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always" codeName="EstaPastaDeTrabalho" hidePivotFieldList="1"/>
  <mc:AlternateContent xmlns:mc="http://schemas.openxmlformats.org/markup-compatibility/2006">
    <mc:Choice Requires="x15">
      <x15ac:absPath xmlns:x15ac="http://schemas.microsoft.com/office/spreadsheetml/2010/11/ac" url="https://votorantimindustrial.sharepoint.com/teams/RelatrioAnual-GT/Documentos Compartilhados/Relatório Anual - GT/RA 2025/11. AJUSTES/"/>
    </mc:Choice>
  </mc:AlternateContent>
  <xr:revisionPtr revIDLastSave="383" documentId="8_{3D0BCE1D-EAD0-4A5C-A9D1-85DCABF9E624}" xr6:coauthVersionLast="47" xr6:coauthVersionMax="47" xr10:uidLastSave="{4BB7E0E4-8213-42C6-B638-EB459F207D63}"/>
  <bookViews>
    <workbookView xWindow="-28920" yWindow="1620" windowWidth="29040" windowHeight="15720" tabRatio="787" xr2:uid="{00000000-000D-0000-FFFF-FFFF00000000}"/>
  </bookViews>
  <sheets>
    <sheet name="COVER" sheetId="57" r:id="rId1"/>
    <sheet name="INDEX" sheetId="71" r:id="rId2"/>
    <sheet name="MATERIALITY" sheetId="73" r:id="rId3"/>
    <sheet name="EMPLOYEES" sheetId="74" r:id="rId4"/>
    <sheet name="HEALTH, SAFETY AND WELL-BEING" sheetId="75" r:id="rId5"/>
    <sheet name="SOCIAL LEGACY" sheetId="76" r:id="rId6"/>
    <sheet name="HUMAN RIGHTS" sheetId="77" r:id="rId7"/>
    <sheet name="CLIMATE CHANGE" sheetId="78" r:id="rId8"/>
    <sheet name="RENEWABLE ENERGY &amp; EFFICIENCY" sheetId="79" r:id="rId9"/>
    <sheet name="BIODIVER. AND ECOS. SERV." sheetId="80" r:id="rId10"/>
    <sheet name="WATER RESOURCES" sheetId="81" r:id="rId11"/>
    <sheet name="WASTE AND CO-PRODUCTS" sheetId="82" r:id="rId12"/>
    <sheet name="DAM MANAGEMENT" sheetId="83" r:id="rId13"/>
    <sheet name="ALUMINUM CIRCULARITY" sheetId="84" r:id="rId14"/>
    <sheet name="SUSTAINABLE VALUE CHAIN" sheetId="85" r:id="rId15"/>
    <sheet name="INNOVATION &amp; TECHNOLOGY" sheetId="86" r:id="rId16"/>
    <sheet name="INSTITUTIONAL RELATIONS" sheetId="87" r:id="rId17"/>
    <sheet name="CORPORATE GOVERNANCE" sheetId="88"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3" i="78" l="1"/>
  <c r="H193" i="78"/>
  <c r="G193" i="78"/>
  <c r="F193" i="78"/>
  <c r="M81" i="82" l="1"/>
  <c r="I489" i="88" l="1"/>
  <c r="H489" i="88"/>
  <c r="D98" i="88"/>
  <c r="D97" i="88"/>
  <c r="D96" i="88"/>
  <c r="J95" i="88"/>
  <c r="H95" i="88"/>
  <c r="D95" i="88"/>
  <c r="M94" i="88"/>
  <c r="J94" i="88"/>
  <c r="H94" i="88"/>
  <c r="D94" i="88"/>
  <c r="M93" i="88"/>
  <c r="D93" i="88"/>
  <c r="M92" i="88"/>
  <c r="J37" i="79" l="1"/>
  <c r="G23" i="84" l="1"/>
  <c r="E23" i="84"/>
  <c r="AF95" i="81" l="1"/>
  <c r="AE95" i="81"/>
  <c r="AC95" i="81"/>
  <c r="AB95" i="81"/>
  <c r="AF94" i="81"/>
  <c r="AE94" i="81"/>
  <c r="AC94" i="81"/>
  <c r="AB94" i="81"/>
  <c r="AF93" i="81"/>
  <c r="AE93" i="81"/>
  <c r="AC93" i="81"/>
  <c r="AB93" i="81"/>
  <c r="AH92" i="81"/>
  <c r="AG92" i="81"/>
  <c r="AD92" i="81"/>
  <c r="AH91" i="81"/>
  <c r="AG91" i="81"/>
  <c r="AD91" i="81"/>
  <c r="AF90" i="81"/>
  <c r="AE90" i="81"/>
  <c r="AC90" i="81"/>
  <c r="AB90" i="81"/>
  <c r="AH89" i="81"/>
  <c r="AG89" i="81"/>
  <c r="AI89" i="81" s="1"/>
  <c r="AD89" i="81"/>
  <c r="AH88" i="81"/>
  <c r="AG88" i="81"/>
  <c r="AD88" i="81"/>
  <c r="AF87" i="81"/>
  <c r="AE87" i="81"/>
  <c r="AC87" i="81"/>
  <c r="AB87" i="81"/>
  <c r="AH86" i="81"/>
  <c r="AG86" i="81"/>
  <c r="AD86" i="81"/>
  <c r="AH85" i="81"/>
  <c r="AG85" i="81"/>
  <c r="AD85" i="81"/>
  <c r="AH62" i="81"/>
  <c r="AH61" i="81"/>
  <c r="AH63" i="81" s="1"/>
  <c r="AH59" i="81"/>
  <c r="AH58" i="81"/>
  <c r="AH60" i="81" s="1"/>
  <c r="AH56" i="81"/>
  <c r="AH55" i="81"/>
  <c r="AG62" i="81"/>
  <c r="AG61" i="81"/>
  <c r="AG59" i="81"/>
  <c r="AG58" i="81"/>
  <c r="AG60" i="81" s="1"/>
  <c r="AG56" i="81"/>
  <c r="AG55" i="81"/>
  <c r="AF63" i="81"/>
  <c r="AF60" i="81"/>
  <c r="AF57" i="81"/>
  <c r="AE63" i="81"/>
  <c r="AE60" i="81"/>
  <c r="AE57" i="81"/>
  <c r="AF65" i="81"/>
  <c r="AF64" i="81"/>
  <c r="AE64" i="81"/>
  <c r="AD62" i="81"/>
  <c r="AD61" i="81"/>
  <c r="AD59" i="81"/>
  <c r="AD58" i="81"/>
  <c r="AD56" i="81"/>
  <c r="AD55" i="81"/>
  <c r="AE65" i="81"/>
  <c r="AC65" i="81"/>
  <c r="AB65" i="81"/>
  <c r="AC64" i="81"/>
  <c r="AB64" i="81"/>
  <c r="AB63" i="81"/>
  <c r="AB60" i="81"/>
  <c r="AC63" i="81"/>
  <c r="AC60" i="81"/>
  <c r="AC57" i="81"/>
  <c r="AB57" i="81"/>
  <c r="J41" i="81"/>
  <c r="I41" i="81"/>
  <c r="AD63" i="81" l="1"/>
  <c r="P75" i="81" s="1"/>
  <c r="AI62" i="81"/>
  <c r="AB96" i="81"/>
  <c r="AC96" i="81"/>
  <c r="AD57" i="81"/>
  <c r="P73" i="81" s="1"/>
  <c r="AI59" i="81"/>
  <c r="AH90" i="81"/>
  <c r="AD90" i="81"/>
  <c r="AF96" i="81"/>
  <c r="AI92" i="81"/>
  <c r="AF66" i="81"/>
  <c r="AH65" i="81"/>
  <c r="AD60" i="81"/>
  <c r="P74" i="81" s="1"/>
  <c r="AI56" i="81"/>
  <c r="AH95" i="81"/>
  <c r="AH94" i="81"/>
  <c r="AH93" i="81"/>
  <c r="AD95" i="81"/>
  <c r="AD93" i="81"/>
  <c r="AG93" i="81"/>
  <c r="AG94" i="81"/>
  <c r="AG90" i="81"/>
  <c r="AD94" i="81"/>
  <c r="AE96" i="81"/>
  <c r="AI86" i="81"/>
  <c r="AD87" i="81"/>
  <c r="AI85" i="81"/>
  <c r="AI88" i="81"/>
  <c r="AI91" i="81"/>
  <c r="AG87" i="81"/>
  <c r="AG95" i="81"/>
  <c r="AH87" i="81"/>
  <c r="AC66" i="81"/>
  <c r="AE66" i="81"/>
  <c r="AG65" i="81"/>
  <c r="AG57" i="81"/>
  <c r="AI60" i="81"/>
  <c r="S74" i="81" s="1"/>
  <c r="AB66" i="81"/>
  <c r="AH64" i="81"/>
  <c r="AI55" i="81"/>
  <c r="AH57" i="81"/>
  <c r="AG63" i="81"/>
  <c r="AI63" i="81" s="1"/>
  <c r="S75" i="81" s="1"/>
  <c r="AI61" i="81"/>
  <c r="AI58" i="81"/>
  <c r="AG64" i="81"/>
  <c r="AD64" i="81"/>
  <c r="AD65" i="81"/>
  <c r="AI90" i="81" l="1"/>
  <c r="AG66" i="81"/>
  <c r="AG96" i="81"/>
  <c r="AI65" i="81"/>
  <c r="AD66" i="81"/>
  <c r="P76" i="81" s="1"/>
  <c r="AD96" i="81"/>
  <c r="AI57" i="81"/>
  <c r="S73" i="81" s="1"/>
  <c r="AH66" i="81"/>
  <c r="AI95" i="81"/>
  <c r="AH96" i="81"/>
  <c r="AI94" i="81"/>
  <c r="AI93" i="81"/>
  <c r="AI87" i="81"/>
  <c r="AI64" i="81"/>
  <c r="AI66" i="81" l="1"/>
  <c r="S76" i="81" s="1"/>
  <c r="AI96" i="81"/>
  <c r="AG31" i="81" l="1"/>
  <c r="J47" i="81" s="1"/>
  <c r="AG30" i="81"/>
  <c r="AG29" i="81"/>
  <c r="AF31" i="81"/>
  <c r="AF30" i="81"/>
  <c r="AF29" i="81"/>
  <c r="AC31" i="81"/>
  <c r="AC30" i="81"/>
  <c r="AC29" i="81"/>
  <c r="AH30" i="81" l="1"/>
  <c r="AH31" i="81"/>
  <c r="AH29" i="81"/>
  <c r="G489" i="88" l="1"/>
  <c r="F489" i="88"/>
  <c r="E489" i="88"/>
  <c r="J69" i="75" l="1"/>
  <c r="L69" i="75"/>
  <c r="N69" i="75"/>
  <c r="G53" i="82" l="1"/>
  <c r="J428" i="74" l="1"/>
  <c r="K425" i="74" s="1"/>
  <c r="J439" i="74"/>
  <c r="K436" i="74" s="1"/>
  <c r="T88" i="75"/>
  <c r="S26" i="79"/>
  <c r="S25" i="79"/>
  <c r="S23" i="79"/>
  <c r="S22" i="79"/>
  <c r="R26" i="79"/>
  <c r="Q26" i="79"/>
  <c r="R24" i="79"/>
  <c r="Q24" i="79"/>
  <c r="S24" i="79" s="1"/>
  <c r="K426" i="74" l="1"/>
  <c r="K435" i="74"/>
  <c r="K437" i="74"/>
  <c r="K438" i="74"/>
  <c r="K427" i="74"/>
  <c r="W109" i="75"/>
  <c r="W83" i="75"/>
  <c r="J418" i="74"/>
  <c r="K416" i="74" s="1"/>
  <c r="H418" i="74"/>
  <c r="I416" i="74" s="1"/>
  <c r="F418" i="74"/>
  <c r="G417" i="74" s="1"/>
  <c r="D418" i="74"/>
  <c r="E416" i="74" s="1"/>
  <c r="I417" i="74" l="1"/>
  <c r="K417" i="74"/>
  <c r="E417" i="74"/>
  <c r="G416" i="74"/>
  <c r="G188" i="88" l="1"/>
  <c r="V33" i="87" l="1"/>
  <c r="V70" i="86" l="1"/>
  <c r="V69" i="86"/>
  <c r="V68" i="86"/>
  <c r="I100" i="80" l="1"/>
  <c r="M97" i="82"/>
  <c r="L97" i="82"/>
  <c r="K97" i="82"/>
  <c r="J97" i="82"/>
  <c r="AD72" i="82"/>
  <c r="AC72" i="82"/>
  <c r="AB72" i="82"/>
  <c r="AA72" i="82"/>
  <c r="AF71" i="82"/>
  <c r="AF70" i="82"/>
  <c r="AF69" i="82"/>
  <c r="AE71" i="82"/>
  <c r="AE70" i="82"/>
  <c r="AE69" i="82"/>
  <c r="AF68" i="82"/>
  <c r="AE68" i="82"/>
  <c r="AD66" i="82"/>
  <c r="AC66" i="82"/>
  <c r="AB66" i="82"/>
  <c r="AA66" i="82"/>
  <c r="Z66" i="82"/>
  <c r="AF63" i="82"/>
  <c r="AE63" i="82"/>
  <c r="AF62" i="82"/>
  <c r="AE62" i="82"/>
  <c r="AD52" i="82"/>
  <c r="AC52" i="82"/>
  <c r="AB52" i="82"/>
  <c r="AA52" i="82"/>
  <c r="AD47" i="82"/>
  <c r="AC47" i="82"/>
  <c r="AB47" i="82"/>
  <c r="O53" i="82"/>
  <c r="AF51" i="82"/>
  <c r="AF50" i="82"/>
  <c r="AF49" i="82"/>
  <c r="AE49" i="82"/>
  <c r="AE50" i="82"/>
  <c r="AE51" i="82"/>
  <c r="AF46" i="82"/>
  <c r="AF45" i="82"/>
  <c r="AF44" i="82"/>
  <c r="Y44" i="82"/>
  <c r="Z44" i="82"/>
  <c r="AE44" i="82"/>
  <c r="Y45" i="82"/>
  <c r="Z45" i="82"/>
  <c r="Y46" i="82"/>
  <c r="Z46" i="82"/>
  <c r="AE46" i="82"/>
  <c r="U47" i="82"/>
  <c r="V47" i="82"/>
  <c r="W47" i="82"/>
  <c r="X47" i="82"/>
  <c r="G15" i="83"/>
  <c r="F15" i="83"/>
  <c r="I15" i="83"/>
  <c r="AF66" i="82" l="1"/>
  <c r="AE66" i="82"/>
  <c r="AE72" i="82"/>
  <c r="AE52" i="82"/>
  <c r="AF72" i="82"/>
  <c r="Z47" i="82"/>
  <c r="Y47" i="82"/>
  <c r="AF52" i="82"/>
  <c r="AF47" i="82"/>
  <c r="AE45" i="82"/>
  <c r="AE47" i="82" s="1"/>
  <c r="H15" i="83"/>
  <c r="AA73" i="82" l="1"/>
  <c r="AA53" i="82"/>
  <c r="I137" i="78"/>
  <c r="I143" i="78"/>
  <c r="I142" i="78"/>
  <c r="I141" i="78"/>
  <c r="I138" i="78"/>
  <c r="L83" i="78"/>
  <c r="M78" i="78" s="1"/>
  <c r="L68" i="78"/>
  <c r="M66" i="78" s="1"/>
  <c r="L59" i="78"/>
  <c r="M56" i="78" s="1"/>
  <c r="L46" i="78"/>
  <c r="M43" i="78" s="1"/>
  <c r="M42" i="78" l="1"/>
  <c r="M41" i="78"/>
  <c r="M58" i="78"/>
  <c r="M57" i="78"/>
  <c r="M67" i="78"/>
  <c r="M65" i="78"/>
  <c r="M40" i="78"/>
  <c r="M77" i="78"/>
  <c r="M82" i="78"/>
  <c r="M81" i="78"/>
  <c r="M39" i="78"/>
  <c r="M44" i="78"/>
  <c r="M80" i="78"/>
  <c r="M79" i="78"/>
  <c r="K22" i="77"/>
  <c r="J22" i="77"/>
  <c r="I22" i="77"/>
  <c r="H22" i="77"/>
  <c r="H136" i="83"/>
  <c r="H145" i="83" s="1"/>
  <c r="J55" i="76"/>
  <c r="F55" i="76"/>
  <c r="H55" i="76"/>
  <c r="L55" i="76"/>
  <c r="L22" i="76"/>
  <c r="O60" i="75"/>
  <c r="O58" i="75"/>
  <c r="O56" i="75"/>
  <c r="N60" i="75"/>
  <c r="N58" i="75"/>
  <c r="N56" i="75"/>
  <c r="F227" i="74" l="1"/>
  <c r="F226" i="74"/>
  <c r="F206" i="74"/>
  <c r="F209" i="74"/>
  <c r="F224" i="74" s="1"/>
  <c r="F208" i="74"/>
  <c r="F223" i="74" s="1"/>
  <c r="F205" i="74"/>
  <c r="K64" i="74"/>
  <c r="K63" i="74"/>
  <c r="G65" i="74"/>
  <c r="H65" i="74"/>
  <c r="I65" i="74"/>
  <c r="J65" i="74"/>
  <c r="F65" i="74"/>
  <c r="H24" i="74"/>
  <c r="H29" i="74"/>
  <c r="H34" i="74"/>
  <c r="H39" i="74"/>
  <c r="H44" i="74"/>
  <c r="V11" i="74"/>
  <c r="V12" i="74"/>
  <c r="V13" i="74"/>
  <c r="V14" i="74"/>
  <c r="V10" i="74"/>
  <c r="K65" i="74" l="1"/>
  <c r="F214" i="74"/>
  <c r="F215" i="74"/>
  <c r="F70" i="79" l="1"/>
  <c r="F80" i="79" l="1"/>
  <c r="J396" i="88" l="1"/>
  <c r="I396" i="88"/>
  <c r="H396" i="88"/>
  <c r="G396" i="88"/>
  <c r="R70" i="86" l="1"/>
  <c r="R69" i="86"/>
  <c r="R68" i="86"/>
  <c r="Z72" i="82" l="1"/>
  <c r="Y72" i="82"/>
  <c r="X72" i="82"/>
  <c r="W72" i="82"/>
  <c r="V72" i="82"/>
  <c r="U72" i="82"/>
  <c r="Y66" i="82"/>
  <c r="X66" i="82"/>
  <c r="W66" i="82"/>
  <c r="V66" i="82"/>
  <c r="U66" i="82"/>
  <c r="X52" i="82"/>
  <c r="W52" i="82"/>
  <c r="V52" i="82"/>
  <c r="U52" i="82"/>
  <c r="H107" i="81"/>
  <c r="G107" i="81"/>
  <c r="F107" i="81"/>
  <c r="E107" i="81"/>
  <c r="AA60" i="81"/>
  <c r="U60" i="81"/>
  <c r="U64" i="81" s="1"/>
  <c r="Z52" i="82" l="1"/>
  <c r="U73" i="82"/>
  <c r="Y52" i="82"/>
  <c r="U53" i="82" l="1"/>
  <c r="H100" i="80"/>
  <c r="G100" i="80"/>
  <c r="F100" i="80"/>
  <c r="I37" i="79"/>
  <c r="J26" i="79"/>
  <c r="J25" i="79"/>
  <c r="O24" i="79"/>
  <c r="N24" i="79"/>
  <c r="N26" i="79" s="1"/>
  <c r="J24" i="79"/>
  <c r="P23" i="79"/>
  <c r="J23" i="79"/>
  <c r="P22" i="79"/>
  <c r="J22" i="79"/>
  <c r="K35" i="77"/>
  <c r="J35" i="77"/>
  <c r="I35" i="77"/>
  <c r="H35" i="77"/>
  <c r="P11" i="77"/>
  <c r="P24" i="79" l="1"/>
  <c r="P26" i="79" s="1"/>
  <c r="I438" i="74" l="1"/>
  <c r="I437" i="74"/>
  <c r="I436" i="74"/>
  <c r="I427" i="74"/>
  <c r="I426" i="74"/>
  <c r="I425" i="74"/>
  <c r="M271" i="74"/>
  <c r="L271"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tc={DA9866C0-06AD-4657-9CD2-F3433E9DF209}</author>
  </authors>
  <commentList>
    <comment ref="XEM158" authorId="0" shapeId="0" xr:uid="{DA9866C0-06AD-4657-9CD2-F3433E9DF209}">
      <text>
        <t>[Comentário encadeado]
Sua versão do Excel permite que você leia este comentário encadeado, no entanto, as edições serão removidas se o arquivo for aberto em uma versão mais recente do Excel. Saiba mais: https://go.microsoft.com/fwlink/?linkid=870924
Comentário:
    Coluna inserida - havia sido alinhado via e-mail com a Aline sobre a parte dos legados, mas não foi trazida pra cá.
Não entendi o motivo, mas essa tabela tava toda pintada de azul claro e eu tirei rsrs</t>
      </text>
    </comment>
  </commentList>
</comments>
</file>

<file path=xl/sharedStrings.xml><?xml version="1.0" encoding="utf-8"?>
<sst xmlns="http://schemas.openxmlformats.org/spreadsheetml/2006/main" count="3873" uniqueCount="1756">
  <si>
    <t>INDEX</t>
  </si>
  <si>
    <t>Introduction</t>
  </si>
  <si>
    <r>
      <rPr>
        <sz val="11"/>
        <color theme="1"/>
        <rFont val="Verdana"/>
        <family val="2"/>
      </rPr>
      <t xml:space="preserve">Welcome to </t>
    </r>
    <r>
      <rPr>
        <b/>
        <sz val="11"/>
        <color theme="1"/>
        <rFont val="Verdana"/>
        <family val="2"/>
      </rPr>
      <t>CBA’s 2025 Disclosure Databook</t>
    </r>
    <r>
      <rPr>
        <sz val="11"/>
        <color theme="1"/>
        <rFont val="Verdana"/>
        <family val="2"/>
      </rPr>
      <t>.</t>
    </r>
    <r>
      <rPr>
        <sz val="11"/>
        <color rgb="FF000000"/>
        <rFont val="Verdana"/>
        <family val="2"/>
      </rPr>
      <t xml:space="preserve"> </t>
    </r>
    <r>
      <rPr>
        <sz val="11"/>
        <color rgb="FF000000"/>
        <rFont val="Verdana"/>
        <family val="2"/>
      </rPr>
      <t>This Databook provides investors, partners, and broader stakeholders with direct, detailed access to information on our operational and ESG (environmental, social, and governance) performance, as well as information on CBA’s Materiality Matrix.</t>
    </r>
    <r>
      <rPr>
        <sz val="11"/>
        <color rgb="FF000000"/>
        <rFont val="Verdana"/>
        <family val="2"/>
      </rPr>
      <t xml:space="preserve"> </t>
    </r>
    <r>
      <rPr>
        <b/>
        <sz val="11"/>
        <color rgb="FF000000"/>
        <rFont val="Verdana"/>
        <family val="2"/>
      </rPr>
      <t>The databook supplements CBA’s 2025 Annual Report</t>
    </r>
    <r>
      <rPr>
        <sz val="11"/>
        <color rgb="FF000000"/>
        <rFont val="Verdana"/>
        <family val="2"/>
      </rPr>
      <t xml:space="preserve">, which outlines our strategy and key milestones achieved during the year. It provides the technical basis for our sustainability reporting information, presenting </t>
    </r>
    <r>
      <rPr>
        <b/>
        <sz val="11"/>
        <color rgb="FF000000"/>
        <rFont val="Verdana"/>
        <family val="2"/>
      </rPr>
      <t>GRI, SASB and proprietary disclosures that expand on information included in the Annual Report</t>
    </r>
    <r>
      <rPr>
        <sz val="11"/>
        <color rgb="FF000000"/>
        <rFont val="Verdana"/>
        <family val="2"/>
      </rPr>
      <t>.</t>
    </r>
    <r>
      <rPr>
        <sz val="11"/>
        <color rgb="FF000000"/>
        <rFont val="Verdana"/>
        <family val="2"/>
      </rPr>
      <t xml:space="preserve">
</t>
    </r>
    <r>
      <rPr>
        <sz val="11"/>
        <color rgb="FF000000"/>
        <rFont val="Verdana"/>
        <family val="2"/>
      </rPr>
      <t>Users can navigate the document using the left-hand menu available across all tabs, which provides access to content organized by social, environmental, and governance dimensions.</t>
    </r>
    <r>
      <rPr>
        <sz val="11"/>
        <color rgb="FF000000"/>
        <rFont val="Verdana"/>
        <family val="2"/>
      </rPr>
      <t xml:space="preserve"> </t>
    </r>
    <r>
      <rPr>
        <sz val="11"/>
        <color rgb="FF000000"/>
        <rFont val="Verdana"/>
        <family val="2"/>
      </rPr>
      <t>The index below also enables readers to quickly locate and access specific disclosures by selecting the relevant item.</t>
    </r>
    <r>
      <rPr>
        <sz val="11"/>
        <color rgb="FF000000"/>
        <rFont val="Verdana"/>
        <family val="2"/>
      </rPr>
      <t xml:space="preserve"> </t>
    </r>
  </si>
  <si>
    <t xml:space="preserve">Content Index </t>
  </si>
  <si>
    <t>ESG PILLAR</t>
  </si>
  <si>
    <t xml:space="preserve">SECTION </t>
  </si>
  <si>
    <t>DISCLOSURE</t>
  </si>
  <si>
    <t>-</t>
  </si>
  <si>
    <t>Materiality</t>
  </si>
  <si>
    <t>GRI 2-29 - Approach to stakeholder engagement</t>
  </si>
  <si>
    <t>GRI 3-2 - List of material topics</t>
  </si>
  <si>
    <t>CBA-82 - Key material topics for value creation</t>
  </si>
  <si>
    <t>Social</t>
  </si>
  <si>
    <t>Employees</t>
  </si>
  <si>
    <t>GRI 2-8 - Workers who are not employees</t>
  </si>
  <si>
    <t xml:space="preserve">CBA-32 - Workforce breakdown: gender </t>
  </si>
  <si>
    <t>CBA-33 - Workforce breakdown: race/ethnicity &amp; nationality</t>
  </si>
  <si>
    <t>GRI 401-3 - Parental leave</t>
  </si>
  <si>
    <t>GRI 2-20 - Process to determine remuneration</t>
  </si>
  <si>
    <t>GRI 405-2 - Ratio of basic salary and remuneration of women to men</t>
  </si>
  <si>
    <t>CBA-38 - Employee development programs</t>
  </si>
  <si>
    <t>CBA-78 - Labor practices programs</t>
  </si>
  <si>
    <t>GRI 202-2 - Proportion of senior management hired from the local community</t>
  </si>
  <si>
    <t>GRI 401-1 - New employee hires and employee turnover</t>
  </si>
  <si>
    <t>CBA-40 - Hiring</t>
  </si>
  <si>
    <t>CBA-39 - Return on investment in human capital</t>
  </si>
  <si>
    <t>CBA-41 - Performance review</t>
  </si>
  <si>
    <t>Health, safety and well-being</t>
  </si>
  <si>
    <t>GRI 403-5 - Worker training on occupational health and safety</t>
  </si>
  <si>
    <t>GRI 403-8 - Workers covered by an occupational health and safety management system</t>
  </si>
  <si>
    <t>GRI 403-10 - Work-related ill health</t>
  </si>
  <si>
    <t xml:space="preserve">Social </t>
  </si>
  <si>
    <t>Social legacy</t>
  </si>
  <si>
    <t>CBA-10 - Social investments (R$)</t>
  </si>
  <si>
    <t>CBA-49 - Indigenous peoples and culture preservation</t>
  </si>
  <si>
    <t>CBA-50 - Security personnel management</t>
  </si>
  <si>
    <t>CBA-51 - Local hiring</t>
  </si>
  <si>
    <t>CBA-80 - Social mine closure programs</t>
  </si>
  <si>
    <t>Corporate Environmental Education Programs (PEA)</t>
  </si>
  <si>
    <t>Human rights</t>
  </si>
  <si>
    <t>GRI 412-1 - Operations that have been subject to human rights reviews or impact assessments</t>
  </si>
  <si>
    <t>GRI 412-3 - Significant investment agreements and contracts that include human rights clauses or that underwent human rights screening</t>
  </si>
  <si>
    <t>CBA-34 - Human rights due diligence process</t>
  </si>
  <si>
    <t>CBA-36 - Mitigation and remediation of human rights risks</t>
  </si>
  <si>
    <t>SASB EM-MM-210a.3 - Discussion of engagement processes and due diligence practices with respect to human rights, indigenous rights, and operation in areas of conflict</t>
  </si>
  <si>
    <t>Environmental</t>
  </si>
  <si>
    <t>Climate change</t>
  </si>
  <si>
    <t>GRI 305-3 - Other indirect (Scope 3) GHG emissions</t>
  </si>
  <si>
    <t>GRI 305-5 - Reduction of GHG emissions</t>
  </si>
  <si>
    <t>GRI 305-6 - Emissions of ozone-depleting substances (ODS)</t>
  </si>
  <si>
    <t>CBA-67 - Direct PFC (Perfluorocarbon) emissions</t>
  </si>
  <si>
    <t>Renewable energy and energy efficiency</t>
  </si>
  <si>
    <t>CBA-52 - Energy management programs</t>
  </si>
  <si>
    <t>CBA-53 - Energy consumption within the organization in MWh</t>
  </si>
  <si>
    <t>GRI 302-2 - Energy consumption outside of the organization</t>
  </si>
  <si>
    <t>GRI 302-4 - Reduction of energy consumption</t>
  </si>
  <si>
    <t>GRI 302-5 - Reductions in energy requirements of products and services</t>
  </si>
  <si>
    <t>SASB IF-EU-000.C - Length of transmission and distribution lines</t>
  </si>
  <si>
    <t>GRI 101-1 - Policies to halt and reverse biodiversity loss</t>
  </si>
  <si>
    <t>GRI 101-2 - Management of biodiversity impacts</t>
  </si>
  <si>
    <t>GRI 101-3 - Access and benefit-sharing</t>
  </si>
  <si>
    <t>CBA-69 - Biodiversity exposure and assessment</t>
  </si>
  <si>
    <t>CBA-71 - Disturbed and rehabilitated land and sites identified as requiring diversity management plans</t>
  </si>
  <si>
    <t>Environmental rehabilitation l Reclamation l Mine closure</t>
  </si>
  <si>
    <t>CBA-81 - Mine closure planning</t>
  </si>
  <si>
    <t>CBA-70 - Biodiversity mitigation measures</t>
  </si>
  <si>
    <t>Water resources</t>
  </si>
  <si>
    <t>CBA-61 - Water efficiency programs</t>
  </si>
  <si>
    <t>CBA-63 - Water consumption in water-stressed areas (million m³)</t>
  </si>
  <si>
    <t>GRI 303-4 - Water discharge</t>
  </si>
  <si>
    <t>CBA-2 - Water reused or recycled</t>
  </si>
  <si>
    <t>CBA-65 - Exposure to areas with water stress</t>
  </si>
  <si>
    <t>CBA-64 - Business impacts of water-related incidents</t>
  </si>
  <si>
    <t>CBA-66 - Water resource management programs</t>
  </si>
  <si>
    <t>GRI 303-1 - Interactions with water as a shared resource</t>
  </si>
  <si>
    <t>GRI 303-2 - Management of water discharge-related impacts</t>
  </si>
  <si>
    <t>Waste and co-products</t>
  </si>
  <si>
    <t>CBA-54 - Waste management programs</t>
  </si>
  <si>
    <t xml:space="preserve">GRI 306-4 - Waste diverted from disposal </t>
  </si>
  <si>
    <t>CBA-55 - Waste elimination</t>
  </si>
  <si>
    <t>CBA-56 - Mineral waste</t>
  </si>
  <si>
    <t xml:space="preserve">CBA-9 - Contaminated sites </t>
  </si>
  <si>
    <t>Dam management</t>
  </si>
  <si>
    <t>CBA-58 - Potential dam risks</t>
  </si>
  <si>
    <t>CBA-59 - Emergency drills</t>
  </si>
  <si>
    <t>CBA-60 - Spill response plans</t>
  </si>
  <si>
    <t>Aluminum circularity</t>
  </si>
  <si>
    <t>GRI 301-3 - Reclaimed products and their packaging materials</t>
  </si>
  <si>
    <t>Governance</t>
  </si>
  <si>
    <t>Sustainable value chain</t>
  </si>
  <si>
    <t>CBA-20 - ESG programs for suppliers</t>
  </si>
  <si>
    <t>CBA-21 - Supplier screening</t>
  </si>
  <si>
    <t>CBA-22 - Supplier assessment and development</t>
  </si>
  <si>
    <t xml:space="preserve">GRI 2-6 - Activities, value chain and other business relationships </t>
  </si>
  <si>
    <t xml:space="preserve">GRI 204-1 - Proportion of spending on local suppliers </t>
  </si>
  <si>
    <t>GRI 407-1 - Operations and suppliers in which the right to freedom of association and collective bargaining may be at risk</t>
  </si>
  <si>
    <t>Innovation and technology</t>
  </si>
  <si>
    <t xml:space="preserve">CBA-26 - Security measures </t>
  </si>
  <si>
    <t>CBA-27 - IT infrastructure and security processes</t>
  </si>
  <si>
    <t>SASB IF-EU-550a.1 - Number of incidents of non-compliance with physical and/or cybersecurity standards or regulations</t>
  </si>
  <si>
    <t>CBA-6 - Payment of mining taxes</t>
  </si>
  <si>
    <t>GRI 2-28 - Membership associations</t>
  </si>
  <si>
    <t>CBA-19 - Industry advocacy and initiatives – alignment on climate</t>
  </si>
  <si>
    <t>Corporate governance</t>
  </si>
  <si>
    <t>CBA-15 - Average tenure of members of the Board of Directors</t>
  </si>
  <si>
    <t>GRI 2-10 - Nomination and selection of the highest governance body</t>
  </si>
  <si>
    <t>GRI 2-16 - Communication of critical concerns</t>
  </si>
  <si>
    <t>GRI 2-19 - Remuneration policies</t>
  </si>
  <si>
    <t>GRI 2-17 - Collective knowledge of the highest governance body</t>
  </si>
  <si>
    <t>GRI 2-23 - Policy commitments</t>
  </si>
  <si>
    <t>GRI 2-26 - Mechanisms for seeking advice and raising concerns</t>
  </si>
  <si>
    <t>CBA-16 - Corporate risk governance</t>
  </si>
  <si>
    <t>CBA-17 - Emerging risks</t>
  </si>
  <si>
    <t>CBA-28 - Return on environmental investment</t>
  </si>
  <si>
    <t>CBA-30 - Measuring customer satisfaction</t>
  </si>
  <si>
    <t>CBA-77 - Risk governance processes</t>
  </si>
  <si>
    <t>CBA-79 - Revenue from sustainable products</t>
  </si>
  <si>
    <t>GRI 406-1 - Incidents of discrimination and corrective actions taken</t>
  </si>
  <si>
    <t>CBA-83 - Certifications</t>
  </si>
  <si>
    <t>MATERIALITY</t>
  </si>
  <si>
    <r>
      <rPr>
        <b/>
        <sz val="12"/>
        <color rgb="FF0FD2E7"/>
        <rFont val="Verdana bold"/>
        <family val="2"/>
      </rPr>
      <t>GRI 2-29</t>
    </r>
    <r>
      <rPr>
        <b/>
        <sz val="12"/>
        <color rgb="FF113CEA"/>
        <rFont val="Verdana bold"/>
        <family val="2"/>
      </rPr>
      <t xml:space="preserve"> - Approach to stakeholder engagement</t>
    </r>
  </si>
  <si>
    <t>CBA uses a structured process to identify and engage stakeholders, based on its Materiality Assessment. Stakeholders are prioritized on the basis of their level of interaction, influence, and dependence, and include investors, customers, suppliers, employees, communities, government entities, academia, and non-governmental organizations (NGOs). The goal in stakeholder engagement is to identify priority topics, mitigate risks, and build trust-based relationships that support long-term value creation. CBA engages with stakeholders through interviews, ESG panels, online consultations, investor events, roadshows, and multi-stakeholder forums, as well as via institutional channels and social media platforms. The effectiveness of engagement is monitored using weighting criteria and reputation indicators, supported by annual surveys that inform communication and stakeholder engagement strategies.</t>
  </si>
  <si>
    <r>
      <rPr>
        <b/>
        <sz val="12"/>
        <color rgb="FF0FD2E7"/>
        <rFont val="Verdana bold"/>
        <family val="2"/>
      </rPr>
      <t>GRI 3-2</t>
    </r>
    <r>
      <rPr>
        <b/>
        <sz val="12"/>
        <color rgb="FF113CEA"/>
        <rFont val="Verdana bold"/>
        <family val="2"/>
      </rPr>
      <t xml:space="preserve"> - List of material topics</t>
    </r>
  </si>
  <si>
    <t>The Company’s current list of material topics was defined based on the materiality assessment completed in 2024. The following topics were identified as priorities in managing the Company’s economic, environmental, and social impacts: Climate Change; Aluminum Circularity; Innovation, Technology, and Digitalization; Waste Management; Water Resources; Renewable Energy and Energy Efficiency; Biodiversity and Ecosystems; Health, Safety, and Well-being; Supply Chain Management; Community Engagement and Local Development; Diversity, Equity, and Inclusion; and Tailings Dam Safety Management.
There were no changes to the list of material topics compared to the previous reporting cycle.</t>
  </si>
  <si>
    <r>
      <rPr>
        <b/>
        <sz val="12"/>
        <color rgb="FF0FD2E7"/>
        <rFont val="Verdana bold"/>
        <family val="2"/>
      </rPr>
      <t>GRI 3-3</t>
    </r>
    <r>
      <rPr>
        <b/>
        <sz val="12"/>
        <color rgb="FF113CEA"/>
        <rFont val="Verdana bold"/>
        <family val="2"/>
      </rPr>
      <t xml:space="preserve"> -  Management of Material Topics</t>
    </r>
  </si>
  <si>
    <t>Material topic</t>
  </si>
  <si>
    <t>﻿Description</t>
  </si>
  <si>
    <t>Related impacts GRI 3-3</t>
  </si>
  <si>
    <t>2030 ESG Strategy lever</t>
  </si>
  <si>
    <t>Biodiversity and ecosystems</t>
  </si>
  <si>
    <t>Protecting, preserving, restoring and rehabilitating biodiversity and ecosystems, ensuring the efficient use of natural resources and safeguard ecosystem services at operational sites. Managing risks (physical and transitional) associated with biodiversity degradation and ecosystem services</t>
  </si>
  <si>
    <r>
      <t xml:space="preserve">Identified actual positive impacts include stakeholder engagement initiatives targeting customers, suppliers, and local communities; environmental rehabilitation to enhance biodiversity and maintain ecosystem services; scientific research on water, soil, and forest restoration; and the preservation of private sustainable development reserves, such as </t>
    </r>
    <r>
      <rPr>
        <i/>
        <sz val="12"/>
        <color theme="1"/>
        <rFont val="Verdana"/>
        <family val="2"/>
      </rPr>
      <t>Legado das Águas</t>
    </r>
    <r>
      <rPr>
        <sz val="12"/>
        <color theme="1"/>
        <rFont val="Verdana"/>
        <family val="2"/>
      </rPr>
      <t xml:space="preserve"> and </t>
    </r>
    <r>
      <rPr>
        <i/>
        <sz val="12"/>
        <color theme="1"/>
        <rFont val="Verdana"/>
        <family val="2"/>
      </rPr>
      <t>Legado Verdes do Cerrado</t>
    </r>
    <r>
      <rPr>
        <sz val="12"/>
        <color theme="1"/>
        <rFont val="Verdana"/>
        <family val="2"/>
      </rPr>
      <t>.</t>
    </r>
    <r>
      <rPr>
        <sz val="12"/>
        <color theme="1"/>
        <rFont val="Verdana"/>
        <family val="2"/>
      </rPr>
      <t xml:space="preserve"> </t>
    </r>
    <r>
      <rPr>
        <sz val="12"/>
        <color theme="1"/>
        <rFont val="Verdana"/>
        <family val="2"/>
      </rPr>
      <t>Actual negative impacts include land-use changes and disruptions to ecosystem dynamics resulting from the construction and operation of hydroelectric facilities, wind farms, and mining activities, as well as reduced ecosystem services associated with the Company’s operations.</t>
    </r>
    <r>
      <rPr>
        <sz val="12"/>
        <color theme="1"/>
        <rFont val="Verdana"/>
        <family val="2"/>
      </rPr>
      <t xml:space="preserve"> 
</t>
    </r>
    <r>
      <rPr>
        <sz val="12"/>
        <color theme="1"/>
        <rFont val="Verdana"/>
        <family val="2"/>
      </rPr>
      <t>No potential positive or negative impacts were identified.</t>
    </r>
    <r>
      <rPr>
        <sz val="12"/>
        <color theme="1"/>
        <rFont val="Verdana"/>
        <family val="2"/>
      </rPr>
      <t xml:space="preserve"> </t>
    </r>
  </si>
  <si>
    <t>4. Natural resources</t>
  </si>
  <si>
    <t>Expanding aluminum reuse, recycling and recovery, including industrial and end-of-life scrap, and developing the recycling value chain for both carton and flexible packaging.</t>
  </si>
  <si>
    <t>CBA advances aluminum circularity by applying circular economy principles in practice, integrating recycling and reuse strategies to supply low-carbon aluminum products to the market. The materiality assessment that informed this approach was conducted by Grupo Report.
Potential negative impacts may include risks of human rights violations and labor practice issues within the recycling value chain. Positive impacts include improved aluminum scrap utilization and efficiency, job creation, and increased participation of cooperatives in the aluminum recycling value chain—reducing social vulnerability.
Potential negative impacts include inadequate scrap management in the value chain.
Circular economy efforts are governed by the Company’s Integrated Management Policy and implemented by a multidisciplinary team spanning Environmental, Procurement, Engineering, and Technology functions. CBA’s circular economy strategy is structured around six pillars: accountability and governance, decision-making processes, supplier and customer engagement, systems infrastructure, expansion of the portfolio of marketable co-products, and identification of new value creation opportunities.
The Alux facility uses scrap as its primary raw material. At the Itapissuma facility, supply chain integrity is ensured through sourcing from approved suppliers and applying rigorous receiving procedures designed to prevent contamination and mitigate risks during the casting process.
The Company conducts training, audits, management inspections, and has a designated “waste steward” role across industrial operations. Where nonconformities are detected, off-specification external scrap is returned to suppliers, and metal yield performance is continuously monitored across remelting and rolling operations.
The strategy focuses on converting waste into co-products, reducing internal costs while enabling customers to capture additional value through metal reuse.
CBA tracks performance through monthly indicators covering waste generation, disposal, and financial management, as well as through controls related to environmental permitting. Key targets include increasing scrap input in remelting processes and reducing the volume of waste disposed of in tailings storage facilities.
The process considers stakeholder needs and incorporates insights and feedback from these groups to support the continuous improvement of the Company’s policies and operational procedures.</t>
  </si>
  <si>
    <t>3. Aluminum circularity</t>
  </si>
  <si>
    <t>Expanding renewable energy generation and use, reducing energy consumption and optimizing energy management in operations</t>
  </si>
  <si>
    <t xml:space="preserve">Actual positive impacts include the use of wholly-owned and jointly-owned assets to generate 100% renewable energy; consumption of traceable electricity through self-declaration and purchased renewable energy certificates (RECs); and energy efficiency initiatives that reduce electricity and fuel consumption. Examples include the installation of high-efficiency compressors, motor replacements, and inverter systems at the Alumínio Plant, as well as the installation of an oxy-combustion system at Alux. An identified actual negative impact is the energy-intensive nature of operations. No potential positive or negative impacts were identified. </t>
  </si>
  <si>
    <t>2. Renewable energy</t>
  </si>
  <si>
    <t>Innovation, technology, and digital</t>
  </si>
  <si>
    <t>Investment in innovation and technology to enhance the Company’s ability to adapt to evolving market conditions, emerging trends, and changes in its business model. This includes continuous improvement of existing products and support for scientific research initiatives.</t>
  </si>
  <si>
    <t>CBA has identified potential negative impacts, including reduced satisfaction among key stakeholders—such as suppliers, customers, and employees—resulting from outdated processes or limited digitalization. Actual negative impacts include a limited initial capacity to deploy technologies that improve internal water and energy efficiency and reduce emissions.
Conversely, actual positive impacts include contributions to the industry through the development of sustainable technologies, such as CBA’s ReAl project and the use of filter press systems. Internal innovation, driven by programs such as DigitALL and IdeAl, has generated efficiency gains and new business opportunities, while also fostering employee engagement and building digital capabilities across the workforce. In addition, collaborative research with universities has explored ways to environmental impacts in areas such as carbon capture and forest restoration.</t>
  </si>
  <si>
    <t>N/A</t>
  </si>
  <si>
    <t xml:space="preserve">Managing Greenhouse Gas (GHG) emissions from direct (Scope 1) and indirect (Scopes 2 and 3) activities. Managing (physical and transition) risks and opportunities related to climate change	</t>
  </si>
  <si>
    <r>
      <t xml:space="preserve">Actual positive impacts include initiatives to enhance competitiveness, digitalization, market development, innovation, engineering, and technology, as well as an expanded portfolio of decarbonization projects. Additional contributions include support for public sector climate adaptation efforts, ongoing plant upgrades, and the generation of REDD+ carbon credits in the </t>
    </r>
    <r>
      <rPr>
        <i/>
        <sz val="12"/>
        <color theme="1"/>
        <rFont val="Verdana"/>
        <family val="2"/>
      </rPr>
      <t>Cerrado</t>
    </r>
    <r>
      <rPr>
        <sz val="12"/>
        <color theme="1"/>
        <rFont val="Verdana"/>
        <family val="2"/>
      </rPr>
      <t xml:space="preserve"> biome.</t>
    </r>
    <r>
      <rPr>
        <sz val="12"/>
        <color theme="1"/>
        <rFont val="Verdana"/>
        <family val="2"/>
      </rPr>
      <t xml:space="preserve"> </t>
    </r>
    <r>
      <rPr>
        <sz val="12"/>
        <color theme="1"/>
        <rFont val="Verdana"/>
        <family val="2"/>
      </rPr>
      <t>Actual negative impacts include the expansion of production capacity, which may lead to increased GHG emissions, as well as emissions across Scopes 1, 2, and 3—particularly those associated with mining activities, aluminum production, and the procurement of raw materials, including imported ingots.</t>
    </r>
    <r>
      <rPr>
        <sz val="12"/>
        <color theme="1"/>
        <rFont val="Verdana"/>
        <family val="2"/>
      </rPr>
      <t xml:space="preserve">
</t>
    </r>
    <r>
      <rPr>
        <sz val="12"/>
        <color theme="1"/>
        <rFont val="Verdana"/>
        <family val="2"/>
      </rPr>
      <t>Potential positive impacts include supplying market demand with low-emission aluminum products; mine reclamation; environmental conservation through private reserves; sourcing energy from renewable assets (both wholly- and jointly-owned); and engagement in climate-related advocacy, including participation in public consultations.</t>
    </r>
    <r>
      <rPr>
        <sz val="12"/>
        <color theme="1"/>
        <rFont val="Verdana"/>
        <family val="2"/>
      </rPr>
      <t xml:space="preserve"> </t>
    </r>
    <r>
      <rPr>
        <sz val="12"/>
        <color theme="1"/>
        <rFont val="Verdana"/>
        <family val="2"/>
      </rPr>
      <t>A key potential negative impact is contribution to climate change, reflecting the inherently energy-intensive and carbon-intensive nature of the aluminum sector.</t>
    </r>
  </si>
  <si>
    <t>1. Climate change</t>
  </si>
  <si>
    <t>Managing impacts from operations on water resources as a result of water withdrawals and effluent discharge</t>
  </si>
  <si>
    <r>
      <t xml:space="preserve">CBA manages impacts and risks through a double materiality approach that integrates environmental and social impacts with financial risk considerations. The materiality assessment was conducted by Grupo Report.
Actual positive impacts include increased awareness among local communities and enhanced water security through initiatives such as Basin Committees and a Water Resilience Committee; protection of water sources; and reduced water consumption through closed-loop systems at the Alumínio plant and other operational improvements that decrease process water intensity.
Actual negative impacts include water consumption in water-stressed areas; potential contamination of water bodies due to improper effluent discharge or process-affected stormwater; flooding during high-flow events; and reduced water availability during drought conditions.
The Company maintains formal commitments and applies established tools to assess the magnitude and likelihood of impacts across all projects. Water management is integrated into climate risk management and aligned with the recommendations of the Task Force on Climate-related Financial Disclosures (TCFD), with a focus on monitoring water scarcity scenarios and extreme weather events.
Preventive measures include strengthening operational controls through monitoring systems for effluents and natural resource consumption; rigorous management of water withdrawals to prevent conflicts of use; contingency planning and structural reinforcement of hydroelectric dams; and compliance programs supported by environmental and social due diligence, along with ethics and human rights training for employees and business partners.
CBA’s </t>
    </r>
    <r>
      <rPr>
        <i/>
        <sz val="12"/>
        <color theme="1"/>
        <rFont val="Verdana"/>
        <family val="2"/>
      </rPr>
      <t>Legado das Águas</t>
    </r>
    <r>
      <rPr>
        <sz val="12"/>
        <color theme="1"/>
        <rFont val="Verdana"/>
        <family val="2"/>
      </rPr>
      <t xml:space="preserve"> and</t>
    </r>
    <r>
      <rPr>
        <i/>
        <sz val="12"/>
        <color theme="1"/>
        <rFont val="Verdana"/>
        <family val="2"/>
      </rPr>
      <t xml:space="preserve"> Legado Verdes do Cerrado</t>
    </r>
    <r>
      <rPr>
        <sz val="12"/>
        <color theme="1"/>
        <rFont val="Verdana"/>
        <family val="2"/>
      </rPr>
      <t xml:space="preserve"> reserves contribute to mitigating actual impacts and support environmental restoration.</t>
    </r>
    <r>
      <rPr>
        <sz val="12"/>
        <color theme="1"/>
        <rFont val="Verdana"/>
        <family val="2"/>
      </rPr>
      <t xml:space="preserve"> </t>
    </r>
    <r>
      <rPr>
        <sz val="12"/>
        <color theme="1"/>
        <rFont val="Verdana"/>
        <family val="2"/>
      </rPr>
      <t>These areas serve as hubs for conservation, scientific research, and environmental education, helping to proactively offset impacts on biodiversity and land use.</t>
    </r>
    <r>
      <rPr>
        <sz val="12"/>
        <color theme="1"/>
        <rFont val="Verdana"/>
        <family val="2"/>
      </rPr>
      <t xml:space="preserve">
</t>
    </r>
    <r>
      <rPr>
        <sz val="12"/>
        <color theme="1"/>
        <rFont val="Verdana"/>
        <family val="2"/>
      </rPr>
      <t>Positive impacts are further supported by CBA’s generation and use of 100% renewable, traceable electricity from wholly-owned and jointly-owned assets, contributing to emissions reductions while boosting Brazil’s electricity supply.</t>
    </r>
    <r>
      <rPr>
        <sz val="12"/>
        <color theme="1"/>
        <rFont val="Verdana"/>
        <family val="2"/>
      </rPr>
      <t xml:space="preserve">
</t>
    </r>
    <r>
      <rPr>
        <sz val="12"/>
        <color theme="1"/>
        <rFont val="Verdana"/>
        <family val="2"/>
      </rPr>
      <t>CBA monitors the effectiveness of its actions and fosters a preventive culture through internal training on environmental, social, and governance (ESG) topics.</t>
    </r>
    <r>
      <rPr>
        <sz val="12"/>
        <color theme="1"/>
        <rFont val="Verdana"/>
        <family val="2"/>
      </rPr>
      <t xml:space="preserve"> </t>
    </r>
    <r>
      <rPr>
        <sz val="12"/>
        <color theme="1"/>
        <rFont val="Verdana"/>
        <family val="2"/>
      </rPr>
      <t>The management process and effectiveness assessments incorporate stakeholder needs and feedback.</t>
    </r>
  </si>
  <si>
    <t>Health and safety</t>
  </si>
  <si>
    <t>Managing and identifying psychological conditions, as well as changes in employees’ mental and physical health associated with workplace conditions and potential labor violations.</t>
  </si>
  <si>
    <r>
      <t xml:space="preserve">CBA considers employee health a non-negotiable priority. The company’s approach to employee health is based on its Integrated Management Policy (POLITICA-CBA-CORP-GESTAO-0001), Corporate Health Policy, and Comprehensive Health Management Procedure. These guidelines align with standards issued by the World Health Organization (WHO), International Labour Organization (ILO), and Pan American Health Organization (PAHO), and ensure compliance with Brazil’s Regulatory Standard No. 7 (NR-7) and General Data Protection Regulation (BR GDPR).
Actual positive impacts include the prevention and remediation of potential human rights and labor violations through legal frameworks and internal guidelines; improved employee health and well-being driven by initiatives that promote mental and physical health; and expanded safety initiatives, including the use of technology to reduce accident risk, operational training programs, and a strong safety culture.
Potential negative impacts include absenteeism and medical leave related to work-induced psychological conditions; deterioration of employee mental health due to an unfavorable organizational climate or excessive overtime; and potential human rights or labor violations within operations. Actual negative impacts include health issues affecting employees and contractors, as well as serious and non-serious workplace incidents and injuries.
Health management activities are informed by the systematic identification and assessment of impacts across the Company’s operations. Key potential risks include absenteeism related to psychological conditions, adverse impacts on mental health linked to workplace climate, and potential labor violations. Actual negative impacts that the Company monitors include occupational illnesses resulting from exposure to chemical and mechanical hazards, as well as workplace injuries. Positive impacts include the assurance of fair working conditions and the promotion of holistic employee well-being.
To mitigate risks, CBA implements initiatives such as a mentoring program for new employees, the Contractor Academy, and a Regulatory Standards (NR) Committee to identify improvement opportunities. In the event of incidents, the Company’s response includes immediate care, multidisciplinary root cause analysis, and rehabilitation programs to support a safe return to work. These efforts are supported by </t>
    </r>
    <r>
      <rPr>
        <i/>
        <sz val="12"/>
        <color theme="1"/>
        <rFont val="Verdana"/>
        <family val="2"/>
      </rPr>
      <t>Espaço Saúde</t>
    </r>
    <r>
      <rPr>
        <sz val="12"/>
        <color theme="1"/>
        <rFont val="Verdana"/>
        <family val="2"/>
      </rPr>
      <t xml:space="preserve"> units and the </t>
    </r>
    <r>
      <rPr>
        <i/>
        <sz val="12"/>
        <color theme="1"/>
        <rFont val="Verdana"/>
        <family val="2"/>
      </rPr>
      <t>Plenamente</t>
    </r>
    <r>
      <rPr>
        <sz val="12"/>
        <color theme="1"/>
        <rFont val="Verdana"/>
        <family val="2"/>
      </rPr>
      <t xml:space="preserve"> service (Employee Assistance Program, or EAP), which provides 24/7 psychological, legal, and financial support.</t>
    </r>
    <r>
      <rPr>
        <sz val="12"/>
        <color theme="1"/>
        <rFont val="Verdana"/>
        <family val="2"/>
      </rPr>
      <t xml:space="preserve">
</t>
    </r>
    <r>
      <rPr>
        <sz val="12"/>
        <color theme="1"/>
        <rFont val="Verdana"/>
        <family val="2"/>
      </rPr>
      <t>Effectiveness is evaluated quarterly by a multidisciplinary working group using indicators such as the Comprehensive Health Net Promoter Score (NPS), medical absenteeism rates, and occupational health checkup metrics.</t>
    </r>
    <r>
      <rPr>
        <sz val="12"/>
        <color theme="1"/>
        <rFont val="Verdana"/>
        <family val="2"/>
      </rPr>
      <t xml:space="preserve"> </t>
    </r>
    <r>
      <rPr>
        <sz val="12"/>
        <color theme="1"/>
        <rFont val="Verdana"/>
        <family val="2"/>
      </rPr>
      <t>In terms of safety, the Company has set a target to reduce its total recordable injury frequency rate to below 1.0 by 2030.</t>
    </r>
    <r>
      <rPr>
        <sz val="12"/>
        <color theme="1"/>
        <rFont val="Verdana"/>
        <family val="2"/>
      </rPr>
      <t xml:space="preserve"> </t>
    </r>
    <r>
      <rPr>
        <sz val="12"/>
        <color theme="1"/>
        <rFont val="Verdana"/>
        <family val="2"/>
      </rPr>
      <t>The Company has also set a 2025 Culture Target to achieve 99.4% participation in health checkups and emotional and financial well-being initiatives, effectively addressing the physical, mental, and financial health dimensions of wellness.</t>
    </r>
    <r>
      <rPr>
        <sz val="12"/>
        <color theme="1"/>
        <rFont val="Verdana"/>
        <family val="2"/>
      </rPr>
      <t xml:space="preserve">
</t>
    </r>
    <r>
      <rPr>
        <sz val="12"/>
        <color theme="1"/>
        <rFont val="Verdana"/>
        <family val="2"/>
      </rPr>
      <t xml:space="preserve">Stakeholder engagement is ongoing and occurs through Internal Accident Prevention Committees (CIPA/CIPAMIN), </t>
    </r>
    <r>
      <rPr>
        <i/>
        <sz val="12"/>
        <color theme="1"/>
        <rFont val="Verdana"/>
        <family val="2"/>
      </rPr>
      <t>Fale Fácil</t>
    </r>
    <r>
      <rPr>
        <sz val="12"/>
        <color theme="1"/>
        <rFont val="Verdana"/>
        <family val="2"/>
      </rPr>
      <t xml:space="preserve"> communication channels, and the Right to Refuse unsafe work, which empowers employees to halt hazardous activities.</t>
    </r>
    <r>
      <rPr>
        <sz val="12"/>
        <color theme="1"/>
        <rFont val="Verdana"/>
        <family val="2"/>
      </rPr>
      <t xml:space="preserve"> </t>
    </r>
    <r>
      <rPr>
        <sz val="12"/>
        <color theme="1"/>
        <rFont val="Verdana"/>
        <family val="2"/>
      </rPr>
      <t>Feedback and lessons learned—such as on the effectiveness of digital primary care solutions and the role of leadership in reinforcing a culture of care—are systematically incorporated into reviews of operational procedures and management tools, supporting continuous improvement of the overall system.</t>
    </r>
  </si>
  <si>
    <t xml:space="preserve">Management of hazardous and nonhazardous waste.	</t>
  </si>
  <si>
    <t>Actual positive impacts include effective waste management and segregation practices, as well as increased generation of co-products, contributing to a reduced carbon footprint across the value chain. Actual negative impacts reflect risks previously identified as potential, including improper segregation, regulatory non-compliance, market volatility affecting waste streams, and the accumulation of hazardous and non-hazardous waste in landfills.
Potential positive impacts include improvements in waste management and segregation, supporting regulatory compliance and advancing circular economy practices. Potential negative impacts include improper segregation, non-compliance by third-party waste contractors, adverse effects of economic downturns on waste sales, and risks of soil and water contamination resulting from improper disposal, including hazardous materials.</t>
  </si>
  <si>
    <t>5. Dams</t>
  </si>
  <si>
    <t>Dams</t>
  </si>
  <si>
    <t xml:space="preserve">Management of CBA’s bauxite residue, mine tailings, water storage, and hydroelectric dams, ensuring the safety and integrity of each dam and its downstream communities while minimizing material disposal. </t>
  </si>
  <si>
    <t xml:space="preserve">Actual positive impacts include reduced disposal of waste and tailings in dams through dry stacking methods and the potential reuse of red mud in construction applications, as well as enhanced flood control. Actual negative impacts include erosion of reservoir banks, siltation in hydroelectric dam reservoirs, and soil contamination associated with waste and tailings storage facilities.
Potential negative impacts include limited emergency response capacity among key stakeholders (employees, contractors, communities, and public authorities), as well as the significant social and environmental consequences of a potential dam failure. No potential positive impacts were identified. </t>
  </si>
  <si>
    <t>Diversity, equity, and inclusion</t>
  </si>
  <si>
    <t>Creating a diverse workplace by fostering equal opportunity and inclusion across race, gender, age, background, disability, and sexual orientation, while also encouraging diversity and representation.</t>
  </si>
  <si>
    <t>Actual positive impacts include engagement and investment across the supply chain to reduce inequalities through the Company’s Sustainable Procurement program, as well as the inclusion and empowerment of underrepresented groups within the Company’s operations through affirmative action, employee resource groups, and awareness initiatives. Actual negative impacts include the underrepresentation of women and other underrepresented groups in leadership positions, as well as incidents of discrimination, including racism, sexism, ableism, xenophobia, and discrimination based on sexual orientation or gender identity. No potential positive or negative impacts were identified.</t>
  </si>
  <si>
    <t>6. Valuing people</t>
  </si>
  <si>
    <t>Supply chain management</t>
  </si>
  <si>
    <t>Requiring, managing and enforcing high standards of supplier quality, including environmental and human rights requirements in procuring goods and services.</t>
  </si>
  <si>
    <t>Actual positive impacts include the development of local suppliers, the dissemination of environmental and social best practices, and increased engagement of the supply chain around ESG-related issues, particularly among strategic suppliers. Actual negative impacts include the materialization of risks previously identified as potential. No potential positive or negative impacts were identified.</t>
  </si>
  <si>
    <t>8. Sustainable value chain</t>
  </si>
  <si>
    <t>Community engagement and local development</t>
  </si>
  <si>
    <t xml:space="preserve">Engaging with communities through enhanced communication channels and managing impacts in surrounding communities, fostering local social and economic development and leveraging private social investment to create a promising legacy for communities. Ensuring the preservation of culturally significant resources for local peoples	</t>
  </si>
  <si>
    <t>Actual positive impacts include contributions to local social and economic development and improved quality of life for communities through initiatives aligned with CBA’s 2030 ESG Strategy and the Sustainable Development Goals (SDGs). These initiatives are structured around five pillars: Education; Public Management Support; Economic Development; Community Development; and Human Rights. Actual negative impacts include challenges in community relations, negotiated resettlement associated with project development, social and environmental conflicts, and operational disturbances such as dust and noise. No potential positive or negative impacts were identified.</t>
  </si>
  <si>
    <t>7. Social legacy</t>
  </si>
  <si>
    <r>
      <rPr>
        <b/>
        <sz val="10"/>
        <color theme="1"/>
        <rFont val="Verdana"/>
        <family val="2"/>
      </rPr>
      <t>Note 1</t>
    </r>
    <r>
      <rPr>
        <sz val="10"/>
        <color theme="1"/>
        <rFont val="Verdana"/>
        <family val="2"/>
      </rPr>
      <t>:</t>
    </r>
    <r>
      <rPr>
        <sz val="10"/>
        <color theme="1"/>
        <rFont val="Verdana"/>
        <family val="2"/>
      </rPr>
      <t xml:space="preserve"> </t>
    </r>
    <r>
      <rPr>
        <sz val="10"/>
        <color theme="1"/>
        <rFont val="Verdana"/>
        <family val="2"/>
      </rPr>
      <t>A number of topics have been renamed relative to the previous materiality assessment.</t>
    </r>
    <r>
      <rPr>
        <sz val="10"/>
        <color theme="1"/>
        <rFont val="Verdana"/>
        <family val="2"/>
      </rPr>
      <t xml:space="preserve"> </t>
    </r>
    <r>
      <rPr>
        <sz val="10"/>
        <color theme="1"/>
        <rFont val="Verdana"/>
        <family val="2"/>
      </rPr>
      <t>“Climate strategy” has been updated to “Climate change,” and “Biodiversity and ecosystem services” has been renamed to “Biodiversity and ecosystems.”</t>
    </r>
    <r>
      <rPr>
        <sz val="10"/>
        <color theme="1"/>
        <rFont val="Verdana"/>
        <family val="2"/>
      </rPr>
      <t xml:space="preserve"> </t>
    </r>
    <r>
      <rPr>
        <sz val="10"/>
        <color theme="1"/>
        <rFont val="Verdana"/>
        <family val="2"/>
      </rPr>
      <t>The topics “Ethics, integrity and compliance,” “Risk and crisis management,” and "Transparency and stakeholder engagement” are considered cross-cutting and ongoing topics and are managed accordingly within the Company’s governance structure.</t>
    </r>
    <r>
      <rPr>
        <sz val="10"/>
        <color theme="1"/>
        <rFont val="Verdana"/>
        <family val="2"/>
      </rPr>
      <t xml:space="preserve"> </t>
    </r>
  </si>
  <si>
    <r>
      <rPr>
        <b/>
        <sz val="12"/>
        <color rgb="FF0FD2E7"/>
        <rFont val="Verdana bold"/>
        <family val="2"/>
      </rPr>
      <t>CBA-82</t>
    </r>
    <r>
      <rPr>
        <b/>
        <sz val="12"/>
        <color rgb="FF113CEA"/>
        <rFont val="Verdana bold"/>
        <family val="2"/>
      </rPr>
      <t xml:space="preserve"> - Key material topics for value creation</t>
    </r>
  </si>
  <si>
    <t>Topic</t>
  </si>
  <si>
    <t>Business case</t>
  </si>
  <si>
    <t>Topic relevance for external stakeholders</t>
  </si>
  <si>
    <t>Renewable energy and energy efficiency are material topics that are strategic for CBA and essential to its vertically integrated business model and decarbonization targets. As a company operating in an energy-intensive industry, CBA relies on a stable, cost-efficient, and low-carbon energy supply to remain competitive. Operating its own portfolio of renewable energy assets enhances energy security, reduces exposure to market volatility, and lowers Scope 2 emissions. At the same time, ongoing investments in operational efficiency improve productivity, reduce costs, and support both global climate goals and the Company’s ESG strategy. Together, these levers support regulatory compliance, build stakeholder trust, and mitigate risks, reinforcing the Company’s commitment to sustainable development and long-term value creation.</t>
  </si>
  <si>
    <t>CBA’s approach to renewable energy and energy efficiency delivers meaningful positive impacts for external stakeholders, particularly by advancing climate change mitigation, strengthening energy security, and supporting sustainable development in the regions where the Company operates. By operating a portfolio of 100% renewable energy generation assets and continuously improving energy efficiency, CBA reduces the emissions intensity of its aluminum operations and supports the global transition to a low-carbon economy.
These initiatives directly benefit customers and investors, who increasingly demand materials with lower carbon footprints and more predictable environmental performance. From a broader system perspective, expanding renewable energy use and optimizing consumption reduce pressure on the national power grid, supporting supply stability and resilience to extreme weather events.
In addition, CBA’s investments in renewable energy generation and efficiency drive local economic development, create jobs, and promote technological innovation in the regions where it operates. By integrating energy management into its 2030 ESG Strategy, CBA is contributing to advance the energy transition, cultivating stakeholder trust, and positioning the Company as an active agent in building a more sustainable and competitive development model.
This topic generates positive impact for stakeholders.</t>
  </si>
  <si>
    <t>Aluminum recycling and circularity are core pillars of CBA’s strategy, turning environmental priorities into significant economic benefits and new revenue streams. Recycling requires approximately 5% of the energy used in primary aluminum production, resulting in significant cost savings and substantially lower greenhouse gas emissions, in line with the Company’s 2030 ESG Strategy and global climate goals.
In addition to addressing regulatory pressures, circular economy practices enhance resource security by reducing reliance on bauxite, a finite raw material. This approach responds to increasing expectations from customers and investors, strengthening CBA’s market position, increasing brand loyalty, and attracting sustainability-linked capital.</t>
  </si>
  <si>
    <t>CBA’s focus on circular-economy practices and sustainable aluminum production generates measurable positive impacts for external stakeholders, especially in areas such as inclusive economic development and environmental protection. In developing its recycling value chain, CBA is also supporting the social inclusion of waste pickers—both formal and informal—through partnerships with and support for cooperatives across Brazil. These initiatives improve income opportunities and working conditions while driving regional economic development. From an environmental perspective, increased use of recycled aluminum can reduce energy consumption and greenhouse gas emissions by up to 95% compared to primary production. In 2025, CBA achieved a total recycling rate of 31% (approximately 200,000 metric tons of scrap), furthering progress toward its circular economy targets. CBA has also invested in technologies to recycle complex materials, such as flexible and carton packaging, contributing to higher recycling rates at the national level. CBA shares these initiatives in its 2025 Annual Report, underscoring its role in advancing an inclusive, low-carbon economy.
This topic generates positive impact for stakeholders.</t>
  </si>
  <si>
    <t>As a vertically integrated company operating across the end-to-end value chain—from mining through smelting—CBA recognizes that decarbonizing its operations is critical to maintaining business resilience, regulatory compliance, and cost competitiveness. CBA’s efforts to address greenhouse gas (GHG) emissions risks support global climate targets and align with evolving regulatory requirements and investor expectations. Low-carbon technologies and process innovations reduce emissions intensity, optimize resource use, and improve long-term operational stability. These efforts not only mitigate risks but also support revenue growth by providing competitive advantages in markets increasingly driven by sustainability standards, reinforcing CBA’s position as a responsible industry leader.</t>
  </si>
  <si>
    <r>
      <t>CBA faces significant climate-related challenges due to the energy-intensive nature of aluminum smelting, a major contributor to global emissions. External pressure on companies to improve emissions performance continues to build. CBA is committed to sustainable aluminum production, as demonstrated by its Climate Policy, launched in 2022, which establishes commitments and guidelines for climate management. A multidisciplinary Climate Change Committee supports the Executive Board in advancing decarbonization efforts and progressing toward net-zero emissions targets.
In 2023, CBA launched a Climate Action initiative and formalized a commitment to support two municipal governments. This support includes the use of structured assessment tools to identify priority climate gaps and implement necessary adaptation measures. To illustrate the scale of its environmental impact, CBA reported total emissions of 2,252.7 thousand tCO</t>
    </r>
    <r>
      <rPr>
        <vertAlign val="subscript"/>
        <sz val="12"/>
        <color theme="1"/>
        <rFont val="Verdana"/>
        <family val="2"/>
      </rPr>
      <t>2</t>
    </r>
    <r>
      <rPr>
        <sz val="12"/>
        <color theme="1"/>
        <rFont val="Verdana"/>
        <family val="2"/>
      </rPr>
      <t>e across Scopes 1, 2, and 3 in 2025—a reduction of 71,100 metric tons compared to 2024.</t>
    </r>
    <r>
      <rPr>
        <sz val="12"/>
        <color theme="1"/>
        <rFont val="Verdana"/>
        <family val="2"/>
      </rPr>
      <t xml:space="preserve">
</t>
    </r>
    <r>
      <rPr>
        <sz val="12"/>
        <color theme="1"/>
        <rFont val="Verdana"/>
        <family val="2"/>
      </rPr>
      <t>This topic has a net negative impact on stakeholders.</t>
    </r>
  </si>
  <si>
    <t>EMPLOYEES</t>
  </si>
  <si>
    <r>
      <rPr>
        <b/>
        <sz val="12"/>
        <color rgb="FF0FD2E7"/>
        <rFont val="Verdana bold"/>
        <family val="2"/>
      </rPr>
      <t xml:space="preserve">GRI 2-7 </t>
    </r>
    <r>
      <rPr>
        <b/>
        <sz val="12"/>
        <color rgb="FF113CEA"/>
        <rFont val="Verdana bold"/>
        <family val="2"/>
      </rPr>
      <t xml:space="preserve">- Employees | </t>
    </r>
    <r>
      <rPr>
        <b/>
        <sz val="12"/>
        <color rgb="FF0FD2E7"/>
        <rFont val="Verdana bold"/>
        <family val="2"/>
      </rPr>
      <t xml:space="preserve">SASB EM-MM-000.B </t>
    </r>
    <r>
      <rPr>
        <b/>
        <sz val="12"/>
        <color rgb="FF113CEA"/>
        <rFont val="Verdana bold"/>
        <family val="2"/>
      </rPr>
      <t>- Total number of employees</t>
    </r>
  </si>
  <si>
    <t>Number of employees by gender</t>
  </si>
  <si>
    <t> </t>
  </si>
  <si>
    <t>Men</t>
  </si>
  <si>
    <t>Women</t>
  </si>
  <si>
    <t>Total</t>
  </si>
  <si>
    <t>Other</t>
  </si>
  <si>
    <t>Not reported</t>
  </si>
  <si>
    <t>Total workforce</t>
  </si>
  <si>
    <t>Permanent employees</t>
  </si>
  <si>
    <t>Temporary employees</t>
  </si>
  <si>
    <t>Full-time employees</t>
  </si>
  <si>
    <t>Local employees</t>
  </si>
  <si>
    <t>NAv</t>
  </si>
  <si>
    <r>
      <rPr>
        <b/>
        <sz val="10"/>
        <color theme="1"/>
        <rFont val="Verdana"/>
        <family val="2"/>
      </rPr>
      <t>Note 1</t>
    </r>
    <r>
      <rPr>
        <sz val="10"/>
        <color theme="1"/>
        <rFont val="Verdana"/>
        <family val="2"/>
      </rPr>
      <t>:</t>
    </r>
    <r>
      <rPr>
        <sz val="10"/>
        <color theme="1"/>
        <rFont val="Verdana"/>
        <family val="2"/>
      </rPr>
      <t xml:space="preserve"> </t>
    </r>
    <r>
      <rPr>
        <sz val="10"/>
        <color theme="1"/>
        <rFont val="Verdana"/>
        <family val="2"/>
      </rPr>
      <t>This disclosure is inclusive of employees from all businesses and operations, including Niquelândia (GO), Barro Alto (GO) and Legado Verdes do Cerrado (GO), as well as members of the Board of Directors.</t>
    </r>
    <r>
      <rPr>
        <sz val="10"/>
        <color theme="1"/>
        <rFont val="Verdana"/>
        <family val="2"/>
      </rPr>
      <t xml:space="preserve">
</t>
    </r>
    <r>
      <rPr>
        <b/>
        <sz val="10"/>
        <color theme="1"/>
        <rFont val="Verdana"/>
        <family val="2"/>
      </rPr>
      <t>Note 2</t>
    </r>
    <r>
      <rPr>
        <sz val="10"/>
        <color theme="1"/>
        <rFont val="Verdana"/>
        <family val="2"/>
      </rPr>
      <t>:</t>
    </r>
    <r>
      <rPr>
        <sz val="10"/>
        <color theme="1"/>
        <rFont val="Verdana"/>
        <family val="2"/>
      </rPr>
      <t xml:space="preserve"> </t>
    </r>
    <r>
      <rPr>
        <sz val="10"/>
        <color theme="1"/>
        <rFont val="Verdana"/>
        <family val="2"/>
      </rPr>
      <t>The data was compiled using a direct count of employees recorded in payroll as of the final business day of 2025.</t>
    </r>
    <r>
      <rPr>
        <sz val="10"/>
        <color theme="1"/>
        <rFont val="Verdana"/>
        <family val="2"/>
      </rPr>
      <t xml:space="preserve">
</t>
    </r>
    <r>
      <rPr>
        <b/>
        <sz val="10"/>
        <color theme="1"/>
        <rFont val="Verdana"/>
        <family val="2"/>
      </rPr>
      <t>Note 3</t>
    </r>
    <r>
      <rPr>
        <sz val="10"/>
        <color theme="1"/>
        <rFont val="Verdana"/>
        <family val="2"/>
      </rPr>
      <t>:</t>
    </r>
    <r>
      <rPr>
        <sz val="10"/>
        <color theme="1"/>
        <rFont val="Verdana"/>
        <family val="2"/>
      </rPr>
      <t xml:space="preserve"> </t>
    </r>
    <r>
      <rPr>
        <sz val="10"/>
        <color theme="1"/>
        <rFont val="Verdana"/>
        <family val="2"/>
      </rPr>
      <t>All employees work full time and there are no non-guaranteed hours employees, i.e. employees without a guaranteed minimum or fixed number of working hours per day, week or month.</t>
    </r>
    <r>
      <rPr>
        <sz val="10"/>
        <color theme="1"/>
        <rFont val="Verdana"/>
        <family val="2"/>
      </rPr>
      <t xml:space="preserve"> </t>
    </r>
    <r>
      <rPr>
        <sz val="10"/>
        <color theme="1"/>
        <rFont val="Verdana"/>
        <family val="2"/>
      </rPr>
      <t>CBA does not have temporary or part-time employees.</t>
    </r>
    <r>
      <rPr>
        <sz val="10"/>
        <color theme="1"/>
        <rFont val="Verdana"/>
        <family val="2"/>
      </rPr>
      <t xml:space="preserve">
</t>
    </r>
    <r>
      <rPr>
        <b/>
        <sz val="10"/>
        <color theme="1"/>
        <rFont val="Verdana"/>
        <family val="2"/>
      </rPr>
      <t>Note 4</t>
    </r>
    <r>
      <rPr>
        <sz val="10"/>
        <color theme="1"/>
        <rFont val="Verdana"/>
        <family val="2"/>
      </rPr>
      <t>:</t>
    </r>
    <r>
      <rPr>
        <sz val="10"/>
        <color theme="1"/>
        <rFont val="Verdana"/>
        <family val="2"/>
      </rPr>
      <t xml:space="preserve"> </t>
    </r>
    <r>
      <rPr>
        <sz val="10"/>
        <color theme="1"/>
        <rFont val="Verdana"/>
        <family val="2"/>
      </rPr>
      <t>Local is defined as municipalities in which CBA has operations and adjacent municipalities.</t>
    </r>
  </si>
  <si>
    <t>Employees and Committee members by region</t>
  </si>
  <si>
    <t>Category</t>
  </si>
  <si>
    <t>Region</t>
  </si>
  <si>
    <t xml:space="preserve">Number of employees </t>
  </si>
  <si>
    <t xml:space="preserve"> Northeast </t>
  </si>
  <si>
    <t xml:space="preserve"> Midwest </t>
  </si>
  <si>
    <t xml:space="preserve"> Southeast </t>
  </si>
  <si>
    <t xml:space="preserve"> South </t>
  </si>
  <si>
    <t xml:space="preserve"> Total </t>
  </si>
  <si>
    <t xml:space="preserve">Number of permanent employees </t>
  </si>
  <si>
    <t>Number of temporary employees</t>
  </si>
  <si>
    <t xml:space="preserve">Number of full-time employees </t>
  </si>
  <si>
    <t xml:space="preserve">Number of local employees </t>
  </si>
  <si>
    <t xml:space="preserve"> NAv </t>
  </si>
  <si>
    <r>
      <rPr>
        <b/>
        <sz val="10"/>
        <color rgb="FF000000"/>
        <rFont val="Verdana"/>
        <family val="2"/>
      </rPr>
      <t>Note 1:</t>
    </r>
    <r>
      <rPr>
        <sz val="10"/>
        <color rgb="FF000000"/>
        <rFont val="Verdana"/>
        <family val="2"/>
      </rPr>
      <t xml:space="preserve"> </t>
    </r>
    <r>
      <rPr>
        <sz val="10"/>
        <color rgb="FF000000"/>
        <rFont val="Verdana"/>
        <family val="2"/>
      </rPr>
      <t>This disclosure is inclusive of employees from all businesses and operations, including Niquelândia (GO), Barro Alto (GO) and Legado Verdes do Cerrado (GO), as well as members of the Board of Directors.</t>
    </r>
    <r>
      <rPr>
        <sz val="10"/>
        <color rgb="FF000000"/>
        <rFont val="Verdana"/>
        <family val="2"/>
      </rPr>
      <t xml:space="preserve"> </t>
    </r>
    <r>
      <rPr>
        <sz val="10"/>
        <color rgb="FF000000"/>
        <rFont val="Verdana"/>
        <family val="2"/>
      </rPr>
      <t>CBA has no operations in the North of Brazil.</t>
    </r>
    <r>
      <rPr>
        <sz val="10"/>
        <color rgb="FF000000"/>
        <rFont val="Verdana"/>
        <family val="2"/>
      </rPr>
      <t xml:space="preserve">
</t>
    </r>
    <r>
      <rPr>
        <b/>
        <sz val="10"/>
        <color rgb="FF000000"/>
        <rFont val="Verdana"/>
        <family val="2"/>
      </rPr>
      <t>Note 2</t>
    </r>
    <r>
      <rPr>
        <sz val="10"/>
        <color rgb="FF000000"/>
        <rFont val="Verdana"/>
        <family val="2"/>
      </rPr>
      <t>:</t>
    </r>
    <r>
      <rPr>
        <sz val="10"/>
        <color rgb="FF000000"/>
        <rFont val="Verdana"/>
        <family val="2"/>
      </rPr>
      <t xml:space="preserve"> </t>
    </r>
    <r>
      <rPr>
        <sz val="10"/>
        <color rgb="FF000000"/>
        <rFont val="Verdana"/>
        <family val="2"/>
      </rPr>
      <t>The number of local employees was first reported in 2023 and therefore data is not available for previous years.</t>
    </r>
    <r>
      <rPr>
        <sz val="10"/>
        <color rgb="FF000000"/>
        <rFont val="Verdana"/>
        <family val="2"/>
      </rPr>
      <t xml:space="preserve"> </t>
    </r>
    <r>
      <rPr>
        <sz val="10"/>
        <color rgb="FF000000"/>
        <rFont val="Verdana"/>
        <family val="2"/>
      </rPr>
      <t>Local is defined as municipalities in which CBA has operations and adjacent municipalities.</t>
    </r>
  </si>
  <si>
    <r>
      <rPr>
        <b/>
        <sz val="12"/>
        <color rgb="FF0FD2E7"/>
        <rFont val="Verdana bold"/>
        <family val="2"/>
      </rPr>
      <t xml:space="preserve">GRI 2-8 </t>
    </r>
    <r>
      <rPr>
        <b/>
        <sz val="12"/>
        <color rgb="FF3000FD"/>
        <rFont val="Verdana bold"/>
        <family val="2"/>
      </rPr>
      <t xml:space="preserve">- </t>
    </r>
    <r>
      <rPr>
        <b/>
        <sz val="12"/>
        <color rgb="FF113CEA"/>
        <rFont val="Verdana bold"/>
        <family val="2"/>
      </rPr>
      <t>Workers who are not employees</t>
    </r>
  </si>
  <si>
    <t>Number of employees</t>
  </si>
  <si>
    <t>Total direct employees</t>
  </si>
  <si>
    <t>Total fixed contractors</t>
  </si>
  <si>
    <t>Total mobile contractors</t>
  </si>
  <si>
    <t>Total contractors (fixed + mobile)</t>
  </si>
  <si>
    <t>Total (employees + contractors)</t>
  </si>
  <si>
    <t>Percent contractors</t>
  </si>
  <si>
    <r>
      <rPr>
        <b/>
        <sz val="11"/>
        <color theme="1"/>
        <rFont val="Verdana"/>
        <family val="2"/>
      </rPr>
      <t>Note:</t>
    </r>
    <r>
      <rPr>
        <sz val="11"/>
        <color theme="1"/>
        <rFont val="Verdana"/>
        <family val="2"/>
      </rPr>
      <t xml:space="preserve"> </t>
    </r>
    <r>
      <rPr>
        <sz val="11"/>
        <color theme="1"/>
        <rFont val="Verdana"/>
        <family val="2"/>
      </rPr>
      <t>This disclosure is inclusive of employees from all businesses and operations, including Niquelândia (GO), Barro Alto (GO) and Legado Verdes do Cerrado (GO), as well as members of the Board of Directors.</t>
    </r>
  </si>
  <si>
    <r>
      <rPr>
        <b/>
        <sz val="12"/>
        <color rgb="FF0FD2E7"/>
        <rFont val="Verdana bold"/>
        <family val="2"/>
      </rPr>
      <t xml:space="preserve">GRI 405-1 </t>
    </r>
    <r>
      <rPr>
        <b/>
        <sz val="12"/>
        <color rgb="FF3000FD"/>
        <rFont val="Verdana bold"/>
        <family val="2"/>
      </rPr>
      <t xml:space="preserve">-  </t>
    </r>
    <r>
      <rPr>
        <b/>
        <sz val="12"/>
        <color rgb="FF113CEA"/>
        <rFont val="Verdana bold"/>
        <family val="2"/>
      </rPr>
      <t>Diversity of governance bodies and employees</t>
    </r>
  </si>
  <si>
    <t>Number of governance body members by race in 2025</t>
  </si>
  <si>
    <t>Asian</t>
  </si>
  <si>
    <t>Caucasian</t>
  </si>
  <si>
    <t>Indigenous</t>
  </si>
  <si>
    <t>Brown</t>
  </si>
  <si>
    <t>Black</t>
  </si>
  <si>
    <t>Not stated</t>
  </si>
  <si>
    <t>Governance Bodies</t>
  </si>
  <si>
    <t>Executive Board</t>
  </si>
  <si>
    <r>
      <rPr>
        <b/>
        <sz val="10"/>
        <color theme="1"/>
        <rFont val="Verdana"/>
        <family val="2"/>
      </rPr>
      <t>Note:</t>
    </r>
    <r>
      <rPr>
        <sz val="10"/>
        <color theme="1"/>
        <rFont val="Verdana"/>
        <family val="2"/>
      </rPr>
      <t xml:space="preserve"> </t>
    </r>
    <r>
      <rPr>
        <sz val="10"/>
        <color theme="1"/>
        <rFont val="Verdana"/>
        <family val="2"/>
      </rPr>
      <t>Governance bodies include members of the Board of Directors and its Advisory Committees.</t>
    </r>
  </si>
  <si>
    <t>Percentage of employees and Committee members by employee category, gender identity and age group</t>
  </si>
  <si>
    <t>Employee category</t>
  </si>
  <si>
    <t>Age group / Gender</t>
  </si>
  <si>
    <t xml:space="preserve"> Apprentices </t>
  </si>
  <si>
    <t>&lt;30</t>
  </si>
  <si>
    <t>30-50</t>
  </si>
  <si>
    <t>&gt;50</t>
  </si>
  <si>
    <t>Not disclosed</t>
  </si>
  <si>
    <t xml:space="preserve"> Interns </t>
  </si>
  <si>
    <t xml:space="preserve"> Operational </t>
  </si>
  <si>
    <t xml:space="preserve">Technician
Analyst
Supervisor </t>
  </si>
  <si>
    <t xml:space="preserve">Total employees </t>
  </si>
  <si>
    <t xml:space="preserve">Governance body members </t>
  </si>
  <si>
    <r>
      <rPr>
        <b/>
        <sz val="10"/>
        <color theme="1"/>
        <rFont val="Verdana"/>
        <family val="2"/>
      </rPr>
      <t>Note 1:</t>
    </r>
    <r>
      <rPr>
        <sz val="10"/>
        <color theme="1"/>
        <rFont val="Verdana"/>
        <family val="2"/>
      </rPr>
      <t xml:space="preserve"> </t>
    </r>
    <r>
      <rPr>
        <sz val="10"/>
        <color theme="1"/>
        <rFont val="Verdana"/>
        <family val="2"/>
      </rPr>
      <t>This disclosure is inclusive of employees from all businesses and operations, including Niquelândia (GO), Barro Alto (GO) and Legado Verdes do Cerrado (GO).</t>
    </r>
    <r>
      <rPr>
        <sz val="10"/>
        <color theme="1"/>
        <rFont val="Verdana"/>
        <family val="2"/>
      </rPr>
      <t xml:space="preserve">
</t>
    </r>
    <r>
      <rPr>
        <b/>
        <sz val="10"/>
        <color theme="1"/>
        <rFont val="Verdana"/>
        <family val="2"/>
      </rPr>
      <t>Note 2:</t>
    </r>
    <r>
      <rPr>
        <sz val="10"/>
        <color theme="1"/>
        <rFont val="Verdana"/>
        <family val="2"/>
      </rPr>
      <t xml:space="preserve"> </t>
    </r>
    <r>
      <rPr>
        <sz val="10"/>
        <color theme="1"/>
        <rFont val="Verdana"/>
        <family val="2"/>
      </rPr>
      <t>Governance bodies include members of the Board of Directors and its Advisory Committees.</t>
    </r>
  </si>
  <si>
    <t>Percentage of workforce by employee category and race</t>
  </si>
  <si>
    <t>Manager/General manager</t>
  </si>
  <si>
    <t>Coordinator/Consultant</t>
  </si>
  <si>
    <t>Technician/Analyst/Supervisor</t>
  </si>
  <si>
    <t>Operational</t>
  </si>
  <si>
    <t>Interns</t>
  </si>
  <si>
    <t>Apprentices</t>
  </si>
  <si>
    <r>
      <rPr>
        <b/>
        <sz val="10"/>
        <color theme="1"/>
        <rFont val="Verdana"/>
        <family val="2"/>
      </rPr>
      <t>Note 1:</t>
    </r>
    <r>
      <rPr>
        <sz val="10"/>
        <color theme="1"/>
        <rFont val="Verdana"/>
        <family val="2"/>
      </rPr>
      <t xml:space="preserve"> </t>
    </r>
    <r>
      <rPr>
        <sz val="10"/>
        <color theme="1"/>
        <rFont val="Verdana"/>
        <family val="2"/>
      </rPr>
      <t>This disclosure is inclusive of employees from all businesses and operations, including Niquelândia (GO), Barro Alto (GO) and Legado Verdes do Cerrado (GO).</t>
    </r>
    <r>
      <rPr>
        <sz val="10"/>
        <color theme="1"/>
        <rFont val="Verdana"/>
        <family val="2"/>
      </rPr>
      <t xml:space="preserve">
</t>
    </r>
    <r>
      <rPr>
        <b/>
        <sz val="10"/>
        <color theme="1"/>
        <rFont val="Verdana"/>
        <family val="2"/>
      </rPr>
      <t>Note 2:</t>
    </r>
    <r>
      <rPr>
        <sz val="10"/>
        <color theme="1"/>
        <rFont val="Verdana"/>
        <family val="2"/>
      </rPr>
      <t xml:space="preserve"> </t>
    </r>
    <r>
      <rPr>
        <sz val="10"/>
        <color theme="1"/>
        <rFont val="Verdana"/>
        <family val="2"/>
      </rPr>
      <t>The percentage of employees by race began to be reported in 2023; therefore, data for previous years is not available.</t>
    </r>
    <r>
      <rPr>
        <sz val="10"/>
        <color theme="1"/>
        <rFont val="Verdana"/>
        <family val="2"/>
      </rPr>
      <t xml:space="preserve">
</t>
    </r>
    <r>
      <rPr>
        <b/>
        <sz val="10"/>
        <color theme="1"/>
        <rFont val="Verdana"/>
        <family val="2"/>
      </rPr>
      <t>Note 3:</t>
    </r>
    <r>
      <rPr>
        <sz val="10"/>
        <color theme="1"/>
        <rFont val="Verdana"/>
        <family val="2"/>
      </rPr>
      <t xml:space="preserve"> </t>
    </r>
    <r>
      <rPr>
        <sz val="10"/>
        <color theme="1"/>
        <rFont val="Verdana"/>
        <family val="2"/>
      </rPr>
      <t>Due to rounding, totals may not equal 100%.</t>
    </r>
  </si>
  <si>
    <r>
      <rPr>
        <b/>
        <sz val="12"/>
        <color rgb="FF0FD2E7"/>
        <rFont val="Verdana bold"/>
      </rPr>
      <t xml:space="preserve">CBA-31 </t>
    </r>
    <r>
      <rPr>
        <b/>
        <sz val="12"/>
        <color rgb="FF3000FD"/>
        <rFont val="Verdana bold"/>
      </rPr>
      <t>-</t>
    </r>
    <r>
      <rPr>
        <b/>
        <sz val="12"/>
        <color rgb="FF0FD2E7"/>
        <rFont val="Verdana bold"/>
      </rPr>
      <t xml:space="preserve"> </t>
    </r>
    <r>
      <rPr>
        <b/>
        <sz val="12"/>
        <color rgb="FF113CEA"/>
        <rFont val="Verdana bold"/>
      </rPr>
      <t>Board diversity policy</t>
    </r>
    <r>
      <rPr>
        <b/>
        <sz val="12"/>
        <color rgb="FF113CEA"/>
        <rFont val="Verdana bold"/>
      </rPr>
      <t xml:space="preserve"> </t>
    </r>
  </si>
  <si>
    <r>
      <rPr>
        <b/>
        <sz val="12"/>
        <color rgb="FF0FD2E7"/>
        <rFont val="Verdana bold"/>
      </rPr>
      <t xml:space="preserve">CBA-32 </t>
    </r>
    <r>
      <rPr>
        <b/>
        <sz val="12"/>
        <color rgb="FF3000FD"/>
        <rFont val="Verdana bold"/>
      </rPr>
      <t>-</t>
    </r>
    <r>
      <rPr>
        <b/>
        <sz val="12"/>
        <color rgb="FF113CEA"/>
        <rFont val="Verdana bold"/>
      </rPr>
      <t xml:space="preserve"> Workforce breakdown:</t>
    </r>
    <r>
      <rPr>
        <b/>
        <sz val="12"/>
        <color rgb="FF113CEA"/>
        <rFont val="Verdana bold"/>
      </rPr>
      <t xml:space="preserve"> </t>
    </r>
    <r>
      <rPr>
        <b/>
        <sz val="12"/>
        <color rgb="FF113CEA"/>
        <rFont val="Verdana bold"/>
      </rPr>
      <t>gender</t>
    </r>
    <r>
      <rPr>
        <b/>
        <sz val="12"/>
        <color rgb="FF113CEA"/>
        <rFont val="Verdana bold"/>
      </rPr>
      <t xml:space="preserve"> </t>
    </r>
  </si>
  <si>
    <t>Diversity disclosure</t>
  </si>
  <si>
    <t>Percent
(0 - 100 %)</t>
  </si>
  <si>
    <t>Percent (0 - 100 %)</t>
  </si>
  <si>
    <t>Percentage of women in total workforce (as a % of total workforce)</t>
  </si>
  <si>
    <t>Percentage of women in total management positions, including junior, middle and senior management (as a % of total management positions)</t>
  </si>
  <si>
    <t>Percentage of women in junior management positions, i.e. entry-level management positions (as a % of total junior management positions)</t>
  </si>
  <si>
    <t>Percentage of women in senior management positions, i.e. at most two levels away from the CEO or comparable positions (as a % of total senior management positions)</t>
  </si>
  <si>
    <t>Percentage of women in revenue-generating management positions (e.g., sales, excluding supporting roles like HR, IT, Legal, etc.) as a % of total revenue-generating management positions</t>
  </si>
  <si>
    <t>Percentage of women in STEM positions (as a % of total STEM positions)</t>
  </si>
  <si>
    <r>
      <rPr>
        <b/>
        <sz val="11"/>
        <color theme="1"/>
        <rFont val="Verdana"/>
        <family val="2"/>
      </rPr>
      <t>Note:</t>
    </r>
    <r>
      <rPr>
        <sz val="11"/>
        <color theme="1"/>
        <rFont val="Verdana"/>
        <family val="2"/>
      </rPr>
      <t xml:space="preserve"> </t>
    </r>
    <r>
      <rPr>
        <sz val="11"/>
        <color theme="1"/>
        <rFont val="Verdana"/>
        <family val="2"/>
      </rPr>
      <t>The disclosure covering all management levels (junior, mid-level, and senior) includes positions ranging from supervisory roles to executive leadership, including Board-level and CEO positions.</t>
    </r>
    <r>
      <rPr>
        <sz val="11"/>
        <color theme="1"/>
        <rFont val="Verdana"/>
        <family val="2"/>
      </rPr>
      <t xml:space="preserve"> </t>
    </r>
    <r>
      <rPr>
        <sz val="11"/>
        <color theme="1"/>
        <rFont val="Verdana"/>
        <family val="2"/>
      </rPr>
      <t>For classification purposes, junior management includes supervisory and coordinator roles, while senior management refers to C-suite positions.</t>
    </r>
  </si>
  <si>
    <r>
      <rPr>
        <b/>
        <sz val="12"/>
        <color rgb="FF0FD2E7"/>
        <rFont val="Verdana bold"/>
      </rPr>
      <t xml:space="preserve">CBA-33 </t>
    </r>
    <r>
      <rPr>
        <b/>
        <sz val="12"/>
        <color rgb="FF3338E8"/>
        <rFont val="Verdana bold"/>
      </rPr>
      <t>-</t>
    </r>
    <r>
      <rPr>
        <b/>
        <sz val="12"/>
        <color rgb="FF113CEA"/>
        <rFont val="Verdana bold"/>
      </rPr>
      <t xml:space="preserve"> Workforce breakdown: race/ethnicity &amp; nationality</t>
    </r>
  </si>
  <si>
    <t>Discrimination</t>
  </si>
  <si>
    <t>Share of total workforce (as a % of total workforce)</t>
  </si>
  <si>
    <t>Share of management positions, including junior, middle and senior management (as a % of total management positions)</t>
  </si>
  <si>
    <t>NA</t>
  </si>
  <si>
    <r>
      <rPr>
        <b/>
        <sz val="10"/>
        <color rgb="FF000000"/>
        <rFont val="Verdana"/>
        <family val="2"/>
      </rPr>
      <t>Note 1:</t>
    </r>
    <r>
      <rPr>
        <sz val="10"/>
        <color rgb="FF000000"/>
        <rFont val="Verdana"/>
        <family val="2"/>
      </rPr>
      <t xml:space="preserve"> </t>
    </r>
    <r>
      <rPr>
        <sz val="10"/>
        <color rgb="FF000000"/>
        <rFont val="Verdana"/>
        <family val="2"/>
      </rPr>
      <t>This disclosure is inclusive of employees from all businesses and operations, including Niquelândia (GO), Barro Alto (GO) and Legado Verdes do Cerrado (GO).</t>
    </r>
    <r>
      <rPr>
        <sz val="10"/>
        <color rgb="FF000000"/>
        <rFont val="Verdana"/>
        <family val="2"/>
      </rPr>
      <t xml:space="preserve">
</t>
    </r>
    <r>
      <rPr>
        <b/>
        <sz val="10"/>
        <color rgb="FF000000"/>
        <rFont val="Verdana"/>
        <family val="2"/>
      </rPr>
      <t>Note 2:</t>
    </r>
    <r>
      <rPr>
        <sz val="10"/>
        <color rgb="FF000000"/>
        <rFont val="Verdana"/>
        <family val="2"/>
      </rPr>
      <t xml:space="preserve"> </t>
    </r>
    <r>
      <rPr>
        <sz val="10"/>
        <color rgb="FF000000"/>
        <rFont val="Verdana"/>
        <family val="2"/>
      </rPr>
      <t>Total workforce indicates the percentage of employees of that race out of the workforce.</t>
    </r>
    <r>
      <rPr>
        <sz val="10"/>
        <color rgb="FF000000"/>
        <rFont val="Verdana"/>
        <family val="2"/>
      </rPr>
      <t xml:space="preserve"> </t>
    </r>
    <r>
      <rPr>
        <sz val="10"/>
        <color rgb="FF000000"/>
        <rFont val="Verdana"/>
        <family val="2"/>
      </rPr>
      <t>The Management position column indicates employees in Junior, Middle and Senior Manager positions as a percentage out of total employees in management positions.</t>
    </r>
    <r>
      <rPr>
        <sz val="10"/>
        <color rgb="FF000000"/>
        <rFont val="Verdana"/>
        <family val="2"/>
      </rPr>
      <t xml:space="preserve">
</t>
    </r>
    <r>
      <rPr>
        <b/>
        <sz val="10"/>
        <color rgb="FF000000"/>
        <rFont val="Verdana"/>
        <family val="2"/>
      </rPr>
      <t>Note 3:</t>
    </r>
    <r>
      <rPr>
        <sz val="10"/>
        <color rgb="FF000000"/>
        <rFont val="Verdana"/>
        <family val="2"/>
      </rPr>
      <t xml:space="preserve"> </t>
    </r>
    <r>
      <rPr>
        <sz val="10"/>
        <color rgb="FF000000"/>
        <rFont val="Verdana"/>
        <family val="2"/>
      </rPr>
      <t>In 2023, data for Asian and Indigenous ethnicities was not disclosed and was categorized as “Others.”</t>
    </r>
    <r>
      <rPr>
        <sz val="10"/>
        <color rgb="FF000000"/>
        <rFont val="Verdana"/>
        <family val="2"/>
      </rPr>
      <t xml:space="preserve"> </t>
    </r>
    <r>
      <rPr>
        <sz val="10"/>
        <color rgb="FF000000"/>
        <rFont val="Verdana"/>
        <family val="2"/>
      </rPr>
      <t>For 2024, these categories have been stated separately; therefore, there are no employees classified under “Other.”</t>
    </r>
    <r>
      <rPr>
        <sz val="10"/>
        <color rgb="FF000000"/>
        <rFont val="Verdana"/>
        <family val="2"/>
      </rPr>
      <t xml:space="preserve"> </t>
    </r>
  </si>
  <si>
    <t>Parental leave 2025</t>
  </si>
  <si>
    <t>Employees that were entitled to parental leave</t>
  </si>
  <si>
    <t xml:space="preserve">Men </t>
  </si>
  <si>
    <t>Employees who took parental leave and whose parental leave ends during the current reporting period</t>
  </si>
  <si>
    <t>Men (beginning and ending during the current reporting period: A)</t>
  </si>
  <si>
    <t>Women (beginning and ending during the current reporting period: B)</t>
  </si>
  <si>
    <t xml:space="preserve">Men (beginning during the previous reporting period, ending during the current reporting period: C) </t>
  </si>
  <si>
    <t>Women (beginning during the previous reporting period, ending during the current reporting period: D)</t>
  </si>
  <si>
    <t>Employees who took parental leave during the current reporting period and whose parental leave ends in the following reporting period</t>
  </si>
  <si>
    <t xml:space="preserve">Men (beginning during the current reporting period, ending during the following reporting period: E) </t>
  </si>
  <si>
    <t>Women (beginning during the current reporting period, ending during the following reporting period: F)</t>
  </si>
  <si>
    <t>Total employees who took parental leave during the current reporting period</t>
  </si>
  <si>
    <t xml:space="preserve">Men (A+E) </t>
  </si>
  <si>
    <t>Women (B+F)</t>
  </si>
  <si>
    <t>Total employees who took parental leave and were due to return to work during the current reporting period</t>
  </si>
  <si>
    <t>Men (A+C)</t>
  </si>
  <si>
    <t>Women (B+D)</t>
  </si>
  <si>
    <t>Total employees who returned to work during the reporting period after parental leave ended</t>
  </si>
  <si>
    <t xml:space="preserve">Men (reporting period: G)  </t>
  </si>
  <si>
    <t xml:space="preserve">Women (reporting period: H)  </t>
  </si>
  <si>
    <t>Total employees who did not return to work during the reporting period after parental leave ended</t>
  </si>
  <si>
    <t>Men ((A+C)-G)</t>
  </si>
  <si>
    <t>Women ((B+D)-H)</t>
  </si>
  <si>
    <t>Total employees who returned to work during the reporting period after parental leave ended the previous year</t>
  </si>
  <si>
    <t>Men (previous year: I)</t>
  </si>
  <si>
    <t>Women (previous year: J)</t>
  </si>
  <si>
    <t>Total number of employees that returned to work after parental leave ended that were still employed 12 months after their return to work</t>
  </si>
  <si>
    <t>Men (L) (maximum value = I)</t>
  </si>
  <si>
    <t>Women (M) (maximum value = J)</t>
  </si>
  <si>
    <t>Return-to-work rate</t>
  </si>
  <si>
    <t>Men (G/(A+C))</t>
  </si>
  <si>
    <t>Women (H/(B+D)</t>
  </si>
  <si>
    <t>Retention rate</t>
  </si>
  <si>
    <t>Men (L/I)</t>
  </si>
  <si>
    <t>Women (M/J)</t>
  </si>
  <si>
    <r>
      <rPr>
        <b/>
        <sz val="10"/>
        <color rgb="FF000000"/>
        <rFont val="Verdana"/>
        <family val="2"/>
      </rPr>
      <t>Note 1:</t>
    </r>
    <r>
      <rPr>
        <sz val="10"/>
        <color rgb="FF000000"/>
        <rFont val="Verdana"/>
        <family val="2"/>
      </rPr>
      <t xml:space="preserve"> </t>
    </r>
    <r>
      <rPr>
        <sz val="10"/>
        <color rgb="FF000000"/>
        <rFont val="Verdana"/>
        <family val="2"/>
      </rPr>
      <t>The data for men and women presented in this disclosure differs from those reported under GRI 2-7, as in this case it is classified based on gender rather than gender identity.</t>
    </r>
    <r>
      <rPr>
        <sz val="10"/>
        <color rgb="FF000000"/>
        <rFont val="Verdana"/>
        <family val="2"/>
      </rPr>
      <t xml:space="preserve">
</t>
    </r>
    <r>
      <rPr>
        <b/>
        <sz val="10"/>
        <color rgb="FF000000"/>
        <rFont val="Verdana"/>
        <family val="2"/>
      </rPr>
      <t>Note 2:</t>
    </r>
    <r>
      <rPr>
        <b/>
        <sz val="10"/>
        <color rgb="FF000000"/>
        <rFont val="Verdana"/>
        <family val="2"/>
      </rPr>
      <t xml:space="preserve"> </t>
    </r>
    <r>
      <rPr>
        <sz val="10"/>
        <color rgb="FF000000"/>
        <rFont val="Verdana"/>
        <family val="2"/>
      </rPr>
      <t>The data presented covers the period from January through November 2025.</t>
    </r>
  </si>
  <si>
    <t>Benefits and compensation</t>
  </si>
  <si>
    <r>
      <rPr>
        <b/>
        <sz val="12"/>
        <color rgb="FF0FD2E7"/>
        <rFont val="Verdana bold"/>
        <family val="2"/>
      </rPr>
      <t xml:space="preserve">GRI 2-20 </t>
    </r>
    <r>
      <rPr>
        <b/>
        <sz val="12"/>
        <color rgb="FF3000FD"/>
        <rFont val="Verdana bold"/>
        <family val="2"/>
      </rPr>
      <t>-</t>
    </r>
    <r>
      <rPr>
        <b/>
        <sz val="12"/>
        <color rgb="FF0FD2E7"/>
        <rFont val="Verdana bold"/>
        <family val="2"/>
      </rPr>
      <t xml:space="preserve"> </t>
    </r>
    <r>
      <rPr>
        <b/>
        <sz val="12"/>
        <color rgb="FF113CEA"/>
        <rFont val="Verdana bold"/>
        <family val="2"/>
      </rPr>
      <t>Process to determine remuneration</t>
    </r>
  </si>
  <si>
    <t>Group</t>
  </si>
  <si>
    <t xml:space="preserve">Operational </t>
  </si>
  <si>
    <r>
      <rPr>
        <b/>
        <sz val="12"/>
        <color theme="1"/>
        <rFont val="Verdana"/>
        <family val="2"/>
      </rPr>
      <t>Profit-Sharing Program (PSP):</t>
    </r>
    <r>
      <rPr>
        <sz val="12"/>
        <color theme="1"/>
        <rFont val="Verdana"/>
        <family val="2"/>
      </rPr>
      <t xml:space="preserve"> targets are set by employee-elected committees at each operational site and negotiated with the labor union.</t>
    </r>
    <r>
      <rPr>
        <sz val="12"/>
        <color theme="1"/>
        <rFont val="Verdana"/>
        <family val="2"/>
      </rPr>
      <t xml:space="preserve"> </t>
    </r>
    <r>
      <rPr>
        <sz val="12"/>
        <color theme="1"/>
        <rFont val="Verdana"/>
        <family val="2"/>
      </rPr>
      <t>ESG targets represent at least 10% of the total performance criteria and are tracked on a regular basis.</t>
    </r>
  </si>
  <si>
    <t>Professional
Leadership</t>
  </si>
  <si>
    <r>
      <rPr>
        <b/>
        <sz val="12"/>
        <color theme="1"/>
        <rFont val="Verdana"/>
        <family val="2"/>
      </rPr>
      <t>Variable Compensation (VC):</t>
    </r>
    <r>
      <rPr>
        <sz val="12"/>
        <color theme="1"/>
        <rFont val="Verdana"/>
        <family val="2"/>
      </rPr>
      <t xml:space="preserve"> includes both corporate and role-specific targets.</t>
    </r>
    <r>
      <rPr>
        <sz val="12"/>
        <color theme="1"/>
        <rFont val="Verdana"/>
        <family val="2"/>
      </rPr>
      <t xml:space="preserve"> </t>
    </r>
    <r>
      <rPr>
        <sz val="12"/>
        <color theme="1"/>
        <rFont val="Verdana"/>
        <family val="2"/>
      </rPr>
      <t>All eligible employees have 5% of their variable compensation linked to corporate ESG targets, which are aligned with departmental and annual business priorities.</t>
    </r>
    <r>
      <rPr>
        <sz val="12"/>
        <color theme="1"/>
        <rFont val="Verdana"/>
        <family val="2"/>
      </rPr>
      <t xml:space="preserve"> </t>
    </r>
    <r>
      <rPr>
        <sz val="12"/>
        <color theme="1"/>
        <rFont val="Verdana"/>
        <family val="2"/>
      </rPr>
      <t>In addition to corporate ESG targets, employees may also be assigned individual sustainability targets linked to departmental challenges, driving positive sustainability outcomes.</t>
    </r>
  </si>
  <si>
    <r>
      <rPr>
        <b/>
        <sz val="11"/>
        <color theme="1"/>
        <rFont val="Verdana"/>
        <family val="2"/>
      </rPr>
      <t>Note:</t>
    </r>
    <r>
      <rPr>
        <sz val="11"/>
        <color theme="1"/>
        <rFont val="Verdana"/>
        <family val="2"/>
      </rPr>
      <t xml:space="preserve"> the “professional” category includes roles such as analysts, engineers, consultants, and similar positions.</t>
    </r>
  </si>
  <si>
    <r>
      <rPr>
        <b/>
        <sz val="12"/>
        <color rgb="FF0FD2E7"/>
        <rFont val="Verdana bold"/>
        <family val="2"/>
      </rPr>
      <t xml:space="preserve">GRI 202-1 </t>
    </r>
    <r>
      <rPr>
        <b/>
        <sz val="12"/>
        <color rgb="FF3000FD"/>
        <rFont val="Verdana bold"/>
        <family val="2"/>
      </rPr>
      <t>-</t>
    </r>
    <r>
      <rPr>
        <b/>
        <sz val="12"/>
        <color rgb="FF113CEA"/>
        <rFont val="Verdana bold"/>
        <family val="2"/>
      </rPr>
      <t xml:space="preserve"> Ratio of standard entry level wage by gender compared to local minimum wage</t>
    </r>
  </si>
  <si>
    <t>All employees at CBA receive compensation equal to or above the applicable statutory minimum wage, in accordance with collective bargaining agreements.</t>
  </si>
  <si>
    <t>Ratio of the entry level wage by gender to the minimum wage</t>
  </si>
  <si>
    <t>Entry-level wage (R$)</t>
  </si>
  <si>
    <t>Minimum wage (R$)</t>
  </si>
  <si>
    <t>Ratio</t>
  </si>
  <si>
    <r>
      <rPr>
        <b/>
        <sz val="12"/>
        <color rgb="FF0FD2E7"/>
        <rFont val="Verdana bold"/>
        <family val="2"/>
      </rPr>
      <t xml:space="preserve">GRI 405-2 </t>
    </r>
    <r>
      <rPr>
        <b/>
        <sz val="12"/>
        <color rgb="FF3000FD"/>
        <rFont val="Verdana bold"/>
        <family val="2"/>
      </rPr>
      <t>-</t>
    </r>
    <r>
      <rPr>
        <b/>
        <sz val="12"/>
        <color rgb="FF0FD2E7"/>
        <rFont val="Verdana bold"/>
        <family val="2"/>
      </rPr>
      <t xml:space="preserve"> </t>
    </r>
    <r>
      <rPr>
        <b/>
        <sz val="12"/>
        <color rgb="FF113CEA"/>
        <rFont val="Verdana bold"/>
        <family val="2"/>
      </rPr>
      <t>Ratio of basic salary and remuneration of women to men</t>
    </r>
  </si>
  <si>
    <t>CBA continuously monitors pay equity across genders, measured as the ratio of average remuneration of women to men within each job category. The calculation uses a comprehensive methodology, consolidating data across all operational sites to ensure that reported figures accurately reflect the Company’s workforce. Results demonstrate consistent gender pay equity, with both base salary and total compensation ratios remaining close to parity (1.0). Any observed variations are attributable to objective factors, such as tenure in role, performance-based criteria, and workforce distribution across functions and hierarchical levels.
This balance is supported by robust corporate guidelines and active human capital management policies designed to ensure not only compliance, but also a fair, inclusive, and performance-driven workplace.</t>
  </si>
  <si>
    <t>Ratio of basic salary and remuneration of women to men, by employee category</t>
  </si>
  <si>
    <t>Years of service</t>
  </si>
  <si>
    <t>Ratio of basic salary of women to men</t>
  </si>
  <si>
    <t>Ratio of remuneration of women to men</t>
  </si>
  <si>
    <t>Apprentice</t>
  </si>
  <si>
    <t>Intern</t>
  </si>
  <si>
    <t>&lt; 1</t>
  </si>
  <si>
    <t>1-2</t>
  </si>
  <si>
    <t>3-5</t>
  </si>
  <si>
    <t>6-10</t>
  </si>
  <si>
    <t>&gt; 10</t>
  </si>
  <si>
    <t>Professional</t>
  </si>
  <si>
    <t>Leadership</t>
  </si>
  <si>
    <r>
      <rPr>
        <b/>
        <sz val="11"/>
        <color theme="1"/>
        <rFont val="Verdana"/>
        <family val="2"/>
      </rPr>
      <t>Note 1:</t>
    </r>
    <r>
      <rPr>
        <sz val="11"/>
        <color theme="1"/>
        <rFont val="Verdana"/>
        <family val="2"/>
      </rPr>
      <t xml:space="preserve"> </t>
    </r>
    <r>
      <rPr>
        <sz val="11"/>
        <color theme="1"/>
        <rFont val="Verdana"/>
        <family val="2"/>
      </rPr>
      <t>This disclosure is inclusive of employees, covering Niquelândia (GO), Barro Alto (GO) and Legado Verdes do Cerrado (GO).</t>
    </r>
    <r>
      <rPr>
        <sz val="11"/>
        <color theme="1"/>
        <rFont val="Verdana"/>
        <family val="2"/>
      </rPr>
      <t xml:space="preserve"> 
</t>
    </r>
    <r>
      <rPr>
        <b/>
        <sz val="11"/>
        <color theme="1"/>
        <rFont val="Verdana"/>
        <family val="2"/>
      </rPr>
      <t>Note 2:</t>
    </r>
    <r>
      <rPr>
        <sz val="11"/>
        <color theme="1"/>
        <rFont val="Verdana"/>
        <family val="2"/>
      </rPr>
      <t xml:space="preserve"> </t>
    </r>
    <r>
      <rPr>
        <sz val="11"/>
        <color theme="1"/>
        <rFont val="Verdana"/>
        <family val="2"/>
      </rPr>
      <t>The “Leadership” category includes Consultant II and III, Coordinators, Managers, General Managers, Executive Officers and CEO.</t>
    </r>
    <r>
      <rPr>
        <sz val="11"/>
        <color theme="1"/>
        <rFont val="Verdana"/>
        <family val="2"/>
      </rPr>
      <t xml:space="preserve">						</t>
    </r>
  </si>
  <si>
    <t>Health insurance</t>
  </si>
  <si>
    <t>X</t>
  </si>
  <si>
    <t>Dental insurance</t>
  </si>
  <si>
    <t>Daycare allowance</t>
  </si>
  <si>
    <t>Christmas toy</t>
  </si>
  <si>
    <t>Grocery packages/grocery vouchers</t>
  </si>
  <si>
    <t>Christmas hampers</t>
  </si>
  <si>
    <r>
      <rPr>
        <sz val="12"/>
        <color rgb="FF000000"/>
        <rFont val="Verdana"/>
        <family val="2"/>
      </rPr>
      <t>Executive checkups*</t>
    </r>
  </si>
  <si>
    <t>Pharmacy Support</t>
  </si>
  <si>
    <t>Gym allowance</t>
  </si>
  <si>
    <t>Extended maternal leave</t>
  </si>
  <si>
    <t>Extended paternal leave</t>
  </si>
  <si>
    <t>Pension plans</t>
  </si>
  <si>
    <t>Pregnancy/parenthood program</t>
  </si>
  <si>
    <t>Meal reimbursements for business travel</t>
  </si>
  <si>
    <t>Transportation reimbursements for business travel</t>
  </si>
  <si>
    <t>Cafeteria or meal vouchers</t>
  </si>
  <si>
    <t>Group life insurance</t>
  </si>
  <si>
    <t>Language course/education grants</t>
  </si>
  <si>
    <t>Transportation</t>
  </si>
  <si>
    <t>* Available for senior leadership positions only.</t>
  </si>
  <si>
    <t>Talent development</t>
  </si>
  <si>
    <t xml:space="preserve">In 2025, CBA invested R$ 5.4 million in training and development initiatives, reaching 10,653 employees. </t>
  </si>
  <si>
    <t>Average training and development hours per full-time equivalent (FTE)</t>
  </si>
  <si>
    <t>Average investment per FTE in training and development (R$)</t>
  </si>
  <si>
    <r>
      <rPr>
        <b/>
        <sz val="12"/>
        <color rgb="FF0FD2E7"/>
        <rFont val="Verdana bold"/>
      </rPr>
      <t xml:space="preserve">CBA-38 </t>
    </r>
    <r>
      <rPr>
        <b/>
        <sz val="12"/>
        <color rgb="FF3000FD"/>
        <rFont val="Verdana bold"/>
      </rPr>
      <t>-</t>
    </r>
    <r>
      <rPr>
        <b/>
        <sz val="12"/>
        <color rgb="FF0FD2E7"/>
        <rFont val="Verdana bold"/>
      </rPr>
      <t xml:space="preserve"> </t>
    </r>
    <r>
      <rPr>
        <b/>
        <sz val="12"/>
        <color rgb="FF113CEA"/>
        <rFont val="Verdana bold"/>
      </rPr>
      <t>Employee development programs</t>
    </r>
  </si>
  <si>
    <t>Items assessed</t>
  </si>
  <si>
    <t>Details on Company practices in 2025</t>
  </si>
  <si>
    <t>Learning methods</t>
  </si>
  <si>
    <t>Types of programs offered</t>
  </si>
  <si>
    <t>Quantitative impacts</t>
  </si>
  <si>
    <r>
      <rPr>
        <sz val="12"/>
        <color theme="1"/>
        <rFont val="Verdana"/>
        <family val="2"/>
      </rPr>
      <t xml:space="preserve">CBA’s </t>
    </r>
    <r>
      <rPr>
        <b/>
        <sz val="12"/>
        <color theme="1"/>
        <rFont val="Verdana"/>
        <family val="2"/>
      </rPr>
      <t>digital transformation and innovation journey</t>
    </r>
    <r>
      <rPr>
        <sz val="12"/>
        <color theme="1"/>
        <rFont val="Verdana"/>
        <family val="2"/>
      </rPr>
      <t xml:space="preserve"> is supported by continuous improvement in workforce technological readiness.</t>
    </r>
    <r>
      <rPr>
        <sz val="12"/>
        <color theme="1"/>
        <rFont val="Verdana"/>
        <family val="2"/>
      </rPr>
      <t xml:space="preserve"> </t>
    </r>
    <r>
      <rPr>
        <sz val="12"/>
        <color theme="1"/>
        <rFont val="Verdana"/>
        <family val="2"/>
      </rPr>
      <t>Based on an initial assessment conducted in 2023, in which 38% of employees self-identified as prepared to work with Artificial Intelligence (AI) and Data Science, the Company implemented comprehensive upskilling and reskilling programs in 2024 across all leadership and operational levels.</t>
    </r>
    <r>
      <rPr>
        <sz val="12"/>
        <color theme="1"/>
        <rFont val="Verdana"/>
        <family val="2"/>
      </rPr>
      <t xml:space="preserve">
</t>
    </r>
    <r>
      <rPr>
        <sz val="12"/>
        <color theme="1"/>
        <rFont val="Verdana"/>
        <family val="2"/>
      </rPr>
      <t>In 2025, technical development initiatives reached approximately 1,182 employees.</t>
    </r>
    <r>
      <rPr>
        <sz val="12"/>
        <color theme="1"/>
        <rFont val="Verdana"/>
        <family val="2"/>
      </rPr>
      <t xml:space="preserve"> </t>
    </r>
    <r>
      <rPr>
        <sz val="12"/>
        <color theme="1"/>
        <rFont val="Verdana"/>
        <family val="2"/>
      </rPr>
      <t>The learning methodology is based on communities of practice and customized learning tracks, designed to enhance knowledge retention and enable immediate application in operational processes.</t>
    </r>
    <r>
      <rPr>
        <sz val="12"/>
        <color theme="1"/>
        <rFont val="Verdana"/>
        <family val="2"/>
      </rPr>
      <t xml:space="preserve"> </t>
    </r>
    <r>
      <rPr>
        <sz val="12"/>
        <color theme="1"/>
        <rFont val="Verdana"/>
        <family val="2"/>
      </rPr>
      <t>The current learning ecosystem includes 13 engagement points focused on AI and Data, encouraging participation in collaborative innovation hubs.</t>
    </r>
    <r>
      <rPr>
        <sz val="12"/>
        <color theme="1"/>
        <rFont val="Verdana"/>
        <family val="2"/>
      </rPr>
      <t xml:space="preserve">
</t>
    </r>
    <r>
      <rPr>
        <sz val="12"/>
        <color theme="1"/>
        <rFont val="Verdana"/>
        <family val="2"/>
      </rPr>
      <t>Training in emerging technologies has become a strategic pillar for maintaining competitiveness in the mining and metals sectors.</t>
    </r>
    <r>
      <rPr>
        <sz val="12"/>
        <color theme="1"/>
        <rFont val="Verdana"/>
        <family val="2"/>
      </rPr>
      <t xml:space="preserve"> </t>
    </r>
    <r>
      <rPr>
        <sz val="12"/>
        <color theme="1"/>
        <rFont val="Verdana"/>
        <family val="2"/>
      </rPr>
      <t>Embedding digital fluency into organizational culture mitigates operational risks, improves efficiency, and supports the execution of high-value projects, ensuring that the workforce is equipped to sustain the Company’s technological evolution.</t>
    </r>
    <r>
      <rPr>
        <sz val="12"/>
        <color theme="1"/>
        <rFont val="Verdana"/>
        <family val="2"/>
      </rPr>
      <t xml:space="preserve">
</t>
    </r>
    <r>
      <rPr>
        <sz val="12"/>
        <color theme="1"/>
        <rFont val="Verdana"/>
        <family val="2"/>
      </rPr>
      <t xml:space="preserve">CBA’s </t>
    </r>
    <r>
      <rPr>
        <b/>
        <sz val="12"/>
        <color theme="1"/>
        <rFont val="Verdana"/>
        <family val="2"/>
      </rPr>
      <t>Leadership Journey</t>
    </r>
    <r>
      <rPr>
        <sz val="12"/>
        <color theme="1"/>
        <rFont val="Verdana"/>
        <family val="2"/>
      </rPr>
      <t xml:space="preserve"> delivered strong results in 2025, totaling 942 hours of training during the year.</t>
    </r>
    <r>
      <rPr>
        <sz val="12"/>
        <color theme="1"/>
        <rFont val="Verdana"/>
        <family val="2"/>
      </rPr>
      <t xml:space="preserve"> </t>
    </r>
    <r>
      <rPr>
        <sz val="12"/>
        <color theme="1"/>
        <rFont val="Verdana"/>
        <family val="2"/>
      </rPr>
      <t>The Relational Intelligence track, designed for supervisors and general managers, recorded 298 participants and 596 hours of training delivered across 12 virtual cohorts and e-learning modules.</t>
    </r>
    <r>
      <rPr>
        <sz val="12"/>
        <color theme="1"/>
        <rFont val="Verdana"/>
        <family val="2"/>
      </rPr>
      <t xml:space="preserve"> </t>
    </r>
    <r>
      <rPr>
        <sz val="12"/>
        <color theme="1"/>
        <rFont val="Verdana"/>
        <family val="2"/>
      </rPr>
      <t>The “Recruitment and Selection – A Journey Beyond the Profile” module, targeted at supervisors, reached 176 participants and delivered 352 hours of technical and behavioral training.</t>
    </r>
  </si>
  <si>
    <t>Scope</t>
  </si>
  <si>
    <t>CBA’s professional development programs are available across the entire workforce, including employees, interns, and apprentices.</t>
  </si>
  <si>
    <r>
      <rPr>
        <b/>
        <sz val="12"/>
        <color rgb="FF0FD2E7"/>
        <rFont val="Verdana bold"/>
      </rPr>
      <t xml:space="preserve">CBA-44 </t>
    </r>
    <r>
      <rPr>
        <b/>
        <sz val="12"/>
        <color rgb="FF3000FD"/>
        <rFont val="Verdana bold"/>
      </rPr>
      <t>-</t>
    </r>
    <r>
      <rPr>
        <b/>
        <sz val="12"/>
        <color rgb="FF0FD2E7"/>
        <rFont val="Verdana bold"/>
      </rPr>
      <t xml:space="preserve"> </t>
    </r>
    <r>
      <rPr>
        <b/>
        <sz val="12"/>
        <color rgb="FF113CEA"/>
        <rFont val="Verdana bold"/>
      </rPr>
      <t>Employee satisfaction surveys</t>
    </r>
    <r>
      <rPr>
        <b/>
        <sz val="12"/>
        <color rgb="FF113CEA"/>
        <rFont val="Verdana bold"/>
      </rPr>
      <t xml:space="preserve"> </t>
    </r>
  </si>
  <si>
    <t>CBA conducts an employee satisfaction survey biennially, aligned with the GPTW methodology and business strategy. Accordingly, there is no new data to report for 2025.</t>
  </si>
  <si>
    <t>Percentage of employees who are currently engaged, report a highly positive experience or a high level of well-being</t>
  </si>
  <si>
    <t>Not carried out</t>
  </si>
  <si>
    <t>Percentage of employees who responded to the survey</t>
  </si>
  <si>
    <r>
      <rPr>
        <b/>
        <sz val="12"/>
        <color rgb="FF17D4E8"/>
        <rFont val="Verdana bold"/>
      </rPr>
      <t>CBA-78</t>
    </r>
    <r>
      <rPr>
        <b/>
        <sz val="12"/>
        <color rgb="FF113CEA"/>
        <rFont val="Verdana bold"/>
      </rPr>
      <t xml:space="preserve"> - Labor practices programs</t>
    </r>
  </si>
  <si>
    <t>CBA benchmarks against peers to maintain compensation policies and practices that are competitive and aligned with market standards.</t>
  </si>
  <si>
    <t>Overtime at CBA is managed in accordance with applicable collective bargaining agreements and tracked through an electronic timekeeping system. Overtime must be pre-approved by management, and employees have full access to their time records for review.</t>
  </si>
  <si>
    <t>CBA recognizes labor unions as legitimate employee representatives and respects the right to freedom of association. All employees are covered by applicable collective bargaining agreements. The Company complies with all applicable labor laws and agreements established with local unions.</t>
  </si>
  <si>
    <t>Pay equity monitoring</t>
  </si>
  <si>
    <t>Social protection coverage</t>
  </si>
  <si>
    <t>Vacation entitlements are guaranteed under Brazil’s Consolidated Labor Laws (CLT) and applicable collective bargaining agreements, with administration and payroll processing managed through CBA’s integrated HR system. As disclosed under GRI 2-30 (“Employees” tab), all non-management employees at CBA are covered by collective bargaining agreements.</t>
  </si>
  <si>
    <t>Hiring and turnover</t>
  </si>
  <si>
    <t>CBA reports that 95.9% of its workforce—or 6,976 employees—is covered by collective bargaining agreements. Of these, 6,973 are Brazilian nationals and three are foreign employees, all of whom are fully covered by applicable collective agreements. Employees excluded from such coverage hold leadership roles—such as Coordinators, Managers, General Managers, and Directors—and are excluded from the wage adjustment clause under the collective bargaining agreement. However, all other employment terms and working conditions remain fully applicable to all employees.</t>
  </si>
  <si>
    <t>Percentage of employees covered by collective bargaining agreements, by nationality</t>
  </si>
  <si>
    <t>Brazilian</t>
  </si>
  <si>
    <t>Foreign</t>
  </si>
  <si>
    <t>Percentage of members of senior management hired from the local community</t>
  </si>
  <si>
    <t>Total members of senior management</t>
  </si>
  <si>
    <t>Members of senior management hired from the local community</t>
  </si>
  <si>
    <t>Proportion of senior management hired from the local community</t>
  </si>
  <si>
    <t>Total number and rate of new employee hires by gender</t>
  </si>
  <si>
    <t>Total employees hired</t>
  </si>
  <si>
    <t>%</t>
  </si>
  <si>
    <t>Total number and rate of new employee hires by age group</t>
  </si>
  <si>
    <t>Under 30</t>
  </si>
  <si>
    <t>30 to 50</t>
  </si>
  <si>
    <t>Over 50</t>
  </si>
  <si>
    <t>Total number and rate of new employee hires by region</t>
  </si>
  <si>
    <t>Northeast</t>
  </si>
  <si>
    <t>Midwest</t>
  </si>
  <si>
    <t>Southeast</t>
  </si>
  <si>
    <t>South</t>
  </si>
  <si>
    <t xml:space="preserve">Employee new hires </t>
  </si>
  <si>
    <t>Local currency</t>
  </si>
  <si>
    <t>Total number of new hires</t>
  </si>
  <si>
    <t>BRL</t>
  </si>
  <si>
    <t> 716</t>
  </si>
  <si>
    <t>Percentage of open positions filled through internal recruitment (internal hires)</t>
  </si>
  <si>
    <t>N/Av</t>
  </si>
  <si>
    <t>Age</t>
  </si>
  <si>
    <t>Gender</t>
  </si>
  <si>
    <t>Hierarchical level</t>
  </si>
  <si>
    <t>Senior management positions, at least two levels below CEO or in comparable positions</t>
  </si>
  <si>
    <t>Mid-level management roles (managerial level)</t>
  </si>
  <si>
    <t>Junior (entry-level) management positions</t>
  </si>
  <si>
    <t>Race</t>
  </si>
  <si>
    <r>
      <rPr>
        <b/>
        <sz val="12"/>
        <color rgb="FF0FD2E7"/>
        <rFont val="Verdana bold"/>
      </rPr>
      <t xml:space="preserve">CBA-39 </t>
    </r>
    <r>
      <rPr>
        <b/>
        <sz val="12"/>
        <color rgb="FF3338E8"/>
        <rFont val="Verdana bold"/>
      </rPr>
      <t>-</t>
    </r>
    <r>
      <rPr>
        <b/>
        <sz val="12"/>
        <color rgb="FF0FD2E7"/>
        <rFont val="Verdana bold"/>
      </rPr>
      <t xml:space="preserve"> </t>
    </r>
    <r>
      <rPr>
        <b/>
        <sz val="12"/>
        <color rgb="FF113CEA"/>
        <rFont val="Verdana bold"/>
      </rPr>
      <t>Return on investment in human capital</t>
    </r>
  </si>
  <si>
    <t>CBA tracks Human Capital Return on Investment (HC ROI) as a measure of workforce efficiency and value creation. The metric is calculated by subtracting net operating expenses (excluding personnel costs) from total revenue, and dividing the result by total employee investment, defined as the sum of salaries and benefits.</t>
  </si>
  <si>
    <t>a) Total revenue (as specified in the Denominator question)</t>
  </si>
  <si>
    <t>Resulting HC ROI (a - (b - c)) / c</t>
  </si>
  <si>
    <t>Total number of employees, as specified in the Denominator question</t>
  </si>
  <si>
    <r>
      <rPr>
        <b/>
        <sz val="12"/>
        <color rgb="FF0FD2E7"/>
        <rFont val="Verdana bold"/>
      </rPr>
      <t xml:space="preserve">CBA-41 </t>
    </r>
    <r>
      <rPr>
        <b/>
        <sz val="12"/>
        <color rgb="FF3000FD"/>
        <rFont val="Verdana bold"/>
      </rPr>
      <t>-</t>
    </r>
    <r>
      <rPr>
        <b/>
        <sz val="12"/>
        <color rgb="FF0FD2E7"/>
        <rFont val="Verdana bold"/>
      </rPr>
      <t xml:space="preserve"> </t>
    </r>
    <r>
      <rPr>
        <b/>
        <sz val="12"/>
        <color rgb="FF113CEA"/>
        <rFont val="Verdana bold"/>
      </rPr>
      <t>Performance review</t>
    </r>
  </si>
  <si>
    <t>There have been no strikes, lockouts or non-technical delays in CBA’s operations in the last 3 years.</t>
  </si>
  <si>
    <t>HEALTH, SAFETY AND WELL-BEING</t>
  </si>
  <si>
    <t>CBA provides occupational health and safety (OHS) training in compliance with applicable legal and regulatory requirements, tailored to the specific needs of each site. These programs are designed to strengthen risk prevention, promote safe workplaces, and support overall employee well-being.
Training plans are informed by an internal document that identifies site and role-specific needs, ensuring measures are appropriate to real-world operating conditions. Topics include safe equipment operation, accident prevention in critical areas, proper use of PPE, and identification of occupational risks. Programs also cover holistic health topics for employees and leadership, incorporating learning assessments to ensure understanding and knowledge transfer. Additional online courses are available through the Company’s internal platform, addressing physical, emotional, and financial well-being. Throughout the year, the Company also holds workshops, discussion forums, and other group activities—both in-person and virtual—as practical learning opportunities to encourage healthy behaviors and work-life balance.
Training related to occupational risks and hazardous activities follows a structured schedule based on site-specific requirements. An internal tool supports the identification, planning, and prioritization of training to ensure alignment with existing risks and operational activities.</t>
  </si>
  <si>
    <t>Number and percentage of all employees and indirect workers who are covered by an occupational health and safety management system</t>
  </si>
  <si>
    <t>Company employees</t>
  </si>
  <si>
    <t>Contractors</t>
  </si>
  <si>
    <t>Total number</t>
  </si>
  <si>
    <t>Individuals covered by an occupational health and safety management system</t>
  </si>
  <si>
    <t>Percentage of individuals covered by an occupational health and safety management system</t>
  </si>
  <si>
    <t>Number of employees who are covered by such a system that has been internally audited</t>
  </si>
  <si>
    <t>Percentage of employees who are covered by such a system that has been internally audited</t>
  </si>
  <si>
    <t>Number of employees who are covered by such a system that has been audited or certified by an external party</t>
  </si>
  <si>
    <t>Percentage of employees who are covered by such a system that has been audited or certified by an external party</t>
  </si>
  <si>
    <r>
      <rPr>
        <b/>
        <sz val="10"/>
        <color rgb="FF000000"/>
        <rFont val="Verdana"/>
        <family val="2"/>
      </rPr>
      <t>Note 1</t>
    </r>
    <r>
      <rPr>
        <sz val="10"/>
        <color rgb="FF000000"/>
        <rFont val="Verdana"/>
        <family val="2"/>
      </rPr>
      <t>:</t>
    </r>
    <r>
      <rPr>
        <sz val="10"/>
        <color rgb="FF000000"/>
        <rFont val="Verdana"/>
        <family val="2"/>
      </rPr>
      <t xml:space="preserve"> </t>
    </r>
    <r>
      <rPr>
        <sz val="10"/>
        <color rgb="FF000000"/>
        <rFont val="Verdana"/>
        <family val="2"/>
      </rPr>
      <t>This disclosure is inclusive of employees and contractors from all businesses and operations, including Niquelândia (GO), Barro Alto (GO) and Legado Verdes do Cerrado (GO).</t>
    </r>
    <r>
      <rPr>
        <sz val="10"/>
        <color rgb="FF000000"/>
        <rFont val="Verdana"/>
        <family val="2"/>
      </rPr>
      <t xml:space="preserve">
</t>
    </r>
    <r>
      <rPr>
        <b/>
        <sz val="10"/>
        <color rgb="FF000000"/>
        <rFont val="Verdana"/>
        <family val="2"/>
      </rPr>
      <t>Note 2</t>
    </r>
    <r>
      <rPr>
        <sz val="10"/>
        <color rgb="FF000000"/>
        <rFont val="Verdana"/>
        <family val="2"/>
      </rPr>
      <t>:</t>
    </r>
    <r>
      <rPr>
        <sz val="10"/>
        <color rgb="FF000000"/>
        <rFont val="Verdana"/>
        <family val="2"/>
      </rPr>
      <t xml:space="preserve"> </t>
    </r>
    <r>
      <rPr>
        <sz val="10"/>
        <color rgb="FF000000"/>
        <rFont val="Verdana"/>
        <family val="2"/>
      </rPr>
      <t>The figures on people covered by a system certified by an external party refer to employees at the Alumínio, Itapissuma, Metalex and mining operations, which are certified to ASI and/or ISO 45001.</t>
    </r>
  </si>
  <si>
    <t>Health and safety investments (R$)</t>
  </si>
  <si>
    <t>Investments in machinery and equipment modifications</t>
  </si>
  <si>
    <t>Investments in PPE</t>
  </si>
  <si>
    <t>Other health and safety-related investments</t>
  </si>
  <si>
    <t>Safety figures for direct employees</t>
  </si>
  <si>
    <t>Aluminum Business</t>
  </si>
  <si>
    <t>Nickel Business</t>
  </si>
  <si>
    <t>Energy Business</t>
  </si>
  <si>
    <t>Number of fatalities as a result of work-related injuries</t>
  </si>
  <si>
    <t>Rate of fatalities as a result of work-related injuries</t>
  </si>
  <si>
    <t>Number of high-consequence work-related injuries (excluding fatalities)</t>
  </si>
  <si>
    <t>Rate of high-consequence work-related injuries (excluding fatalities) (LTIFR)</t>
  </si>
  <si>
    <t>Number of recordable work-related injuries</t>
  </si>
  <si>
    <t>Total recordable incident rate (TRIFR)</t>
  </si>
  <si>
    <t>Number of hours worked</t>
  </si>
  <si>
    <t>Lost days</t>
  </si>
  <si>
    <t>Injury severity rate</t>
  </si>
  <si>
    <t>Total frequency rate (lost-time and no-lost-time)</t>
  </si>
  <si>
    <r>
      <rPr>
        <sz val="12"/>
        <color theme="1"/>
        <rFont val="Verdana"/>
        <family val="2"/>
      </rPr>
      <t>Near miss frequency rate (NMFR)</t>
    </r>
  </si>
  <si>
    <t>Average hours of health, safety, and emergency response training</t>
  </si>
  <si>
    <t>Safety figures for contractors</t>
  </si>
  <si>
    <r>
      <rPr>
        <sz val="12"/>
        <color rgb="FF000000"/>
        <rFont val="Verdana"/>
        <family val="2"/>
      </rPr>
      <t>Near miss frequency rate (NMFR)</t>
    </r>
  </si>
  <si>
    <t xml:space="preserve"> Work-related ill health involving direct employees and contractors</t>
  </si>
  <si>
    <t>Number of fatalities as a result of work-related ill health</t>
  </si>
  <si>
    <t>Number of cases of recordable work-related ill health</t>
  </si>
  <si>
    <t>Fatalities</t>
  </si>
  <si>
    <t>Site</t>
  </si>
  <si>
    <t>Fiscal year 2023</t>
  </si>
  <si>
    <t>Fiscal year 2024</t>
  </si>
  <si>
    <t>Fiscal year 2025</t>
  </si>
  <si>
    <t>Data coverage (as a % of employees, operations, or revenue)</t>
  </si>
  <si>
    <t>SOCIAL LEGACY</t>
  </si>
  <si>
    <r>
      <rPr>
        <b/>
        <sz val="12"/>
        <color rgb="FF0FD2E7"/>
        <rFont val="Verdana bold"/>
        <family val="2"/>
      </rPr>
      <t>GRI 203-1</t>
    </r>
    <r>
      <rPr>
        <b/>
        <sz val="12"/>
        <color theme="1"/>
        <rFont val="Verdana bold"/>
        <family val="2"/>
      </rPr>
      <t xml:space="preserve"> -</t>
    </r>
    <r>
      <rPr>
        <b/>
        <sz val="12"/>
        <color rgb="FF113CEA"/>
        <rFont val="Verdana bold"/>
        <family val="2"/>
      </rPr>
      <t xml:space="preserve"> Infrastructure investments and services supported</t>
    </r>
  </si>
  <si>
    <t>In 2025, the Company invested R$ 680,000 in infrastructure and service support initiatives, focused on improving mobility and access for both operations and local communities. Key initiatives include the maintenance of a municipal road in Divinolândia (SP) (R$ 430,000) and the donation of culvert structures to support bridge construction on Avenida Celanese in Poços de Caldas (MG) (R$ 250,000). Both projects are being implemented under cooperation agreements, with an estimated average duration of four months, and were in progress as of year-end.
These initiatives align with the Company’s sustainability strategy by supporting social and economic development and creating shared value in the regions where CBA operates. Direct benefits include improved road safety and more reliable access to essential services such as healthcare, education, and commerce. For small farmers and businesses, improved infrastructure enhances product distribution and reduces logistical losses. Indirectly, these investments support regional economic activity, help to build trust between the Company and local communities, and contribute to reducing social inequalities. No actual or potential adverse impacts were identified in connection with these initiatives.</t>
  </si>
  <si>
    <t>Operations with local community engagement</t>
  </si>
  <si>
    <t>Total number of operations</t>
  </si>
  <si>
    <t>Total operations with programs implemented</t>
  </si>
  <si>
    <t>Percentage of operations with programs implemented</t>
  </si>
  <si>
    <t>Total municipalities covered by operations with programs implemented</t>
  </si>
  <si>
    <t>Percentage of development programs supported by community consultations</t>
  </si>
  <si>
    <t>Types of local community engagement, impact assessments, and development programs</t>
  </si>
  <si>
    <t>Local community development programs based on local communities’ needs</t>
  </si>
  <si>
    <r>
      <rPr>
        <sz val="12"/>
        <color theme="1"/>
        <rFont val="Verdana"/>
        <family val="2"/>
      </rPr>
      <t>Stakeholder engagement plans based on stakeholder mapping</t>
    </r>
  </si>
  <si>
    <r>
      <rPr>
        <b/>
        <sz val="10"/>
        <color theme="1"/>
        <rFont val="Verdana"/>
        <family val="2"/>
      </rPr>
      <t>Note 1:</t>
    </r>
    <r>
      <rPr>
        <sz val="10"/>
        <color rgb="FF000000"/>
        <rFont val="Verdana"/>
        <family val="2"/>
      </rPr>
      <t xml:space="preserve"> </t>
    </r>
    <r>
      <rPr>
        <sz val="10"/>
        <color rgb="FF000000"/>
        <rFont val="Verdana"/>
        <family val="2"/>
      </rPr>
      <t>There are no formal social impact assessments, including gender impact assessments, based on participatory processes.</t>
    </r>
    <r>
      <rPr>
        <sz val="10"/>
        <color rgb="FF000000"/>
        <rFont val="Verdana"/>
        <family val="2"/>
      </rPr>
      <t xml:space="preserve"> </t>
    </r>
    <r>
      <rPr>
        <sz val="10"/>
        <color rgb="FF000000"/>
        <rFont val="Verdana"/>
        <family val="2"/>
      </rPr>
      <t>In addition, the Company does not currently have dedicated committees for broad-based consultation with local communities—including vulnerable groups—nor formal grievance mechanisms for community members to raise concerns.</t>
    </r>
    <r>
      <rPr>
        <sz val="10"/>
        <color rgb="FF000000"/>
        <rFont val="Verdana"/>
        <family val="2"/>
      </rPr>
      <t xml:space="preserve">
</t>
    </r>
    <r>
      <rPr>
        <b/>
        <sz val="10"/>
        <color rgb="FF000000"/>
        <rFont val="Verdana"/>
        <family val="2"/>
      </rPr>
      <t>Note 2:</t>
    </r>
    <r>
      <rPr>
        <sz val="10"/>
        <color rgb="FF000000"/>
        <rFont val="Verdana"/>
        <family val="2"/>
      </rPr>
      <t xml:space="preserve"> </t>
    </r>
    <r>
      <rPr>
        <sz val="10"/>
        <color rgb="FF000000"/>
        <rFont val="Verdana"/>
        <family val="2"/>
      </rPr>
      <t>CBA has 28 operations included within the scope of this report.</t>
    </r>
    <r>
      <rPr>
        <sz val="10"/>
        <color rgb="FF000000"/>
        <rFont val="Verdana"/>
        <family val="2"/>
      </rPr>
      <t xml:space="preserve"> </t>
    </r>
    <r>
      <rPr>
        <sz val="10"/>
        <color rgb="FF000000"/>
        <rFont val="Verdana"/>
        <family val="2"/>
      </rPr>
      <t>However, for this disclosure, another two operations that made social investments in the year have been included:</t>
    </r>
    <r>
      <rPr>
        <sz val="10"/>
        <color rgb="FF000000"/>
        <rFont val="Verdana"/>
        <family val="2"/>
      </rPr>
      <t xml:space="preserve"> </t>
    </r>
    <r>
      <rPr>
        <sz val="10"/>
        <color rgb="FF000000"/>
        <rFont val="Verdana"/>
        <family val="2"/>
      </rPr>
      <t>Barro Alto (GO) and the Santa Isabel Yard (GO).</t>
    </r>
    <r>
      <rPr>
        <b/>
        <sz val="10"/>
        <color rgb="FF000000"/>
        <rFont val="Verdana"/>
        <family val="2"/>
      </rPr>
      <t xml:space="preserve">
</t>
    </r>
    <r>
      <rPr>
        <b/>
        <sz val="10"/>
        <color rgb="FF000000"/>
        <rFont val="Verdana"/>
        <family val="2"/>
      </rPr>
      <t>Note 3:</t>
    </r>
    <r>
      <rPr>
        <sz val="10"/>
        <color rgb="FF000000"/>
        <rFont val="Verdana"/>
        <family val="2"/>
      </rPr>
      <t xml:space="preserve"> </t>
    </r>
    <r>
      <rPr>
        <sz val="10"/>
        <color rgb="FF000000"/>
        <rFont val="Verdana"/>
        <family val="2"/>
      </rPr>
      <t>Local community engagement programs cover the area of influence of the Company’s operations and not only the municipalities hosting those operations.</t>
    </r>
  </si>
  <si>
    <r>
      <rPr>
        <b/>
        <sz val="12"/>
        <color rgb="FF0FD2E7"/>
        <rFont val="Verdana bold"/>
        <family val="2"/>
      </rPr>
      <t>GRI 413-2</t>
    </r>
    <r>
      <rPr>
        <b/>
        <sz val="12"/>
        <color rgb="FF113CEA"/>
        <rFont val="Verdana bold"/>
        <family val="2"/>
      </rPr>
      <t xml:space="preserve"> - Operations with significant actual or potential negative impacts on local communities</t>
    </r>
  </si>
  <si>
    <t/>
  </si>
  <si>
    <t>Funded by CBA</t>
  </si>
  <si>
    <t>CBA-funded as regulatory requirement</t>
  </si>
  <si>
    <t>Funding raised from the Votorantim Institute</t>
  </si>
  <si>
    <t>Externally sourced</t>
  </si>
  <si>
    <t>Tax-deducted funds</t>
  </si>
  <si>
    <t>Total investment</t>
  </si>
  <si>
    <r>
      <rPr>
        <b/>
        <sz val="12"/>
        <color rgb="FF0FD2E7"/>
        <rFont val="Verdana bold"/>
      </rPr>
      <t xml:space="preserve">CBA-47 </t>
    </r>
    <r>
      <rPr>
        <b/>
        <sz val="12"/>
        <color rgb="FF3338E8"/>
        <rFont val="Verdana bold"/>
      </rPr>
      <t>-</t>
    </r>
    <r>
      <rPr>
        <b/>
        <sz val="12"/>
        <color rgb="FF0FD2E7"/>
        <rFont val="Verdana bold"/>
      </rPr>
      <t xml:space="preserve">  </t>
    </r>
    <r>
      <rPr>
        <b/>
        <sz val="12"/>
        <color rgb="FF113CEA"/>
        <rFont val="Verdana bold"/>
      </rPr>
      <t>Community consultation framework and implementation</t>
    </r>
  </si>
  <si>
    <t>Aspect</t>
  </si>
  <si>
    <r>
      <rPr>
        <sz val="12"/>
        <color rgb="FF000000"/>
        <rFont val="Verdana"/>
        <family val="2"/>
      </rPr>
      <t>CBA’s Social Responsibility Policy guides its practices and establishes principles to promote sustainable development in the communities where it operates.</t>
    </r>
    <r>
      <rPr>
        <sz val="12"/>
        <color rgb="FF000000"/>
        <rFont val="Verdana"/>
        <family val="2"/>
      </rPr>
      <t xml:space="preserve"> </t>
    </r>
    <r>
      <rPr>
        <sz val="12"/>
        <color rgb="FF000000"/>
        <rFont val="Verdana"/>
        <family val="2"/>
      </rPr>
      <t>As part of this commitment, CBA conducts surveys in all municipalities where it operates to better understand local conditions and direct social investments toward strengthening community resilience and development.</t>
    </r>
    <r>
      <rPr>
        <sz val="12"/>
        <color rgb="FF000000"/>
        <rFont val="Verdana"/>
        <family val="2"/>
      </rPr>
      <t xml:space="preserve"> </t>
    </r>
    <r>
      <rPr>
        <sz val="12"/>
        <color rgb="FF000000"/>
        <rFont val="Verdana"/>
        <family val="2"/>
      </rPr>
      <t>These surveys compile comprehensive social, economic and environmental data, assess local strengths and vulnerabilities, evaluate CBA’s operational footprint, and identify key stakeholders, and assess the Company’s historical relationships in each location.</t>
    </r>
    <r>
      <rPr>
        <sz val="12"/>
        <color rgb="FF000000"/>
        <rFont val="Verdana"/>
        <family val="2"/>
      </rPr>
      <t xml:space="preserve">
</t>
    </r>
    <r>
      <rPr>
        <sz val="12"/>
        <color rgb="FF000000"/>
        <rFont val="Verdana"/>
        <family val="2"/>
      </rPr>
      <t>Based on these insights, the Company identifies key challenges and opportunities to develop strategies that create shared value for both the business and local communities.</t>
    </r>
    <r>
      <rPr>
        <sz val="12"/>
        <color rgb="FF000000"/>
        <rFont val="Verdana"/>
        <family val="2"/>
      </rPr>
      <t xml:space="preserve"> </t>
    </r>
    <r>
      <rPr>
        <sz val="12"/>
        <color rgb="FF000000"/>
        <rFont val="Verdana"/>
        <family val="2"/>
      </rPr>
      <t>This data informs the Company’s annual social investment planning, conducted jointly by CBA and Votorantim Institute teams. The process is guided by internal standards and Instituto Votorantim’s Social Investment Guide, ensuring alignment with best practices and effectiveness of initiatives.</t>
    </r>
    <r>
      <rPr>
        <sz val="12"/>
        <color rgb="FF000000"/>
        <rFont val="Verdana"/>
        <family val="2"/>
      </rPr>
      <t xml:space="preserve"> </t>
    </r>
    <r>
      <rPr>
        <sz val="12"/>
        <color rgb="FF000000"/>
        <rFont val="Verdana"/>
        <family val="2"/>
      </rPr>
      <t>The Company prioritizes investments in areas such as education, livelihoods and economic development, public management support (including health, climate change, and food security), community development, and access to rights, with an overarching goal of strengthening local capabilities and reducing vulnerabilities.</t>
    </r>
  </si>
  <si>
    <t>In defining its annual project portfolio, the Company considers local social priorities and long-term development plans—based on social and economic surveys validated with communities—along with the commitments outlined in CBA’s 2030 ESG Strategy and the potential to generate lasting positive social impact. Project selection also considers impact metrics, technical feasibility, and opportunities for public and private partnerships to enhance scale and effectiveness.</t>
  </si>
  <si>
    <r>
      <rPr>
        <sz val="12"/>
        <color rgb="FF000000"/>
        <rFont val="Verdana"/>
        <family val="2"/>
      </rPr>
      <t>CBA provides relevant information to communities through regular engagement with local leaders, including meetings to present project outcomes and periodic updates on ongoing social initiatives.</t>
    </r>
    <r>
      <rPr>
        <sz val="12"/>
        <color rgb="FF000000"/>
        <rFont val="Verdana"/>
        <family val="2"/>
      </rPr>
      <t xml:space="preserve"> </t>
    </r>
    <r>
      <rPr>
        <sz val="12"/>
        <color rgb="FF000000"/>
        <rFont val="Verdana"/>
        <family val="2"/>
      </rPr>
      <t>The Company incorporates feedback from these engagements into the planning of new initiatives, ensuring alignment with local needs and expectations.</t>
    </r>
  </si>
  <si>
    <r>
      <rPr>
        <sz val="12"/>
        <color rgb="FF000000"/>
        <rFont val="Verdana"/>
        <family val="2"/>
      </rPr>
      <t>Community input is gathered through local meetings and a formal, recurring social planning process, directly informing the prioritization of initiatives and decisions related to the Company’s social investments.</t>
    </r>
    <r>
      <rPr>
        <sz val="12"/>
        <color rgb="FF000000"/>
        <rFont val="Verdana"/>
        <family val="2"/>
      </rPr>
      <t xml:space="preserve"> </t>
    </r>
    <r>
      <rPr>
        <sz val="12"/>
        <color rgb="FF000000"/>
        <rFont val="Verdana"/>
        <family val="2"/>
      </rPr>
      <t>This feedback is evaluated alongside social, economic and environmental assessments to ensure that projects are aligned with local needs and stakeholder expectations.</t>
    </r>
  </si>
  <si>
    <t>Grievance mechanisms for affected communities</t>
  </si>
  <si>
    <t>The Company provides information and reports to affected communities and other stakeholders through meetings with local leaders to present project outcomes, complemented by periodic updates on social initiatives.</t>
  </si>
  <si>
    <r>
      <rPr>
        <b/>
        <sz val="12"/>
        <color rgb="FF0FD2E7"/>
        <rFont val="Verdana bold"/>
      </rPr>
      <t>CBA-48</t>
    </r>
    <r>
      <rPr>
        <b/>
        <sz val="12"/>
        <color theme="1"/>
        <rFont val="Verdana bold"/>
      </rPr>
      <t xml:space="preserve"> </t>
    </r>
    <r>
      <rPr>
        <b/>
        <sz val="12"/>
        <color rgb="FF113CEA"/>
        <rFont val="Verdana bold"/>
      </rPr>
      <t>- Resettlement programs</t>
    </r>
    <r>
      <rPr>
        <b/>
        <sz val="12"/>
        <color rgb="FF113CEA"/>
        <rFont val="Verdana bold"/>
      </rPr>
      <t xml:space="preserve"> </t>
    </r>
  </si>
  <si>
    <t>CBA does not acquire land for its mining operations. Instead, the Company enters into agreements with landowners, establishing mining easements only in areas required for bauxite extraction, access infrastructure, and stockpile yards. All remaining portions of the property remain available for landowner use for economic activity, without the need to relocate even if they live on the property where mining is to take place.
Contract terms vary based on production schedules and existing land use (e.g., crops). Upon completion of mining activities, the land is reclaimed and returned to the landowner, enabling the continuation of agricultural activities as a source of income.</t>
  </si>
  <si>
    <t>Early disclosure of resettlement eligibility and rights during project planning</t>
  </si>
  <si>
    <t>Fair compensation for land and other property</t>
  </si>
  <si>
    <t>CBA is committed to transparency and seeks to ensure fair compensation to landowners. To support this approach, the Company engages independent specialists to determine compensation, including payments for land use, compensation for lost income (based on agricultural production or land use), and stakes in mining profits (royalties). These components collectively define the total compensation due, in accordance with Articles 11(b), 27, and 59 of the Brazilian Mining Code.</t>
  </si>
  <si>
    <t>Development of Resettlement Action Plans in the event of physical displacement</t>
  </si>
  <si>
    <t>CBA currently reports no instances of physical displacement in its operations. Should such cases arise, they would be managed in accordance with internal procedures, corporate policies, and applicable legal requirements.</t>
  </si>
  <si>
    <t>Development of Livelihood Restoration Plans in cases of economic displacement</t>
  </si>
  <si>
    <t>Grievance mechanisms related to physical or economic displacement</t>
  </si>
  <si>
    <t>The Ethics Hotline, the External Communication Record (RCE) process, and the Engagement Channel (currently in a pilot phase) serve as the Company’s official channels for submitting requests, complaints, and other stakeholder feedback. In addition, CBA’s standard easement agreements include a specific clause governing the formal return of land, granting landowners or farmers a 30-day period to raise any concerns regarding the quality of reclamation.
If concerns are raised within this period, the Company undertakes appropriate corrective actions or provides clarification, as needed. In the absence of any claims, both parties are deemed to have fulfilled their obligations, and all contractual responsibilities related to the area are considered discharged.</t>
  </si>
  <si>
    <t>Periodic auditing and review of Resettlement Action Plans and/or Livelihood Restoration Plans</t>
  </si>
  <si>
    <t>CBA undergoes annual audits, including ISO 14001 and Aluminium Stewardship Initiative (ASI) assessments, which evaluate compliance with regulatory requirements and applicable laws, and the effectiveness of land rehabilitation efforts. These processes help ensure alignment with international environmental management standards and recognized sustainability best practices.</t>
  </si>
  <si>
    <r>
      <rPr>
        <b/>
        <sz val="12"/>
        <color rgb="FF0FD2E7"/>
        <rFont val="Verdana bold"/>
      </rPr>
      <t>CBA-50</t>
    </r>
    <r>
      <rPr>
        <b/>
        <sz val="12"/>
        <color theme="1"/>
        <rFont val="Verdana bold"/>
      </rPr>
      <t xml:space="preserve"> </t>
    </r>
    <r>
      <rPr>
        <b/>
        <sz val="12"/>
        <color rgb="FF3338E8"/>
        <rFont val="Verdana bold"/>
      </rPr>
      <t>- Security personnel management</t>
    </r>
  </si>
  <si>
    <t>Risk assessment</t>
  </si>
  <si>
    <t>All CBA suppliers are required to comply with the Company’s Sustainable Procurement Policy and Supplier Code of Conduct, which clearly outline expectations for ethical and transparent business conduct. Suppliers undergo a prequalification process prior to onboarding, including an assessment of their ESG maturity.
Both processes include a human rights risk assessment. In addition, a comprehensive compliance review is conducted biennially to identify emerging risks and implement appropriate mitigation measures.</t>
  </si>
  <si>
    <t>Interaction with law enforcement agencies</t>
  </si>
  <si>
    <t>Interaction with private security personnel</t>
  </si>
  <si>
    <t>For internal security services, including gate control, property protection, and CCTV monitoring, CBA engages specialized service providers who operate under the previously outlined guidelines.</t>
  </si>
  <si>
    <t>Monitoring of security providers to ensure they meet their obligations to provide security in a manner consistent with the Company’s rules of conduct.</t>
  </si>
  <si>
    <t>Grievance mechanisms covering security personnel</t>
  </si>
  <si>
    <t>Auditing and assessment of security providers</t>
  </si>
  <si>
    <t>Contracts are managed and periodically reviewed by the responsible manager and the Company’s Supplier Management function through structured processes designed to ensure compliance and performance.</t>
  </si>
  <si>
    <r>
      <rPr>
        <b/>
        <sz val="12"/>
        <color rgb="FF0FD2E7"/>
        <rFont val="Verdana bold"/>
      </rPr>
      <t>CBA-51</t>
    </r>
    <r>
      <rPr>
        <b/>
        <sz val="12"/>
        <color theme="1"/>
        <rFont val="Verdana bold"/>
      </rPr>
      <t xml:space="preserve"> </t>
    </r>
    <r>
      <rPr>
        <b/>
        <sz val="12"/>
        <color rgb="FF3338E8"/>
        <rFont val="Verdana bold"/>
      </rPr>
      <t>- Local hiring</t>
    </r>
  </si>
  <si>
    <t>CBA strives to create shared value in the regions where it operates through local hiring practices. While not governed by a formal policy, the Company seeks to the extent possible to hire individuals from communities surrounding its operations and extends this approach to contractors. To support local hiring and promote social inclusion, CBA implements targeted technical training programs for unemployed workers and vulnerable groups, with a particular focus on preparing women for roles in the industrial sector.
In 2025, the Company also launched a local supplier development program for small businesses, in partnership with SEBRAE in the Zona da Mata region, supporting local economic development and new livelihoods. 
These initiatives are supported by public commitments to transparent community engagement and to strengthening civil society through structured initiatives aligned with regional economic potential. Local hiring governance practices include tracking specific performance indicators, conducting human rights due diligence, and observing the principles of free, prior and informed consent. Effectiveness is measured through periodic tracking of the proportion of workers and senior managers at operational sites that have been locally hired.
Additional information on local hiring is available in the “Employees” section of this Databook.</t>
  </si>
  <si>
    <t>CBA confirms that in 2025 it did not identify any proven or probable reserves in areas designated as conflict-affected or in or near indigenous lands. This assessment includes the Company’s mining operations in Miraí (Minas Gerais) and Barro Alto (Goiás). As of this report, there are also no reserves in protected areas or in regions recognized as habitats for threatened species.</t>
  </si>
  <si>
    <r>
      <t xml:space="preserve">CBA maintains a structured system to identify, assess, and manage risks and opportunities related to the rights and interests of neighboring communities, grounded in its Human Rights, Social Responsibility, and Diversity and Inclusion policies. Since 2019, human rights due diligence has been embedded across all stages of operations, incorporating social and economic assessments, stakeholder mapping, public consultations, and technical assessments, including environmental impact assessments and monitoring of fauna, flora, noise, and air quality. Identified critical risks are mitigated through action plans supported by effectiveness metrics and documented lessons learned.
The scope of management includes labor rights, occupational health and safety, prevention of child and forced labor, and broader social and economic impacts. Although the Company does not operate in conflict-affected areas or within indigenous or </t>
    </r>
    <r>
      <rPr>
        <i/>
        <sz val="12"/>
        <color theme="1"/>
        <rFont val="Verdana"/>
        <family val="2"/>
      </rPr>
      <t>quilombola</t>
    </r>
    <r>
      <rPr>
        <sz val="12"/>
        <color theme="1"/>
        <rFont val="Verdana"/>
        <family val="2"/>
      </rPr>
      <t xml:space="preserve"> territories, it maintains proactive procedures to safeguard the rights of these groups, aligned with national and international standards, including the IFC Performance Standards.</t>
    </r>
    <r>
      <rPr>
        <sz val="12"/>
        <color theme="1"/>
        <rFont val="Verdana"/>
        <family val="2"/>
      </rPr>
      <t xml:space="preserve"> </t>
    </r>
    <r>
      <rPr>
        <sz val="12"/>
        <color theme="1"/>
        <rFont val="Verdana"/>
        <family val="2"/>
      </rPr>
      <t>These governance practices extend to suppliers and contractors through contractual requirements, supplier onboarding platforms, and on-site audits, with transparent documentation provided where requirements are deemed not applicable.</t>
    </r>
    <r>
      <rPr>
        <sz val="12"/>
        <color theme="1"/>
        <rFont val="Verdana"/>
        <family val="2"/>
      </rPr>
      <t xml:space="preserve">
</t>
    </r>
    <r>
      <rPr>
        <sz val="12"/>
        <color theme="1"/>
        <rFont val="Verdana"/>
        <family val="2"/>
      </rPr>
      <t>Ongoing stakeholder engagement is supported through local committees and formal communication channels, including the Company’s Ethics Hotline and Engagement Channel, which support greater transparency and enable the identification and remediation of impacts.</t>
    </r>
  </si>
  <si>
    <r>
      <rPr>
        <b/>
        <sz val="12"/>
        <color rgb="FF17D4E8"/>
        <rFont val="Verdana bold"/>
      </rPr>
      <t xml:space="preserve">CBA-80 </t>
    </r>
    <r>
      <rPr>
        <b/>
        <sz val="12"/>
        <color rgb="FF3000FD"/>
        <rFont val="Verdana bold"/>
      </rPr>
      <t>-</t>
    </r>
    <r>
      <rPr>
        <b/>
        <sz val="12"/>
        <color rgb="FF113CEA"/>
        <rFont val="Verdana bold"/>
      </rPr>
      <t xml:space="preserve"> Social mine closure programs</t>
    </r>
  </si>
  <si>
    <t>Commitments</t>
  </si>
  <si>
    <t>CBA is committed to responsible operations and engagement with stakeholders, particularly the communities in which it operates. To better understand local dynamics and identify social and environmental opportunities, the Company conducts territorial surveys that analyze impacts, opportunities, and aspects related to its operations. Based on these surveys, CBA implements initiatives to support local development, applying methodologies that strengthen public programs, mitigate operational impacts, and generate positive outcomes for both communities and the business. Through active participation, social engagement, and collaborative networks, CBA fosters engagement among community members, civil society organizations, and local leaders, strengthening partnerships that support long-term social, environmental and economic development.</t>
  </si>
  <si>
    <t>CBA implements two different Mine Closure Plans: one for mining areas proper and another for infrastructure areas (including tailings storage facilities and supporting structures).
The Company uses a progressive mine closure approach, whereby extraction and reclamation activities are carried out concurrently. Reclamation includes the environmental rehabilitation of mined areas and their return to landowners in the same or better condition than before mine development. Post-mining land use is defined through an integrated, site-wide closure planning process that covers the full lifecycle of the operation. All infrastructure is decommissioned, and affected areas are recontoured and revegetated with native species to restore the local ecosystem.
The Company has also established a collaboration with the Federal University of Viçosa (UFV) to support environmental rehabilitation of its mine sites. The closure phase typically spans approximately 36 months, including 12 months for site preparation and planting, followed by 24 months of monitoring, vegetation establishment, final inspection, and formal handover to the landowner.</t>
  </si>
  <si>
    <r>
      <t xml:space="preserve">Promoting local development and empowering communities are core principles of CBA’s social strategy in the Zona da Mata region. Examples of this approach include the Fruit Farming Inclusion Program and the Intermunicipal Garment Producers Association of Santo Antônio do Rio Preto (Confisarp), implemented in areas surrounding the Company’s mining operations. The Fruit Farming Inclusion Program was supported by CBA from 2013 to 2022 as an alternative income source for rural producers in São Sebastião da Vargem Alegre, focusing on banana and grape cultivation. The program included planning activities, technical assistance, planting support, training sessions, market studies, and guidance on proper equipment use. It benefited more than 20 families engaged in banana cultivation and 23 families in grape production. From 2018 to 2021, CBA also supported the Intermunicipal Garment Producers Association of Santo Antônio do Rio Preto. The Company supported the professional development of seamstresses through the </t>
    </r>
    <r>
      <rPr>
        <i/>
        <sz val="12"/>
        <color theme="1"/>
        <rFont val="Verdana"/>
        <family val="2"/>
      </rPr>
      <t>ReDes</t>
    </r>
    <r>
      <rPr>
        <sz val="12"/>
        <color theme="1"/>
        <rFont val="Verdana"/>
        <family val="2"/>
      </rPr>
      <t xml:space="preserve"> program, an initiative led by the Votorantim Institute in partnership with the Brazilian Development Bank (BNDES).</t>
    </r>
    <r>
      <rPr>
        <sz val="12"/>
        <color theme="1"/>
        <rFont val="Verdana"/>
        <family val="2"/>
      </rPr>
      <t xml:space="preserve"> </t>
    </r>
    <r>
      <rPr>
        <sz val="12"/>
        <color theme="1"/>
        <rFont val="Verdana"/>
        <family val="2"/>
      </rPr>
      <t>The program aimed to increase participants’ income, promote women’s empowerment, and improve quality of life.</t>
    </r>
    <r>
      <rPr>
        <sz val="12"/>
        <color theme="1"/>
        <rFont val="Verdana"/>
        <family val="2"/>
      </rPr>
      <t xml:space="preserve"> </t>
    </r>
    <r>
      <rPr>
        <sz val="12"/>
        <color theme="1"/>
        <rFont val="Verdana"/>
        <family val="2"/>
      </rPr>
      <t>The initiative provided technical, financial, and management support, benefiting 22 women and resulting in an increase of more than 60% in participants’ monthly income.</t>
    </r>
    <r>
      <rPr>
        <sz val="12"/>
        <color theme="1"/>
        <rFont val="Verdana"/>
        <family val="2"/>
      </rPr>
      <t xml:space="preserve"> </t>
    </r>
    <r>
      <rPr>
        <sz val="12"/>
        <color theme="1"/>
        <rFont val="Verdana"/>
        <family val="2"/>
      </rPr>
      <t>CBA also supports community-led projects that contribute to local economic development and social transformation.</t>
    </r>
    <r>
      <rPr>
        <sz val="12"/>
        <color theme="1"/>
        <rFont val="Verdana"/>
        <family val="2"/>
      </rPr>
      <t xml:space="preserve">
</t>
    </r>
    <r>
      <rPr>
        <sz val="12"/>
        <color theme="1"/>
        <rFont val="Verdana"/>
        <family val="2"/>
      </rPr>
      <t xml:space="preserve">Aligned with its social impact strategy focused on economic development, CBA’s </t>
    </r>
    <r>
      <rPr>
        <i/>
        <sz val="12"/>
        <color theme="1"/>
        <rFont val="Verdana"/>
        <family val="2"/>
      </rPr>
      <t>Empreende Mulhe</t>
    </r>
    <r>
      <rPr>
        <sz val="12"/>
        <color theme="1"/>
        <rFont val="Verdana"/>
        <family val="2"/>
      </rPr>
      <t>r program—developed in partnership with the Votorantim Institute—supports women’s entrepreneurship and promotes gender equity in the labor market, strengthening the sustainability of small businesses.</t>
    </r>
    <r>
      <rPr>
        <sz val="12"/>
        <color theme="1"/>
        <rFont val="Verdana"/>
        <family val="2"/>
      </rPr>
      <t xml:space="preserve">  </t>
    </r>
    <r>
      <rPr>
        <sz val="12"/>
        <color theme="1"/>
        <rFont val="Verdana"/>
        <family val="2"/>
      </rPr>
      <t>The program’s first edition was launched in 2023 in Alumínio (SP), training 30 women entrepreneurs. Of these, five received seed capital and reported significant revenue growth.</t>
    </r>
    <r>
      <rPr>
        <sz val="12"/>
        <color theme="1"/>
        <rFont val="Verdana"/>
        <family val="2"/>
      </rPr>
      <t xml:space="preserve"> </t>
    </r>
    <r>
      <rPr>
        <sz val="12"/>
        <color theme="1"/>
        <rFont val="Verdana"/>
        <family val="2"/>
      </rPr>
      <t xml:space="preserve">In 2024, the </t>
    </r>
    <r>
      <rPr>
        <i/>
        <sz val="12"/>
        <color theme="1"/>
        <rFont val="Verdana"/>
        <family val="2"/>
      </rPr>
      <t>Empreende Mulher</t>
    </r>
    <r>
      <rPr>
        <sz val="12"/>
        <color theme="1"/>
        <rFont val="Verdana"/>
        <family val="2"/>
      </rPr>
      <t xml:space="preserve"> program was expanded to Zona da Mata in Minas Gerais, reaching the municipalities of Miraí, Muriaé, and São Sebastião da Vargem Alegre.</t>
    </r>
    <r>
      <rPr>
        <sz val="12"/>
        <color theme="1"/>
        <rFont val="Verdana"/>
        <family val="2"/>
      </rPr>
      <t xml:space="preserve"> </t>
    </r>
    <r>
      <rPr>
        <sz val="12"/>
        <color theme="1"/>
        <rFont val="Verdana"/>
        <family val="2"/>
      </rPr>
      <t>In 2025, efforts focused on tracking the progress of the women-owned businesses that had received seed capital to implement their business plans, supported by specialized mentoring.</t>
    </r>
    <r>
      <rPr>
        <sz val="12"/>
        <color theme="1"/>
        <rFont val="Verdana"/>
        <family val="2"/>
      </rPr>
      <t xml:space="preserve"> </t>
    </r>
    <r>
      <rPr>
        <sz val="12"/>
        <color theme="1"/>
        <rFont val="Verdana"/>
        <family val="2"/>
      </rPr>
      <t>In addition, as part of CBA’s Sustainable Procurement Program, the Company implemented a Value Chain Development initiative in partnership with Sebrae to develop local suppliers. This initiative aims to increase the competitiveness, productivity, collaboration, innovation, and management capabilities of small businesses by integrating them into the value chains of large corporations.</t>
    </r>
  </si>
  <si>
    <r>
      <t xml:space="preserve">As established in State Environmental Policy Council (COPAM) Normative Resolution 214/2017, a Participatory Social and Environmental Assessment (DSP) serves as a stakeholder engagement and empowerment tool designed to assess, raise awareness, mobilize, and share responsibilities with communities affected by operations. The overarching goal of the assessment is to develop a shared understanding of local conditions by identifying strengths, challenges, and opportunities, and making recommendations for improvement in light of social and environmental impacts.
A DSP assessment provides inputs to inform the design and implementation of CBA’s Environmental Education Program (PEA), first introduced in 2001. Data generated through the DSP supports a collaborative and integrated understanding of the social and environmental conditions of communities within the Company’s “Environmental Education Area of Influence” (ABEA), including economic potential, vulnerabilities, needs, and community perceptions of operations, supporting the development of initiatives aligned with local priorities.
Within the social dimension, a key initiative under the Community Development pillar is CBA’s </t>
    </r>
    <r>
      <rPr>
        <i/>
        <sz val="12"/>
        <color theme="1"/>
        <rFont val="Verdana"/>
        <family val="2"/>
      </rPr>
      <t>Engaja</t>
    </r>
    <r>
      <rPr>
        <sz val="12"/>
        <color theme="1"/>
        <rFont val="Verdana"/>
        <family val="2"/>
      </rPr>
      <t xml:space="preserve"> program, launched in 2017 across mining operations in the Zona da Mata region.</t>
    </r>
    <r>
      <rPr>
        <sz val="12"/>
        <color theme="1"/>
        <rFont val="Verdana"/>
        <family val="2"/>
      </rPr>
      <t xml:space="preserve"> </t>
    </r>
    <r>
      <rPr>
        <sz val="12"/>
        <color theme="1"/>
        <rFont val="Verdana"/>
        <family val="2"/>
      </rPr>
      <t>This program is focused on strengthening community engagement and assessing social and environmental risks and opportunities. It directly engages with farmers to foster strong, long-term relationships that support community development in CBA’s operating regions.</t>
    </r>
    <r>
      <rPr>
        <sz val="12"/>
        <color theme="1"/>
        <rFont val="Verdana"/>
        <family val="2"/>
      </rPr>
      <t xml:space="preserve"> </t>
    </r>
    <r>
      <rPr>
        <sz val="12"/>
        <color theme="1"/>
        <rFont val="Verdana"/>
        <family val="2"/>
      </rPr>
      <t>The program methodology includes home visits, where CBA experts from different departments, alongside a mediator, interact with local property owners to address concerns and clarify any misconceptions about CBA’s operations.</t>
    </r>
    <r>
      <rPr>
        <sz val="12"/>
        <color theme="1"/>
        <rFont val="Verdana"/>
        <family val="2"/>
      </rPr>
      <t xml:space="preserve"> </t>
    </r>
    <r>
      <rPr>
        <sz val="12"/>
        <color theme="1"/>
        <rFont val="Verdana"/>
        <family val="2"/>
      </rPr>
      <t>After this stage, participants are invited to visit a CBA site, including a former mine site that has been reclaimed and returned to the farmer.</t>
    </r>
    <r>
      <rPr>
        <sz val="12"/>
        <color theme="1"/>
        <rFont val="Verdana"/>
        <family val="2"/>
      </rPr>
      <t xml:space="preserve"> </t>
    </r>
    <r>
      <rPr>
        <sz val="12"/>
        <color theme="1"/>
        <rFont val="Verdana"/>
        <family val="2"/>
      </rPr>
      <t>This visit offers them firsthand insight into the mined land rehabilitation process and how CBA collaborates with rural property owners.</t>
    </r>
  </si>
  <si>
    <t>In 2025, CBA revitalized its Corporate Environmental Education Program (PEA), introducing monthly content for employees. The program was designed with a five-year horizon, aligned with the Company’s corporate strategy, and selects a central theme for in-depth exploration in each annual cycle. The focus for 2025 was Climate Change.</t>
  </si>
  <si>
    <t xml:space="preserve">Initiative </t>
  </si>
  <si>
    <r>
      <rPr>
        <i/>
        <sz val="12"/>
        <color theme="0"/>
        <rFont val="Verdana"/>
        <family val="2"/>
      </rPr>
      <t>Jornada de Conhecimento Verde</t>
    </r>
    <r>
      <rPr>
        <sz val="12"/>
        <color theme="0"/>
        <rFont val="Verdana"/>
        <family val="2"/>
      </rPr>
      <t xml:space="preserve"> (“Green Journey of Knowledge”)</t>
    </r>
  </si>
  <si>
    <r>
      <rPr>
        <i/>
        <sz val="12"/>
        <color theme="0"/>
        <rFont val="Verdana"/>
        <family val="2"/>
      </rPr>
      <t>Semeando Conhecimento</t>
    </r>
    <r>
      <rPr>
        <sz val="12"/>
        <color theme="0"/>
        <rFont val="Verdana"/>
        <family val="2"/>
      </rPr>
      <t xml:space="preserve"> (“Sowing Knowledge”)</t>
    </r>
  </si>
  <si>
    <t>Description</t>
  </si>
  <si>
    <t>A monthly bulletin that standardizes and disseminates environmental information across the organization. In 2025, it covered regulatory developments, environmental monitoring, waste management, biodiversity, land restoration and environmental risk prevention. 
The following metrics reflect bulletin reach, including email distribution and engagement on the internal Workvivo platform:</t>
  </si>
  <si>
    <t>A monthly lecture series open to all employees, promoting discussion, technical updates, and knowledge sharing on key sustainability topics. In 2025, topics included sustainability fundamentals, waste management and recycling, energy efficiency, water resources, and air quality, as well as strategic issues such as environmental licensing, tailings dams, and climate change. 
The following table presents participation levels in these activities:</t>
  </si>
  <si>
    <t>January</t>
  </si>
  <si>
    <t>February</t>
  </si>
  <si>
    <t>March</t>
  </si>
  <si>
    <t>April</t>
  </si>
  <si>
    <t>May</t>
  </si>
  <si>
    <t>June</t>
  </si>
  <si>
    <t>July</t>
  </si>
  <si>
    <t>August</t>
  </si>
  <si>
    <t>September</t>
  </si>
  <si>
    <t>October</t>
  </si>
  <si>
    <t>November</t>
  </si>
  <si>
    <t>December</t>
  </si>
  <si>
    <t>HUMAN RIGHTS</t>
  </si>
  <si>
    <r>
      <rPr>
        <b/>
        <sz val="12"/>
        <color rgb="FF0FD2E7"/>
        <rFont val="Verdana bold"/>
      </rPr>
      <t xml:space="preserve">GRI 412-1 </t>
    </r>
    <r>
      <rPr>
        <b/>
        <sz val="12"/>
        <color rgb="FF3338E8"/>
        <rFont val="Verdana bold"/>
      </rPr>
      <t>-</t>
    </r>
    <r>
      <rPr>
        <b/>
        <sz val="12"/>
        <color rgb="FF0FD2E7"/>
        <rFont val="Verdana bold"/>
      </rPr>
      <t xml:space="preserve"> </t>
    </r>
    <r>
      <rPr>
        <b/>
        <sz val="12"/>
        <color rgb="FF113CEA"/>
        <rFont val="Verdana bold"/>
      </rPr>
      <t>Operations that have been subject to human rights reviews or impact assessments</t>
    </r>
  </si>
  <si>
    <t xml:space="preserve">Total number of operations that have been subject to human rights reviews or human rights impact assessments </t>
  </si>
  <si>
    <t>Percentage of operations that have been subject to human rights reviews or human rights impact assessments</t>
  </si>
  <si>
    <r>
      <rPr>
        <b/>
        <sz val="11"/>
        <color theme="1"/>
        <rFont val="Verdana"/>
        <family val="2"/>
      </rPr>
      <t>Note 1</t>
    </r>
    <r>
      <rPr>
        <sz val="11"/>
        <color theme="1"/>
        <rFont val="Verdana"/>
        <family val="2"/>
      </rPr>
      <t>:</t>
    </r>
    <r>
      <rPr>
        <sz val="11"/>
        <color theme="1"/>
        <rFont val="Verdana"/>
        <family val="2"/>
      </rPr>
      <t xml:space="preserve"> </t>
    </r>
    <r>
      <rPr>
        <sz val="11"/>
        <color theme="1"/>
        <rFont val="Verdana"/>
        <family val="2"/>
      </rPr>
      <t>2024 data (total number of operations that have been subject to human rights reviews or human rights impact assessments) have been restated.</t>
    </r>
    <r>
      <rPr>
        <sz val="11"/>
        <color theme="1"/>
        <rFont val="Verdana"/>
        <family val="2"/>
      </rPr>
      <t xml:space="preserve"> </t>
    </r>
    <r>
      <rPr>
        <b/>
        <sz val="11"/>
        <color rgb="FF17D4E8"/>
        <rFont val="Verdana"/>
        <family val="2"/>
      </rPr>
      <t>GRI 2-4</t>
    </r>
  </si>
  <si>
    <r>
      <rPr>
        <b/>
        <sz val="12"/>
        <color rgb="FF61CBF3"/>
        <rFont val="Verdana bold"/>
      </rPr>
      <t xml:space="preserve">GRI 412-2 </t>
    </r>
    <r>
      <rPr>
        <b/>
        <sz val="12"/>
        <color rgb="FF3338E8"/>
        <rFont val="Verdana bold"/>
      </rPr>
      <t>-</t>
    </r>
    <r>
      <rPr>
        <b/>
        <sz val="12"/>
        <color rgb="FFBDD9E7"/>
        <rFont val="Verdana bold"/>
      </rPr>
      <t xml:space="preserve"> </t>
    </r>
    <r>
      <rPr>
        <b/>
        <sz val="12"/>
        <color rgb="FF113CEA"/>
        <rFont val="Verdana bold"/>
      </rPr>
      <t>Employee training on human rights policies or procedures</t>
    </r>
    <r>
      <rPr>
        <b/>
        <sz val="12"/>
        <color rgb="FF113CEA"/>
        <rFont val="Verdana bold"/>
      </rPr>
      <t xml:space="preserve"> </t>
    </r>
  </si>
  <si>
    <t>Employee training on human rights policies or procedures</t>
  </si>
  <si>
    <t>Total number of hours in the reporting period devoted to training on policies or procedures concerning aspects of human rights that are relevant to operations</t>
  </si>
  <si>
    <t>Total active employees</t>
  </si>
  <si>
    <t>Total employees trained in the year</t>
  </si>
  <si>
    <t>Total employees trained within the Company</t>
  </si>
  <si>
    <t>Percentage of employees trained during the reporting period in policies or procedures concerning aspects of human rights that are relevant to operations</t>
  </si>
  <si>
    <r>
      <rPr>
        <b/>
        <sz val="11"/>
        <color rgb="FF000000"/>
        <rFont val="Verdana"/>
        <family val="2"/>
      </rPr>
      <t>Note 1:</t>
    </r>
    <r>
      <rPr>
        <sz val="11"/>
        <color rgb="FF000000"/>
        <rFont val="Verdana"/>
        <family val="2"/>
      </rPr>
      <t xml:space="preserve"> </t>
    </r>
    <r>
      <rPr>
        <sz val="11"/>
        <color rgb="FF000000"/>
        <rFont val="Verdana"/>
        <family val="2"/>
      </rPr>
      <t>The data in the table refers to Code of Conduct and ESG Track training provided in the relevant year.</t>
    </r>
    <r>
      <rPr>
        <sz val="11"/>
        <color rgb="FF000000"/>
        <rFont val="Verdana"/>
        <family val="2"/>
      </rPr>
      <t xml:space="preserve">
</t>
    </r>
    <r>
      <rPr>
        <b/>
        <sz val="11"/>
        <color rgb="FF000000"/>
        <rFont val="Verdana"/>
        <family val="2"/>
      </rPr>
      <t>Note 2:</t>
    </r>
    <r>
      <rPr>
        <sz val="11"/>
        <color rgb="FF000000"/>
        <rFont val="Verdana"/>
        <family val="2"/>
      </rPr>
      <t xml:space="preserve"> </t>
    </r>
    <r>
      <rPr>
        <sz val="11"/>
        <color rgb="FF000000"/>
        <rFont val="Verdana"/>
        <family val="2"/>
      </rPr>
      <t>The fewer people receiving training in 2023 is explained by the fact that in 2022 the training materials had been newly launched and more employees received training, whereas in 2023 only newly hired employees were trained.</t>
    </r>
    <r>
      <rPr>
        <sz val="11"/>
        <color rgb="FF000000"/>
        <rFont val="Verdana"/>
        <family val="2"/>
      </rPr>
      <t xml:space="preserve">
</t>
    </r>
    <r>
      <rPr>
        <b/>
        <sz val="11"/>
        <color rgb="FF000000"/>
        <rFont val="Verdana"/>
        <family val="2"/>
      </rPr>
      <t>Note 3:</t>
    </r>
    <r>
      <rPr>
        <b/>
        <sz val="11"/>
        <color rgb="FF000000"/>
        <rFont val="Verdana"/>
        <family val="2"/>
      </rPr>
      <t xml:space="preserve"> </t>
    </r>
    <r>
      <rPr>
        <sz val="11"/>
        <color rgb="FF000000"/>
        <rFont val="Verdana"/>
        <family val="2"/>
      </rPr>
      <t>Beginning in 2025, the metric was updated to disclose both the total number of employees trained across the Company and the number trained during the reporting year.</t>
    </r>
  </si>
  <si>
    <r>
      <rPr>
        <b/>
        <sz val="12"/>
        <color rgb="FF0FD2E7"/>
        <rFont val="Verdana bold"/>
      </rPr>
      <t xml:space="preserve">GRI 412-3 </t>
    </r>
    <r>
      <rPr>
        <b/>
        <sz val="12"/>
        <color rgb="FF3338E8"/>
        <rFont val="Verdana bold"/>
      </rPr>
      <t>-</t>
    </r>
    <r>
      <rPr>
        <b/>
        <sz val="12"/>
        <color rgb="FF0FD2E7"/>
        <rFont val="Verdana bold"/>
      </rPr>
      <t xml:space="preserve"> </t>
    </r>
    <r>
      <rPr>
        <b/>
        <sz val="12"/>
        <color rgb="FF113CEA"/>
        <rFont val="Verdana bold"/>
      </rPr>
      <t>Significant investment agreements and contracts that include human rights clauses or that underwent human rights screening</t>
    </r>
  </si>
  <si>
    <t>In 2025, CBA entered into 930 investment agreements and contracts, of which 456 included human rights clauses or were subject to human rights assessments, representing 49% of the total. The calculation excludes administrative documents such as non-disclosure agreements (NDAs), amendments, and termination agreements, but includes contracts processed through the Company’s fast-track contracting system.</t>
  </si>
  <si>
    <t>Total number and percentage of significant investment agreements and contracts that include human rights clauses</t>
  </si>
  <si>
    <t xml:space="preserve">Total number of investment agreements and contracts </t>
  </si>
  <si>
    <t>Total number of significant investment agreements and contracts that include human rights clauses or that underwent human rights screening</t>
  </si>
  <si>
    <t>Percentage of agreements and contracts that include human rights clauses</t>
  </si>
  <si>
    <r>
      <rPr>
        <b/>
        <sz val="11"/>
        <color rgb="FF000000"/>
        <rFont val="Verdana"/>
        <family val="2"/>
      </rPr>
      <t>Note 1:</t>
    </r>
    <r>
      <rPr>
        <sz val="11"/>
        <color rgb="FF000000"/>
        <rFont val="Verdana"/>
        <family val="2"/>
      </rPr>
      <t xml:space="preserve"> </t>
    </r>
    <r>
      <rPr>
        <sz val="11"/>
        <color rgb="FF000000"/>
        <rFont val="Verdana"/>
        <family val="2"/>
      </rPr>
      <t>The total number of contracts excludes NDAs, amendments, and other document types that are not classified as contracts.</t>
    </r>
    <r>
      <rPr>
        <sz val="11"/>
        <color rgb="FF000000"/>
        <rFont val="Verdana"/>
        <family val="2"/>
      </rPr>
      <t xml:space="preserve"> </t>
    </r>
    <r>
      <rPr>
        <sz val="11"/>
        <color rgb="FF000000"/>
        <rFont val="Verdana"/>
        <family val="2"/>
      </rPr>
      <t>CBA has no formal definition for “significant investment agreements.”</t>
    </r>
    <r>
      <rPr>
        <sz val="11"/>
        <color rgb="FF000000"/>
        <rFont val="Verdana"/>
        <family val="2"/>
      </rPr>
      <t xml:space="preserve"> </t>
    </r>
    <r>
      <rPr>
        <sz val="11"/>
        <color rgb="FF000000"/>
        <rFont val="Verdana"/>
        <family val="2"/>
      </rPr>
      <t>Thus, all contracts signed during the reporting period have been included in this disclosure.</t>
    </r>
    <r>
      <rPr>
        <sz val="11"/>
        <color rgb="FF000000"/>
        <rFont val="Verdana"/>
        <family val="2"/>
      </rPr>
      <t xml:space="preserve"> </t>
    </r>
    <r>
      <rPr>
        <sz val="11"/>
        <color rgb="FF000000"/>
        <rFont val="Verdana"/>
        <family val="2"/>
      </rPr>
      <t>In addition, no distinction is made between “agreements” and “contracts”; therefore, the reported total of 930 represents the combined figure, not separate counts.</t>
    </r>
    <r>
      <rPr>
        <sz val="11"/>
        <color rgb="FF000000"/>
        <rFont val="Verdana"/>
        <family val="2"/>
      </rPr>
      <t xml:space="preserve">
</t>
    </r>
    <r>
      <rPr>
        <b/>
        <sz val="11"/>
        <color rgb="FF000000"/>
        <rFont val="Verdana"/>
        <family val="2"/>
      </rPr>
      <t>Note 2:</t>
    </r>
    <r>
      <rPr>
        <b/>
        <sz val="11"/>
        <color rgb="FF000000"/>
        <rFont val="Verdana"/>
        <family val="2"/>
      </rPr>
      <t xml:space="preserve"> </t>
    </r>
    <r>
      <rPr>
        <sz val="11"/>
        <color rgb="FF000000"/>
        <rFont val="Verdana"/>
        <family val="2"/>
      </rPr>
      <t>Percentage data for 2022 and 2023 is presented to one decimal place.</t>
    </r>
    <r>
      <rPr>
        <sz val="11"/>
        <color rgb="FF000000"/>
        <rFont val="Verdana"/>
        <family val="2"/>
      </rPr>
      <t xml:space="preserve"> </t>
    </r>
    <r>
      <rPr>
        <b/>
        <sz val="11"/>
        <color rgb="FF17D4E8"/>
        <rFont val="Verdana"/>
        <family val="2"/>
      </rPr>
      <t>GRI 2-4</t>
    </r>
  </si>
  <si>
    <r>
      <rPr>
        <b/>
        <sz val="12"/>
        <color rgb="FF0FD2E9"/>
        <rFont val="Verdana bold"/>
      </rPr>
      <t>CBA-34</t>
    </r>
    <r>
      <rPr>
        <b/>
        <sz val="12"/>
        <color rgb="FF113CEA"/>
        <rFont val="Verdana bold"/>
      </rPr>
      <t xml:space="preserve"> </t>
    </r>
    <r>
      <rPr>
        <b/>
        <sz val="12"/>
        <color rgb="FF3338E8"/>
        <rFont val="Verdana bold"/>
      </rPr>
      <t>-</t>
    </r>
    <r>
      <rPr>
        <b/>
        <sz val="12"/>
        <color rgb="FF113CEA"/>
        <rFont val="Verdana bold"/>
      </rPr>
      <t xml:space="preserve"> Human rights due diligence process</t>
    </r>
  </si>
  <si>
    <r>
      <rPr>
        <sz val="12"/>
        <color rgb="FFFFFFFF"/>
        <rFont val="Verdana"/>
        <family val="2"/>
      </rPr>
      <t>Aspects considered in due diligence processes</t>
    </r>
  </si>
  <si>
    <t>Description of the due diligence process</t>
  </si>
  <si>
    <t>CBA uses a structured human rights due diligence process to proactively identify and assess risks and impacts across its operations, value chain, and new business relationships, including mergers and acquisitions. The process consists of two complementary phases: (i) an internal assessment of Company policies and practices, and (ii) engagement with key stakeholders—including employees, local communities, contractors, and suppliers—to incorporate external perspectives into the risk assessment.
The Company’s approach is aligned with the United Nations Guiding Principles on Business and Human Rights (UNGPs), applicable national legislation, and international best practices, ensuring not only compliance but also the prevention, mitigation, and, where necessary, remediation of adverse impacts. CBA incorporates the outcomes of this process into its action plans and sustainability strategy, ensuring that respect for human rights informs corporate decision-making.</t>
  </si>
  <si>
    <t>Topics assessed</t>
  </si>
  <si>
    <t>CBA assesses 23 critical human rights topics to ensure the Company’s practices align with national and international standards and to proactively prevent risks and adverse impacts. This assessment covers core issues including the prevention of forced and child labor, human trafficking, freedom of association, the right to collective bargaining, and fair compensation. The scope of the assessment also includes gender equality, diversity and inclusion, occupational health and safety, decent working conditions, and respect for communities.</t>
  </si>
  <si>
    <t xml:space="preserve">Periodic systematic review of potential risk maps </t>
  </si>
  <si>
    <t>Since 2019, CBA’s due diligence process has included a review of human rights risks, conducted biennially or more frequently in the event of significant changes, such as operational expansions or new business relationships. This ensures ongoing monitoring and the integration of preventive and corrective actions into Company practices.</t>
  </si>
  <si>
    <t>Stakeholders assessed</t>
  </si>
  <si>
    <t>Direct employees, contractors, suppliers, and local communities. Across all groups, the Company considers gender inclusion and assesses issues related to equality and non-discrimination.</t>
  </si>
  <si>
    <r>
      <rPr>
        <b/>
        <sz val="12"/>
        <color rgb="FF0FD2E7"/>
        <rFont val="Verdana bold"/>
      </rPr>
      <t xml:space="preserve">CBA-35 </t>
    </r>
    <r>
      <rPr>
        <b/>
        <sz val="12"/>
        <color rgb="FF3338E8"/>
        <rFont val="Verdana bold"/>
      </rPr>
      <t>-</t>
    </r>
    <r>
      <rPr>
        <b/>
        <sz val="12"/>
        <color rgb="FF0FD2E7"/>
        <rFont val="Verdana bold"/>
      </rPr>
      <t xml:space="preserve">  </t>
    </r>
    <r>
      <rPr>
        <b/>
        <sz val="12"/>
        <color rgb="FF113CEA"/>
        <rFont val="Verdana bold"/>
      </rPr>
      <t>Human rights assessment</t>
    </r>
    <r>
      <rPr>
        <b/>
        <sz val="12"/>
        <color rgb="FF113CEA"/>
        <rFont val="Verdana bold"/>
      </rPr>
      <t xml:space="preserve"> </t>
    </r>
  </si>
  <si>
    <t>CBA has structured human rights due diligence processes and management systems to identify and address both potential and actual human rights risks and impacts. Key practices include: (i) human rights due diligence, first conducted in 2019 and updated biennially or upon significant organizational changes; (ii) a supplier prequalification process conducted prior to onboarding new partners and periodically reviewed to ensure compliance with social, environmental, and ethical standards; and (iii) comprehensive supplier compliance assessments to identify emerging risks and implement corrective or preventive actions as needed.
These mechanisms support both preventive and responsive risk management, aligned with international best practices and the Company’s Human Rights Policy, promoting responsible business conduct and mitigating adverse impacts across the value chain.</t>
  </si>
  <si>
    <t>% of total evaluated over the past three years</t>
  </si>
  <si>
    <t>% of total evaluated where risks were identified</t>
  </si>
  <si>
    <t xml:space="preserve"> % of identified risks with mitigation measures implemented</t>
  </si>
  <si>
    <t>Contractors and Tier 1 suppliers</t>
  </si>
  <si>
    <r>
      <rPr>
        <b/>
        <sz val="12"/>
        <color rgb="FF0FD2E7"/>
        <rFont val="Verdana bold"/>
      </rPr>
      <t xml:space="preserve">CBA-36 </t>
    </r>
    <r>
      <rPr>
        <b/>
        <sz val="12"/>
        <color rgb="FF3338E8"/>
        <rFont val="Verdana bold"/>
      </rPr>
      <t>-</t>
    </r>
    <r>
      <rPr>
        <b/>
        <sz val="12"/>
        <color rgb="FF113CEA"/>
        <rFont val="Verdana bold"/>
      </rPr>
      <t xml:space="preserve"> Mitigation and remediation of human rights risks</t>
    </r>
  </si>
  <si>
    <t>Actions to mitigate and remediate human rights risks</t>
  </si>
  <si>
    <r>
      <rPr>
        <sz val="12"/>
        <color rgb="FF000000"/>
        <rFont val="Verdana"/>
        <family val="2"/>
      </rPr>
      <t>Risks identified through due diligence processes</t>
    </r>
  </si>
  <si>
    <t>Since human rights due diligence processes were first implemented in 2019, no human rights violations have been identified in CBA’s operations, including violations involving indigenous and traditional communities. However, due diligence has identified areas requiring ongoing attention, including infrastructure conditions for truck drivers and contractors, gender equality, accessibility, union engagement, provision of benefits to contractors, and economic dependency in certain communities.</t>
  </si>
  <si>
    <t>Processes in place to mitigate human rights risks</t>
  </si>
  <si>
    <t>Operational sites with mitigation plans</t>
  </si>
  <si>
    <t>4 sites: Alumínio plant (SP), Itapissuma (PE), Miraí mine (MG), and Corporate Office (SP), which addresses cross-functional risks.</t>
  </si>
  <si>
    <t>Sites with remediation plans</t>
  </si>
  <si>
    <t xml:space="preserve">No remediation plans have been developed as no human rights violations have been identified in CBA’s operations. However, for identified areas of attention, CBA develops action plans and tracks implementation and progress.												</t>
  </si>
  <si>
    <r>
      <rPr>
        <b/>
        <sz val="12"/>
        <color rgb="FF0FD2E9"/>
        <rFont val="Verdana bold"/>
      </rPr>
      <t>SASB EM-MM-210a.3</t>
    </r>
    <r>
      <rPr>
        <b/>
        <sz val="12"/>
        <color rgb="FF113CEA"/>
        <rFont val="Verdana bold"/>
      </rPr>
      <t xml:space="preserve"> </t>
    </r>
    <r>
      <rPr>
        <b/>
        <sz val="12"/>
        <color rgb="FF3338E8"/>
        <rFont val="Verdana bold"/>
      </rPr>
      <t>-</t>
    </r>
    <r>
      <rPr>
        <b/>
        <sz val="12"/>
        <color rgb="FF113CEA"/>
        <rFont val="Verdana bold"/>
      </rPr>
      <t xml:space="preserve"> Discussion of engagement processes and due diligence practices with respect to human rights, indigenous rights, and operation in areas of conflict</t>
    </r>
  </si>
  <si>
    <t>CLIMATE CHANGE</t>
  </si>
  <si>
    <t>Project categories</t>
  </si>
  <si>
    <t xml:space="preserve">Annual investment </t>
  </si>
  <si>
    <t>Projected investment in 2026</t>
  </si>
  <si>
    <t>Projected future investment (2026 to 2035)</t>
  </si>
  <si>
    <t>Recycling (increased scrap utilization)</t>
  </si>
  <si>
    <t>Electricity (renewable electricity sourcing and energy efficiency)</t>
  </si>
  <si>
    <t>To be defined</t>
  </si>
  <si>
    <t>Direct (scope 1) GHG emissions</t>
  </si>
  <si>
    <r>
      <rPr>
        <sz val="12"/>
        <color theme="0"/>
        <rFont val="Verdana"/>
        <family val="2"/>
      </rPr>
      <t>thousand tCO</t>
    </r>
    <r>
      <rPr>
        <vertAlign val="subscript"/>
        <sz val="12"/>
        <color theme="0"/>
        <rFont val="Verdana"/>
        <family val="2"/>
      </rPr>
      <t>2</t>
    </r>
    <r>
      <rPr>
        <sz val="12"/>
        <color theme="0"/>
        <rFont val="Verdana"/>
        <family val="2"/>
      </rPr>
      <t>e</t>
    </r>
  </si>
  <si>
    <t>% of Scope</t>
  </si>
  <si>
    <t>Stationary combustion</t>
  </si>
  <si>
    <t>Mobile combustion</t>
  </si>
  <si>
    <t>Fugitive emissions</t>
  </si>
  <si>
    <t>Industrial processes</t>
  </si>
  <si>
    <t>Agricultural activities</t>
  </si>
  <si>
    <t>Land-use change</t>
  </si>
  <si>
    <t>Waste (solid waste + effluents)</t>
  </si>
  <si>
    <t>Total Scope 1 emissions</t>
  </si>
  <si>
    <r>
      <rPr>
        <sz val="12"/>
        <color rgb="FF000000"/>
        <rFont val="Verdana"/>
        <family val="2"/>
      </rPr>
      <t>Biogenic CO</t>
    </r>
    <r>
      <rPr>
        <vertAlign val="subscript"/>
        <sz val="12"/>
        <color rgb="FF000000"/>
        <rFont val="Verdana"/>
        <family val="2"/>
      </rPr>
      <t>2</t>
    </r>
    <r>
      <rPr>
        <sz val="12"/>
        <color rgb="FF000000"/>
        <rFont val="Verdana"/>
        <family val="2"/>
      </rPr>
      <t>e emissions (Scope 1)</t>
    </r>
  </si>
  <si>
    <r>
      <rPr>
        <sz val="12"/>
        <color rgb="FF000000"/>
        <rFont val="Verdana"/>
        <family val="2"/>
      </rPr>
      <t>Biogenic CO</t>
    </r>
    <r>
      <rPr>
        <vertAlign val="subscript"/>
        <sz val="12"/>
        <color rgb="FF000000"/>
        <rFont val="Verdana"/>
        <family val="2"/>
      </rPr>
      <t>2</t>
    </r>
    <r>
      <rPr>
        <sz val="12"/>
        <color rgb="FF000000"/>
        <rFont val="Verdana"/>
        <family val="2"/>
      </rPr>
      <t>e removals (Scope 1)</t>
    </r>
  </si>
  <si>
    <t>Indirect emissions (Scope 2) ﻿- Location-based</t>
  </si>
  <si>
    <t>Electricity</t>
  </si>
  <si>
    <t>Transmission and distribution losses</t>
  </si>
  <si>
    <t>Purchased heating</t>
  </si>
  <si>
    <t>Total Scope 2 emissions (location-based)</t>
  </si>
  <si>
    <t>Total Scope 2 emissions (market-based)</t>
  </si>
  <si>
    <r>
      <rPr>
        <sz val="12"/>
        <color rgb="FF000000"/>
        <rFont val="Verdana"/>
        <family val="2"/>
      </rPr>
      <t>Biogenic CO</t>
    </r>
    <r>
      <rPr>
        <vertAlign val="subscript"/>
        <sz val="12"/>
        <color rgb="FF000000"/>
        <rFont val="Verdana"/>
        <family val="2"/>
      </rPr>
      <t>2</t>
    </r>
    <r>
      <rPr>
        <sz val="12"/>
        <color rgb="FF000000"/>
        <rFont val="Verdana"/>
        <family val="2"/>
      </rPr>
      <t>e emissions (Scope 2)</t>
    </r>
  </si>
  <si>
    <r>
      <rPr>
        <b/>
        <sz val="12"/>
        <color rgb="FF0FD2E7"/>
        <rFont val="Verdana bold"/>
      </rPr>
      <t>GRI 305-3</t>
    </r>
    <r>
      <rPr>
        <b/>
        <sz val="12"/>
        <color theme="1"/>
        <rFont val="Verdana bold"/>
      </rPr>
      <t xml:space="preserve"> </t>
    </r>
    <r>
      <rPr>
        <b/>
        <sz val="12"/>
        <color rgb="FF3338E8"/>
        <rFont val="Verdana bold"/>
      </rPr>
      <t>- Other indirect (Scope 3) GHG emissions</t>
    </r>
  </si>
  <si>
    <t>Indirect emissions (Scope 3)</t>
  </si>
  <si>
    <t>Category 1 – Goods and services purchased</t>
  </si>
  <si>
    <t>Category 3 – Fuel- and energy-related activities not included in Scope 1 or Scope 2</t>
  </si>
  <si>
    <r>
      <rPr>
        <sz val="12"/>
        <color rgb="FF000000"/>
        <rFont val="Verdana"/>
        <family val="2"/>
      </rPr>
      <t>Category 4 – Transportation and distribution (upstream)</t>
    </r>
  </si>
  <si>
    <t>Category 6 – Business travel</t>
  </si>
  <si>
    <r>
      <rPr>
        <sz val="12"/>
        <color rgb="FF000000"/>
        <rFont val="Verdana"/>
        <family val="2"/>
      </rPr>
      <t>Category 9 – Transportation and distribution (downstream)</t>
    </r>
  </si>
  <si>
    <t>Category 10 – Reprocessing of sold products</t>
  </si>
  <si>
    <t>Total Scope 3 emissions</t>
  </si>
  <si>
    <r>
      <rPr>
        <sz val="12"/>
        <color rgb="FF000000"/>
        <rFont val="Verdana"/>
        <family val="2"/>
      </rPr>
      <t>Biogenic CO</t>
    </r>
    <r>
      <rPr>
        <vertAlign val="subscript"/>
        <sz val="12"/>
        <color rgb="FF000000"/>
        <rFont val="Verdana"/>
        <family val="2"/>
      </rPr>
      <t>2</t>
    </r>
    <r>
      <rPr>
        <sz val="12"/>
        <color rgb="FF000000"/>
        <rFont val="Verdana"/>
        <family val="2"/>
      </rPr>
      <t xml:space="preserve"> emissions (Scope 3)</t>
    </r>
  </si>
  <si>
    <r>
      <rPr>
        <b/>
        <sz val="12"/>
        <color rgb="FF0FD2E7"/>
        <rFont val="Verdana bold"/>
      </rPr>
      <t xml:space="preserve">GRI 305-4 </t>
    </r>
    <r>
      <rPr>
        <b/>
        <sz val="12"/>
        <color rgb="FF3338E8"/>
        <rFont val="Verdana bold"/>
      </rPr>
      <t>-</t>
    </r>
    <r>
      <rPr>
        <b/>
        <sz val="12"/>
        <color rgb="FF0FD2E7"/>
        <rFont val="Verdana bold"/>
      </rPr>
      <t xml:space="preserve"> </t>
    </r>
    <r>
      <rPr>
        <b/>
        <sz val="12"/>
        <color rgb="FF113CEA"/>
        <rFont val="Verdana bold"/>
      </rPr>
      <t>GHG emissions intensity</t>
    </r>
    <r>
      <rPr>
        <b/>
        <sz val="12"/>
        <color rgb="FF113CEA"/>
        <rFont val="Verdana bold"/>
      </rPr>
      <t xml:space="preserve"> </t>
    </r>
  </si>
  <si>
    <t>Emissions intensity by production stage across Scopes 1 and 2</t>
  </si>
  <si>
    <t>Mines (tCO₂e/t Bauxite)</t>
  </si>
  <si>
    <t>Refinery (tCO₂e/t Alumina)</t>
  </si>
  <si>
    <t>Smelters (tCO₂e/t Molten Al)</t>
  </si>
  <si>
    <t>Casting (tCO₂e/t Cast Al)</t>
  </si>
  <si>
    <t>Metalex (tCO₂e/t Cast Al)</t>
  </si>
  <si>
    <t>Alux (tCO₂e/t Cast Al)</t>
  </si>
  <si>
    <r>
      <rPr>
        <sz val="12"/>
        <color theme="0"/>
        <rFont val="Verdana"/>
        <family val="2"/>
      </rPr>
      <t>Greenhouse gas (GHG) emissions intensity (tCO</t>
    </r>
    <r>
      <rPr>
        <vertAlign val="subscript"/>
        <sz val="12"/>
        <color theme="0"/>
        <rFont val="Verdana"/>
        <family val="2"/>
      </rPr>
      <t>2</t>
    </r>
    <r>
      <rPr>
        <sz val="12"/>
        <color theme="0"/>
        <rFont val="Verdana"/>
        <family val="2"/>
      </rPr>
      <t>e/t of product)</t>
    </r>
  </si>
  <si>
    <t>Mines (processed bauxite)</t>
  </si>
  <si>
    <t>Alumínio plant (finished products)</t>
  </si>
  <si>
    <t>Metalex (billets)</t>
  </si>
  <si>
    <t>Itapissuma (semi-fabricated aluminum)</t>
  </si>
  <si>
    <t>Alux (cast aluminum)</t>
  </si>
  <si>
    <r>
      <rPr>
        <b/>
        <sz val="10"/>
        <color rgb="FF000000"/>
        <rFont val="Verdana"/>
        <family val="2"/>
      </rPr>
      <t>Note 1:</t>
    </r>
    <r>
      <rPr>
        <sz val="10"/>
        <color rgb="FF000000"/>
        <rFont val="Verdana"/>
        <family val="2"/>
      </rPr>
      <t xml:space="preserve"> </t>
    </r>
    <r>
      <rPr>
        <sz val="10"/>
        <color rgb="FF000000"/>
        <rFont val="Verdana"/>
        <family val="2"/>
      </rPr>
      <t>Includes Scope 1 and 2 emissions.</t>
    </r>
    <r>
      <rPr>
        <sz val="10"/>
        <color rgb="FF000000"/>
        <rFont val="Verdana"/>
        <family val="2"/>
      </rPr>
      <t xml:space="preserve"> </t>
    </r>
    <r>
      <rPr>
        <sz val="10"/>
        <color rgb="FF000000"/>
        <rFont val="Verdana"/>
        <family val="2"/>
      </rPr>
      <t>All greenhouse gases are included in the calculation (CO</t>
    </r>
    <r>
      <rPr>
        <vertAlign val="subscript"/>
        <sz val="10"/>
        <color rgb="FF000000"/>
        <rFont val="Verdana"/>
        <family val="2"/>
      </rPr>
      <t>2</t>
    </r>
    <r>
      <rPr>
        <sz val="10"/>
        <color rgb="FF000000"/>
        <rFont val="Verdana"/>
        <family val="2"/>
      </rPr>
      <t>, CH</t>
    </r>
    <r>
      <rPr>
        <vertAlign val="subscript"/>
        <sz val="10"/>
        <color rgb="FF000000"/>
        <rFont val="Verdana"/>
        <family val="2"/>
      </rPr>
      <t>4</t>
    </r>
    <r>
      <rPr>
        <sz val="10"/>
        <color rgb="FF000000"/>
        <rFont val="Verdana"/>
        <family val="2"/>
      </rPr>
      <t>, N</t>
    </r>
    <r>
      <rPr>
        <vertAlign val="subscript"/>
        <sz val="10"/>
        <color rgb="FF000000"/>
        <rFont val="Verdana"/>
        <family val="2"/>
      </rPr>
      <t>2</t>
    </r>
    <r>
      <rPr>
        <sz val="10"/>
        <color rgb="FF000000"/>
        <rFont val="Verdana"/>
        <family val="2"/>
      </rPr>
      <t>O, HFCs, PFCs, SF</t>
    </r>
    <r>
      <rPr>
        <vertAlign val="subscript"/>
        <sz val="10"/>
        <color rgb="FF000000"/>
        <rFont val="Verdana"/>
        <family val="2"/>
      </rPr>
      <t>6</t>
    </r>
    <r>
      <rPr>
        <sz val="10"/>
        <color rgb="FF000000"/>
        <rFont val="Verdana"/>
        <family val="2"/>
      </rPr>
      <t>, NF</t>
    </r>
    <r>
      <rPr>
        <vertAlign val="subscript"/>
        <sz val="10"/>
        <color rgb="FF000000"/>
        <rFont val="Verdana"/>
        <family val="2"/>
      </rPr>
      <t>3</t>
    </r>
    <r>
      <rPr>
        <sz val="10"/>
        <color rgb="FF000000"/>
        <rFont val="Verdana"/>
        <family val="2"/>
      </rPr>
      <t>).</t>
    </r>
  </si>
  <si>
    <r>
      <rPr>
        <sz val="12"/>
        <color rgb="FFFFFFFF"/>
        <rFont val="Verdana"/>
        <family val="2"/>
      </rPr>
      <t>Greenhouse gas (GHG) emissions intensity at the Alumínio plant (tCO</t>
    </r>
    <r>
      <rPr>
        <vertAlign val="subscript"/>
        <sz val="12"/>
        <color rgb="FFFFFFFF"/>
        <rFont val="Verdana"/>
        <family val="2"/>
      </rPr>
      <t>2</t>
    </r>
    <r>
      <rPr>
        <sz val="12"/>
        <color rgb="FFFFFFFF"/>
        <rFont val="Verdana"/>
        <family val="2"/>
      </rPr>
      <t>e/t Al)</t>
    </r>
    <r>
      <rPr>
        <sz val="12"/>
        <color rgb="FFFFFFFF"/>
        <rFont val="Verdana"/>
        <family val="2"/>
      </rPr>
      <t xml:space="preserve"> </t>
    </r>
  </si>
  <si>
    <t>Production of cast aluminum products (cradle to gate)</t>
  </si>
  <si>
    <t>Production of semi-fabricated aluminum products (cradle to gate)</t>
  </si>
  <si>
    <t>Smelters – molten aluminum (single stage)</t>
  </si>
  <si>
    <r>
      <rPr>
        <b/>
        <sz val="10"/>
        <color theme="1"/>
        <rFont val="Verdana"/>
        <family val="2"/>
      </rPr>
      <t>Note 1:</t>
    </r>
    <r>
      <rPr>
        <sz val="10"/>
        <color theme="1"/>
        <rFont val="Verdana"/>
        <family val="2"/>
      </rPr>
      <t xml:space="preserve"> </t>
    </r>
    <r>
      <rPr>
        <sz val="10"/>
        <color theme="1"/>
        <rFont val="Verdana"/>
        <family val="2"/>
      </rPr>
      <t>All greenhouse gases are included in the calculation (CO</t>
    </r>
    <r>
      <rPr>
        <vertAlign val="subscript"/>
        <sz val="10"/>
        <color theme="1"/>
        <rFont val="Verdana"/>
        <family val="2"/>
      </rPr>
      <t>2</t>
    </r>
    <r>
      <rPr>
        <sz val="10"/>
        <color theme="1"/>
        <rFont val="Verdana"/>
        <family val="2"/>
      </rPr>
      <t>, CH</t>
    </r>
    <r>
      <rPr>
        <vertAlign val="subscript"/>
        <sz val="10"/>
        <color theme="1"/>
        <rFont val="Verdana"/>
        <family val="2"/>
      </rPr>
      <t>4</t>
    </r>
    <r>
      <rPr>
        <sz val="10"/>
        <color theme="1"/>
        <rFont val="Verdana"/>
        <family val="2"/>
      </rPr>
      <t>, N</t>
    </r>
    <r>
      <rPr>
        <vertAlign val="subscript"/>
        <sz val="10"/>
        <color theme="1"/>
        <rFont val="Verdana"/>
        <family val="2"/>
      </rPr>
      <t>2</t>
    </r>
    <r>
      <rPr>
        <sz val="10"/>
        <color theme="1"/>
        <rFont val="Verdana"/>
        <family val="2"/>
      </rPr>
      <t>O, HFCs, PFCs, SF</t>
    </r>
    <r>
      <rPr>
        <vertAlign val="subscript"/>
        <sz val="10"/>
        <color theme="1"/>
        <rFont val="Verdana"/>
        <family val="2"/>
      </rPr>
      <t>6</t>
    </r>
    <r>
      <rPr>
        <sz val="10"/>
        <color theme="1"/>
        <rFont val="Verdana"/>
        <family val="2"/>
      </rPr>
      <t>, NF</t>
    </r>
    <r>
      <rPr>
        <vertAlign val="subscript"/>
        <sz val="10"/>
        <color theme="1"/>
        <rFont val="Verdana"/>
        <family val="2"/>
      </rPr>
      <t>3</t>
    </r>
    <r>
      <rPr>
        <sz val="10"/>
        <color theme="1"/>
        <rFont val="Verdana"/>
        <family val="2"/>
      </rPr>
      <t>).</t>
    </r>
    <r>
      <rPr>
        <sz val="10"/>
        <color theme="1"/>
        <rFont val="Verdana"/>
        <family val="2"/>
      </rPr>
      <t xml:space="preserve"> </t>
    </r>
    <r>
      <rPr>
        <sz val="10"/>
        <color theme="1"/>
        <rFont val="Verdana"/>
        <family val="2"/>
      </rPr>
      <t>The emissions intensity calculation is based on Scope 1 and 2 GHG emissions across the value chain (Mines, Refinery, Smelters, Casting, Downstream and Supporting Areas).</t>
    </r>
    <r>
      <rPr>
        <sz val="10"/>
        <color theme="1"/>
        <rFont val="Verdana"/>
        <family val="2"/>
      </rPr>
      <t xml:space="preserve"> 
</t>
    </r>
    <r>
      <rPr>
        <b/>
        <sz val="10"/>
        <color theme="1"/>
        <rFont val="Verdana"/>
        <family val="2"/>
      </rPr>
      <t>Note 2:</t>
    </r>
    <r>
      <rPr>
        <sz val="10"/>
        <color theme="1"/>
        <rFont val="Verdana"/>
        <family val="2"/>
      </rPr>
      <t xml:space="preserve"> </t>
    </r>
    <r>
      <rPr>
        <sz val="10"/>
        <color theme="1"/>
        <rFont val="Verdana"/>
        <family val="2"/>
      </rPr>
      <t>Includes Scope 1 and 2 GHG emissions across the supply chain (Mine, Alumina, Smelters, Casting, and Supporting Areas) and Scope 3 emissions from purchased ingots consumed at Metalex and Alux.</t>
    </r>
  </si>
  <si>
    <r>
      <rPr>
        <b/>
        <sz val="12"/>
        <color rgb="FF0FD2E7"/>
        <rFont val="Verdana bold"/>
      </rPr>
      <t xml:space="preserve">GRI 305-5 </t>
    </r>
    <r>
      <rPr>
        <b/>
        <sz val="12"/>
        <color rgb="FF3338E8"/>
        <rFont val="Verdana bold"/>
      </rPr>
      <t>-</t>
    </r>
    <r>
      <rPr>
        <b/>
        <sz val="12"/>
        <color rgb="FF0FD2E7"/>
        <rFont val="Verdana bold"/>
      </rPr>
      <t xml:space="preserve"> </t>
    </r>
    <r>
      <rPr>
        <b/>
        <sz val="12"/>
        <color rgb="FF113CEA"/>
        <rFont val="Verdana bold"/>
      </rPr>
      <t>Reduction of GHG emissions</t>
    </r>
  </si>
  <si>
    <t>In 2025, total GHG emissions decreased by 71,184 tCO₂e compared to the prior year, including Scope 1, Scope 2 (market-based), and Scope 3 emissions. During the period, the Company continued to implement its emissions reduction initiatives, with a particular focus on improving and stabilizing smelter emissions performance. Previously implemented initiatives were maintained and further optimized, resulting in a 5% reduction in emissions intensity year over year.</t>
  </si>
  <si>
    <r>
      <rPr>
        <b/>
        <sz val="12"/>
        <color rgb="FF0FD2E7"/>
        <rFont val="Verdana bold"/>
        <family val="2"/>
      </rPr>
      <t>GRI 305-6</t>
    </r>
    <r>
      <rPr>
        <b/>
        <sz val="12"/>
        <color rgb="FF113CEA"/>
        <rFont val="Verdana bold"/>
        <family val="2"/>
      </rPr>
      <t xml:space="preserve"> - Emissions of ozone-depleting substances (ODS)</t>
    </r>
  </si>
  <si>
    <t>The Company does not produce, import, or export ozone-depleting substances in the course of its operations. Asset management practices—including for HVAC systems—are designed to prevent the release of substances regulated under the Montreal Protocol.</t>
  </si>
  <si>
    <t>Air emissions monitoring at the Alumínio Plant (SP) is conducted semiannually for smelter operations and the alumina refinery, and annually forecasting operations, through stacked testing programs. At the Itapissuma (PE) and Metalex (SP) facilities, monitoring is performed on a biennial basis in accordance with environmental license requirements, while the Alux (SP) facility conducts monitoring annually. Monitoring activities include third-party laboratory testing, formalized monitoring plans, operational controls, and preventive maintenance of equipment.
In general, monitoring practices follow technical standards established by CETESB and the U.S. EPA, as well as applicable regulatory frameworks, including CONAMA Resolution 436/2011 and COPAM Resolution 187/2013. Emissions are quantified using a standardized corporate methodology, supporting compliance with applicable regulatory limits.</t>
  </si>
  <si>
    <t>Significant air emissions (metric tons)</t>
  </si>
  <si>
    <r>
      <rPr>
        <sz val="12"/>
        <color rgb="FF000000"/>
        <rFont val="Verdana"/>
        <family val="2"/>
      </rPr>
      <t>NO</t>
    </r>
    <r>
      <rPr>
        <vertAlign val="subscript"/>
        <sz val="12"/>
        <color rgb="FF000000"/>
        <rFont val="Verdana"/>
        <family val="2"/>
      </rPr>
      <t>x</t>
    </r>
  </si>
  <si>
    <r>
      <rPr>
        <sz val="12"/>
        <color rgb="FF000000"/>
        <rFont val="Verdana"/>
        <family val="2"/>
      </rPr>
      <t>SO</t>
    </r>
    <r>
      <rPr>
        <vertAlign val="subscript"/>
        <sz val="12"/>
        <color rgb="FF000000"/>
        <rFont val="Verdana"/>
        <family val="2"/>
      </rPr>
      <t>x</t>
    </r>
  </si>
  <si>
    <t>Persistent Organic Pollutants (POP)</t>
  </si>
  <si>
    <t>Hazardous Air Pollutants (HAP)</t>
  </si>
  <si>
    <t>Volatile Organic Compounds (VOCs)</t>
  </si>
  <si>
    <t>Particulate Matter (PM)</t>
  </si>
  <si>
    <t>Total fluoride</t>
  </si>
  <si>
    <t>Other standard categories of atmospheric emissions identified in relevant laws and regulations</t>
  </si>
  <si>
    <r>
      <rPr>
        <b/>
        <sz val="12"/>
        <color rgb="FF0FD2E7"/>
        <rFont val="Verdana bold"/>
      </rPr>
      <t>CBA-67</t>
    </r>
    <r>
      <rPr>
        <b/>
        <sz val="12"/>
        <color theme="1"/>
        <rFont val="Verdana bold"/>
      </rPr>
      <t xml:space="preserve"> </t>
    </r>
    <r>
      <rPr>
        <b/>
        <sz val="12"/>
        <color rgb="FF113CEA"/>
        <rFont val="Verdana bold"/>
      </rPr>
      <t>- Direct PFC (Perfluorocarbon) emissions</t>
    </r>
  </si>
  <si>
    <t>Direct PFC emissions</t>
  </si>
  <si>
    <t>PFC-14 (metric tons)</t>
  </si>
  <si>
    <t>PFC-116 (metric tons)</t>
  </si>
  <si>
    <t>Total PFC (metric tons)</t>
  </si>
  <si>
    <t>PFC emissions intensity (kg PFC/t of molten aluminum)</t>
  </si>
  <si>
    <t>Data coverage (as % of denominator)</t>
  </si>
  <si>
    <t>RENEWABLE ENERGY AND ENERGY EFFICIENCY</t>
  </si>
  <si>
    <r>
      <rPr>
        <b/>
        <sz val="12"/>
        <color rgb="FF0FD2E7"/>
        <rFont val="Verdana bold"/>
      </rPr>
      <t>CBA-52</t>
    </r>
    <r>
      <rPr>
        <b/>
        <sz val="12"/>
        <color theme="1"/>
        <rFont val="Verdana bold"/>
      </rPr>
      <t xml:space="preserve"> </t>
    </r>
    <r>
      <rPr>
        <b/>
        <sz val="12"/>
        <color rgb="FF113CEA"/>
        <rFont val="Verdana bold"/>
      </rPr>
      <t>- Energy management programs</t>
    </r>
  </si>
  <si>
    <t>Topics</t>
  </si>
  <si>
    <t>Quantified targets to address energy reduction</t>
  </si>
  <si>
    <t>CBA has set quantitative targets to reduce the energy intensity of its operations, in line with its 2030 ESG Strategy. This target is measured using an energy intensity indicator expressed in GJ per metric ton of finished product, enabling detailed tracking of consumption over time. Performance on this indicator is regularly monitored and discussed in internal forums that evaluate the results of energy efficiency initiatives.
In 2025, the Company maintained its commitment to reducing energy intensity by improving industrial processes and investing in technologies to reduce electricity and fossil fuel consumption.</t>
  </si>
  <si>
    <t>Actions to reduce energy consumption</t>
  </si>
  <si>
    <t>Assessment of progress in reducing energy consumption</t>
  </si>
  <si>
    <t xml:space="preserve">Monitoring energy consumption is a continuous practice at CBA, which includes tracking energy intensity trends across its operations. Energy intensity is reported annually, offering a detailed view of progress achieved over time. The Company also maintains internal forums and committees that regularly evaluate the performance of implemented initiatives and discuss any adjustments to ensure the effectiveness of energy efficiency measures. In 2025, the Company continued to systemically track progress toward its energy intensity reduction target, ensuring that the implemented measures result in measurable consumption reductions. </t>
  </si>
  <si>
    <t>Use of clean or green energy</t>
  </si>
  <si>
    <t>CBA consumes 100% renewable and traceable electricity, ensuring that all electricity used in its operations comes from clean energy sources. This commitment is supported by an energy management strategy based on a diversified portfolio of self-generation assets and renewable energy purchase agreements. In 2025, the Company maintained a significant self-generation portfolio comprising 21 hydroelectric plants—15 wholly-owned and 6 jointly-owned through subsidiaries—along with four wind complexes.
CBA’s energy matrix remained predominantly clean, with total installed capacity of 1.6 GW, including 0.2 GW from wind farms, 0.6 GW from 15 wholly-owned hydroelectric plants, and 0.8 GW from partially-owned assets, supporting annual generation of 690.6 GWh. Initiatives like the biomass boiler at the Alumina Refinery have also been instrumental in reducing emissions linked to fossil fuel use, supporting more efficient operations aligned with global decarbonization goals.</t>
  </si>
  <si>
    <t>Investments in innovation or R&amp;D to reduce energy consumption</t>
  </si>
  <si>
    <t>Innovation and technological development are core pillars of CBA’s strategy to improve energy efficiency and mitigate environmental impacts. The Company strengthened its leadership in sustainable finance through instruments such as Sustainability-Linked Bonds (SLBs). Proceeds exceeding R$ 1.5 billion have been allocated to industrial upgrades and decarbonization projects, aligned with the targets in CBA’s ESG Strategy 2030.
Key investment priorities include smelter upgrades focused on automation and enhanced operational control. These upgrades include the implementation of point feeding systems and automated voltage control—technologies that improve smelting efficiency and reduce electricity intensity. In addition, the Company is investing in R&amp;D to support the energy transition at the Alumina Refinery with the replacement of fossil fuels with biomass—a project that represents a step-change in the sector’s thermal energy profile.
Through CBA’s DigitALL program, the integration of data science and artificial intelligence (AI) enables predictive modeling of energy consumption and real-time optimization of input usage. These initiatives, combined with ongoing research to enhance smelting performance, are delivering on CBA’s commitment to leading the transition to a low-carbon aluminum industry, supporting efficient and competitive operations aligned with global sustainability best practices.</t>
  </si>
  <si>
    <t>Energy efficiency training provided to employees to raise awareness about energy saving</t>
  </si>
  <si>
    <t>CBA embeds sustainability in its organizational culture through structured training initiatives, ensuring ESG topics—including energy efficiency—are disseminated across all levels of the Company. One of the main tools to this end is CBA’s ESG Track, a mandatory training course for all new employees as part of onboarding.
This program outlines the objectives of the Company’s 2030 ESG Strategy, including energy efficiency goals, and is periodically updated to reflect evolving strategic priorities and market best practices.
In 2025, the Company delivered targeted training on energy efficiency to raise awareness, highlight energy intensity reduction initiatives, and identify improvement opportunities for the next cycle.</t>
  </si>
  <si>
    <r>
      <rPr>
        <b/>
        <sz val="11"/>
        <color rgb="FF000000"/>
        <rFont val="Verdana bold"/>
      </rPr>
      <t>Note:</t>
    </r>
    <r>
      <rPr>
        <sz val="11"/>
        <color rgb="FF000000"/>
        <rFont val="Verdana bold"/>
      </rPr>
      <t xml:space="preserve"> </t>
    </r>
    <r>
      <rPr>
        <sz val="11"/>
        <color rgb="FF000000"/>
        <rFont val="Verdana bold"/>
      </rPr>
      <t>CBA conducts energy audits to identify opportunities to improve energy performance.</t>
    </r>
  </si>
  <si>
    <r>
      <rPr>
        <b/>
        <sz val="12"/>
        <color rgb="FF0FD2E7"/>
        <rFont val="Verdana bold"/>
      </rPr>
      <t>CBA-53</t>
    </r>
    <r>
      <rPr>
        <b/>
        <sz val="12"/>
        <color theme="1"/>
        <rFont val="Verdana bold"/>
      </rPr>
      <t xml:space="preserve"> </t>
    </r>
    <r>
      <rPr>
        <b/>
        <sz val="12"/>
        <color rgb="FF3338E8"/>
        <rFont val="Verdana bold"/>
      </rPr>
      <t>- Energy consumption within the organization in MWh</t>
    </r>
  </si>
  <si>
    <t>Consumption of nonrenewable fuels</t>
  </si>
  <si>
    <t>Consumption of 100% renewable electricity</t>
  </si>
  <si>
    <t>Total consumption of renewable energy (fuel and electricity)</t>
  </si>
  <si>
    <t>Total energy consumption within the organization (renewable and nonrenewable)</t>
  </si>
  <si>
    <r>
      <rPr>
        <b/>
        <sz val="11"/>
        <color rgb="FF000000"/>
        <rFont val="Verdana"/>
        <family val="2"/>
      </rPr>
      <t>Note 1</t>
    </r>
    <r>
      <rPr>
        <sz val="11"/>
        <color rgb="FF000000"/>
        <rFont val="Verdana"/>
        <family val="2"/>
      </rPr>
      <t>: the inputs are the same as used for calculating CO</t>
    </r>
    <r>
      <rPr>
        <vertAlign val="subscript"/>
        <sz val="11"/>
        <color rgb="FF000000"/>
        <rFont val="Verdana"/>
        <family val="2"/>
      </rPr>
      <t>2</t>
    </r>
    <r>
      <rPr>
        <sz val="11"/>
        <color rgb="FF000000"/>
        <rFont val="Verdana"/>
        <family val="2"/>
      </rPr>
      <t>e emissions using the GHG Protocol tool.</t>
    </r>
    <r>
      <rPr>
        <sz val="11"/>
        <color rgb="FF000000"/>
        <rFont val="Verdana"/>
        <family val="2"/>
      </rPr>
      <t xml:space="preserve"> </t>
    </r>
    <r>
      <rPr>
        <sz val="11"/>
        <color rgb="FF000000"/>
        <rFont val="Verdana"/>
        <family val="2"/>
      </rPr>
      <t>The conversion factors available each year were used.</t>
    </r>
    <r>
      <rPr>
        <sz val="11"/>
        <color rgb="FF000000"/>
        <rFont val="Verdana"/>
        <family val="2"/>
      </rPr>
      <t xml:space="preserve">
</t>
    </r>
    <r>
      <rPr>
        <b/>
        <sz val="11"/>
        <color rgb="FF000000"/>
        <rFont val="Verdana"/>
        <family val="2"/>
      </rPr>
      <t>Note 2</t>
    </r>
    <r>
      <rPr>
        <sz val="11"/>
        <color rgb="FF000000"/>
        <rFont val="Verdana"/>
        <family val="2"/>
      </rPr>
      <t>:</t>
    </r>
    <r>
      <rPr>
        <sz val="11"/>
        <color rgb="FF000000"/>
        <rFont val="Verdana"/>
        <family val="2"/>
      </rPr>
      <t xml:space="preserve"> </t>
    </r>
    <r>
      <rPr>
        <sz val="11"/>
        <color rgb="FF000000"/>
        <rFont val="Verdana"/>
        <family val="2"/>
      </rPr>
      <t>100% of the electricity CBA consumes is renewable and certified by self-declarations and renewable energy certificates (i-RECs).</t>
    </r>
    <r>
      <rPr>
        <sz val="11"/>
        <color rgb="FF000000"/>
        <rFont val="Verdana"/>
        <family val="2"/>
      </rPr>
      <t xml:space="preserve">
</t>
    </r>
    <r>
      <rPr>
        <b/>
        <sz val="11"/>
        <color rgb="FF000000"/>
        <rFont val="Verdana"/>
        <family val="2"/>
      </rPr>
      <t>Note 3</t>
    </r>
    <r>
      <rPr>
        <sz val="11"/>
        <color rgb="FF000000"/>
        <rFont val="Verdana"/>
        <family val="2"/>
      </rPr>
      <t>: due to the temporary curtailment of the Nickel Business and its limited materiality, data for this business is not being reported in 2024 and 2025.</t>
    </r>
    <r>
      <rPr>
        <sz val="11"/>
        <color rgb="FF000000"/>
        <rFont val="Verdana"/>
        <family val="2"/>
      </rPr>
      <t xml:space="preserve">
</t>
    </r>
    <r>
      <rPr>
        <b/>
        <sz val="11"/>
        <color rgb="FF000000"/>
        <rFont val="Verdana"/>
        <family val="2"/>
      </rPr>
      <t>Note 4</t>
    </r>
    <r>
      <rPr>
        <sz val="11"/>
        <color rgb="FF000000"/>
        <rFont val="Verdana"/>
        <family val="2"/>
      </rPr>
      <t>: data on total energy consumption for the Aluminum Business has been restated for 2022 and 2023.</t>
    </r>
    <r>
      <rPr>
        <sz val="11"/>
        <color rgb="FF000000"/>
        <rFont val="Verdana"/>
        <family val="2"/>
      </rPr>
      <t xml:space="preserve"> </t>
    </r>
    <r>
      <rPr>
        <b/>
        <sz val="11"/>
        <color rgb="FF17D4E8"/>
        <rFont val="Verdana"/>
        <family val="2"/>
      </rPr>
      <t>GRI 2-4</t>
    </r>
  </si>
  <si>
    <r>
      <rPr>
        <b/>
        <sz val="12"/>
        <color rgb="FF0FD2E7"/>
        <rFont val="Verdana bold"/>
        <family val="2"/>
      </rPr>
      <t>GRI 302-2</t>
    </r>
    <r>
      <rPr>
        <b/>
        <sz val="12"/>
        <color theme="1"/>
        <rFont val="Verdana bold"/>
        <family val="2"/>
      </rPr>
      <t xml:space="preserve"> </t>
    </r>
    <r>
      <rPr>
        <b/>
        <sz val="12"/>
        <color rgb="FF3338E8"/>
        <rFont val="Verdana bold"/>
        <family val="2"/>
      </rPr>
      <t>- Energy consumption outside of the organization</t>
    </r>
  </si>
  <si>
    <t xml:space="preserve">Energy consumption outside the organization (thousands of GJ)			</t>
  </si>
  <si>
    <t>Fuel- and energy-related activities not included in Scope 1 or Scope 2</t>
  </si>
  <si>
    <r>
      <rPr>
        <sz val="12"/>
        <color rgb="FF000000"/>
        <rFont val="Verdana"/>
        <family val="2"/>
      </rPr>
      <t>Transportation and distribution (upstream)</t>
    </r>
  </si>
  <si>
    <t>Business travel</t>
  </si>
  <si>
    <r>
      <rPr>
        <sz val="12"/>
        <color rgb="FF000000"/>
        <rFont val="Verdana"/>
        <family val="2"/>
      </rPr>
      <t>Transportation and distribution (downstream)</t>
    </r>
  </si>
  <si>
    <t>Total consumption outside of the Organization</t>
  </si>
  <si>
    <t>CBA has implemented energy efficiency initiatives to reduce electricity consumption, achieving a reduction of 345,559.0 gigajoules at its Alumínio Plant (SP) between 2024 and 2025. The Company’s core energy efficiency program is working to identify and repair compressed air leaks at the Alux (SP), Metalex (SP), and Itapissuma (PE) facilities, using acoustic camera inspections. During the reporting period, 107 leak points were identified, representing a total loss of 256,005 cubic meters per hour. Corrective actions achieved an overall completion rate of 58.9%, recovering 151,858.7 cubic meters per hour of compressed air. Alux eliminated 100% of its identified leaks. In addition, the Company has conducted energy efficiency studies focused on installing variable frequency drives on electric motors and upgrading lighting systems in industrial areas.
Energy savings have been estimated using 2025 as the baseline year, selected due to the availability of new technical data from predictive inspection reports using acoustic and thermographic analysis. Savings were calculated using the Sonavu Insights tool, incorporating asset-specific technical data such as operating pressure, maximum capacity, annual operating hours, and rated power. These initiatives support the Company’s strategic goals to reduce energy intensity and minimize fossil fuel consumption through targeted improvements across its industrial operations.</t>
  </si>
  <si>
    <t>There was no reduction in energy requirements of products and services. However, CBA continues to focus on reducing its energy requirement through ongoing improvements in production processes and industrial infrastructure. Between 2024 and 2025, the Alumínio Plant (SP) achieved a significant reduction in electricity consumption, totaling 345,558.96 gigajoules. This reduction was calculated based on monitored electricity consumption in megawatt-hours, applying a conversion factor of 3.6 to gigajoules, in line with the Company’s internal energy reporting records.
Within the Downstream segment, efficiency is managed through initiatives approved under the Company’s Competitiveness Management framework. While not all initiatives result in directly measurable energy savings (in gigajoules per product), they contribute to improved operational efficiency and reduced material losses. Key projects include reducing nitrogen and natural gas consumption in specific production lines, optimizing process oil recovery, and decreasing scrap generated from operational inefficiencies. Similarly, at the Alumina Refinery, the Company identified opportunities including retrofitting and cleaning heat exchangers, as well as reducing gas consumption in standby boiler systems.</t>
  </si>
  <si>
    <t>Customers served and electricity delivered by segment in 2025</t>
  </si>
  <si>
    <t>Number of customers</t>
  </si>
  <si>
    <t>Electricity delivered (MWh)</t>
  </si>
  <si>
    <t>Residential</t>
  </si>
  <si>
    <t>Commercial</t>
  </si>
  <si>
    <t>Industrial</t>
  </si>
  <si>
    <t>CBA operates as a power generator and electricity trader, selling electricity to other trading companies and end customers. As such, the Company does not own or operate transmission lines.</t>
  </si>
  <si>
    <r>
      <rPr>
        <b/>
        <sz val="12"/>
        <color rgb="FF0FD2E7"/>
        <rFont val="Verdana bold"/>
        <family val="2"/>
      </rPr>
      <t xml:space="preserve">SASB IF-EU-000.E </t>
    </r>
    <r>
      <rPr>
        <b/>
        <sz val="12"/>
        <color rgb="FF3338E8"/>
        <rFont val="Verdana bold"/>
        <family val="2"/>
      </rPr>
      <t>-</t>
    </r>
    <r>
      <rPr>
        <b/>
        <sz val="12"/>
        <color rgb="FF0FD2E7"/>
        <rFont val="Verdana bold"/>
        <family val="2"/>
      </rPr>
      <t xml:space="preserve"> </t>
    </r>
    <r>
      <rPr>
        <b/>
        <sz val="12"/>
        <color rgb="FF113CEA"/>
        <rFont val="Verdana bold"/>
        <family val="2"/>
      </rPr>
      <t>Total Wholesale Electricity Purchased</t>
    </r>
  </si>
  <si>
    <t>Total wholesale electricity purchased (MWh)</t>
  </si>
  <si>
    <t>Electricity purchased</t>
  </si>
  <si>
    <r>
      <rPr>
        <b/>
        <sz val="10"/>
        <color rgb="FF000000"/>
        <rFont val="Verdana"/>
        <family val="2"/>
      </rPr>
      <t>Note:</t>
    </r>
    <r>
      <rPr>
        <sz val="10"/>
        <color rgb="FF000000"/>
        <rFont val="Verdana"/>
        <family val="2"/>
      </rPr>
      <t xml:space="preserve"> </t>
    </r>
    <r>
      <rPr>
        <sz val="10"/>
        <color rgb="FF000000"/>
        <rFont val="Verdana"/>
        <family val="2"/>
      </rPr>
      <t>This metric excludes SWAP contracts, which totaled 1,784,070 MWh on the purchase side in 2025.</t>
    </r>
    <r>
      <rPr>
        <sz val="10"/>
        <color rgb="FF000000"/>
        <rFont val="Verdana"/>
        <family val="2"/>
      </rPr>
      <t xml:space="preserve">
</t>
    </r>
  </si>
  <si>
    <t>BIODIVERSITY &amp; ECOSYSTEM SERVICES</t>
  </si>
  <si>
    <t>TNFD disclosures</t>
  </si>
  <si>
    <t>Recommendation</t>
  </si>
  <si>
    <t>CBA Management</t>
  </si>
  <si>
    <t>Learn more:</t>
  </si>
  <si>
    <t>1 A. Describe the board’s oversight of nature-related dependencies, impacts, risks and opportunities</t>
  </si>
  <si>
    <t>GRI 2-9, 2-12, 2-13, 2-16, 2-17, 2-19, 2-23, 3-3 Risk and Crisis Management, 101-1, 408-1, 409-1, 412-1</t>
  </si>
  <si>
    <t>1 B. Describe management’s role in assessing and managing nature-related dependencies, impacts, risks and opportunities.</t>
  </si>
  <si>
    <t>CBA maintains a management structure dedicated to assessing and monitoring nature-related risks, impacts, and dependencies. Governance is supported by specialized committees, including the Sustainability Committee, which advises the Board of Directors, as well as the Climate Change and Water Resilience Committees, which provide direct support to the Executive Board.
Execution and technical oversight of these matters are coordinated by designated executive and operational roles, including the Chief Sustainability, Safety, and Environment Officer, and the Sustainability function. Responsibility for implementing environmental initiatives and guidelines is shared across business units, with directors and managers accountable based on their respective operational roles and project responsibilities.</t>
  </si>
  <si>
    <t xml:space="preserve">1 C. Describe the organization’s human rights policies and engagement activities, and oversight by the board and management, with respect to Indigenous Peoples, Local Communities, affected and other stakeholders, in the organization’s assessment of, and response to, nature-related dependencies, impacts, risks and opportunities.
</t>
  </si>
  <si>
    <t xml:space="preserve">GRI 2-12, 2-23, 2-24, 2-25, 2-26, 101-1, 101-3, 411-1, 413-1, CBA-10, CBA-16, CBA-17 </t>
  </si>
  <si>
    <t>Strategy</t>
  </si>
  <si>
    <t>2 A. Describe the nature-related dependencies, impacts, risks and opportunities the organization has identified over the short, medium and long term</t>
  </si>
  <si>
    <t>2 B. Describe the effect nature-related dependencies, impacts, risks and opportunities have had on the organization’s business model, value chain, strategy and financial planning, as well as any transition plans or analysis in place.</t>
  </si>
  <si>
    <t>GRI 101-1, 101-2, 411-1, 3-3 Biodiversity and ecosystem services</t>
  </si>
  <si>
    <t>2 C. Describe the resilience of the organization’s strategy to nature-related risks and opportunities, taking into consideration different scenarios.</t>
  </si>
  <si>
    <t>GRI 101-1, 3-3 Biodiversity and Ecosystem Services, 2025 Climate Agenda Report (Risk Management)</t>
  </si>
  <si>
    <t>GRI 101-1, 3-3 Biodiversity and Ecosystem Services, 2024 Climate Agenda Report (Risk Management)</t>
  </si>
  <si>
    <t>2 D. Disclose the locations of assets and/or activities in the organization’s direct operations and, where possible, upstream and downstream value chain(s) that meet the criteria for priority locations.</t>
  </si>
  <si>
    <t>GRI 101-4, 101-5</t>
  </si>
  <si>
    <t>Risk and impact management</t>
  </si>
  <si>
    <t>3 A(i). Describe the organization's processes for identifying, assessing and prioritizing nature-related dependencies, impacts, risks and opportunities in its direct operations.</t>
  </si>
  <si>
    <t>3 A(ii). Describe the organization’s processes for identifying, assessing and prioritizing nature-related dependencies, impacts, risks and opportunities in its upstream and downstream value chain(s).</t>
  </si>
  <si>
    <t>CBA applies a preventive and strategic approach to risk management, grounded in ISO 31000 standards and the COSO ERM framework. The Company’s governance model follows a three lines of defense structure: business functions are responsible for day-to-day risk identification and management; specialized functions (Risk, Compliance, and Internal Controls) provide methodological support; and Internal Audit performs independent assurance. The process is standardized across five stages: identification, analysis, evaluation, response, and monitoring. This cross-functional structure enables the integration of nature-, climate-, and environment-related risks into the broader enterprise risk management process. In 2025, CBA enhanced its risk management practices by establishing permanent, multidisciplinary Risk Committees that engage leadership in integrated discussions, improving the accuracy of risk classification and response. Risk events are documented in a structured repository linking strategic priorities to operational and transactional risks. Risk assessments incorporate key risk indicators (KRIs) and evaluate environmental, social, reputational, legal, and financial impacts, informing decision-making by the Executive Board and the Board of Directors. In 2025, of the Company’s 4,171 active suppliers, all 1,210 new contracts were reviewed against sustainability criteria, including environmental management, emissions reduction, waste management, and resource efficiency requirements. ESG performance is reassessed on a biennial basis.</t>
  </si>
  <si>
    <t>GRI 3-3 Risk and Crisis Management, CBA-14, CBA-37
GRI 3-3 Supplier management, GRI 101-2</t>
  </si>
  <si>
    <t>3 B. Describe the organization’s processes for managing nature-related dependencies, impacts, risks and opportunities.</t>
  </si>
  <si>
    <t>3 C. Describe how processes for identifying, assessing, prioritizing and monitoring nature-related risks are integrated into and inform the organization’s overall risk management processes.</t>
  </si>
  <si>
    <t>CBA applies a structured, cross-functional approach to enterprise risk management, integrating nature-related considerations into its standard risk management processes. This approach aligns with ISO 31000 standards and the COSO framework and follows a five-step process: identification, analysis, evaluation, response, and monitoring.
Governance of this system is based on the three lines of defense model. The first line comprises operational teams responsible for identifying and managing risks. The second line includes control and supporting functions responsible for oversight and policy management. The third line is Internal Audit, which provides independent assurance over the effectiveness of controls.
Nature-related risks are formally documented in detailed technical assessments that evaluate impacts across environmental, social, reputational, legal, and financial dimensions. The Company uses Key Risk Indicators (KRIs), tracked on an ongoing basis, to inform strategic decision-making by the Executive Board and the Board of Directors. Details on the likelihood and impact of the most significant risks are disclosed in the Company’s 2025 Climate Agenda Report.</t>
  </si>
  <si>
    <t>2025 Climate Agenda Report (Risk Management) and 2025 Annual Report (Biodiversity and Ecosystem Services)</t>
  </si>
  <si>
    <t>Metrics and targets</t>
  </si>
  <si>
    <t>4 A. Disclose the metrics used by the organization to assess climate-related risks and opportunities in line with its strategy and risk management process.</t>
  </si>
  <si>
    <t>2025 Climate Agenda Report (Risk Management)</t>
  </si>
  <si>
    <t>4 B. Disclose the metrics used by the organization to assess and manage dependencies and impacts on nature.</t>
  </si>
  <si>
    <t>2024 Annual Report (Biodiversity and Ecosystem Services); GRI 101-1, 101-2, 101-5, 101-6, 101-7, 101-8, 301-1, 303-3, 303-4, 303-5, 305-7, 306-3, 306-4, 306-5, SASB EM-MM 150a.4, EM-MM 150a.5, EM-MM 150a.6</t>
  </si>
  <si>
    <t>4 C. Describe the targets and goals used by the organization to manage nature-related dependencies, impacts, risks and opportunities and its performance against these.</t>
  </si>
  <si>
    <t>Annual Report (Biodiversity and Ecosystem Services, 2030 ESG Strategy); GRI 101-1, 101-2, 101-4</t>
  </si>
  <si>
    <t>Sites</t>
  </si>
  <si>
    <t>Areas under restoration or rehabilitation (hectares)¹</t>
  </si>
  <si>
    <t>Areas restored or rehabilitated (hectares)¹</t>
  </si>
  <si>
    <t>Alumínio plant</t>
  </si>
  <si>
    <t>Miraí</t>
  </si>
  <si>
    <t>Poços de Caldas</t>
  </si>
  <si>
    <t>Legacy reserves</t>
  </si>
  <si>
    <t>Main Ecosystem Services Associated with CBA’s Operations (2025)</t>
  </si>
  <si>
    <t>Ecosystem services</t>
  </si>
  <si>
    <t>Alux</t>
  </si>
  <si>
    <t>Barro Alto</t>
  </si>
  <si>
    <t>Itapissuma</t>
  </si>
  <si>
    <t>Metalex</t>
  </si>
  <si>
    <t>Zona da Mata</t>
  </si>
  <si>
    <t>Provisioning Service – Freshwater</t>
  </si>
  <si>
    <t>Provisioning Services – Natural Resources</t>
  </si>
  <si>
    <t>Regulating Service – Air Quality</t>
  </si>
  <si>
    <t>Regulating Service – Regional and Local Climate</t>
  </si>
  <si>
    <t>Regulating Service – Water</t>
  </si>
  <si>
    <t>Regulating Service – Erosion Control</t>
  </si>
  <si>
    <t>Regulating Service – Water Purification and Waste Treatment</t>
  </si>
  <si>
    <t>Provisioning Service – Fibers (Wood)</t>
  </si>
  <si>
    <t>Regulating Service – Soil Quality</t>
  </si>
  <si>
    <t>Provisioning Services – Agricultural Crops</t>
  </si>
  <si>
    <t>Provisioning Services – Agricultural Crops and Livestock Production</t>
  </si>
  <si>
    <t>Supporting Service – Water Cycle / Primary Production</t>
  </si>
  <si>
    <r>
      <rPr>
        <b/>
        <sz val="12"/>
        <color rgb="FF0FD2E7"/>
        <rFont val="Verdana bold"/>
      </rPr>
      <t>CBA-69</t>
    </r>
    <r>
      <rPr>
        <b/>
        <sz val="12"/>
        <color theme="1"/>
        <rFont val="Verdana bold"/>
      </rPr>
      <t xml:space="preserve"> </t>
    </r>
    <r>
      <rPr>
        <b/>
        <sz val="12"/>
        <color rgb="FF113CEA"/>
        <rFont val="Verdana bold"/>
      </rPr>
      <t>- Biodiversity exposure and assessment</t>
    </r>
  </si>
  <si>
    <t>Level</t>
  </si>
  <si>
    <t>Number of locations</t>
  </si>
  <si>
    <t>Area (hectares)</t>
  </si>
  <si>
    <t>Number and total area of sites used for operational activities</t>
  </si>
  <si>
    <t>Number and total area of sites in which the Company has performed biodiversity impact assessments</t>
  </si>
  <si>
    <t>Number and total area of sites assessed that are near critical biodiversity</t>
  </si>
  <si>
    <t>Number and total area of sites near critical biodiversity that have a biodiversity management plan</t>
  </si>
  <si>
    <r>
      <rPr>
        <b/>
        <sz val="10"/>
        <color rgb="FF000000"/>
        <rFont val="Verdana"/>
        <family val="2"/>
      </rPr>
      <t>Note 1</t>
    </r>
    <r>
      <rPr>
        <sz val="10"/>
        <color rgb="FF000000"/>
        <rFont val="Verdana"/>
        <family val="2"/>
      </rPr>
      <t>:</t>
    </r>
    <r>
      <rPr>
        <sz val="10"/>
        <color rgb="FF000000"/>
        <rFont val="Verdana"/>
        <family val="2"/>
      </rPr>
      <t xml:space="preserve"> </t>
    </r>
    <r>
      <rPr>
        <sz val="10"/>
        <color rgb="FF000000"/>
        <rFont val="Verdana"/>
        <family val="2"/>
      </rPr>
      <t>CBA conducts mapping of protected areas, state parks, and other conservation areas.</t>
    </r>
    <r>
      <rPr>
        <b/>
        <sz val="10"/>
        <color rgb="FF000000"/>
        <rFont val="Verdana"/>
        <family val="2"/>
      </rPr>
      <t xml:space="preserve">
</t>
    </r>
  </si>
  <si>
    <t>CBA reports that it has no proven or probable reserves located within protected areas (as defined by IUCN criteria) or in habitats of threatened species classified as Critically Endangered (CR) or Endangered (EN) on the IUCN Red List.</t>
  </si>
  <si>
    <r>
      <rPr>
        <b/>
        <sz val="12"/>
        <color rgb="FF0FD2E7"/>
        <rFont val="Verdana bold"/>
      </rPr>
      <t xml:space="preserve">CBA-71 </t>
    </r>
    <r>
      <rPr>
        <b/>
        <sz val="12"/>
        <color rgb="FF3338E8"/>
        <rFont val="Verdana bold"/>
      </rPr>
      <t>-</t>
    </r>
    <r>
      <rPr>
        <b/>
        <sz val="12"/>
        <color rgb="FF0FD2E7"/>
        <rFont val="Verdana bold"/>
      </rPr>
      <t xml:space="preserve"> </t>
    </r>
    <r>
      <rPr>
        <b/>
        <sz val="12"/>
        <color rgb="FF113CEA"/>
        <rFont val="Verdana bold"/>
      </rPr>
      <t>Disturbed and rehabilitated land and sites identified as requiring diversity management plans</t>
    </r>
  </si>
  <si>
    <t>In 2025, CBA’s continued management of mined and rehabilitated areas reflected the Company’s commitment to environmental restoration and operational efficiency, with a continued policy of restoring original land use in previously impacted areas. At the Miraí (MG) and Poços de Caldas (MG) operations, the adoption of concurrent rehabilitation and enhanced reclamation using organic soil enabled a significant reduction in non-rehabilitated areas, outpacing the expansion of new mining faces. At Itamarati de Minas (MG), no new mining activity occurred during the period, maintaining areas in their as-is condition. At the Barro Alto (GO) operation, geological complexity and the depth of the ore body require the construction of progressive waste rock stacks to ensure geotechnical stability and effective drainage. As a result, vegetation cover and full rehabilitation will occur upon mine closure. All operations in Minas Gerais follow Biodiversity Management Plans, ensuring that variations in the amount of mind area remain within expected technical and operational parameters.</t>
  </si>
  <si>
    <t>Amount of disturbed or rehabilitated land (hectares)</t>
  </si>
  <si>
    <t xml:space="preserve"> Poços de Caldas (MG)</t>
  </si>
  <si>
    <t>Itamarati de Minas (MG)</t>
  </si>
  <si>
    <t>Total land disturbed and not yet rehabilitated at the start of the reporting period</t>
  </si>
  <si>
    <t>Amount of land newly disturbed within the reporting period</t>
  </si>
  <si>
    <t>Total amount of land newly rehabilitated within the reporting period</t>
  </si>
  <si>
    <t>Total land disturbed and not yet rehabilitated at the end of the reporting period</t>
  </si>
  <si>
    <r>
      <rPr>
        <b/>
        <sz val="10"/>
        <color rgb="FF000000"/>
        <rFont val="Verdana"/>
        <family val="2"/>
      </rPr>
      <t>Note 1:</t>
    </r>
    <r>
      <rPr>
        <b/>
        <sz val="10"/>
        <color rgb="FF000000"/>
        <rFont val="Verdana"/>
        <family val="2"/>
      </rPr>
      <t xml:space="preserve"> </t>
    </r>
    <r>
      <rPr>
        <sz val="10"/>
        <color rgb="FF000000"/>
        <rFont val="Verdana"/>
        <family val="2"/>
      </rPr>
      <t>Historical figures previously reported for the Miraí mine (MG) were restated, adjusting the total mined area pending reclamation at the start of the reporting period.</t>
    </r>
    <r>
      <rPr>
        <b/>
        <sz val="10"/>
        <color rgb="FF000000"/>
        <rFont val="Verdana"/>
        <family val="2"/>
      </rPr>
      <t xml:space="preserve">
</t>
    </r>
    <r>
      <rPr>
        <b/>
        <sz val="10"/>
        <color rgb="FF000000"/>
        <rFont val="Verdana"/>
        <family val="2"/>
      </rPr>
      <t>Note 2:</t>
    </r>
    <r>
      <rPr>
        <b/>
        <sz val="10"/>
        <color rgb="FF000000"/>
        <rFont val="Verdana"/>
        <family val="2"/>
      </rPr>
      <t xml:space="preserve"> </t>
    </r>
    <r>
      <rPr>
        <sz val="10"/>
        <color rgb="FF000000"/>
        <rFont val="Verdana"/>
        <family val="2"/>
      </rPr>
      <t>No new mining areas have been opened at Itamarati de Minas (MG) in recent years, and all exhausted sites have been successfully rehabilitated.</t>
    </r>
    <r>
      <rPr>
        <b/>
        <sz val="10"/>
        <color rgb="FF000000"/>
        <rFont val="Verdana"/>
        <family val="2"/>
      </rPr>
      <t xml:space="preserve"> 
</t>
    </r>
    <r>
      <rPr>
        <b/>
        <sz val="10"/>
        <color rgb="FF000000"/>
        <rFont val="Verdana"/>
        <family val="2"/>
      </rPr>
      <t>Note 3:</t>
    </r>
    <r>
      <rPr>
        <b/>
        <sz val="10"/>
        <color rgb="FF000000"/>
        <rFont val="Verdana"/>
        <family val="2"/>
      </rPr>
      <t xml:space="preserve"> </t>
    </r>
    <r>
      <rPr>
        <sz val="10"/>
        <color rgb="FF000000"/>
        <rFont val="Verdana"/>
        <family val="2"/>
      </rPr>
      <t>Unlike other mining operations, environmental rehabilitation at Barro Alto (GO) will occur only after full mine depletion.</t>
    </r>
    <r>
      <rPr>
        <sz val="10"/>
        <color rgb="FF000000"/>
        <rFont val="Verdana"/>
        <family val="2"/>
      </rPr>
      <t xml:space="preserve"> </t>
    </r>
    <r>
      <rPr>
        <sz val="10"/>
        <color rgb="FF000000"/>
        <rFont val="Verdana"/>
        <family val="2"/>
      </rPr>
      <t>Data for this site has been collected only since 2025 and is not available for prior periods.</t>
    </r>
  </si>
  <si>
    <t>CBA conducts mine or facility closure as a continuous process rather than a single event. This process is integrated across the full life of the asset (LoA), beginning in early exploration and development stages, and includes stakeholder engagement and planning for a responsible social transition.
Early integration of closure planning improves cost efficiency, enhances the likelihood of achieving closure objectives, expands opportunities for post-mining land use, and reduces closure-related risks and costs.
Effective closure planning, supported by ongoing stakeholder engagement, helps manage expectations over the life of the operation and enables more efficient implementation of engineering and environmental rehabilitation measures.</t>
  </si>
  <si>
    <t>CBA establishes overarching mine closure guidelines. While it does not define a formal list of sustainability-specific performance targets, the Company tracks indicators and requirements that function as measurable benchmarks within closure management. These metrics are incorporated during the conceptual and detailed design phases of closure planning.</t>
  </si>
  <si>
    <t>CBA’s corporate standards require periodic and event-driven reviews to ensure closure plans remain current, comprehensive, and capable of incorporating new technologies and innovative approaches to rehabilitation and mine transition.</t>
  </si>
  <si>
    <t>CBA reviews and defines long-term responsibilities associated with land rehabilitation and mine closure, with a particular focus on post-closure obligations.</t>
  </si>
  <si>
    <t>As part of its sustainable mining strategy and community engagement approach, CBA conducts detailed assessments of the municipalities in which it operates. This process includes both social and economic surveys and Integrated Environmental Assessments, which provide a strategic view of local conditions across social, economic, and environmental dimensions. These assessments are supported by specialized consultancies and academic partnerships, contributing scientific research on environmental rehabilitation, forest restoration, and water resource conservation. 
This approach enables CBA to better understand local dynamics, identify development opportunities, and mitigate mining-related impacts. The assessments also inform initiatives to support economic diversification in mining regions, particularly during closure, including programs to promote local agriculture and community autonomy.
Social risks and corresponding mitigation measures are identified early in the mine planning process through these assessments. Operationally, the Company applies a concurrent rehabilitation strategy, integrating extraction, landform recontouring, and environmental restoration on a continuous basis, supported by research in soil management and hydrological studies. This approach reduces the duration of land disturbance, mitigates environmental impacts, enhances landscape integration, and improves land management efficiency.</t>
  </si>
  <si>
    <t>CBA’s contracts include provisions requiring the implementation of necessary remediation measures prior to decommissioning, tailored to the specifics of each asset.</t>
  </si>
  <si>
    <t>As part of its environmental and social responsibility practices, CBA maintains financial provisions to address potential divestment scenarios. These provisions are designed to ensure sufficient resources are available to execute closure plans in full, regardless of whether operations continue under Company ownership. Under its management policy, CBA reviews environmental, social and governance practices in the planning process for closure, decommissioning and divestment.</t>
  </si>
  <si>
    <t>WATER RESOURCES</t>
  </si>
  <si>
    <t>Water Management and Strategy</t>
  </si>
  <si>
    <r>
      <rPr>
        <b/>
        <sz val="12"/>
        <color rgb="FF0FD2E7"/>
        <rFont val="Verdana bold"/>
      </rPr>
      <t>CBA-61</t>
    </r>
    <r>
      <rPr>
        <b/>
        <sz val="12"/>
        <color theme="1"/>
        <rFont val="Verdana bold"/>
      </rPr>
      <t xml:space="preserve"> </t>
    </r>
    <r>
      <rPr>
        <b/>
        <sz val="12"/>
        <color rgb="FF113CEA"/>
        <rFont val="Verdana bold"/>
      </rPr>
      <t>- Water efficiency programs</t>
    </r>
  </si>
  <si>
    <t>Water use assessment to identify opportunities to improve efficiency</t>
  </si>
  <si>
    <t>Initiatives to reduce water consumption</t>
  </si>
  <si>
    <t>CBA strives to improve water efficiency across its operations through capital investments in water savings initiatives. In line with its 2030 ESG Strategy, the Company has committed to reducing freshwater consumption per metric ton of molten aluminum produced by 20%. Performance is tracked using a metric that measures cubic meters of freshwater consumed per metric ton of aluminum produced. This target involves all levels of the organization and is supported by initiatives including employee awareness programs, leak detection, maintenance and engineering improvements, and incentives to increase water reuse.</t>
  </si>
  <si>
    <t>Efforts to improve wastewater quality</t>
  </si>
  <si>
    <t>Establishing water reduction targets</t>
  </si>
  <si>
    <t>Methods of water reuse</t>
  </si>
  <si>
    <t>Employee training on water efficiency programs</t>
  </si>
  <si>
    <t>CBA continuously invests in employee development to strengthen a culture of responsible water use. The Company’s ESG learning track includes key sustainability topics, including water management, ensuring that employees understand their role in optimizing water use. This content has long been incorporated into the employee onboarding program and is mandatory for all new hires.
Throughout the year, the Company conducts awareness campaigns, including World Water Day activities in March and initiatives during SIPATMA (Internal Workplace Safety and Environmental Awareness Week), reinforcing best practices and encouraging water conservation and efficiency improvements across operations. In addition, the Corporate Environmental Education Program (PEA) provides monthly content through meetings and communications, including topics related to water resource management.
Recognizing the importance of water stewardship, CBA extends these efforts beyond its operations. Through initiatives such as its Environmental Education Program (EAP) in mining regions, the Company engages with local communities and stakeholders to promote responsible water use, supporting knowledge sharing and broader environmental awareness.</t>
  </si>
  <si>
    <t>Water Consumption and Efficiency</t>
  </si>
  <si>
    <t>Total water consumption (megaliters)</t>
  </si>
  <si>
    <t>Regular areas</t>
  </si>
  <si>
    <t>Areas with water stress</t>
  </si>
  <si>
    <t>Water withdrawal</t>
  </si>
  <si>
    <t>Water discharge</t>
  </si>
  <si>
    <t>Water consumption</t>
  </si>
  <si>
    <t>Net total consumption of freshwater, including data on freshwater withdrawal and consumption (million m³)</t>
  </si>
  <si>
    <t>A. Withdrawal: total municipal (or utility) supply</t>
  </si>
  <si>
    <t>B. Withdrawal: surface freshwater</t>
  </si>
  <si>
    <t>C. Withdrawal: groundwater</t>
  </si>
  <si>
    <t>D. Discharge: water returned to its source with the same or better quality as the raw water withdrawn (applies to B and C only)</t>
  </si>
  <si>
    <t>E. Total water consumption (A+B+C-D)</t>
  </si>
  <si>
    <r>
      <rPr>
        <b/>
        <sz val="10"/>
        <color rgb="FF000000"/>
        <rFont val="Verdana"/>
        <family val="2"/>
      </rPr>
      <t>Note 1:</t>
    </r>
    <r>
      <rPr>
        <b/>
        <sz val="10"/>
        <color rgb="FF000000"/>
        <rFont val="Verdana"/>
        <family val="2"/>
      </rPr>
      <t xml:space="preserve"> </t>
    </r>
    <r>
      <rPr>
        <sz val="10"/>
        <color rgb="FF000000"/>
        <rFont val="Verdana"/>
        <family val="2"/>
      </rPr>
      <t>Water consumption is calculated as water withdrawal less water discharge.</t>
    </r>
    <r>
      <rPr>
        <sz val="10"/>
        <color rgb="FF000000"/>
        <rFont val="Verdana"/>
        <family val="2"/>
      </rPr>
      <t xml:space="preserve"> </t>
    </r>
    <r>
      <rPr>
        <sz val="10"/>
        <color rgb="FF000000"/>
        <rFont val="Verdana"/>
        <family val="2"/>
      </rPr>
      <t>At some sites, water discharge exceeds water withdrawals due to rainfall inputs into reservoirs and impoundments, which explains the negative figures for some sites.</t>
    </r>
  </si>
  <si>
    <t>Water consumption in water-stressed areas (million m³)</t>
  </si>
  <si>
    <r>
      <rPr>
        <b/>
        <sz val="10"/>
        <color rgb="FF000000"/>
        <rFont val="Verdana"/>
        <family val="2"/>
      </rPr>
      <t>Note:</t>
    </r>
    <r>
      <rPr>
        <b/>
        <sz val="10"/>
        <color rgb="FF000000"/>
        <rFont val="Verdana"/>
        <family val="2"/>
      </rPr>
      <t xml:space="preserve"> </t>
    </r>
    <r>
      <rPr>
        <sz val="10"/>
        <color rgb="FF000000"/>
        <rFont val="Verdana"/>
        <family val="2"/>
      </rPr>
      <t>Areas with water stress were identified in a climate protection assessment using the Aqueduct tool.</t>
    </r>
  </si>
  <si>
    <t xml:space="preserve"> Regular areas</t>
  </si>
  <si>
    <t xml:space="preserve"> Areas with water stress</t>
  </si>
  <si>
    <t xml:space="preserve"> Total</t>
  </si>
  <si>
    <t>Surface water</t>
  </si>
  <si>
    <t>Freshwater</t>
  </si>
  <si>
    <t>Other water</t>
  </si>
  <si>
    <t>Subtotal</t>
  </si>
  <si>
    <t>Groundwater</t>
  </si>
  <si>
    <t>Utility-supplied water</t>
  </si>
  <si>
    <r>
      <rPr>
        <b/>
        <sz val="10"/>
        <color rgb="FF000000"/>
        <rFont val="Verdana"/>
        <family val="2"/>
      </rPr>
      <t>Note 1</t>
    </r>
    <r>
      <rPr>
        <sz val="10"/>
        <color rgb="FF000000"/>
        <rFont val="Verdana"/>
        <family val="2"/>
      </rPr>
      <t>:</t>
    </r>
    <r>
      <rPr>
        <sz val="10"/>
        <color rgb="FF000000"/>
        <rFont val="Verdana"/>
        <family val="2"/>
      </rPr>
      <t xml:space="preserve"> </t>
    </r>
    <r>
      <rPr>
        <sz val="10"/>
        <color rgb="FF000000"/>
        <rFont val="Verdana"/>
        <family val="2"/>
      </rPr>
      <t>Beginning in 2022, areas with water stress have been identified in a climate projection assessment using the Aqueduct tool.</t>
    </r>
    <r>
      <rPr>
        <sz val="10"/>
        <color rgb="FF000000"/>
        <rFont val="Verdana"/>
        <family val="2"/>
      </rPr>
      <t xml:space="preserve"> </t>
    </r>
    <r>
      <rPr>
        <sz val="10"/>
        <color rgb="FF000000"/>
        <rFont val="Verdana"/>
        <family val="2"/>
      </rPr>
      <t>The only areas with water stress identified in the assessment were within the Aluminum Business.</t>
    </r>
    <r>
      <rPr>
        <sz val="10"/>
        <color rgb="FF000000"/>
        <rFont val="Verdana"/>
        <family val="2"/>
      </rPr>
      <t xml:space="preserve"> 
</t>
    </r>
    <r>
      <rPr>
        <b/>
        <sz val="10"/>
        <color rgb="FF000000"/>
        <rFont val="Verdana"/>
        <family val="2"/>
      </rPr>
      <t>Note 2</t>
    </r>
    <r>
      <rPr>
        <sz val="10"/>
        <color rgb="FF000000"/>
        <rFont val="Verdana"/>
        <family val="2"/>
      </rPr>
      <t>:</t>
    </r>
    <r>
      <rPr>
        <sz val="10"/>
        <color rgb="FF000000"/>
        <rFont val="Verdana"/>
        <family val="2"/>
      </rPr>
      <t xml:space="preserve"> </t>
    </r>
    <r>
      <rPr>
        <sz val="10"/>
        <color rgb="FF000000"/>
        <rFont val="Verdana"/>
        <family val="2"/>
      </rPr>
      <t>CBA does not withdraw seawater or produced water (water produced in connection with the extraction, processing or use of any raw material) and does not track data specifically for stormwater.</t>
    </r>
    <r>
      <rPr>
        <sz val="10"/>
        <color rgb="FF000000"/>
        <rFont val="Verdana"/>
        <family val="2"/>
      </rPr>
      <t xml:space="preserve">
</t>
    </r>
    <r>
      <rPr>
        <b/>
        <sz val="10"/>
        <color rgb="FF000000"/>
        <rFont val="Verdana"/>
        <family val="2"/>
      </rPr>
      <t>Note 3:</t>
    </r>
    <r>
      <rPr>
        <sz val="10"/>
        <color rgb="FF000000"/>
        <rFont val="Verdana"/>
        <family val="2"/>
      </rPr>
      <t xml:space="preserve"> </t>
    </r>
    <r>
      <rPr>
        <sz val="10"/>
        <color rgb="FF000000"/>
        <rFont val="Verdana"/>
        <family val="2"/>
      </rPr>
      <t>“Freshwater” is defined as water with total dissolved solids 1,000 mg/L, while other water is defined as water with total dissolved solids &gt;1,000 mg/L.</t>
    </r>
    <r>
      <rPr>
        <sz val="10"/>
        <color rgb="FF000000"/>
        <rFont val="Verdana"/>
        <family val="2"/>
      </rPr>
      <t xml:space="preserve">	
</t>
    </r>
    <r>
      <rPr>
        <b/>
        <sz val="10"/>
        <color rgb="FF000000"/>
        <rFont val="Verdana"/>
        <family val="2"/>
      </rPr>
      <t>Note 4</t>
    </r>
    <r>
      <rPr>
        <sz val="10"/>
        <color rgb="FF000000"/>
        <rFont val="Verdana"/>
        <family val="2"/>
      </rPr>
      <t>:</t>
    </r>
    <r>
      <rPr>
        <sz val="10"/>
        <color rgb="FF000000"/>
        <rFont val="Verdana"/>
        <family val="2"/>
      </rPr>
      <t xml:space="preserve"> </t>
    </r>
    <r>
      <rPr>
        <sz val="10"/>
        <color rgb="FF000000"/>
        <rFont val="Verdana"/>
        <family val="2"/>
      </rPr>
      <t>In 2024, water withdrawal at the Niquelândia operation (Nickel Business) was once again included in the Company’s reporting.</t>
    </r>
    <r>
      <rPr>
        <sz val="10"/>
        <color rgb="FF000000"/>
        <rFont val="Verdana"/>
        <family val="2"/>
      </rPr>
      <t xml:space="preserve"> </t>
    </r>
    <r>
      <rPr>
        <sz val="10"/>
        <color rgb="FF000000"/>
        <rFont val="Verdana"/>
        <family val="2"/>
      </rPr>
      <t>As operations have been curtailed since 2016, water withdrawal at the site is limited to human consumption and plant maintenance.</t>
    </r>
    <r>
      <rPr>
        <sz val="10"/>
        <color rgb="FF000000"/>
        <rFont val="Verdana"/>
        <family val="2"/>
      </rPr>
      <t xml:space="preserve">																													</t>
    </r>
  </si>
  <si>
    <t>Percentage of water withdrawals in regions with high water stress</t>
  </si>
  <si>
    <t>Utility water</t>
  </si>
  <si>
    <r>
      <rPr>
        <b/>
        <sz val="12"/>
        <color rgb="FF0FD2E7"/>
        <rFont val="Verdana bold"/>
      </rPr>
      <t>GRI 303-4</t>
    </r>
    <r>
      <rPr>
        <b/>
        <sz val="12"/>
        <color theme="1"/>
        <rFont val="Verdana bold"/>
      </rPr>
      <t xml:space="preserve"> </t>
    </r>
    <r>
      <rPr>
        <b/>
        <sz val="12"/>
        <color rgb="FF113CEA"/>
        <rFont val="Verdana bold"/>
      </rPr>
      <t>- Water discharge</t>
    </r>
  </si>
  <si>
    <t>Water discharge by source (megaliters)</t>
  </si>
  <si>
    <r>
      <rPr>
        <b/>
        <sz val="10"/>
        <color rgb="FF000000"/>
        <rFont val="Verdana"/>
        <family val="2"/>
      </rPr>
      <t>Note 1</t>
    </r>
    <r>
      <rPr>
        <sz val="10"/>
        <color rgb="FF000000"/>
        <rFont val="Verdana"/>
        <family val="2"/>
      </rPr>
      <t>:</t>
    </r>
    <r>
      <rPr>
        <sz val="10"/>
        <color rgb="FF000000"/>
        <rFont val="Verdana"/>
        <family val="2"/>
      </rPr>
      <t xml:space="preserve"> </t>
    </r>
    <r>
      <rPr>
        <sz val="10"/>
        <color rgb="FF000000"/>
        <rFont val="Verdana"/>
        <family val="2"/>
      </rPr>
      <t>Beginning in 2022, areas with water stress have been identified in a climate projection assessment using the Aqueduct tool.</t>
    </r>
    <r>
      <rPr>
        <sz val="10"/>
        <color rgb="FF000000"/>
        <rFont val="Verdana"/>
        <family val="2"/>
      </rPr>
      <t xml:space="preserve"> </t>
    </r>
    <r>
      <rPr>
        <sz val="10"/>
        <color rgb="FF000000"/>
        <rFont val="Verdana"/>
        <family val="2"/>
      </rPr>
      <t>The only areas with water stress identified in the assessment were within the Aluminum Business.</t>
    </r>
    <r>
      <rPr>
        <sz val="10"/>
        <color rgb="FF000000"/>
        <rFont val="Verdana"/>
        <family val="2"/>
      </rPr>
      <t xml:space="preserve"> 
</t>
    </r>
    <r>
      <rPr>
        <b/>
        <sz val="10"/>
        <color rgb="FF000000"/>
        <rFont val="Verdana"/>
        <family val="2"/>
      </rPr>
      <t>Note 2</t>
    </r>
    <r>
      <rPr>
        <sz val="10"/>
        <color rgb="FF000000"/>
        <rFont val="Verdana"/>
        <family val="2"/>
      </rPr>
      <t>:</t>
    </r>
    <r>
      <rPr>
        <sz val="10"/>
        <color rgb="FF000000"/>
        <rFont val="Verdana"/>
        <family val="2"/>
      </rPr>
      <t xml:space="preserve"> </t>
    </r>
    <r>
      <rPr>
        <sz val="10"/>
        <color rgb="FF000000"/>
        <rFont val="Verdana"/>
        <family val="2"/>
      </rPr>
      <t>CBA does not discharge water into the sea.</t>
    </r>
    <r>
      <rPr>
        <sz val="10"/>
        <color rgb="FF000000"/>
        <rFont val="Verdana"/>
        <family val="2"/>
      </rPr>
      <t xml:space="preserve">  
</t>
    </r>
    <r>
      <rPr>
        <b/>
        <sz val="10"/>
        <color rgb="FF000000"/>
        <rFont val="Verdana"/>
        <family val="2"/>
      </rPr>
      <t>Note 3</t>
    </r>
    <r>
      <rPr>
        <sz val="10"/>
        <color rgb="FF000000"/>
        <rFont val="Verdana"/>
        <family val="2"/>
      </rPr>
      <t>:</t>
    </r>
    <r>
      <rPr>
        <sz val="10"/>
        <color rgb="FF000000"/>
        <rFont val="Verdana"/>
        <family val="2"/>
      </rPr>
      <t xml:space="preserve"> </t>
    </r>
    <r>
      <rPr>
        <sz val="10"/>
        <color rgb="FF000000"/>
        <rFont val="Verdana"/>
        <family val="2"/>
      </rPr>
      <t>“Freshwater” is defined as water with total dissolved solids 1,000 mg/L, while other water is defined as water with total dissolved solids &gt;1,000 mg/L.</t>
    </r>
    <r>
      <rPr>
        <sz val="10"/>
        <color rgb="FF000000"/>
        <rFont val="Verdana"/>
        <family val="2"/>
      </rPr>
      <t xml:space="preserve">
</t>
    </r>
    <r>
      <rPr>
        <b/>
        <sz val="10"/>
        <color rgb="FF000000"/>
        <rFont val="Verdana"/>
        <family val="2"/>
      </rPr>
      <t>Note 4:</t>
    </r>
    <r>
      <rPr>
        <sz val="10"/>
        <color rgb="FF000000"/>
        <rFont val="Verdana"/>
        <family val="2"/>
      </rPr>
      <t xml:space="preserve"> </t>
    </r>
    <r>
      <rPr>
        <sz val="10"/>
        <color rgb="FF000000"/>
        <rFont val="Verdana"/>
        <family val="2"/>
      </rPr>
      <t>The Niquelândia dam is not equipped with flow meters at the inlet or outlet of the spillway channel; accordingly, this data is not available for disclosure.</t>
    </r>
  </si>
  <si>
    <t>Water reused or recycled after treatment</t>
  </si>
  <si>
    <r>
      <rPr>
        <sz val="12"/>
        <color theme="1"/>
        <rFont val="Verdana"/>
        <family val="2"/>
      </rPr>
      <t>Volume (thousand m</t>
    </r>
    <r>
      <rPr>
        <sz val="12"/>
        <color rgb="FF000000"/>
        <rFont val="Verdana"/>
        <family val="2"/>
      </rPr>
      <t>3</t>
    </r>
    <r>
      <rPr>
        <sz val="12"/>
        <color theme="1"/>
        <rFont val="Verdana"/>
        <family val="2"/>
      </rPr>
      <t>)</t>
    </r>
  </si>
  <si>
    <t>Water balance data (standard)</t>
  </si>
  <si>
    <t>Volume input into processes (thousand m³)</t>
  </si>
  <si>
    <t>Volume reused in processes (thousand m³)</t>
  </si>
  <si>
    <t>Water Efficiency (%) (volume reused/total water input in processes)</t>
  </si>
  <si>
    <r>
      <rPr>
        <b/>
        <sz val="10"/>
        <color rgb="FF000000"/>
        <rFont val="Verdana"/>
        <family val="2"/>
      </rPr>
      <t>Note 1:</t>
    </r>
    <r>
      <rPr>
        <sz val="10"/>
        <color rgb="FF000000"/>
        <rFont val="Verdana"/>
        <family val="2"/>
      </rPr>
      <t xml:space="preserve"> </t>
    </r>
    <r>
      <rPr>
        <sz val="10"/>
        <color rgb="FF000000"/>
        <rFont val="Verdana"/>
        <family val="2"/>
      </rPr>
      <t>The Itapissuma (PE) rolling mill has a cooling tower with no metering equipment, and therefore no metering data is available to report.</t>
    </r>
    <r>
      <rPr>
        <sz val="10"/>
        <color rgb="FF000000"/>
        <rFont val="Verdana"/>
        <family val="2"/>
      </rPr>
      <t xml:space="preserve"> </t>
    </r>
    <r>
      <rPr>
        <sz val="10"/>
        <color rgb="FF000000"/>
        <rFont val="Verdana"/>
        <family val="2"/>
      </rPr>
      <t>This disclosure is not applicable to Energy Business power plants.</t>
    </r>
    <r>
      <rPr>
        <sz val="10"/>
        <color rgb="FF000000"/>
        <rFont val="Verdana"/>
        <family val="2"/>
      </rPr>
      <t xml:space="preserve"> </t>
    </r>
    <r>
      <rPr>
        <sz val="10"/>
        <color rgb="FF000000"/>
        <rFont val="Verdana"/>
        <family val="2"/>
      </rPr>
      <t>With the Niquelândia operation currently curtailed, no water is being recirculated from the Jacuba dam.</t>
    </r>
    <r>
      <rPr>
        <sz val="10"/>
        <color rgb="FF000000"/>
        <rFont val="Verdana"/>
        <family val="2"/>
      </rPr>
      <t xml:space="preserve">
</t>
    </r>
    <r>
      <rPr>
        <b/>
        <sz val="10"/>
        <color rgb="FF000000"/>
        <rFont val="Verdana"/>
        <family val="2"/>
      </rPr>
      <t>Note 2:</t>
    </r>
    <r>
      <rPr>
        <b/>
        <sz val="10"/>
        <color rgb="FF000000"/>
        <rFont val="Verdana"/>
        <family val="2"/>
      </rPr>
      <t xml:space="preserve"> </t>
    </r>
    <r>
      <rPr>
        <sz val="10"/>
        <color rgb="FF000000"/>
        <rFont val="Verdana"/>
        <family val="2"/>
      </rPr>
      <t>Water efficiency data for the 2022–2024 reporting periods have been restated.</t>
    </r>
    <r>
      <rPr>
        <b/>
        <sz val="10"/>
        <color rgb="FF17D4E8"/>
        <rFont val="Verdana"/>
        <family val="2"/>
      </rPr>
      <t xml:space="preserve"> </t>
    </r>
    <r>
      <rPr>
        <b/>
        <sz val="10"/>
        <color rgb="FF17D4E8"/>
        <rFont val="Verdana"/>
        <family val="2"/>
      </rPr>
      <t>GRI 2-4</t>
    </r>
  </si>
  <si>
    <r>
      <rPr>
        <b/>
        <sz val="12"/>
        <color rgb="FF17D4E8"/>
        <rFont val="Verdana bold"/>
      </rPr>
      <t xml:space="preserve">CBA-65 </t>
    </r>
    <r>
      <rPr>
        <b/>
        <sz val="12"/>
        <color rgb="FF3338E8"/>
        <rFont val="Verdana bold"/>
      </rPr>
      <t>-</t>
    </r>
    <r>
      <rPr>
        <b/>
        <sz val="12"/>
        <color rgb="FF113CEA"/>
        <rFont val="Verdana bold"/>
      </rPr>
      <t xml:space="preserve"> Exposure to areas with water stress</t>
    </r>
  </si>
  <si>
    <t>Number of production sites located in water-stressed areas</t>
  </si>
  <si>
    <t>Total number of production sites</t>
  </si>
  <si>
    <t>% of production sites in water-stressed areas</t>
  </si>
  <si>
    <t>% of Cost of Goods Sold (COGS)</t>
  </si>
  <si>
    <r>
      <rPr>
        <b/>
        <sz val="10"/>
        <color theme="1"/>
        <rFont val="Verdana"/>
        <family val="2"/>
      </rPr>
      <t>Note:</t>
    </r>
    <r>
      <rPr>
        <sz val="10"/>
        <color theme="1"/>
        <rFont val="Verdana"/>
        <family val="2"/>
      </rPr>
      <t xml:space="preserve"> Cost of Goods Sold (COGS) is not considered a relevant metric for the Company and is therefore disclosed as not applicable.</t>
    </r>
  </si>
  <si>
    <t>Managing Business Impacts of Water-Related Incidents</t>
  </si>
  <si>
    <r>
      <rPr>
        <b/>
        <sz val="12"/>
        <color rgb="FF0FD2E7"/>
        <rFont val="Verdana bold"/>
      </rPr>
      <t>CBA-64</t>
    </r>
    <r>
      <rPr>
        <b/>
        <sz val="12"/>
        <color rgb="FF3338E8"/>
        <rFont val="Verdana bold"/>
      </rPr>
      <t xml:space="preserve"> - Business impacts of water-related incidents</t>
    </r>
  </si>
  <si>
    <t>Water-related incidents with substantial impacts on costs/revenue (R$)</t>
  </si>
  <si>
    <t>Incidents</t>
  </si>
  <si>
    <r>
      <rPr>
        <b/>
        <sz val="10"/>
        <color theme="1"/>
        <rFont val="Verdana"/>
        <family val="2"/>
      </rPr>
      <t>Note:</t>
    </r>
    <r>
      <rPr>
        <sz val="10"/>
        <color theme="1"/>
        <rFont val="Verdana"/>
        <family val="2"/>
      </rPr>
      <t xml:space="preserve"> </t>
    </r>
    <r>
      <rPr>
        <sz val="10"/>
        <color theme="1"/>
        <rFont val="Verdana"/>
        <family val="2"/>
      </rPr>
      <t>Substantial impacts are impacts exceeding US$ 10,000.</t>
    </r>
  </si>
  <si>
    <r>
      <rPr>
        <b/>
        <sz val="12"/>
        <color rgb="FF0FD2E7"/>
        <rFont val="Verdana bold"/>
      </rPr>
      <t xml:space="preserve">CBA-66 </t>
    </r>
    <r>
      <rPr>
        <b/>
        <sz val="12"/>
        <color rgb="FF3338E8"/>
        <rFont val="Verdana bold"/>
      </rPr>
      <t>-</t>
    </r>
    <r>
      <rPr>
        <b/>
        <sz val="12"/>
        <color rgb="FF0FD2E7"/>
        <rFont val="Verdana bold"/>
      </rPr>
      <t xml:space="preserve"> </t>
    </r>
    <r>
      <rPr>
        <b/>
        <sz val="12"/>
        <color rgb="FF113CEA"/>
        <rFont val="Verdana bold"/>
      </rPr>
      <t>Water resource management programs</t>
    </r>
  </si>
  <si>
    <t>Water dependency-related risks in risk assessments</t>
  </si>
  <si>
    <t xml:space="preserve">CBA evaluates water dependency risks within the scope of its enterprise risk management framework. The assessment includes watershed-level availability, stakeholder competition for water resources, and water's role in the production and supply of essential raw materials.
Identified risks include water stress affecting the supply of key materials for smelting—such as coal-tar pitch and petroleum coke—whose production is directly dependent on water availability. Factoring in water stress helps anticipate potential supply chain disruptions and informs the development of mitigation strategies within the value chain. Within its operations, CBA is exposed to water-related risks affecting both power generation and industrial production.
CBA also assesses water risks as part of its Sustainable Procurement Program, which embeds ESG criteria in supplier selection, onboarding, and management. The program promotes supplier engagement around ESG issues, including monitoring water availability along the supply chain. These assessments help to identify supply chain vulnerabilities and support the development of strategies to strengthen supply chain resilience to water-related risks.										</t>
  </si>
  <si>
    <t>Water impact risks in risk assessments</t>
  </si>
  <si>
    <t xml:space="preserve">Future water availability assessment </t>
  </si>
  <si>
    <t>Future water quality risk assessment</t>
  </si>
  <si>
    <t>Assessment of impacts on local stakeholders</t>
  </si>
  <si>
    <r>
      <rPr>
        <sz val="12"/>
        <color rgb="FF000000"/>
        <rFont val="Verdana"/>
        <family val="2"/>
      </rPr>
      <t>CBA takes a comprehensive and structured approach to assessing impacts on local stakeholders, ensuring transparent and accountable water resource management.</t>
    </r>
    <r>
      <rPr>
        <sz val="12"/>
        <color rgb="FF000000"/>
        <rFont val="Verdana"/>
        <family val="2"/>
      </rPr>
      <t xml:space="preserve"> </t>
    </r>
    <r>
      <rPr>
        <sz val="12"/>
        <color rgb="FF000000"/>
        <rFont val="Verdana"/>
        <family val="2"/>
      </rPr>
      <t>Through active participation in Watershed Committees and Technical Chambers within various trade associations, CBA maintains continuous dialogue with communities, regional businesses, regulatory bodies, and other stakeholders.</t>
    </r>
    <r>
      <rPr>
        <sz val="12"/>
        <color rgb="FF000000"/>
        <rFont val="Verdana"/>
        <family val="2"/>
      </rPr>
      <t xml:space="preserve"> </t>
    </r>
    <r>
      <rPr>
        <sz val="12"/>
        <color rgb="FF000000"/>
        <rFont val="Verdana"/>
        <family val="2"/>
      </rPr>
      <t>This engagement provides an opportunity to share information and collaboratively develop solutions for sustainable water management. Recognizing water’s critical role in production as well as community health, CBA closely monitors both water intake and discharge, aiming to minimize environmental impacts and optimize resource efficiency.</t>
    </r>
    <r>
      <rPr>
        <sz val="12"/>
        <color rgb="FF000000"/>
        <rFont val="Verdana"/>
        <family val="2"/>
      </rPr>
      <t xml:space="preserve">
</t>
    </r>
    <r>
      <rPr>
        <sz val="12"/>
        <color rgb="FF000000"/>
        <rFont val="Verdana"/>
        <family val="2"/>
      </rPr>
      <t>Internally, CBA conducts training and awareness campaigns to encourage water savings and good practices in water use among employees.</t>
    </r>
    <r>
      <rPr>
        <sz val="12"/>
        <color rgb="FF000000"/>
        <rFont val="Verdana"/>
        <family val="2"/>
      </rPr>
      <t xml:space="preserve"> </t>
    </r>
    <r>
      <rPr>
        <sz val="12"/>
        <color rgb="FF000000"/>
        <rFont val="Verdana"/>
        <family val="2"/>
      </rPr>
      <t>Additionally, CBA’s Ethics Hotline provides a secure and accessible platform for all stakeholders to raise concerns and support ongoing improvements in water stewardship.</t>
    </r>
    <r>
      <rPr>
        <sz val="12"/>
        <color rgb="FF000000"/>
        <rFont val="Verdana"/>
        <family val="2"/>
      </rPr>
      <t xml:space="preserve"> </t>
    </r>
    <r>
      <rPr>
        <sz val="12"/>
        <color rgb="FF000000"/>
        <rFont val="Verdana"/>
        <family val="2"/>
      </rPr>
      <t>These efforts underscore CBA’s commitment to responsible operations aligned with stakeholder needs.</t>
    </r>
  </si>
  <si>
    <t>Evaluation of potential future local regulatory changes</t>
  </si>
  <si>
    <t>Scope of assessment</t>
  </si>
  <si>
    <t>Company operations and suppliers</t>
  </si>
  <si>
    <r>
      <rPr>
        <b/>
        <sz val="12"/>
        <color rgb="FF0FD2E9"/>
        <rFont val="Verdana bold"/>
      </rPr>
      <t xml:space="preserve">GRI 303-1 </t>
    </r>
    <r>
      <rPr>
        <b/>
        <sz val="12"/>
        <color rgb="FF113CEA"/>
        <rFont val="Verdana bold"/>
      </rPr>
      <t>- Interactions with water as a shared resource</t>
    </r>
  </si>
  <si>
    <r>
      <rPr>
        <b/>
        <sz val="12"/>
        <color rgb="FF0FD2E9"/>
        <rFont val="Verdana bold"/>
      </rPr>
      <t>GRI 303-2</t>
    </r>
    <r>
      <rPr>
        <b/>
        <sz val="12"/>
        <color rgb="FF113CEA"/>
        <rFont val="Verdana bold"/>
      </rPr>
      <t xml:space="preserve"> - Management of water discharge-related impacts</t>
    </r>
  </si>
  <si>
    <t>WASTE AND CO-PRODUCTS</t>
  </si>
  <si>
    <r>
      <rPr>
        <b/>
        <sz val="12"/>
        <color rgb="FF0FD2E7"/>
        <rFont val="Verdana bold"/>
      </rPr>
      <t xml:space="preserve">CBA-54 </t>
    </r>
    <r>
      <rPr>
        <b/>
        <sz val="12"/>
        <color rgb="FF3338E8"/>
        <rFont val="Verdana bold"/>
      </rPr>
      <t>-</t>
    </r>
    <r>
      <rPr>
        <b/>
        <sz val="12"/>
        <color rgb="FF113CEA"/>
        <rFont val="Verdana bold"/>
      </rPr>
      <t xml:space="preserve"> Waste management programs</t>
    </r>
  </si>
  <si>
    <t>Waste audits to identify opportunities for performance improvement</t>
  </si>
  <si>
    <t>Compliant waste management is a central element of CBA's sustainability strategy. The Company conducts regular exercises to identify and assess impacts from waste across its various business units and works continuously to develop optimal disposal routes. In parallel, CBA is expanding its low-carbon aluminum portfolio and co-developing solutions to enhance aluminum circularity, strengthening recycling and reuse strategies to support market demand.
Supporting these goals, CBA has a team dedicated to managing co-products, including experts from the Environmental, Procurement, Engineering, and Technology departments. These efforts are guided by a structured strategy built on six pillars: management of roles and responsibilities; decision-making; engagement with suppliers and customers; monitoring indicators, systems, and infrastructure; expansion of marketable co-products; and identification of opportunities.</t>
  </si>
  <si>
    <t>Action plans to reduce waste generation</t>
  </si>
  <si>
    <t>Waste management practices are governed by a corporate Management Standard that establishes minimum environmental requirements, supporting preventive action, continuous improvement, and the safe and effective handling of waste. Another important governance document is the Company’s Waste Management Plan (PGRS), which ensures that waste generated by the Company’s operations is compliantly segregated, stored, collected and disposed of in a controlled manner, based on well-defined operational procedures.
All internal procedures are compliant with Brazil’s National Waste Policy (PNRS), which prioritizes waste reduction, reuse, and recycling. In addition, all operations prepare inventories of the quantities of waste generated, stored, transported and disposed of in accordance with federal and state environmental regulations.</t>
  </si>
  <si>
    <t>Quantified targets to minimize waste generation</t>
  </si>
  <si>
    <t>To underscore the importance of sustainability, CBA has set corporate targets aligned with the 2030 ESG Strategy for all employees. Operational employees participate in the Company’s Profit-Sharing Program (PPR), in which cross-functional committees at each site set and track targets, including ESG-related criteria, in alignment with labor union agreements.
Professional and leadership employees are eligible for variable compensation tied to both corporate and function-specific performance targets. ESG targets are embedded in corporate objectives and cascaded across functions based on operational priorities and annual ESG Strategy goals. These targets are reviewed annually, with site-specific objectives linked to operational efficiency, including waste reduction in operational areas.</t>
  </si>
  <si>
    <t>Investment in innovation and R&amp;D to minimize waste generation</t>
  </si>
  <si>
    <t>CBA consistently invests in innovation to enhance waste management and develop sustainable solutions. CBA’s Dry Residue Disposal Project, for example, is using technological innovation to enable the partial water recovery for reuse in the industrial process, while also improving residue properties and enabling it to be repurposed in new applications.
The Company is also investing in research to turn bauxite residue—traditionally stored in tailings dams—into cementitious materials like pozzolan, an industrial byproduct that reacts with lime and water to form compounds that can be used in the production of sustainable cement. This research will create new applications for bauxite residue, as part of CBA’s commitment to advancing the circular economy and minimizing environmental impacts.</t>
  </si>
  <si>
    <t>Employee training on waste reduction</t>
  </si>
  <si>
    <t>Recycling program integration to reduce landfill disposal</t>
  </si>
  <si>
    <t>Aluminum recycling is a strategic priority for CBA, reflecting its commitment to advancing the circular economy and minimizing landfill waste. The Company operates robust programs for large-scale recycling of aluminum scrap, with in-house processing capacity for all types of recycled aluminum. Recycling is conducted at dedicated facilities, such as Metalex and Alux, where recycled scrap is processed into new aluminum products.
In addition, in accordance with the PGRS, operations continuously evaluate alternative waste management solutions, following the waste hierarchy established by Brazil’s National Waste Policy (PNRS).</t>
  </si>
  <si>
    <t>Data compilation is performed via a co-products management system integrated with outbound invoicing processes, ensuring data traceability and integrity. The data used to calculate and consolidate this disclosure are centralized within the co-products management dashboard.</t>
  </si>
  <si>
    <t>Total CBA</t>
  </si>
  <si>
    <t xml:space="preserve">Onsite </t>
  </si>
  <si>
    <t>Offsite</t>
  </si>
  <si>
    <t xml:space="preserve">Hazardous waste (class I) </t>
  </si>
  <si>
    <t>Preparation for reuse (t)</t>
  </si>
  <si>
    <t>Recycling (t)</t>
  </si>
  <si>
    <t>Other recovery operations (t)</t>
  </si>
  <si>
    <t>Subtotal (t)</t>
  </si>
  <si>
    <t>Total (t)</t>
  </si>
  <si>
    <r>
      <rPr>
        <b/>
        <sz val="12"/>
        <color rgb="FF0FD2E7"/>
        <rFont val="Verdana bold"/>
        <family val="2"/>
      </rPr>
      <t>GRI 306-5</t>
    </r>
    <r>
      <rPr>
        <b/>
        <sz val="12"/>
        <color theme="1"/>
        <rFont val="Verdana bold"/>
        <family val="2"/>
      </rPr>
      <t xml:space="preserve"> </t>
    </r>
    <r>
      <rPr>
        <b/>
        <sz val="12"/>
        <color rgb="FF113CEA"/>
        <rFont val="Verdana bold"/>
        <family val="2"/>
      </rPr>
      <t>- Waste directed to disposal</t>
    </r>
    <r>
      <rPr>
        <b/>
        <sz val="12"/>
        <color rgb="FF113CEA"/>
        <rFont val="Verdana bold"/>
        <family val="2"/>
      </rPr>
      <t xml:space="preserve">  </t>
    </r>
  </si>
  <si>
    <t>Incineration (with energy recovery) (t)</t>
  </si>
  <si>
    <t>Incineration (without energy recovery) (t)</t>
  </si>
  <si>
    <t>Landfilling (t)</t>
  </si>
  <si>
    <t>Other disposal operations (t)</t>
  </si>
  <si>
    <t> 0</t>
  </si>
  <si>
    <r>
      <rPr>
        <b/>
        <sz val="12"/>
        <color rgb="FF17D4E8"/>
        <rFont val="Verdana bold"/>
      </rPr>
      <t>CBA-55</t>
    </r>
    <r>
      <rPr>
        <b/>
        <sz val="12"/>
        <color theme="1"/>
        <rFont val="Verdana bold"/>
      </rPr>
      <t xml:space="preserve"> </t>
    </r>
    <r>
      <rPr>
        <b/>
        <sz val="12"/>
        <color rgb="FF113CEA"/>
        <rFont val="Verdana bold"/>
      </rPr>
      <t>- Waste elimination</t>
    </r>
  </si>
  <si>
    <t>In 2025, the maximum target for bauxite residue generation was 540,697 metric tons, while actual disposal totaled 447,975 metric tons, performing below the established cap for the period.</t>
  </si>
  <si>
    <t>2025 Target</t>
  </si>
  <si>
    <t>Total waste recycled/reused (t)</t>
  </si>
  <si>
    <t>Total waste disposed of (t)</t>
  </si>
  <si>
    <t>- Waste disposed of in landfills (t)</t>
  </si>
  <si>
    <t>- Waste incinerated with energy recovery (t)</t>
  </si>
  <si>
    <t>- Waste incinerated without energy recovery (t)</t>
  </si>
  <si>
    <t>- Bauxite residue directed to disposal (t)</t>
  </si>
  <si>
    <t>- Waste sent to other disposal routes (t)</t>
  </si>
  <si>
    <t>- Waste disposed of by unknown methods (t)</t>
  </si>
  <si>
    <t xml:space="preserve"> Mining waste</t>
  </si>
  <si>
    <t>unit</t>
  </si>
  <si>
    <t>Total mine waste generated – rock</t>
  </si>
  <si>
    <t>Million metric tons</t>
  </si>
  <si>
    <t>Total mine waste generated – tailings</t>
  </si>
  <si>
    <t>Total mine waste reused/recycled</t>
  </si>
  <si>
    <t>Total mine waste disposed of (a+b–c)</t>
  </si>
  <si>
    <t>% of Revenue</t>
  </si>
  <si>
    <t>In 2025, one significant incident was recorded at the Alumínio Plant (SP), involving the release of approximately 50 m³ of bauxite residue. The incident impacted a nearby watercourse, resulting in temporary changes to surface water quality and sediment conditions. CBA implemented immediate containment measures to isolate the release and initiated remediation activities promptly. Post-incident monitoring included 19 sampling events, which confirmed the recovery of surface water conditions, while sediment continues to be monitored for metals and inorganic compounds. The relevant regulatory authority was notified and conducted an on-site inspection, issuing a formal inspection report.
In 2025, the Company recorded 13 high-potential events; however, only the incident described above met the criteria for classification as a significant incident in this disclosure. The remaining events were either lower severity or related to wildfires outside operational processing areas.</t>
  </si>
  <si>
    <t>Number of significant incidents associated with hazardous materials and waste management</t>
  </si>
  <si>
    <t>Significant incidents</t>
  </si>
  <si>
    <t>CBA maintains an integrated approach to contaminated site management, with a focus on risk mitigation and regulatory compliance. In 2025, the total planned budget for contaminated site management was R$ 4.24 million, including R$ 3.53 million allocated to the Alumínio Plant (SP) and R$ 0.71 million to the Itapissuma facility (PE). Total expenditures during the year amounted to R$ 3,923,232.37.
At the Itapissuma facility, R$ 697,794.56 was allocated to operating the pumping system, maintaining the hydraulic containment barrier, removing free-phase contaminants, and conducting confirmatory investigations. At the Alumínio Plant, R$ 3,225,437.81 was allocated to completing preliminary assessments and conducting detailed and confirmatory investigations in accordance with requirements from the São Paulo State Environmental Agency, as well as free-phase removal activities.</t>
  </si>
  <si>
    <t xml:space="preserve"> Budget spent on contaminated sites (R$)</t>
  </si>
  <si>
    <t>Complete budget for contaminated site project</t>
  </si>
  <si>
    <t> 4,057,355</t>
  </si>
  <si>
    <t>Budget executed in the year</t>
  </si>
  <si>
    <t> 1,330,679</t>
  </si>
  <si>
    <r>
      <rPr>
        <b/>
        <sz val="10"/>
        <color rgb="FF000000"/>
        <rFont val="Verdana"/>
        <family val="2"/>
      </rPr>
      <t>Note 1:</t>
    </r>
    <r>
      <rPr>
        <sz val="10"/>
        <color rgb="FF000000"/>
        <rFont val="Verdana"/>
        <family val="2"/>
      </rPr>
      <t xml:space="preserve">  </t>
    </r>
    <r>
      <rPr>
        <sz val="10"/>
        <color rgb="FF000000"/>
        <rFont val="Verdana"/>
        <family val="2"/>
      </rPr>
      <t>The amounts vary year on year depending on activity schedules and execution.</t>
    </r>
  </si>
  <si>
    <t>DAM MANAGEMENT</t>
  </si>
  <si>
    <t>Alumínio (SP) (Palmital dam - residue)</t>
  </si>
  <si>
    <t>Miraí (MG) (tailings)</t>
  </si>
  <si>
    <t>Itamarati de Minas (MG) (tailings)</t>
  </si>
  <si>
    <t xml:space="preserve"> NA</t>
  </si>
  <si>
    <t>Niquelândia (GO) (Jacuba dam, residue)</t>
  </si>
  <si>
    <r>
      <rPr>
        <b/>
        <sz val="10"/>
        <color rgb="FF000000"/>
        <rFont val="Verdana"/>
        <family val="2"/>
      </rPr>
      <t>Note 1:</t>
    </r>
    <r>
      <rPr>
        <b/>
        <sz val="10"/>
        <color rgb="FF000000"/>
        <rFont val="Verdana"/>
        <family val="2"/>
      </rPr>
      <t xml:space="preserve"> </t>
    </r>
    <r>
      <rPr>
        <sz val="10"/>
        <color rgb="FF000000"/>
        <rFont val="Verdana"/>
        <family val="2"/>
      </rPr>
      <t>No water is withdrawn from the Jacuba Dam reservoir, except for volumes discharged via the spillway channel, which are not measured.</t>
    </r>
    <r>
      <rPr>
        <b/>
        <sz val="10"/>
        <color rgb="FF000000"/>
        <rFont val="Verdana"/>
        <family val="2"/>
      </rPr>
      <t xml:space="preserve">
</t>
    </r>
    <r>
      <rPr>
        <b/>
        <sz val="10"/>
        <color rgb="FF000000"/>
        <rFont val="Verdana"/>
        <family val="2"/>
      </rPr>
      <t>Note 2:</t>
    </r>
    <r>
      <rPr>
        <sz val="10"/>
        <color rgb="FF000000"/>
        <rFont val="Verdana"/>
        <family val="2"/>
      </rPr>
      <t xml:space="preserve"> </t>
    </r>
    <r>
      <rPr>
        <sz val="10"/>
        <color rgb="FF000000"/>
        <rFont val="Verdana"/>
        <family val="2"/>
      </rPr>
      <t>The Itamarati de Minas (MG) operation was curtailed in 2022 and 2023, with no reported volume since 2024.</t>
    </r>
  </si>
  <si>
    <r>
      <rPr>
        <sz val="12"/>
        <color theme="1"/>
        <rFont val="Verdana"/>
        <family val="2"/>
      </rPr>
      <t>Minimizing impacts and risks through responsible site selection, design, and construction</t>
    </r>
  </si>
  <si>
    <t>Adopting recognized international standards and best practices for Tailings Storage Facility (TSF) management</t>
  </si>
  <si>
    <t>Management Practices</t>
  </si>
  <si>
    <t>Tailings storage plans covering the entire life of mine</t>
  </si>
  <si>
    <t>CBA’s approach to managing the tailings storage facilities (TSFs) it owns or operates includes:
• Long-term tailings storage facilities plans
• Implementation of surveillance and monitoring systems to manage risks throughout all stages of the TSF lifecycle
• Emergency preparedness and response plans (EPRPs)
• Independent audits and assessments of tailings facility management
• Reports on failures at tailings storage facilities in the last four years</t>
  </si>
  <si>
    <t>Implementation of surveillance and monitoring systems to manage risks throughout all stages of the TSF lifecycle</t>
  </si>
  <si>
    <t>Emergency preparedness and response plans (EPRPs)</t>
  </si>
  <si>
    <t>The Miraí (MG) and Itamarati de Minas (MG) mining operations have tailings dams; the Alumínio plant (SP) and Niquelândia (GO) operate industrial residue dams; and hydroelectric plants have water reservoirs. 
All such facilities fall under Brazil’s National Dam Safety Policy (PNSB), established by Law No. 12,334/2010, and are regulated based on criteria including height, storage volume, risk classification (CRI), and potential downstream impact (DPA), as defined by the relevant authorities. For these facilities, Emergency Action Plans (PAE) serve as a technical yet user-friendly document outlining procedures to identify, detect, assess, and classify conditions that may compromise dam integrity. The plan defines emergency response actions and protocols for communication among key stakeholders—including the owner, technical teams, regulators, and civil defense authorities—to prevent loss of life, protect the environment, and safeguard cultural heritage. The PAE includes site-specific measures for emergency response, including rescue of affected individuals and animals, environmental impact mitigation, provision of potable water to affected communities, and protection of cultural heritage. For tailings and industrial residue dams, the plan incorporates additional regulatory requirements, including coordination with public authorities to support emergency response execution.
The PAE includes key information such as dam characteristics and appurtenant infrastructure, available emergency resources, criteria for detection, classification, and response by emergency level, notification and alert procedures, and defined roles and responsibilities. It also summarizes hypothetical failure scenarios and modeling results, including inundation maps, downstream impact assessments, and delineation of the Self-Rescue Zone, along with response measures for rescue and impact mitigation. As these elements vary by operation and response team, notification protocols and escalation pathways are site-specific. Therefore, a common document cannot be used for all operations—each operation and plant has its own ERP. For dams associated with hydropower facilities regulated by the National Electric Energy Agency (ANEEL), the Emergency Response Plan (ERP) is aligned and consistent with the Dam Safety Plan (PSB), including dam hazard classification and potential downstream impact, as well as disclosures reported in the Dam Safety Form (FSB/ANEEL), in accordance with ANEEL Resolution No. 1,064/2023 and subsequent updates. For tailings and industrial residue dams, the plan incorporates additional regulatory requirements, including coordination with public authorities to support emergency response execution.
CBA ensures compliance with all legal requirements, including the minimum content established by law, in the preparation of Emergency Response Plans. The ERP is updated whenever material changes occur in its content, including updates to contact information, changes in team composition, damage to civil structures, failures in electromechanical equipment that could affect dam safety, and any physical, operational, or organizational changes that may influence the risk of an accident or disaster.
These updates are made in accordance with Federal Law No. 14,066/2020, which mandates periodic reviews of the ERP at the discretion of the regulatory authority under the following circumstances:
I. when recommended by a dam safety inspection report or Periodic Safety Review;
II. whenever the facility undergoes physical, operational, or organizational changes that could influence the risk of accidents or disasters;
III. when the execution of the EAP during a drill, emergency or disaster indicates a need for revision; and
IV. in other situations, at the discretion of the regulatory agency.
The Company updates its ERPs on a systematic and periodic basis, incorporating improvements identified through drills, technical reviews, audits, and internal and external assessments, in line with regulatory requirements. To support this process, CBA engages specialized third-party firms to prepare and review Emergency Action Plans (PAEs), while maintaining an internal team of specialists responsible for ensuring that the documents fully comply with applicable regulations and that operational information is accurate and current.</t>
  </si>
  <si>
    <t>Procedures for decommissioning and closure of tailings facilities</t>
  </si>
  <si>
    <t>CBA has a management standard specifically focused on dam closure and decommissioning. This standard includes detailed criteria for contractor selection, workforce requirements, and the methods and procedures to be applied during closure activities. The dam closure process includes key stages: (i) reclamation of tailings dams into stable and environmentally secure structures; (ii) overarching guidelines governing closure activities; and (iii) site-specific approaches for industrial, administrative, and supporting facilities, reflecting their distinct characteristics and requirements.
These stages involve comprehensive assessments, including soil condition analyses, groundwater and surface water quality evaluations both on-site and in surrounding areas, as well as soil permeability studies and aquifer level monitoring. Natural drainage systems and adjacent water bodies are also evaluated.
These practices are periodically updated to ensure effectiveness and alignment with industry best practices and apply to all dams, including tailings, residue, and hydropower-related structures. To enhance transparency, potential risks and key information related to dams are disclosed in the Annual Report and regularly reported to the Executive Board, the Dam Committee, and the Board of Directors. This ongoing disclosure supports transparency regarding associated risks and informs actions to maintain structural integrity.
As of 2025, CBA has not undertaken any dam closure or decommissioning activities and does not anticipate such activities within at least the next five years.</t>
  </si>
  <si>
    <t>Independent audits and assessments of tailings facility management</t>
  </si>
  <si>
    <t>CBA manages various dam systems within its operations: residue dams, mine tailings dams, water impoundments at mine sites, and hydroelectric dams in the Energy Business (Hydroelectric Power Plants (HPPs) and Micro Hydroelectric Power Plants (MHPPs)). These dams are managed through a robust safety system that aligns with local and international best practices and is strictly compliant with dam safety regulations in each state. The Company’s responsibilities include routine monitoring and instrument readings, inspections, periodic reviews, and the development and implementation of emergency action plans. An independent geotechnical firm performs monthly dam assessments vis-à-vis the data from monitoring, controls and routine inspections. Periodic reports are issued as required by applicable laws and regulations, supporting a comprehensive assessment of each dam’s condition. In 2018, the Company created a Dam Safety Committee which meets regularly to perfect dam safety protocols and ensure the effectiveness of dam safety practices.
Dams are also periodically inspected by the appropriate government agencies and have valid dam safety certificates as required by law. In both Mining and Metals operations and the Energy Business, all dams are monitored based on:
• Periodic Safety Review (PSR)
• Dam Safety Plan (DSP)
• Emergency Response Plan (EAP)</t>
  </si>
  <si>
    <t>Reporting of failures in TSFs (e.g., leaks, overflows) in the past four years</t>
  </si>
  <si>
    <t>To enhance safety, CBA regularly commissions audits carried out by independent third-party firms to ensure that dam conditions align with internal monitoring protocols. Regular reports are issued in accordance with legal requirements, providing a comprehensive and ongoing assessment of dam conditions. In 2018, the Company created a Dam Safety Committee which meets regularly to review dam safety protocols, promote continuous improvement, and ensure the effectiveness of dam safety practices. Dams are also periodically inspected by the appropriate government agencies and have valid dam safety certificates as required by law.
Thanks to CBA’s robust dam management practices and the comprehensive controls in place, there is no record of actual negative impacts or historical accidents involving any of its tailings facilities.</t>
  </si>
  <si>
    <t>Tailings storage facility inventory</t>
  </si>
  <si>
    <t>Facility name</t>
  </si>
  <si>
    <t>Palmital</t>
  </si>
  <si>
    <t>Miraí Dam</t>
  </si>
  <si>
    <t>Itamarati de Minas</t>
  </si>
  <si>
    <t>Jacuba</t>
  </si>
  <si>
    <t>Location</t>
  </si>
  <si>
    <t>Alumínio (SP)</t>
  </si>
  <si>
    <t>Miraí (MG)</t>
  </si>
  <si>
    <t>Niquelândia (GO)</t>
  </si>
  <si>
    <t>Ownership status</t>
  </si>
  <si>
    <t>Operated by CBA</t>
  </si>
  <si>
    <t>Operational status</t>
  </si>
  <si>
    <t>Active</t>
  </si>
  <si>
    <t>Inactive</t>
  </si>
  <si>
    <t>Construction method</t>
  </si>
  <si>
    <t>Downstream</t>
  </si>
  <si>
    <t>Single raise</t>
  </si>
  <si>
    <t>Centerline and upstream-raised</t>
  </si>
  <si>
    <t>Maximum permitted storage capacity</t>
  </si>
  <si>
    <t>~ 28 million m³</t>
  </si>
  <si>
    <t>~ 34.6 million m³</t>
  </si>
  <si>
    <t>~ 16 million m³</t>
  </si>
  <si>
    <t>~93 million m³</t>
  </si>
  <si>
    <t>Current amount of tailings stored</t>
  </si>
  <si>
    <t>~ 26 million m³</t>
  </si>
  <si>
    <t>~ 15.7 million m³</t>
  </si>
  <si>
    <t>~ 11 million m³</t>
  </si>
  <si>
    <t>496,549 m³</t>
  </si>
  <si>
    <t>Consequence classification</t>
  </si>
  <si>
    <t>Extreme</t>
  </si>
  <si>
    <t>Date of most recent independent technical review</t>
  </si>
  <si>
    <t>June 2025</t>
  </si>
  <si>
    <t>September 2025</t>
  </si>
  <si>
    <t>November 2025</t>
  </si>
  <si>
    <t>Has the most recent independent technical review resulted in material findings?</t>
  </si>
  <si>
    <t>Yes</t>
  </si>
  <si>
    <t>Description of findings</t>
  </si>
  <si>
    <t>Dam safety and stability have been certified, with only a recommendation to continue routine inspection and preventive maintenance activities.</t>
  </si>
  <si>
    <t>The dam’s safety and structural stability have been certified, with only routine inspection and preventive maintenance activities recommended.</t>
  </si>
  <si>
    <t>The dam’s safety and structural stability have been certified, with only routine inspection, preventive maintenance, and updates to technical documentation recommended.</t>
  </si>
  <si>
    <t>Mitigation measures have been implemented</t>
  </si>
  <si>
    <t>Summary of relevant measures implemented</t>
  </si>
  <si>
    <t>Routine dam safety activities are managed via a Dam Management System and include fortnightly inspections, maintenance in good condition, instrument monitoring, beach width control, and water removal.</t>
  </si>
  <si>
    <t xml:space="preserve">Routine activities are managed via a Dam Management System and include biweekly inspections, maintenance of structural condition, and instrumentation monitoring.
</t>
  </si>
  <si>
    <t>Routine activities are managed via a Dam Management System and include biweekly inspections, maintenance of structural condition, and instrumentation monitoring.</t>
  </si>
  <si>
    <t>Is a site-specific Emergency Preparedness and Response Plan in place?</t>
  </si>
  <si>
    <r>
      <rPr>
        <b/>
        <sz val="10"/>
        <color rgb="FF000000"/>
        <rFont val="Verdana"/>
        <family val="2"/>
      </rPr>
      <t>Note 1:</t>
    </r>
    <r>
      <rPr>
        <b/>
        <sz val="10"/>
        <color rgb="FF000000"/>
        <rFont val="Verdana"/>
        <family val="2"/>
      </rPr>
      <t xml:space="preserve"> </t>
    </r>
    <r>
      <rPr>
        <sz val="10"/>
        <color rgb="FF000000"/>
        <rFont val="Verdana"/>
        <family val="2"/>
      </rPr>
      <t>This disclosure specifically refers to operations within the Aluminum Business and Niquelândia (GO), as it specifically refers to tailings and waste storage structures associated with CBA’s industrial and mining operations.</t>
    </r>
    <r>
      <rPr>
        <sz val="10"/>
        <color rgb="FF000000"/>
        <rFont val="Verdana"/>
        <family val="2"/>
      </rPr>
      <t xml:space="preserve"> 
</t>
    </r>
    <r>
      <rPr>
        <b/>
        <sz val="10"/>
        <color rgb="FF000000"/>
        <rFont val="Verdana"/>
        <family val="2"/>
      </rPr>
      <t>Note 2:</t>
    </r>
    <r>
      <rPr>
        <sz val="10"/>
        <color rgb="FF000000"/>
        <rFont val="Verdana"/>
        <family val="2"/>
      </rPr>
      <t xml:space="preserve"> </t>
    </r>
    <r>
      <rPr>
        <sz val="10"/>
        <color rgb="FF000000"/>
        <rFont val="Verdana"/>
        <family val="2"/>
      </rPr>
      <t>Higher values reported for the Jacuba dam in 2025, compared to 2024, are attributable to increased rainfall during the period.</t>
    </r>
    <r>
      <rPr>
        <sz val="10"/>
        <color rgb="FF000000"/>
        <rFont val="Verdana"/>
        <family val="2"/>
      </rPr>
      <t xml:space="preserve"> </t>
    </r>
  </si>
  <si>
    <t>CBA maintains a structured tailings management system designed to ensure the physical integrity of its storage facilities and mitigate the risk of failure. Dams are subject to biweekly inspections conducted by qualified personnel, with instrumentation readings performed at frequencies established by independent specialists. Monitoring protocols include monthly safety reporting, semiannual inspections, and annual reviews conducted by specialized third-party engineering firms. All facilities are equipped with continuous CCTV monitoring and 24/7 oversight by the Geotechnical Monitoring Center (CMG).
Governance is overseen by a Dam Committee that meets monthly to review operational performance and drive continuous improvement. Additional recurring activities include preventive maintenance, internal and external audits, instrumentation monitoring, emergency drills, and integrated response exercises, reinforcing compliance and control effectiveness.
Emergency Response Plans (ERP), which govern response procedures in risk scenarios, are periodically reviewed in accordance with Federal Law No. 14,066/2020. ERPs establish criteria for identifying, assessing, and classifying incidents, and outline available resources, alert systems, and measures to mitigate environmental and social impacts.
This integrated approach, aligned with Principles 7–11 of the Global Industry Standard on Tailings Management (GISTM), ensures dam stability and reinforces conformity to international best practices in safety and sustainability.
During the reporting period, the Company maintained certain facilities in inactive, closed, or maintenance status.</t>
  </si>
  <si>
    <t>Total number of facilities</t>
  </si>
  <si>
    <t>Number of facilities rated as “high hazard” (“extreme” and “very high”)</t>
  </si>
  <si>
    <t>Percentage of facilities rated as “high hazard”</t>
  </si>
  <si>
    <t>Active facilities</t>
  </si>
  <si>
    <t>Inactive facilities (including those under maintenance or closed)</t>
  </si>
  <si>
    <t>Planned facilities</t>
  </si>
  <si>
    <t>CBA maintains management systems that often exceed regulatory requirements to monitor and ensure the structural integrity of its mining tailings and industrial residue storage facilities. Facilities are inspected biweekly by qualified personnel, with documented inspection records and instrumentation readings conducted at frequencies defined by independent engineers of record, who issue monthly safety assessment reports.
Dams also undergo semiannual inspections to support regular safety inspection reports and, within required regulatory timeframes, are subject to periodic safety reviews conducted by specialized third-party firms. All facilities are equipped with continuous CCTV monitoring and, for mining dams, are supported by a Geotechnical Monitoring Center operating 24/7.
Tailings governance is overseen by a Dam Committee that meets monthly with senior management and may convene more frequently as required. Dam safety teams, led by the ERP coordinator and supported by corporate functions, are responsible for maintenance activities, instrumentation monitoring and analysis, regulatory compliance, and oversight of internal and external audits, as well as collaboration with engineering on project development and construction activities. ERPs are periodically updated and audited, accompanied by briefing sessions, tabletop exercises, and annual drills involving employees, local communities, and external stakeholders.
Structural performance is independently verified by external reviewers, with the engineer of record integrated into the management system, preparing monthly reports and contributing to decision-making related to dam safety. CBA has a Dam Governance Manual that clearly defines institutional roles and responsibilities. As noted, the requirements set forth in Principles 7–11 of the Global Industry Standard on Tailings Management (GISTM) are incorporated into the processes described above.</t>
  </si>
  <si>
    <t>Business</t>
  </si>
  <si>
    <t>Type of drill</t>
  </si>
  <si>
    <t>Participants</t>
  </si>
  <si>
    <t>Energy</t>
  </si>
  <si>
    <t>Serraria HPP (SP)</t>
  </si>
  <si>
    <t>General</t>
  </si>
  <si>
    <t>Salto do Iporanga HPP (SP)</t>
  </si>
  <si>
    <t>Schools</t>
  </si>
  <si>
    <t>Ourinhos HHP (SP)</t>
  </si>
  <si>
    <t>Piraju HHP (SP)</t>
  </si>
  <si>
    <t>Sobragi HPP﻿ (MG)</t>
  </si>
  <si>
    <t>Aluminum</t>
  </si>
  <si>
    <t>Specific (schools + business establishments)</t>
  </si>
  <si>
    <r>
      <rPr>
        <b/>
        <sz val="10"/>
        <color theme="1"/>
        <rFont val="Verdana"/>
        <family val="2"/>
      </rPr>
      <t>Note 1:</t>
    </r>
    <r>
      <rPr>
        <sz val="10"/>
        <color theme="1"/>
        <rFont val="Verdana"/>
        <family val="2"/>
      </rPr>
      <t xml:space="preserve"> </t>
    </r>
    <r>
      <rPr>
        <sz val="10"/>
        <color theme="1"/>
        <rFont val="Verdana"/>
        <family val="2"/>
      </rPr>
      <t>The Sobragi HPP does not have a resident population within the Self-Rescue Zone (ZAS), and therefore no population evacuation is required.</t>
    </r>
    <r>
      <rPr>
        <sz val="10"/>
        <color theme="1"/>
        <rFont val="Verdana"/>
        <family val="2"/>
      </rPr>
      <t xml:space="preserve">  </t>
    </r>
    <r>
      <rPr>
        <sz val="10"/>
        <color theme="1"/>
        <rFont val="Verdana"/>
        <family val="2"/>
      </rPr>
      <t>The only identified stakeholder in this area is a railway segment.</t>
    </r>
    <r>
      <rPr>
        <sz val="10"/>
        <color theme="1"/>
        <rFont val="Verdana"/>
        <family val="2"/>
      </rPr>
      <t xml:space="preserve">
</t>
    </r>
    <r>
      <rPr>
        <b/>
        <sz val="10"/>
        <color theme="1"/>
        <rFont val="Verdana"/>
        <family val="2"/>
      </rPr>
      <t>Note 2:</t>
    </r>
    <r>
      <rPr>
        <sz val="10"/>
        <color theme="1"/>
        <rFont val="Verdana"/>
        <family val="2"/>
      </rPr>
      <t xml:space="preserve"> </t>
    </r>
    <r>
      <rPr>
        <sz val="10"/>
        <color theme="1"/>
        <rFont val="Verdana"/>
        <family val="2"/>
      </rPr>
      <t>In Alumínio (SP), emergency drills have transitioned to a three-year cycle—last conducted in 2024, with the next scheduled for 2027.</t>
    </r>
    <r>
      <rPr>
        <sz val="10"/>
        <color theme="1"/>
        <rFont val="Verdana"/>
        <family val="2"/>
      </rPr>
      <t xml:space="preserve"> </t>
    </r>
    <r>
      <rPr>
        <sz val="10"/>
        <color theme="1"/>
        <rFont val="Verdana"/>
        <family val="2"/>
      </rPr>
      <t>Additional details are available in the 2025 Annual Report.</t>
    </r>
  </si>
  <si>
    <r>
      <rPr>
        <b/>
        <sz val="12"/>
        <color rgb="FF17D4E8"/>
        <rFont val="Verdana bold"/>
      </rPr>
      <t xml:space="preserve">CBA-60 </t>
    </r>
    <r>
      <rPr>
        <b/>
        <sz val="12"/>
        <color rgb="FF3000FD"/>
        <rFont val="Verdana bold"/>
      </rPr>
      <t>-</t>
    </r>
    <r>
      <rPr>
        <b/>
        <sz val="12"/>
        <color rgb="FF17D4E8"/>
        <rFont val="Verdana bold"/>
      </rPr>
      <t xml:space="preserve"> </t>
    </r>
    <r>
      <rPr>
        <b/>
        <sz val="12"/>
        <color rgb="FF113CEA"/>
        <rFont val="Verdana bold"/>
      </rPr>
      <t>Spill response plans</t>
    </r>
  </si>
  <si>
    <t xml:space="preserve">Emergency response plans: </t>
  </si>
  <si>
    <t>Dam safety plans</t>
  </si>
  <si>
    <t>Tailings dam - Itamarati de Minas</t>
  </si>
  <si>
    <t>Jurupará MHPP</t>
  </si>
  <si>
    <t>Water impoundment - Itamarati de Minas</t>
  </si>
  <si>
    <t>Santa Helena MHPP</t>
  </si>
  <si>
    <t>Votorantim MHPP</t>
  </si>
  <si>
    <t>Miraí Dam (Section I)</t>
  </si>
  <si>
    <t>Alecrim HPP</t>
  </si>
  <si>
    <t>Miraí Dam (Section II)</t>
  </si>
  <si>
    <t>Barra HPP</t>
  </si>
  <si>
    <t>Mosquito Dam</t>
  </si>
  <si>
    <t>França HPP</t>
  </si>
  <si>
    <t>Niquelândia Dam</t>
  </si>
  <si>
    <t>Fumaça HPP</t>
  </si>
  <si>
    <t>Itupararanga HHP</t>
  </si>
  <si>
    <t>Ourinhos HPP</t>
  </si>
  <si>
    <t>Piraju HPP</t>
  </si>
  <si>
    <t>Porto Raso HPP</t>
  </si>
  <si>
    <t>Salto do Iporanga HPP</t>
  </si>
  <si>
    <t>Salto do Rio Verdinho HPP</t>
  </si>
  <si>
    <t>Serraria HPP</t>
  </si>
  <si>
    <t>Sobragi HPP</t>
  </si>
  <si>
    <t>Jurupará HPP</t>
  </si>
  <si>
    <t>Emergency and Spill Response Plan</t>
  </si>
  <si>
    <t>ALUMINUM CIRCULARITY</t>
  </si>
  <si>
    <r>
      <rPr>
        <b/>
        <sz val="12"/>
        <color rgb="FF0FD2E7"/>
        <rFont val="Verdana bold"/>
        <family val="2"/>
      </rPr>
      <t>GRI 301-3</t>
    </r>
    <r>
      <rPr>
        <b/>
        <sz val="12"/>
        <color theme="1"/>
        <rFont val="Verdana bold"/>
        <family val="2"/>
      </rPr>
      <t xml:space="preserve"> </t>
    </r>
    <r>
      <rPr>
        <b/>
        <sz val="12"/>
        <color rgb="FF113CEA"/>
        <rFont val="Verdana bold"/>
        <family val="2"/>
      </rPr>
      <t>- Reclaimed products and their packaging materials</t>
    </r>
  </si>
  <si>
    <t>Oil recovered (liters)</t>
  </si>
  <si>
    <t>Oil reused (liters)</t>
  </si>
  <si>
    <t>Itapissuma (PE)</t>
  </si>
  <si>
    <t>SUSTAINABLE VALUE CHAIN</t>
  </si>
  <si>
    <t>a) Governance body responsible for overseeing implementation of the Company’s ESG Program for its suppliers</t>
  </si>
  <si>
    <t>b) Description of how the Company reviews procurement practices to ensure alignment with the Supplier Code of Conduct and avoid conflicts with ESG requirements</t>
  </si>
  <si>
    <t>c) Description of exclusion criteria where suppliers fail to meet minimum ESG requirements within a defined timeline</t>
  </si>
  <si>
    <t xml:space="preserve">d) Description of how ESG criteria influence supplier selection processes </t>
  </si>
  <si>
    <t xml:space="preserve">As part of the Sustainable Procurement Program, CBA has implemented Project 3: Sustainable Selection and Requisition, which aims to embed sustainability aspects in supplier selection. In these pilots, during procurement bidding, the Company evaluates not only technical and commercial criteria but also environmental, social, and governance aspects. All data is assessed and used to generate an ESG score for suppliers, which is taken into account in bidding and selection processes. </t>
  </si>
  <si>
    <t>e) Description of training provided by the company to buyers and/or other internal stakeholders regarding their roles in supplier ESG programs</t>
  </si>
  <si>
    <t>In 2024, a specialized training program was introduced for the procurement team to equip employees directly involved with supplier engagement. All targeted employees completed the training, and it has been made mandatory for all new team members during onboarding. Another internal engagement initiative was an interactive quiz, along with regular refresher training about the program shared across the Company.
For stakeholders, CBA runs communication initiatives via social media and also sends targeted communications to suppliers about the program.
In 2025, the Company expanded stakeholder engagement through multiple communications on its Sustainable Procurement Program, including newsletters, news updates, and interactive quizzes.</t>
  </si>
  <si>
    <r>
      <rPr>
        <b/>
        <sz val="12"/>
        <color rgb="FF0FD2E7"/>
        <rFont val="Verdana bold"/>
      </rPr>
      <t>CBA-21</t>
    </r>
    <r>
      <rPr>
        <b/>
        <sz val="12"/>
        <color theme="1"/>
        <rFont val="Verdana bold"/>
      </rPr>
      <t xml:space="preserve"> </t>
    </r>
    <r>
      <rPr>
        <b/>
        <sz val="12"/>
        <color rgb="FF113CEA"/>
        <rFont val="Verdana bold"/>
      </rPr>
      <t>- Supplier screening</t>
    </r>
  </si>
  <si>
    <t>a) Description of aspects included in the supplier screening process to identify significant/critical/strategic suppliers (including whether environmental, social, governance, and business relevance criteria are considered)</t>
  </si>
  <si>
    <t>CBA conducts supplier screening to identify those considered significant to its operations. The evaluation criteria include environmental, social, and governance (ESG) dimensions.
The screening methodology is based on country-specific risks, which are taken into account during the onboarding process.</t>
  </si>
  <si>
    <r>
      <rPr>
        <sz val="12"/>
        <color rgb="FF000000"/>
        <rFont val="Verdana"/>
        <family val="2"/>
      </rPr>
      <t>b) Description of the methodology used by the Company (including which risks are considered in the process: country-specific, sector-specific, and commodity-specific risks)</t>
    </r>
  </si>
  <si>
    <t>a) Supplier assessment process</t>
  </si>
  <si>
    <t>CBA has a structured supplier assessment process that includes document reviews and systematic verification of supporting evidence. During the onboarding process, in addition to social and environmental requirements—such as environmental permits, workplace conditions, and compliance—CBA also assesses ESG maturity across four levels:
• Level 1: Initial efforts or compliance
• Level 2: Initiatives and practices
• Level 3: Policies and procedures
• Level 4: Strategic approach
Suppliers are evaluated on topics deemed material to their industry. The assessment approach draws on methodologies and certifications widely recognized in the market and industry, including ASI and IATF. CBA expects its supplier base to achieve, over the medium term, at least Level 3 maturity, reflecting structured ESG management supported by documented evidence.
Suppliers that do not meet the minimum required score are supported in developing corrective action plans in collaboration with the Company—an initiative in place since 2022 for strategic suppliers. Suppliers classified at Levels 3 and 4 are further engaged to develop partnerships that strengthen and expand ESG practices.
In addition, CBA conducts on-site audits and due diligence assessments of suppliers, carried out either by CBA employees or by specialized third-party consultants.</t>
  </si>
  <si>
    <t>b) Supplier development process</t>
  </si>
  <si>
    <t>Supplier screening program coverage and progress</t>
  </si>
  <si>
    <t>1.1 Total number of Tier 1 suppliers</t>
  </si>
  <si>
    <t>1.2 Total number of significant Tier 1 suppliers</t>
  </si>
  <si>
    <t>1.3 Percentage of total spending on significant Tier 1 suppliers</t>
  </si>
  <si>
    <t>1.4 Total number of significant non-Tier 1 suppliers</t>
  </si>
  <si>
    <r>
      <rPr>
        <sz val="12"/>
        <color rgb="FF000000"/>
        <rFont val="Verdana"/>
        <family val="2"/>
      </rPr>
      <t>1.5 Total number of significant suppliers (Tier 1 and non-Tier 1)</t>
    </r>
  </si>
  <si>
    <r>
      <rPr>
        <b/>
        <sz val="10"/>
        <color rgb="FF000000"/>
        <rFont val="Verdana"/>
        <family val="2"/>
      </rPr>
      <t>Note:</t>
    </r>
    <r>
      <rPr>
        <sz val="10"/>
        <color rgb="FF000000"/>
        <rFont val="Verdana"/>
        <family val="2"/>
      </rPr>
      <t xml:space="preserve"> </t>
    </r>
    <r>
      <rPr>
        <sz val="10"/>
        <color rgb="FF000000"/>
        <rFont val="Verdana"/>
        <family val="2"/>
      </rPr>
      <t>Data verified by third-party auditors for the most recent reported fiscal year.</t>
    </r>
    <r>
      <rPr>
        <sz val="10"/>
        <color rgb="FF000000"/>
        <rFont val="Verdana"/>
        <family val="2"/>
      </rPr>
      <t xml:space="preserve"> </t>
    </r>
  </si>
  <si>
    <t>a) Describe the coverage of and progress on the Supplier Assessment Program</t>
  </si>
  <si>
    <t>Supplier assessment</t>
  </si>
  <si>
    <t>Details on Company practices</t>
  </si>
  <si>
    <t>1.1 Total number of suppliers assessed via desk assessments/onsite assessments</t>
  </si>
  <si>
    <t>Guidelines for the integrated supplier audit process were established in 2023, with a pilot phase launched in 2024. In 2025, the program was expanded to increase coverage and introduce defined criteria for strategic suppliers, incorporating both regulatory and sustainability considerations, and was conducted in partnership with an independent third party. Audits were conducted both on-site and remotely, supported by monitoring tools managed by the Integrated Management System team to track corrective action plans, establishing the process as part of the Company’s annual audit cycle.</t>
  </si>
  <si>
    <t>1.2 Percentage of significant/critical/strategic</t>
  </si>
  <si>
    <t>1.3 Number of suppliers assessed with substantial actual/potential negative impacts</t>
  </si>
  <si>
    <t>1.4 Percentage of suppliers with actual or potential substantial negative impacts that have an agreed corrective or improvement action plan</t>
  </si>
  <si>
    <t>1.5 Number of suppliers with substantial actual/potential
negative impacts that were terminated</t>
  </si>
  <si>
    <t>b) Describe the coverage and progress of suppliers on corrective action plans</t>
  </si>
  <si>
    <t>Support for corrective action plans</t>
  </si>
  <si>
    <t xml:space="preserve">2.1 Total number of suppliers supported in corrective action plan implementation </t>
  </si>
  <si>
    <t>Significant/critical/strategic suppliers are those identified as having substantial ESG risk exposure, high commercial relevance, or both.</t>
  </si>
  <si>
    <t>2.2 % of suppliers assessed with substantial actual/potential negative impacts supported in corrective action plan implementation</t>
  </si>
  <si>
    <t>c) Coverage and progress of suppliers in capacity building programs</t>
  </si>
  <si>
    <t>Capacity building programs</t>
  </si>
  <si>
    <t>3.1 Total number of suppliers in capacity building programs</t>
  </si>
  <si>
    <t>In 2025, CBA did not conduct supplier training initiatives. Training materials related to greenhouse gas (GHG) inventory development remain available to strategic suppliers.</t>
  </si>
  <si>
    <t>3.2 % of unique significant suppliers in capacity building programs</t>
  </si>
  <si>
    <r>
      <rPr>
        <b/>
        <sz val="12"/>
        <color rgb="FF0FD2E7"/>
        <rFont val="Verdana bold"/>
      </rPr>
      <t>GRI 308-1</t>
    </r>
    <r>
      <rPr>
        <b/>
        <sz val="12"/>
        <color rgb="FF113CEA"/>
        <rFont val="Verdana bold"/>
      </rPr>
      <t xml:space="preserve"> - New suppliers that were screened using environmental criteria | </t>
    </r>
    <r>
      <rPr>
        <b/>
        <sz val="12"/>
        <color rgb="FF0FD2E7"/>
        <rFont val="Verdana bold"/>
      </rPr>
      <t>GRI 308-2</t>
    </r>
    <r>
      <rPr>
        <b/>
        <sz val="12"/>
        <color rgb="FF113CEA"/>
        <rFont val="Verdana bold"/>
      </rPr>
      <t xml:space="preserve"> - Negative environmental impacts in the supply chain and actions taken | </t>
    </r>
    <r>
      <rPr>
        <b/>
        <sz val="12"/>
        <color rgb="FF0FD2E7"/>
        <rFont val="Verdana bold"/>
      </rPr>
      <t>GRI 414-1</t>
    </r>
    <r>
      <rPr>
        <b/>
        <sz val="12"/>
        <color theme="1"/>
        <rFont val="Verdana bold"/>
      </rPr>
      <t xml:space="preserve"> </t>
    </r>
    <r>
      <rPr>
        <b/>
        <sz val="12"/>
        <color rgb="FF113CEA"/>
        <rFont val="Verdana bold"/>
      </rPr>
      <t xml:space="preserve">- New suppliers that were screened using social criteria | </t>
    </r>
    <r>
      <rPr>
        <b/>
        <sz val="12"/>
        <color rgb="FF0FD2E7"/>
        <rFont val="Verdana bold"/>
      </rPr>
      <t>GRI 414-2</t>
    </r>
    <r>
      <rPr>
        <b/>
        <sz val="12"/>
        <color rgb="FF113CEA"/>
        <rFont val="Verdana bold"/>
      </rPr>
      <t xml:space="preserve"> - Negative social impacts in the supply chain and actions taken</t>
    </r>
    <r>
      <rPr>
        <b/>
        <sz val="12"/>
        <color rgb="FF113CEA"/>
        <rFont val="Verdana bold"/>
      </rPr>
      <t xml:space="preserve"> </t>
    </r>
  </si>
  <si>
    <r>
      <rPr>
        <b/>
        <sz val="12"/>
        <color rgb="FF0FD2E7"/>
        <rFont val="Verdana bold"/>
      </rPr>
      <t>GRI 204-1</t>
    </r>
    <r>
      <rPr>
        <b/>
        <sz val="12"/>
        <color theme="1"/>
        <rFont val="Verdana bold"/>
      </rPr>
      <t xml:space="preserve"> </t>
    </r>
    <r>
      <rPr>
        <b/>
        <sz val="12"/>
        <color rgb="FF113CEA"/>
        <rFont val="Verdana bold"/>
      </rPr>
      <t>- Proportion of spending on local suppliers</t>
    </r>
    <r>
      <rPr>
        <b/>
        <sz val="12"/>
        <color rgb="FF113CEA"/>
        <rFont val="Verdana bold"/>
      </rPr>
      <t xml:space="preserve"> </t>
    </r>
  </si>
  <si>
    <t>Percentage of procurement spend on local suppliers</t>
  </si>
  <si>
    <t>Total supplier spend (R$)</t>
  </si>
  <si>
    <t>Total spend on local suppliers (R$)</t>
  </si>
  <si>
    <t>Percentage of budget spent on local suppliers</t>
  </si>
  <si>
    <r>
      <rPr>
        <b/>
        <sz val="12"/>
        <color rgb="FF0FD2E7"/>
        <rFont val="Verdana bold"/>
      </rPr>
      <t xml:space="preserve">GRI 407-1 </t>
    </r>
    <r>
      <rPr>
        <b/>
        <sz val="12"/>
        <color rgb="FF113CEA"/>
        <rFont val="Verdana bold"/>
      </rPr>
      <t>- Operations and suppliers in which the right to freedom of association and collective bargaining may be at risk</t>
    </r>
  </si>
  <si>
    <t>CBA has not identified any operations with violations or significant risks related to the restriction of freedom of association or collective bargaining rights. Within the Company’s supply chain, supplier qualification processes include verification of compliance with legal and regulatory requirements related to freedom of association. No significant risks of non-compliance were identified among evaluated operations or suppliers.
Internally, the Company supports employee rights by ensuring voluntary freedom of association, including the processing of union dues based on employee authorization. Collective bargaining is conducted periodically to establish labor agreements and profit-sharing programs, which are subject to employee approval through formal meetings. CBA does not have policies or practices that interfere with employees’ decisions to unionize or participate in union activities, and it respects the autonomy of labor unions to conduct meetings without undue restriction.</t>
  </si>
  <si>
    <r>
      <rPr>
        <b/>
        <sz val="12"/>
        <color rgb="FF0FD2E7"/>
        <rFont val="Verdana bold"/>
      </rPr>
      <t>GRI 408-1</t>
    </r>
    <r>
      <rPr>
        <b/>
        <sz val="12"/>
        <color theme="1"/>
        <rFont val="Verdana bold"/>
      </rPr>
      <t xml:space="preserve"> </t>
    </r>
    <r>
      <rPr>
        <b/>
        <sz val="12"/>
        <color rgb="FF113CEA"/>
        <rFont val="Verdana bold"/>
      </rPr>
      <t xml:space="preserve">- Operations and suppliers at significant risk for incidents of child labor | </t>
    </r>
    <r>
      <rPr>
        <b/>
        <sz val="12"/>
        <color rgb="FF0FD2E7"/>
        <rFont val="Verdana bold"/>
      </rPr>
      <t>GRI 409-1</t>
    </r>
    <r>
      <rPr>
        <b/>
        <sz val="12"/>
        <color theme="1"/>
        <rFont val="Verdana bold"/>
      </rPr>
      <t xml:space="preserve"> </t>
    </r>
    <r>
      <rPr>
        <b/>
        <sz val="12"/>
        <color rgb="FF113CEA"/>
        <rFont val="Verdana bold"/>
      </rPr>
      <t>- Operations and suppliers at significant risk for incidents of forced or compulsory labor</t>
    </r>
    <r>
      <rPr>
        <b/>
        <sz val="12"/>
        <color rgb="FF113CEA"/>
        <rFont val="Verdana bold"/>
      </rPr>
      <t xml:space="preserve"> </t>
    </r>
  </si>
  <si>
    <t>INNOVATION &amp; TECHNOLOGY</t>
  </si>
  <si>
    <t>Information Security</t>
  </si>
  <si>
    <t>CBA maintains a governance team dedicated to overseeing and managing information security and cybersecurity risks, ensuring system availability and data integrity. Executive oversight is led by the Chief Information Security Officer (CISO), with risk assessment and management carried out by a dedicated Information Security Committee.
Information security and cybersecurity matters are regularly included on the Board of Directors’ agenda and discussed in Board meetings, with participation from the information security management team.</t>
  </si>
  <si>
    <r>
      <rPr>
        <b/>
        <sz val="12"/>
        <color rgb="FF0FD2E7"/>
        <rFont val="Verdana bold"/>
      </rPr>
      <t>CBA-26</t>
    </r>
    <r>
      <rPr>
        <b/>
        <sz val="12"/>
        <color theme="1"/>
        <rFont val="Verdana bold"/>
      </rPr>
      <t xml:space="preserve"> </t>
    </r>
    <r>
      <rPr>
        <b/>
        <sz val="12"/>
        <color rgb="FF113CEA"/>
        <rFont val="Verdana bold"/>
      </rPr>
      <t>- Security measures</t>
    </r>
    <r>
      <rPr>
        <b/>
        <sz val="12"/>
        <color rgb="FF113CEA"/>
        <rFont val="Verdana bold"/>
      </rPr>
      <t xml:space="preserve"> </t>
    </r>
  </si>
  <si>
    <t>a) Continuous improvement of information security systems</t>
  </si>
  <si>
    <t>CBA has information security procedures in place that cover physical, logical, and organizational security measures to protect its assets. These procedures are governed by an Information Security Policy that outlines standards and guidelines to adequately protect the IT resources used to support Company operations. The Policy applies to all employees, interns, contractors, and any individuals directly associated with the Company and its subsidiaries, outlining the responsibilities of all parties in maintaining a secure environment. The full policy is accessible to all CBA employees, and a summary is publicly available on the Company’s Investor Relations website. This topic is also addressed in the Company’s Code of Conduct.</t>
  </si>
  <si>
    <t>b) Ensuring data protection and integrity</t>
  </si>
  <si>
    <t>Information security responsibilities are broadly communicated across the Organization. All employees receive training on information security, including guidance on credential protection, appropriate use of corporate systems, appropriate data classification, timely incident reporting, and prevention of phishing risks.
For third parties, including suppliers and business partners, requirements include formal contracts with specific data privacy and security clauses, as well as mandatory awareness of and compliance with CBA’s Information Security Policy.</t>
  </si>
  <si>
    <t>c) Monitoring and response to information security threats</t>
  </si>
  <si>
    <t>To ensure data integrity and protection, CBA implements best practices including encryption, access controls, continuous monitoring, backup routines, and employee awareness initiatives. Threat monitoring and response are conducted through a structured framework that includes a dedicated 24/7 incident response team, the use of log collection and analysis tools, threat intelligence and threat hunting capabilities, and regular tabletop simulation exercises.
Information security responsibilities are broadly communicated across the Organization. All employees receive training with clear guidance on credential protection, appropriate use of corporate resources, data classification, prompt incident reporting, and prevention of social engineering attacks.</t>
  </si>
  <si>
    <t>d) Individual responsibilities for information security</t>
  </si>
  <si>
    <t>Information security responsibilities are comprehensive and apply to all employees, who receive training covering credential protection, appropriate use of corporate systems, data classification, timely incident reporting, and prevention of phishing risks. All employees are required to observe the guidelines outlined in CBA’s Information Security Policy and Code of Conduct.</t>
  </si>
  <si>
    <t>CBA adopts a structured approach to information security and business continuity management. The Company’s Business Continuity Policy is integrated with its security management system, ensuring the continuity or timely recovery of critical operations. Key practices include conducting Business Impact Analyses (BIAs), defining recovery time objectives (RTOs) and recovery point objectives (RPOs) for critical processes, maintaining a Disaster Recovery Plan (DRP) for secure system restoration, performing backup routines with periodic restoration testing, and conducting regular simulation exercises.
For proactive risk management, the Company conducts periodic vulnerability assessments across systems, applications, and infrastructure using automated scanning tools. Remediation actions are prioritized based on risk, considering both impact and likelihood, and patches are applied within timelines established by internal policies, with tracking integrated into the change management process.
Security control effectiveness and maturity are evaluated through audits and assessments. In late 2023, an internal audit assessed the effectiveness of implemented controls. In 2024, an external assessment evaluated Information Security maturity based on the NIST framework, resulting in the development of a strategic roadmap for 2025–2026 focused on implementing enhanced technologies and processes.
As part of awareness and reporting protocols, all employees are required to complete information security training and participate in phishing simulation exercises. Incidents, vulnerabilities, and suspicious activities may be reported through a dedicated security team email or, in the case of suspicious messages, via a reporting feature available in Outlook.</t>
  </si>
  <si>
    <t>Total number of information security breaches</t>
  </si>
  <si>
    <t>Total number of customers, consumers, and employees affected by breaches</t>
  </si>
  <si>
    <r>
      <rPr>
        <b/>
        <sz val="12"/>
        <color rgb="FF0FD2E7"/>
        <rFont val="Verdana bold"/>
      </rPr>
      <t>SASB IF-EU-550a.1</t>
    </r>
    <r>
      <rPr>
        <b/>
        <sz val="12"/>
        <color rgb="FF113CEA"/>
        <rFont val="Verdana bold"/>
      </rPr>
      <t xml:space="preserve"> - Number of incidents of non-compliance with physical and/or cybersecurity standards or regulations</t>
    </r>
  </si>
  <si>
    <t>CBA considers information security and data protection to be critical pillars supporting operational resilience and business continuity. Information security management is supported by robust corporate policies aligned with Brazil’s General Data Protection Regulation (BR GDPR) and recognized industry best practices, under the oversight of the Information Security Committee. Governance of cybersecurity risks and compliance is integrated within the Legal, Governance, Risk &amp; Compliance function. Under the Company’s monitoring protocols, Risk and Compliance matters are reported to the Board of Directors semiannually, ensuring senior leadership oversight of internal control effectiveness and system integrity. In 2025, the Company advanced its cybersecurity maturity through the development of a disaster recovery plan designed to ensure continuity of critical operations in the event of system outages. Preventive controls were further strengthened, including enhanced access management within the corporate environment and employee awareness initiatives such as the Cyber Quest program, engaging employees in safeguarding sensitive data. Throughout the reporting period, CBA maintained operational discipline to ensure full compliance with applicable physical and cybersecurity standards. No incidents of non-compliance with physical and/or cybersecurity standards were identified in facilities owned or operated by the Company.</t>
  </si>
  <si>
    <t>Investments made, by area (R$ thousand)</t>
  </si>
  <si>
    <t>CAPEX</t>
  </si>
  <si>
    <t>Upkeep</t>
  </si>
  <si>
    <t>DT</t>
  </si>
  <si>
    <t>Technology and innovation</t>
  </si>
  <si>
    <t>Environment</t>
  </si>
  <si>
    <t>Safety</t>
  </si>
  <si>
    <t>Innovation and co-creation projects</t>
  </si>
  <si>
    <t>Total number of innovation projects</t>
  </si>
  <si>
    <t>59 (31 generating revenue)</t>
  </si>
  <si>
    <t>86 (35 generating revenue)</t>
  </si>
  <si>
    <t>Number of co-creation projects (supply-side)</t>
  </si>
  <si>
    <t>Number of market innovation projects (demand-side)</t>
  </si>
  <si>
    <r>
      <rPr>
        <b/>
        <sz val="11"/>
        <color theme="1"/>
        <rFont val="Verdana"/>
        <family val="2"/>
      </rPr>
      <t>Note:</t>
    </r>
    <r>
      <rPr>
        <b/>
        <sz val="11"/>
        <color theme="1"/>
        <rFont val="Verdana"/>
        <family val="2"/>
      </rPr>
      <t xml:space="preserve"> </t>
    </r>
    <r>
      <rPr>
        <sz val="11"/>
        <color theme="1"/>
        <rFont val="Verdana"/>
        <family val="2"/>
      </rPr>
      <t>The data refers only to projects within the Market Development and Innovation department, totaling 67 initiatives.</t>
    </r>
    <r>
      <rPr>
        <sz val="11"/>
        <color theme="1"/>
        <rFont val="Verdana"/>
        <family val="2"/>
      </rPr>
      <t xml:space="preserve"> </t>
    </r>
    <r>
      <rPr>
        <sz val="11"/>
        <color theme="1"/>
        <rFont val="Verdana"/>
        <family val="2"/>
      </rPr>
      <t>CBA’s return on innovation investment is R$ 30.17 for every R$ 1 invested.</t>
    </r>
    <r>
      <rPr>
        <sz val="11"/>
        <color theme="1"/>
        <rFont val="Verdana"/>
        <family val="2"/>
      </rPr>
      <t xml:space="preserve"> </t>
    </r>
    <r>
      <rPr>
        <sz val="11"/>
        <color theme="1"/>
        <rFont val="Verdana"/>
        <family val="2"/>
      </rPr>
      <t>Revenue from sustainable innovation projects represented 55% of total innovation-related revenue, with 78% of the portfolio delivering positive impacts across ESG indicators.</t>
    </r>
  </si>
  <si>
    <t>Investments in innovation and co-creation projects</t>
  </si>
  <si>
    <t>Investment in co-creation with customers (R$ million)</t>
  </si>
  <si>
    <t xml:space="preserve">Investor relations </t>
  </si>
  <si>
    <t>Throughout 2025, CBA maintained a transparent and consistent relationship with the capital markets, providing clarity on results, challenges, and outlook, despite isolated operational issues—such as those experienced at the Alumina Refinery in the second quarter—and a volatile global macroeconomic environment. In this context, the Investor Relations function intensified engagement with shareholders, analysts, and investors.
The Company took a proactive approach, expanding its market engagement through a calendar of conferences and non-deal roadshows (NDRs)—meetings with investors that do not involve the issuance of equity or debt—both in Brazil and internationally. These efforts helped contextualize the temporary nature of operational disruptions and supported investor understanding of stock performance trends in the second half of the year.
In November 2025, the Company hosted a virtual Strategic Update, during which CEO Luciano Alves reaffirmed the continuity of the Company’s long-term strategy, structured around Growth, Competitiveness, Transformation, and Positive Impact. The event highlighted the Company’s competitive advantages, disciplined capital allocation approach, and readiness to capture opportunities related to the energy transition and growing demand for low-carbon aluminum.</t>
  </si>
  <si>
    <r>
      <rPr>
        <b/>
        <sz val="12"/>
        <color rgb="FF0FD2E7"/>
        <rFont val="Verdana bold"/>
      </rPr>
      <t>CBA-18</t>
    </r>
    <r>
      <rPr>
        <b/>
        <sz val="12"/>
        <color theme="1"/>
        <rFont val="Verdana bold"/>
      </rPr>
      <t xml:space="preserve"> </t>
    </r>
    <r>
      <rPr>
        <b/>
        <sz val="12"/>
        <color rgb="FF113CEA"/>
        <rFont val="Verdana bold"/>
      </rPr>
      <t>- Contributions and other expenses</t>
    </r>
    <r>
      <rPr>
        <b/>
        <sz val="12"/>
        <color rgb="FF113CEA"/>
        <rFont val="Verdana bold"/>
      </rPr>
      <t xml:space="preserve"> </t>
    </r>
  </si>
  <si>
    <r>
      <rPr>
        <sz val="12"/>
        <color rgb="FF000000"/>
        <rFont val="Verdana"/>
        <family val="2"/>
      </rPr>
      <t>Trade associations or tax-exempt groups (e.g. think tanks)</t>
    </r>
  </si>
  <si>
    <t>Total contributions and other expenditure</t>
  </si>
  <si>
    <t>Data coverage (as % of denominator, indicating the organizational scope of the reported data)</t>
  </si>
  <si>
    <r>
      <rPr>
        <b/>
        <sz val="12"/>
        <color rgb="FF0FD2E9"/>
        <rFont val="Verdana bold"/>
      </rPr>
      <t>GRI 2-27</t>
    </r>
    <r>
      <rPr>
        <b/>
        <sz val="12"/>
        <color rgb="FF113CEA"/>
        <rFont val="Verdana bold"/>
      </rPr>
      <t>- Compliance with laws and regulations |</t>
    </r>
    <r>
      <rPr>
        <b/>
        <sz val="12"/>
        <color theme="1"/>
        <rFont val="Verdana bold"/>
      </rPr>
      <t xml:space="preserve"> </t>
    </r>
    <r>
      <rPr>
        <b/>
        <sz val="12"/>
        <color rgb="FF0FD2E9"/>
        <rFont val="Verdana bold"/>
      </rPr>
      <t>CBA-29</t>
    </r>
    <r>
      <rPr>
        <b/>
        <sz val="12"/>
        <color rgb="FF113CEA"/>
        <rFont val="Verdana bold"/>
      </rPr>
      <t xml:space="preserve"> - Environmental violations</t>
    </r>
  </si>
  <si>
    <t>Significant instances of non-compliance with laws and regulations</t>
  </si>
  <si>
    <t>Tax</t>
  </si>
  <si>
    <t>Civil/ labor</t>
  </si>
  <si>
    <t>Instances for which fines were incurred</t>
  </si>
  <si>
    <t>Instances for which non-monetary sanctions were incurred</t>
  </si>
  <si>
    <t>Monetary value of fines for instances of noncompliance with laws and regulations (R$)</t>
  </si>
  <si>
    <t>Cumulative environmental liability at year-end (R$)</t>
  </si>
  <si>
    <r>
      <rPr>
        <b/>
        <sz val="10"/>
        <color rgb="FF000000"/>
        <rFont val="Verdana"/>
        <family val="2"/>
      </rPr>
      <t>Note 1:</t>
    </r>
    <r>
      <rPr>
        <b/>
        <sz val="10"/>
        <color rgb="FF000000"/>
        <rFont val="Verdana"/>
        <family val="2"/>
      </rPr>
      <t xml:space="preserve"> </t>
    </r>
    <r>
      <rPr>
        <sz val="10"/>
        <color rgb="FF000000"/>
        <rFont val="Verdana"/>
        <family val="2"/>
      </rPr>
      <t>This disclosure includes all instances of noncompliance with laws and regulations that were deemed to be substantiated each year.</t>
    </r>
    <r>
      <rPr>
        <sz val="10"/>
        <color rgb="FF000000"/>
        <rFont val="Verdana"/>
        <family val="2"/>
      </rPr>
      <t xml:space="preserve">
</t>
    </r>
    <r>
      <rPr>
        <b/>
        <sz val="10"/>
        <color rgb="FF000000"/>
        <rFont val="Verdana"/>
        <family val="2"/>
      </rPr>
      <t>Note 2:</t>
    </r>
    <r>
      <rPr>
        <b/>
        <sz val="10"/>
        <color rgb="FF000000"/>
        <rFont val="Verdana"/>
        <family val="2"/>
      </rPr>
      <t xml:space="preserve"> </t>
    </r>
    <r>
      <rPr>
        <sz val="10"/>
        <color rgb="FF000000"/>
        <rFont val="Verdana"/>
        <family val="2"/>
      </rPr>
      <t>In the tax category, the Company received fifteen notices of violation, resulting in fines totaling R$ 13,995,256.96.</t>
    </r>
    <r>
      <rPr>
        <sz val="10"/>
        <color rgb="FF000000"/>
        <rFont val="Verdana"/>
        <family val="2"/>
      </rPr>
      <t xml:space="preserve"> </t>
    </r>
    <r>
      <rPr>
        <sz val="10"/>
        <color rgb="FF000000"/>
        <rFont val="Verdana"/>
        <family val="2"/>
      </rPr>
      <t>All cases are currently under dispute, with formal defenses submitted and pending adjudication.</t>
    </r>
    <r>
      <rPr>
        <sz val="10"/>
        <color rgb="FF000000"/>
        <rFont val="Verdana"/>
        <family val="2"/>
      </rPr>
      <t xml:space="preserve"> </t>
    </r>
    <r>
      <rPr>
        <sz val="10"/>
        <color rgb="FF000000"/>
        <rFont val="Verdana"/>
        <family val="2"/>
      </rPr>
      <t>The reported amount excludes payments related to administrative or judicial proceedings initiated in prior periods, as well as any disbursements associated with amnesty programs.</t>
    </r>
    <r>
      <rPr>
        <sz val="10"/>
        <color rgb="FF000000"/>
        <rFont val="Verdana"/>
        <family val="2"/>
      </rPr>
      <t xml:space="preserve"> </t>
    </r>
    <r>
      <rPr>
        <sz val="10"/>
        <color rgb="FF000000"/>
        <rFont val="Verdana"/>
        <family val="2"/>
      </rPr>
      <t>Only environmental-related cases resulted in payments during 2025.</t>
    </r>
  </si>
  <si>
    <r>
      <rPr>
        <b/>
        <sz val="12"/>
        <color rgb="FF0FD2E9"/>
        <rFont val="Verdana bold"/>
      </rPr>
      <t>CBA-6</t>
    </r>
    <r>
      <rPr>
        <b/>
        <sz val="12"/>
        <color theme="1"/>
        <rFont val="Verdana bold"/>
      </rPr>
      <t xml:space="preserve"> </t>
    </r>
    <r>
      <rPr>
        <b/>
        <sz val="12"/>
        <color rgb="FF113CEA"/>
        <rFont val="Verdana bold"/>
      </rPr>
      <t>- Payment of mining taxes</t>
    </r>
  </si>
  <si>
    <t>Payment of mining taxes (R$ million)</t>
  </si>
  <si>
    <r>
      <rPr>
        <b/>
        <sz val="10"/>
        <color rgb="FF000000"/>
        <rFont val="Verdana"/>
        <family val="2"/>
      </rPr>
      <t>Note 1:</t>
    </r>
    <r>
      <rPr>
        <sz val="10"/>
        <color rgb="FF000000"/>
        <rFont val="Verdana"/>
        <family val="2"/>
      </rPr>
      <t xml:space="preserve"> </t>
    </r>
    <r>
      <rPr>
        <sz val="10"/>
        <color rgb="FF000000"/>
        <rFont val="Verdana"/>
        <family val="2"/>
      </rPr>
      <t>Amounts paid to the Brazilian Mining Agency as Financial Compensation for Mineral Resource Exploitation (CFEM).</t>
    </r>
    <r>
      <rPr>
        <sz val="10"/>
        <color rgb="FF000000"/>
        <rFont val="Verdana"/>
        <family val="2"/>
      </rPr>
      <t xml:space="preserve">
</t>
    </r>
    <r>
      <rPr>
        <b/>
        <sz val="10"/>
        <color rgb="FF000000"/>
        <rFont val="Verdana"/>
        <family val="2"/>
      </rPr>
      <t>Note 2:</t>
    </r>
    <r>
      <rPr>
        <sz val="10"/>
        <color rgb="FF000000"/>
        <rFont val="Verdana"/>
        <family val="2"/>
      </rPr>
      <t xml:space="preserve"> </t>
    </r>
    <r>
      <rPr>
        <sz val="10"/>
        <color rgb="FF000000"/>
        <rFont val="Verdana"/>
        <family val="2"/>
      </rPr>
      <t>Payment of mining royalties is required to comply with applicable regulations and remained broadly consistent with the prior year.</t>
    </r>
  </si>
  <si>
    <r>
      <rPr>
        <b/>
        <sz val="12"/>
        <color rgb="FF0FD2E9"/>
        <rFont val="Verdana bold"/>
      </rPr>
      <t>GRI 2-28</t>
    </r>
    <r>
      <rPr>
        <b/>
        <sz val="12"/>
        <color theme="1"/>
        <rFont val="Verdana bold"/>
      </rPr>
      <t xml:space="preserve"> </t>
    </r>
    <r>
      <rPr>
        <b/>
        <sz val="12"/>
        <color rgb="FF113CEA"/>
        <rFont val="Verdana bold"/>
      </rPr>
      <t>- Membership associations</t>
    </r>
  </si>
  <si>
    <r>
      <rPr>
        <sz val="11"/>
        <color theme="1"/>
        <rFont val="Verdana"/>
        <family val="2"/>
      </rPr>
      <t>CBA believes that advancing more responsible environmental and social practices requires collective action, transparency, and industry leadership.</t>
    </r>
    <r>
      <rPr>
        <sz val="11"/>
        <color theme="1"/>
        <rFont val="Verdana"/>
        <family val="2"/>
      </rPr>
      <t xml:space="preserve"> </t>
    </r>
    <r>
      <rPr>
        <sz val="11"/>
        <color theme="1"/>
        <rFont val="Verdana"/>
        <family val="2"/>
      </rPr>
      <t>Based on this belief, the Company actively participates in trade associations, multi-stakeholder initiatives, natural resource governance forums, and global commitments focused on advancing sustainability and industrial competitiveness.</t>
    </r>
    <r>
      <rPr>
        <sz val="11"/>
        <color theme="1"/>
        <rFont val="Verdana"/>
        <family val="2"/>
      </rPr>
      <t xml:space="preserve"> </t>
    </r>
    <r>
      <rPr>
        <sz val="11"/>
        <color theme="1"/>
        <rFont val="Verdana"/>
        <family val="2"/>
      </rPr>
      <t>In 2025, CBA expanded its engagement in national and international forums, taking on leadership roles and reaffirming voluntary commitments that promote ESG best practices and support the responsible development of the aluminum value chain and related industries.</t>
    </r>
    <r>
      <rPr>
        <sz val="11"/>
        <color theme="1"/>
        <rFont val="Verdana"/>
        <family val="2"/>
      </rPr>
      <t xml:space="preserve">
</t>
    </r>
    <r>
      <rPr>
        <b/>
        <sz val="11"/>
        <color theme="1"/>
        <rFont val="Verdana"/>
        <family val="2"/>
      </rPr>
      <t>Aluminum, Industry, and Value Chain</t>
    </r>
    <r>
      <rPr>
        <b/>
        <sz val="11"/>
        <color theme="1"/>
        <rFont val="Verdana"/>
        <family val="2"/>
      </rPr>
      <t xml:space="preserve">
</t>
    </r>
    <r>
      <rPr>
        <u/>
        <sz val="11"/>
        <color theme="1"/>
        <rFont val="Verdana"/>
        <family val="2"/>
      </rPr>
      <t>Industry representation:</t>
    </r>
    <r>
      <rPr>
        <b/>
        <sz val="11"/>
        <color theme="1"/>
        <rFont val="Verdana"/>
        <family val="2"/>
      </rPr>
      <t xml:space="preserve"> </t>
    </r>
    <r>
      <rPr>
        <sz val="11"/>
        <color theme="1"/>
        <rFont val="Verdana"/>
        <family val="2"/>
      </rPr>
      <t>Brazilian Aluminum Association, International Aluminium Institute, and Aluminium Stewardship Initiative.</t>
    </r>
    <r>
      <rPr>
        <sz val="11"/>
        <color theme="1"/>
        <rFont val="Verdana"/>
        <family val="2"/>
      </rPr>
      <t xml:space="preserve">
</t>
    </r>
    <r>
      <rPr>
        <u/>
        <sz val="11"/>
        <color theme="1"/>
        <rFont val="Verdana"/>
        <family val="2"/>
      </rPr>
      <t>Consumer and Logistics Chains – Packaging:</t>
    </r>
    <r>
      <rPr>
        <sz val="11"/>
        <color theme="1"/>
        <rFont val="Verdana"/>
        <family val="2"/>
      </rPr>
      <t xml:space="preserve"> </t>
    </r>
    <r>
      <rPr>
        <sz val="11"/>
        <color theme="1"/>
        <rFont val="Verdana"/>
        <family val="2"/>
      </rPr>
      <t>Brazilian Packaging Association, Brazilian Coffee Industry Association, Brazilian Long-Life Dairy Industry Association, and Global Aluminium Foil Roller Initiative.</t>
    </r>
    <r>
      <rPr>
        <sz val="11"/>
        <color theme="1"/>
        <rFont val="Verdana"/>
        <family val="2"/>
      </rPr>
      <t xml:space="preserve">
</t>
    </r>
    <r>
      <rPr>
        <u/>
        <sz val="11"/>
        <color theme="1"/>
        <rFont val="Verdana"/>
        <family val="2"/>
      </rPr>
      <t>Consumer and Logistics Chains – Construction and Transport:</t>
    </r>
    <r>
      <rPr>
        <sz val="11"/>
        <color theme="1"/>
        <rFont val="Verdana"/>
        <family val="2"/>
      </rPr>
      <t xml:space="preserve"> </t>
    </r>
    <r>
      <rPr>
        <sz val="11"/>
        <color theme="1"/>
        <rFont val="Verdana"/>
        <family val="2"/>
      </rPr>
      <t>National Association of Aluminum Frame Manufacturers, National Association of Road Equipment Manufacturers, Society of Mobility Engineers in Brazil, and Brazilian Automotive Engineering Association.</t>
    </r>
    <r>
      <rPr>
        <sz val="11"/>
        <color theme="1"/>
        <rFont val="Verdana"/>
        <family val="2"/>
      </rPr>
      <t xml:space="preserve">
</t>
    </r>
    <r>
      <rPr>
        <u/>
        <sz val="11"/>
        <color theme="1"/>
        <rFont val="Verdana"/>
        <family val="2"/>
      </rPr>
      <t>Mining:</t>
    </r>
    <r>
      <rPr>
        <sz val="11"/>
        <color theme="1"/>
        <rFont val="Verdana"/>
        <family val="2"/>
      </rPr>
      <t xml:space="preserve"> </t>
    </r>
    <r>
      <rPr>
        <sz val="11"/>
        <color theme="1"/>
        <rFont val="Verdana"/>
        <family val="2"/>
      </rPr>
      <t>Miners’ Association of the Poços de Caldas Plateau.</t>
    </r>
    <r>
      <rPr>
        <sz val="11"/>
        <color theme="1"/>
        <rFont val="Verdana"/>
        <family val="2"/>
      </rPr>
      <t xml:space="preserve">
</t>
    </r>
    <r>
      <rPr>
        <b/>
        <sz val="11"/>
        <color theme="1"/>
        <rFont val="Verdana"/>
        <family val="2"/>
      </rPr>
      <t xml:space="preserve">Energy Sector
</t>
    </r>
    <r>
      <rPr>
        <u/>
        <sz val="11"/>
        <color theme="1"/>
        <rFont val="Verdana"/>
        <family val="2"/>
      </rPr>
      <t>Energy management:</t>
    </r>
    <r>
      <rPr>
        <b/>
        <sz val="11"/>
        <color theme="1"/>
        <rFont val="Verdana"/>
        <family val="2"/>
      </rPr>
      <t xml:space="preserve"> </t>
    </r>
    <r>
      <rPr>
        <sz val="11"/>
        <color theme="1"/>
        <rFont val="Verdana"/>
        <family val="2"/>
      </rPr>
      <t>Brazilian Association of Energy Self-Generation Investors, Brazilian Association of Large Industrial Energy Consumers and Free Market Consumers, and Brazilian Solar Photovoltaic Energy Association.</t>
    </r>
    <r>
      <rPr>
        <sz val="11"/>
        <color theme="1"/>
        <rFont val="Verdana"/>
        <family val="2"/>
      </rPr>
      <t xml:space="preserve">
</t>
    </r>
    <r>
      <rPr>
        <b/>
        <sz val="11"/>
        <color theme="1"/>
        <rFont val="Verdana"/>
        <family val="2"/>
      </rPr>
      <t xml:space="preserve">Social and Environmental Governance and Natural Resource Management
</t>
    </r>
    <r>
      <rPr>
        <u/>
        <sz val="11"/>
        <color theme="1"/>
        <rFont val="Verdana"/>
        <family val="2"/>
      </rPr>
      <t>Water governance (multi-stakeholder bodies):</t>
    </r>
    <r>
      <rPr>
        <sz val="11"/>
        <color theme="1"/>
        <rFont val="Verdana"/>
        <family val="2"/>
      </rPr>
      <t xml:space="preserve"> </t>
    </r>
    <r>
      <rPr>
        <sz val="11"/>
        <color theme="1"/>
        <rFont val="Verdana"/>
        <family val="2"/>
      </rPr>
      <t>São Paulo State Water resources council and watershed committees, including the Paranapanema, Sorocaba, Middle Tietê, Ribeira de Iguape, South Coast watersheds, and tributaries in Minas Gerais (Pomba, Muriaé, Preto, and Paraibuna rivers).</t>
    </r>
    <r>
      <rPr>
        <sz val="11"/>
        <color theme="1"/>
        <rFont val="Verdana"/>
        <family val="2"/>
      </rPr>
      <t xml:space="preserve">
</t>
    </r>
    <r>
      <rPr>
        <u/>
        <sz val="11"/>
        <color theme="1"/>
        <rFont val="Verdana"/>
        <family val="2"/>
      </rPr>
      <t>Protected areas and biodiversity:</t>
    </r>
    <r>
      <rPr>
        <b/>
        <sz val="11"/>
        <color theme="1"/>
        <rFont val="Verdana"/>
        <family val="2"/>
      </rPr>
      <t xml:space="preserve"> </t>
    </r>
    <r>
      <rPr>
        <sz val="11"/>
        <color theme="1"/>
        <rFont val="Verdana"/>
        <family val="2"/>
      </rPr>
      <t>Participation in management and advisory boards for the Itupararanga Environmental Protection Area, Mata do Krambeck, and the Serra do Brigadeiro and Jurupará State Parks.</t>
    </r>
    <r>
      <rPr>
        <sz val="11"/>
        <color theme="1"/>
        <rFont val="Verdana"/>
        <family val="2"/>
      </rPr>
      <t xml:space="preserve">
</t>
    </r>
    <r>
      <rPr>
        <u/>
        <sz val="11"/>
        <color theme="1"/>
        <rFont val="Verdana"/>
        <family val="2"/>
      </rPr>
      <t>Environmental education:</t>
    </r>
    <r>
      <rPr>
        <b/>
        <sz val="11"/>
        <color theme="1"/>
        <rFont val="Verdana"/>
        <family val="2"/>
      </rPr>
      <t xml:space="preserve"> </t>
    </r>
    <r>
      <rPr>
        <sz val="11"/>
        <color theme="1"/>
        <rFont val="Verdana"/>
        <family val="2"/>
      </rPr>
      <t>Interinstitutional Environmental Education Committee of Minas Gerais (Zona da Mata region).</t>
    </r>
    <r>
      <rPr>
        <sz val="11"/>
        <color theme="1"/>
        <rFont val="Verdana"/>
        <family val="2"/>
      </rPr>
      <t xml:space="preserve">
</t>
    </r>
    <r>
      <rPr>
        <b/>
        <sz val="11"/>
        <color theme="1"/>
        <rFont val="Verdana"/>
        <family val="2"/>
      </rPr>
      <t>Global Commitments, Decarbonization, and Reporting</t>
    </r>
    <r>
      <rPr>
        <b/>
        <sz val="11"/>
        <color theme="1"/>
        <rFont val="Verdana"/>
        <family val="2"/>
      </rPr>
      <t xml:space="preserve">
</t>
    </r>
    <r>
      <rPr>
        <u/>
        <sz val="11"/>
        <color theme="1"/>
        <rFont val="Verdana"/>
        <family val="2"/>
      </rPr>
      <t>International coalitions:</t>
    </r>
    <r>
      <rPr>
        <b/>
        <sz val="11"/>
        <color theme="1"/>
        <rFont val="Verdana"/>
        <family val="2"/>
      </rPr>
      <t xml:space="preserve"> </t>
    </r>
    <r>
      <rPr>
        <sz val="11"/>
        <color theme="1"/>
        <rFont val="Verdana"/>
        <family val="2"/>
      </rPr>
      <t>Signatory to the UN Global Compact Brazil Network and the Brazilian Business Council for Sustainable Development (CEBDS), including working groups on Water, Climate, and Biodiversity.</t>
    </r>
    <r>
      <rPr>
        <sz val="11"/>
        <color theme="1"/>
        <rFont val="Verdana"/>
        <family val="2"/>
      </rPr>
      <t xml:space="preserve">
</t>
    </r>
    <r>
      <rPr>
        <u/>
        <sz val="11"/>
        <color theme="1"/>
        <rFont val="Verdana"/>
        <family val="2"/>
      </rPr>
      <t>Climate ambition:</t>
    </r>
    <r>
      <rPr>
        <b/>
        <sz val="11"/>
        <color theme="1"/>
        <rFont val="Verdana"/>
        <family val="2"/>
      </rPr>
      <t xml:space="preserve"> </t>
    </r>
    <r>
      <rPr>
        <sz val="11"/>
        <color theme="1"/>
        <rFont val="Verdana"/>
        <family val="2"/>
      </rPr>
      <t>First Movers Coalition, Race to Zero, Net Zero Ambition Movement, and the São Paulo Environmental Agreement.</t>
    </r>
    <r>
      <rPr>
        <sz val="11"/>
        <color theme="1"/>
        <rFont val="Verdana"/>
        <family val="2"/>
      </rPr>
      <t xml:space="preserve">
</t>
    </r>
    <r>
      <rPr>
        <u/>
        <sz val="11"/>
        <color theme="1"/>
        <rFont val="Verdana"/>
        <family val="2"/>
      </rPr>
      <t>Business environment and institutional cooperation:</t>
    </r>
    <r>
      <rPr>
        <sz val="11"/>
        <color theme="1"/>
        <rFont val="Verdana"/>
        <family val="2"/>
      </rPr>
      <t xml:space="preserve"> </t>
    </r>
    <r>
      <rPr>
        <sz val="11"/>
        <color theme="1"/>
        <rFont val="Verdana"/>
        <family val="2"/>
      </rPr>
      <t>Amcham Brazil (American Chamber of Commerce in Brazil).</t>
    </r>
    <r>
      <rPr>
        <sz val="11"/>
        <color theme="1"/>
        <rFont val="Verdana"/>
        <family val="2"/>
      </rPr>
      <t xml:space="preserve">
</t>
    </r>
    <r>
      <rPr>
        <u/>
        <sz val="11"/>
        <color theme="1"/>
        <rFont val="Verdana"/>
        <family val="2"/>
      </rPr>
      <t>Reporting and transparency</t>
    </r>
    <r>
      <rPr>
        <sz val="11"/>
        <color theme="1"/>
        <rFont val="Verdana"/>
        <family val="2"/>
      </rPr>
      <t>: regular reporting to leading ESG platforms and indices, including CDP, MSCI, S&amp;P Global CSA, and ABRASCA.</t>
    </r>
  </si>
  <si>
    <r>
      <rPr>
        <b/>
        <sz val="12"/>
        <color rgb="FF0FD2E9"/>
        <rFont val="Verdana bold"/>
      </rPr>
      <t>CBA-19</t>
    </r>
    <r>
      <rPr>
        <b/>
        <sz val="12"/>
        <color theme="1"/>
        <rFont val="Verdana bold"/>
      </rPr>
      <t xml:space="preserve"> </t>
    </r>
    <r>
      <rPr>
        <b/>
        <sz val="12"/>
        <color rgb="FF113CEA"/>
        <rFont val="Verdana bold"/>
      </rPr>
      <t>- Industry advocacy and initiatives – alignment on climate</t>
    </r>
  </si>
  <si>
    <t>Management system for lobbying activities and trade associations</t>
  </si>
  <si>
    <t>CBA does not engage in lobbying activities and, accordingly, does not maintain a dedicated management system for such activities.
The Company is a member of industry associations and technical forums to monitor sector-relevant discussions and provide technical inputs on strategic topics, particularly those related to sustainability, competitiveness, and industrial development. 
CBA participates as a member of trade association such as the Brazilian Aluminum Association (ABAL), the Brazilian Mining Institute (IBRAM), and the National Industry Confederation (CNI), among others, with a focus on knowledge exchange, sharing best practices, and advancing the sector’s regulatory and technical development.
The Company’s engagement in these and all forums is guided by principles of ethics, transparency, and compliance with applicable laws and regulations.</t>
  </si>
  <si>
    <t>Governance Structure for public policy engagement, including clearly assigned responsibilities up to the executive level</t>
  </si>
  <si>
    <t>CBA does not have a formal governance structure dedicated exclusively to public policy engagement. These interactions are centralized within the Government Relations function, which is responsible for representing the Company institutionally and coordinating its external positions on regulatory and industry matters.
The head of the function serves as the institutional spokesperson on advocacy-related matters and ensures alignment with business units and technical teams, as needed. This process includes reviewing public consultations, assessing proposed regulatory changes, and identifying associated risks, opportunities, and potential compliance or adaptation requirements.
Engagement is guided by technical criteria, transparency, and compliance with applicable laws, ensuring that positions reflect the Company’s strategic priorities and governance principles.</t>
  </si>
  <si>
    <t>Position statement on climate-related public policies aligned with the Paris Agreement</t>
  </si>
  <si>
    <t>CBA recognizes climate change as a critical global challenge and aligns its practices with the Paris Agreement and related commitments, supporting the transition to a low-carbon economy. The Company monitors and provides technical input to the development of climate-related public policies, guided by principles of technical rigor, transparency, and regulatory predictability.
In 2025, CBA participated in policy discussions and institutional positioning related to key climate instruments, including the Carbon Border Adjustment Mechanism (CBAM), the Brazilian Emissions Trading System (SBCE), the National Climate Plan (mitigation and adaptation), and the Sustainable Taxonomy under development in Brazil.
CBA’s engagement around these issues supports the development of effective mechanisms that promote competitiveness, environmental integrity, and regulatory certainty, while reinforcing the Company’s commitment to reducing greenhouse gas emissions and adapting to climate-related risks.</t>
  </si>
  <si>
    <t>Process to review and monitor whether public policy engagement and lobbying activities are aligned with the Paris Agreement (including whether it applies to direct lobbying, trade associations, or both)</t>
  </si>
  <si>
    <t>CBA does not currently maintain a formal, structured process to specifically assess alignment of its public policy engagement with the Paris Agreement.
The Company does not engage in direct lobbying activities. Engagement occurs primarily through participation in industry associations and technical forums, where the Company follows regulatory developments and provides technical contributions on sector-relevant issues.
Despite the absence of a formal review mechanism, CBA’s institutional positions are guided by its strategic priorities, climate commitments, and principles of ethics and compliance, and the Company seeks to align with the transition to a low-carbon economy.</t>
  </si>
  <si>
    <t>Approach to addressing potential misalignment between trade association climate positions and the Company’s climate stance</t>
  </si>
  <si>
    <t>CBA does not currently maintain a formal, dedicated approach to potential misalignment between the climate positions of industry associations and its own climate strategy.
The Company’s participation in industry associations and technical forums is guided by transparency, technical rigor, and data-driven analysis. When appropriate, CBA provides comparative analyses based on publicly available information, recognized sources, and technical evidence, seeking to support informed discussions aligned with its climate commitments.</t>
  </si>
  <si>
    <t>Reporting on climate-related lobbying activities and/or positions and advocacy of industry associations</t>
  </si>
  <si>
    <t>CBA does not engage in direct lobbying activities and, accordingly, does not publish specific reports on climate-related lobbying. The Company’s engagement in regulatory discussions occurs primarily through participation in public consultations and institutional interactions led by the Government Relations function.
CBA maintains a centralized record of its participation in public consultations, including the number of consultations, topics addressed, and scope (national or international). The responsible function also tracks institutional engagements and technical materials submitted throughout the year.
In 2025, the Company participated in more than 50 public consultations, including matters related to climate policy and the transition to a low-carbon economy.</t>
  </si>
  <si>
    <t>Activities cover all, most or some jurisdictions in which the Company operates</t>
  </si>
  <si>
    <t>Activities cover all jurisdictions in which CBA operates.</t>
  </si>
  <si>
    <t>CORPORATE GOVERNANCE</t>
  </si>
  <si>
    <r>
      <rPr>
        <b/>
        <sz val="12"/>
        <color rgb="FF0FD2E9"/>
        <rFont val="Verdana bold"/>
      </rPr>
      <t>GRI 2-2</t>
    </r>
    <r>
      <rPr>
        <b/>
        <sz val="12"/>
        <color theme="1"/>
        <rFont val="Verdana bold"/>
      </rPr>
      <t xml:space="preserve"> </t>
    </r>
    <r>
      <rPr>
        <b/>
        <sz val="12"/>
        <color rgb="FF113CEA"/>
        <rFont val="Verdana bold"/>
      </rPr>
      <t>- Entities included in the organization’s sustainability reporting |</t>
    </r>
    <r>
      <rPr>
        <b/>
        <sz val="12"/>
        <color theme="1"/>
        <rFont val="Verdana bold"/>
      </rPr>
      <t xml:space="preserve"> </t>
    </r>
    <r>
      <rPr>
        <b/>
        <sz val="12"/>
        <color rgb="FF17D4E8"/>
        <rFont val="Verdana bold"/>
      </rPr>
      <t>CBA-13</t>
    </r>
    <r>
      <rPr>
        <b/>
        <sz val="12"/>
        <color theme="1"/>
        <rFont val="Verdana bold"/>
      </rPr>
      <t xml:space="preserve"> </t>
    </r>
    <r>
      <rPr>
        <b/>
        <sz val="12"/>
        <color rgb="FF113CEA"/>
        <rFont val="Verdana bold"/>
      </rPr>
      <t>- Annual Report boundaries</t>
    </r>
  </si>
  <si>
    <r>
      <rPr>
        <b/>
        <sz val="12"/>
        <color rgb="FF0FD2E7"/>
        <rFont val="Verdana bold"/>
      </rPr>
      <t>GRI 2-18</t>
    </r>
    <r>
      <rPr>
        <b/>
        <sz val="12"/>
        <color theme="1"/>
        <rFont val="Verdana bold"/>
      </rPr>
      <t xml:space="preserve"> </t>
    </r>
    <r>
      <rPr>
        <b/>
        <sz val="12"/>
        <color rgb="FF113CEA"/>
        <rFont val="Verdana bold"/>
      </rPr>
      <t>- Evaluation of the performance of the highest governance body |</t>
    </r>
    <r>
      <rPr>
        <b/>
        <sz val="12"/>
        <color theme="1"/>
        <rFont val="Verdana bold"/>
      </rPr>
      <t xml:space="preserve">  </t>
    </r>
    <r>
      <rPr>
        <b/>
        <sz val="12"/>
        <color rgb="FF0FD2E7"/>
        <rFont val="Verdana bold"/>
      </rPr>
      <t>CBA-14</t>
    </r>
    <r>
      <rPr>
        <b/>
        <sz val="12"/>
        <color theme="1"/>
        <rFont val="Verdana bold"/>
      </rPr>
      <t xml:space="preserve"> </t>
    </r>
    <r>
      <rPr>
        <b/>
        <sz val="12"/>
        <color rgb="FF113CEA"/>
        <rFont val="Verdana bold"/>
      </rPr>
      <t>- Effectiveness of the Board</t>
    </r>
    <r>
      <rPr>
        <b/>
        <sz val="12"/>
        <color rgb="FF113CEA"/>
        <rFont val="Verdana bold"/>
      </rPr>
      <t xml:space="preserve"> 							</t>
    </r>
  </si>
  <si>
    <t>Disclosures about the effectiveness of the Board of Directors (BoD) in 2025</t>
  </si>
  <si>
    <t>Board meeting attendance</t>
  </si>
  <si>
    <t>Average attendance in Board meetings (%)</t>
  </si>
  <si>
    <t>Minimum of attendance for all members required (%)</t>
  </si>
  <si>
    <t>Other mandates</t>
  </si>
  <si>
    <t>Number of non-executive/independent directors with 4 or less other mandates</t>
  </si>
  <si>
    <t>Names of non-executive/independent directors with 4 or less other mandates</t>
  </si>
  <si>
    <t>Luis Ermírio de Moraes, Franklin Lee Feder, Eduardo Borges de Andrade Filho, João Zeferino Ferreira Velloso Filho, Sérgio Ricardo Romani, Glaisy P. Domingues, Ricardo Rodrigues de Carvalho, and Flávio Mendes Aidar.</t>
  </si>
  <si>
    <t>Number of other mandates for non-executive/independent restricted to</t>
  </si>
  <si>
    <t>Luis Ermírio de Moraes (4), Franklin Lee Feder (4), Eduardo Borges de Andrade Filho (0), João Zeferino Ferreira Velloso Filho (2), Sérgio Ricardo Romani (1), Glaisy P. Domingues (2), Ricardo Rodrigues de Carvalho (1), and Flávio Mendes Aidar (2).</t>
  </si>
  <si>
    <t>Board performance review</t>
  </si>
  <si>
    <t>Regular independent assessments of Board performance</t>
  </si>
  <si>
    <t>Process for electing the Board</t>
  </si>
  <si>
    <t>Description of the frequency of election of board members</t>
  </si>
  <si>
    <r>
      <t xml:space="preserve">The members of the Board are elected every two years, in accordance with the Company’s bylaws. The most recent election of members of the Board, during an Annual General Meeting held on 4/24/2025, elected members individually, and this has also been a practice for other Board elections.
The nomination of members to the Board of Directors may be made by Management or by any CBA Shareholder. Having fulfilled all other regulatory requirements, the Board of Directors’ management proposal shall address the following: (a) each candidate’s conformity to the Board Nomination Policy; and (b) when applicable, a declaration confirming the candidate’s status as an independent board member under the </t>
    </r>
    <r>
      <rPr>
        <i/>
        <sz val="12"/>
        <color rgb="FF000000"/>
        <rFont val="Verdana"/>
        <family val="2"/>
      </rPr>
      <t>Novo Mercado</t>
    </r>
    <r>
      <rPr>
        <sz val="12"/>
        <color rgb="FF000000"/>
        <rFont val="Verdana"/>
        <family val="2"/>
      </rPr>
      <t xml:space="preserve"> listing rules.</t>
    </r>
    <r>
      <rPr>
        <sz val="12"/>
        <color rgb="FF000000"/>
        <rFont val="Verdana"/>
        <family val="2"/>
      </rPr>
      <t xml:space="preserve">
</t>
    </r>
    <r>
      <rPr>
        <sz val="12"/>
        <color rgb="FF000000"/>
        <rFont val="Verdana"/>
        <family val="2"/>
      </rPr>
      <t>Board members are appointed by the General Meeting, contingent on approval by shareholders representing a majority of CBA’s voting share capital.</t>
    </r>
    <r>
      <rPr>
        <sz val="12"/>
        <color rgb="FF000000"/>
        <rFont val="Verdana"/>
        <family val="2"/>
      </rPr>
      <t xml:space="preserve"> </t>
    </r>
    <r>
      <rPr>
        <sz val="12"/>
        <color rgb="FF000000"/>
        <rFont val="Verdana"/>
        <family val="2"/>
      </rPr>
      <t>Once appointed, the board members sign their respective instruments of investiture.</t>
    </r>
  </si>
  <si>
    <t xml:space="preserve">Effectiveness of the Board </t>
  </si>
  <si>
    <t>Methods used to assess Board effectiveness and alignment with long-term shareholder interests</t>
  </si>
  <si>
    <t>The Company evaluates the following:
- Board meeting attendance rate in the latest fiscal year measured by average attendance at meetings of the Board of Directors and the minimum mandatory attendance level established for all members (%). In 2025, the Board achieved 100% attendance across all members with a minimum attendance requirement of 29% for each member.
- Number of other mandates held by members of the Board of Directors, measured by how many non-executive or independent directors hold four or fewer mandates. In 2025, eight non-executive or independent directors met this criterion namely: Luis Ermírio de Moraes, Franklin Lee Feder, Eduardo Borges de Andrade Filho, João Zeferino Ferreira Velloso Filho, Sérgio Ricardo Romani, Glaisy P. Domingues, Ricardo Rodrigues de Carvalho, and Flávio Mendes Aidar.
- Performance assessment of Board members measured through recurring self-assessments and independent evaluations of Board performance. The evaluation process must follow formal procedures with a defined scope and pre-established qualifications and be conducted by the Chairman of the Board, supported by independent external advisors.
- Board election process, measured in terms of electing members individually (as opposed to elected by slate).</t>
  </si>
  <si>
    <r>
      <rPr>
        <b/>
        <sz val="12"/>
        <color rgb="FF0FD2E7"/>
        <rFont val="Verdana bold"/>
      </rPr>
      <t>CBA-15</t>
    </r>
    <r>
      <rPr>
        <b/>
        <sz val="12"/>
        <color theme="1"/>
        <rFont val="Verdana bold"/>
      </rPr>
      <t xml:space="preserve"> </t>
    </r>
    <r>
      <rPr>
        <b/>
        <sz val="12"/>
        <color rgb="FF3338E8"/>
        <rFont val="Verdana bold"/>
      </rPr>
      <t>- Average tenure of members of the Board of Directors</t>
    </r>
  </si>
  <si>
    <t>The average tenure of Board members is 5.4 years. This figure reflects the tenure of the eight current directors:
Eduardo Borges: 10 years
Flavio Aidar: 2 years
Franklin Feder: 8 years
Glaisy Domingues: 5 years
João Velloso: 2 years
Luis Ermírio de Moraes: 10 years
Ricardo Carvalho: 2 years
Sergio Romani: 4 years</t>
  </si>
  <si>
    <r>
      <rPr>
        <b/>
        <sz val="12"/>
        <color rgb="FF0FD2E9"/>
        <rFont val="Verdana bold"/>
      </rPr>
      <t>GRI 2-9</t>
    </r>
    <r>
      <rPr>
        <b/>
        <sz val="12"/>
        <color theme="1"/>
        <rFont val="Verdana bold"/>
      </rPr>
      <t xml:space="preserve"> </t>
    </r>
    <r>
      <rPr>
        <b/>
        <sz val="12"/>
        <color rgb="FF3338E8"/>
        <rFont val="Verdana bold"/>
      </rPr>
      <t>- Governance structure and composition |</t>
    </r>
    <r>
      <rPr>
        <b/>
        <sz val="12"/>
        <color theme="1"/>
        <rFont val="Verdana bold"/>
      </rPr>
      <t xml:space="preserve"> </t>
    </r>
    <r>
      <rPr>
        <b/>
        <sz val="12"/>
        <color rgb="FF0FD2E9"/>
        <rFont val="Verdana bold"/>
      </rPr>
      <t>GRI 2-11</t>
    </r>
    <r>
      <rPr>
        <b/>
        <sz val="12"/>
        <color theme="1"/>
        <rFont val="Verdana bold"/>
      </rPr>
      <t xml:space="preserve"> </t>
    </r>
    <r>
      <rPr>
        <b/>
        <sz val="12"/>
        <color rgb="FF113CEA"/>
        <rFont val="Verdana bold"/>
      </rPr>
      <t>- Chair of the highest governance body</t>
    </r>
  </si>
  <si>
    <t xml:space="preserve">Governance best practices – Board of Directors </t>
  </si>
  <si>
    <t>Member characteristics</t>
  </si>
  <si>
    <t>CBA committees in which the member serves</t>
  </si>
  <si>
    <t>Fields of expertise</t>
  </si>
  <si>
    <t>Board of Directors</t>
  </si>
  <si>
    <t>Nationality</t>
  </si>
  <si>
    <t>Member of an underrepresented group</t>
  </si>
  <si>
    <t>Non-executive role</t>
  </si>
  <si>
    <t>Independent Member</t>
  </si>
  <si>
    <t>Nominated by the controlling shareholder</t>
  </si>
  <si>
    <t>Serves on Boards of other organizations</t>
  </si>
  <si>
    <t>Sustainability</t>
  </si>
  <si>
    <t>Statutory Audit</t>
  </si>
  <si>
    <t>Finance</t>
  </si>
  <si>
    <t>Mining and Metals</t>
  </si>
  <si>
    <t>Innovation</t>
  </si>
  <si>
    <t>Risk and/or Audit</t>
  </si>
  <si>
    <t>Legal</t>
  </si>
  <si>
    <t>Eduardo Borges</t>
  </si>
  <si>
    <t xml:space="preserve">Male </t>
  </si>
  <si>
    <t>x</t>
  </si>
  <si>
    <t>Flavio Aidar</t>
  </si>
  <si>
    <t>Franklin Feder</t>
  </si>
  <si>
    <t>American</t>
  </si>
  <si>
    <t>Glaisy Domingues</t>
  </si>
  <si>
    <t>Female</t>
  </si>
  <si>
    <t>João Velloso</t>
  </si>
  <si>
    <t>Luis Ermírio de Moraes</t>
  </si>
  <si>
    <t>Ricardo Carvalho</t>
  </si>
  <si>
    <t>Sergio Romani</t>
  </si>
  <si>
    <t>Governance best practices – Sustainability Committee</t>
  </si>
  <si>
    <t>Sustainability Committee</t>
  </si>
  <si>
    <t>Member of the Board of Directors</t>
  </si>
  <si>
    <t>Sonia Consiglio</t>
  </si>
  <si>
    <t>Governance best practices – Statutory Audit Committee</t>
  </si>
  <si>
    <t>Statutory Audit Committee</t>
  </si>
  <si>
    <t>Male</t>
  </si>
  <si>
    <t>José Écio Pereira da Costa Junior</t>
  </si>
  <si>
    <t>Sérgio Citeroni</t>
  </si>
  <si>
    <t>Governance best practices – Remuneration &amp; People Committee</t>
  </si>
  <si>
    <t>Remuneration &amp; People Committee</t>
  </si>
  <si>
    <t>Gilberto Lara Nogueira</t>
  </si>
  <si>
    <t>Governance best practices – Finance Committee</t>
  </si>
  <si>
    <t>Finance Committee</t>
  </si>
  <si>
    <t>Andrea Cristina Ruschmann</t>
  </si>
  <si>
    <r>
      <rPr>
        <b/>
        <sz val="12"/>
        <color rgb="FF0FD2E7"/>
        <rFont val="Verdana bold"/>
        <family val="2"/>
      </rPr>
      <t>GRI 2-10</t>
    </r>
    <r>
      <rPr>
        <b/>
        <sz val="12"/>
        <color theme="1"/>
        <rFont val="Verdana bold"/>
        <family val="2"/>
      </rPr>
      <t xml:space="preserve"> </t>
    </r>
    <r>
      <rPr>
        <b/>
        <sz val="12"/>
        <color rgb="FF113CEA"/>
        <rFont val="Verdana bold"/>
        <family val="2"/>
      </rPr>
      <t>- Nomination and selection of the highest governance body</t>
    </r>
  </si>
  <si>
    <r>
      <rPr>
        <b/>
        <sz val="12"/>
        <color rgb="FF0FD2E7"/>
        <rFont val="Verdana bold"/>
        <family val="2"/>
      </rPr>
      <t>GRI 2-16</t>
    </r>
    <r>
      <rPr>
        <b/>
        <sz val="12"/>
        <color theme="1"/>
        <rFont val="Verdana bold"/>
        <family val="2"/>
      </rPr>
      <t xml:space="preserve"> </t>
    </r>
    <r>
      <rPr>
        <b/>
        <sz val="12"/>
        <color rgb="FF113CEA"/>
        <rFont val="Verdana bold"/>
        <family val="2"/>
      </rPr>
      <t>- Communication of critical concerns</t>
    </r>
  </si>
  <si>
    <t>Communication of critical concerns in 2025</t>
  </si>
  <si>
    <t>Nature of concern</t>
  </si>
  <si>
    <t>Dimension</t>
  </si>
  <si>
    <t xml:space="preserve">Number </t>
  </si>
  <si>
    <t>CBA results</t>
  </si>
  <si>
    <t>Economic</t>
  </si>
  <si>
    <t>Succession planning</t>
  </si>
  <si>
    <t>Risks</t>
  </si>
  <si>
    <t>Internal controls</t>
  </si>
  <si>
    <t>Compliance</t>
  </si>
  <si>
    <t>Internal audit</t>
  </si>
  <si>
    <t>Reporting</t>
  </si>
  <si>
    <t>ESG</t>
  </si>
  <si>
    <t>ESG topics</t>
  </si>
  <si>
    <t>Strategic planning</t>
  </si>
  <si>
    <t>Industry analysis</t>
  </si>
  <si>
    <r>
      <rPr>
        <b/>
        <sz val="12"/>
        <color rgb="FF0FD2E7"/>
        <rFont val="Verdana bold"/>
        <family val="2"/>
      </rPr>
      <t>GRI 2-19</t>
    </r>
    <r>
      <rPr>
        <b/>
        <sz val="12"/>
        <color theme="1"/>
        <rFont val="Verdana bold"/>
        <family val="2"/>
      </rPr>
      <t xml:space="preserve"> </t>
    </r>
    <r>
      <rPr>
        <b/>
        <sz val="12"/>
        <color rgb="FF133EEA"/>
        <rFont val="Verdana bold"/>
        <family val="2"/>
      </rPr>
      <t>- Remuneration policies</t>
    </r>
  </si>
  <si>
    <r>
      <rPr>
        <b/>
        <sz val="12"/>
        <color rgb="FF0FD2E7"/>
        <rFont val="Verdana bold"/>
        <family val="2"/>
      </rPr>
      <t>GRI 2-17</t>
    </r>
    <r>
      <rPr>
        <b/>
        <sz val="12"/>
        <color theme="1"/>
        <rFont val="Verdana bold"/>
        <family val="2"/>
      </rPr>
      <t xml:space="preserve"> </t>
    </r>
    <r>
      <rPr>
        <b/>
        <sz val="12"/>
        <color rgb="FF3338E8"/>
        <rFont val="Verdana bold"/>
        <family val="2"/>
      </rPr>
      <t>- Collective knowledge of the highest governance body</t>
    </r>
  </si>
  <si>
    <t>CBA works to continuously develop the collective expertise of the Board of Directors and advisory committees, ensuring that senior leadership is equipped to address the challenges and opportunities associated with sustainable development. In 2025, key ESG topics—including climate change, biodiversity, dam management, and human rights—were incorporated into strategic discussions through dedicated meetings held semiannually.
The Board’s responsibilities include direct oversight of sustainability reporting, encompassing the review and approval of the Annual Report and the determination of material topics, supported by technical recommendations from the Sustainability Committee. This review process includes assessing alignment with international reporting standards (such as GRI, SASB, and TCFD) and consistency with the Company’s strategic objectives. In addition to sessions dedicated to the 2030 ESG Strategy, Board members receive regular updates from internal specialists and external advisors. Governance processes also include ongoing evaluation of internal controls related to reporting, with improvements implemented based on annual reviews. This structured flow of information supports informed decision-making by senior leadership, grounded in up-to-date technical expertise and a comprehensive understanding of global risks and industry trends.</t>
  </si>
  <si>
    <r>
      <rPr>
        <b/>
        <sz val="12"/>
        <color rgb="FF0FD2E7"/>
        <rFont val="Verdana bold"/>
        <family val="2"/>
      </rPr>
      <t>GRI 2-23</t>
    </r>
    <r>
      <rPr>
        <b/>
        <sz val="12"/>
        <color theme="1"/>
        <rFont val="Verdana bold"/>
        <family val="2"/>
      </rPr>
      <t xml:space="preserve"> </t>
    </r>
    <r>
      <rPr>
        <b/>
        <sz val="12"/>
        <color rgb="FF3338E8"/>
        <rFont val="Verdana bold"/>
        <family val="2"/>
      </rPr>
      <t>- Policy commitments</t>
    </r>
  </si>
  <si>
    <r>
      <rPr>
        <b/>
        <sz val="12"/>
        <color rgb="FF0FD2E7"/>
        <rFont val="Verdana bold"/>
        <family val="2"/>
      </rPr>
      <t>GRI 2-24</t>
    </r>
    <r>
      <rPr>
        <b/>
        <sz val="12"/>
        <color theme="1"/>
        <rFont val="Verdana bold"/>
        <family val="2"/>
      </rPr>
      <t xml:space="preserve"> </t>
    </r>
    <r>
      <rPr>
        <b/>
        <sz val="12"/>
        <color rgb="FF113CEA"/>
        <rFont val="Verdana bold"/>
        <family val="2"/>
      </rPr>
      <t>- Embedding policy commitments</t>
    </r>
  </si>
  <si>
    <t>The Board of Directors oversees the implementation of policy commitments, approving key instruments such as the Company’s Code of Conduct, Supplier Code of Conduct, and Anti-Corruption and Anti-trust Compliance policies. Responsibilities are delegated through the establishment of performance targets, assignment of authority based on defined roles, and implementation of reporting mechanisms across all organizational levels, supported by performance monitoring and recognition. These commitments are embedded into strategy and operations through formal procedures, due diligence processes, impact assessments, and ongoing monitoring. In business relationships, implementation is reinforced through rigorous partner selection, contractual requirements, periodic audits and assessments, and incorporation of these requirements across the supply chain.
CBA maintains a comprehensive training program, delivered through both e-learning and in-person formats, to support effective implementation of its commitments. The Code of Conduct is mandatory for all employees upon hire, with required refresher training every two years. Targeted training on anti-corruption, anti-trust compliance, government relations, and the Know Your Client program is provided to functions and roles with higher risk exposure. The Company extends its culture of integrity to suppliers and contractors through dedicated training and onboarding processes. On an annual basis, the Board of Directors, executive management, and statutory committees receive integrity training and review progress against compliance objectives. Risk management practices are updated every three years following maturity reviews and risk assessments, ensuring that policies and management standards remain effective across all operating units and subsidiaries.</t>
  </si>
  <si>
    <r>
      <rPr>
        <b/>
        <sz val="12"/>
        <color rgb="FF0FD2E7"/>
        <rFont val="Verdana bold"/>
        <family val="2"/>
      </rPr>
      <t>GRI 2-26</t>
    </r>
    <r>
      <rPr>
        <b/>
        <sz val="12"/>
        <color theme="1"/>
        <rFont val="Verdana bold"/>
        <family val="2"/>
      </rPr>
      <t xml:space="preserve"> </t>
    </r>
    <r>
      <rPr>
        <b/>
        <sz val="12"/>
        <color rgb="FF3338E8"/>
        <rFont val="Verdana bold"/>
        <family val="2"/>
      </rPr>
      <t>- Mechanisms for seeking advice and raising concerns</t>
    </r>
  </si>
  <si>
    <r>
      <rPr>
        <b/>
        <sz val="12"/>
        <color rgb="FF0FD2E7"/>
        <rFont val="Verdana bold"/>
        <family val="2"/>
      </rPr>
      <t xml:space="preserve">GRI 205-2 </t>
    </r>
    <r>
      <rPr>
        <b/>
        <sz val="12"/>
        <color rgb="FF3338E8"/>
        <rFont val="Verdana bold"/>
        <family val="2"/>
      </rPr>
      <t>-</t>
    </r>
    <r>
      <rPr>
        <b/>
        <sz val="12"/>
        <color rgb="FF113CEA"/>
        <rFont val="Verdana bold"/>
        <family val="2"/>
      </rPr>
      <t xml:space="preserve"> Communication and training on anti-corruption policies and procedures</t>
    </r>
  </si>
  <si>
    <t>Communication and training about anti-corruption policies and procedures</t>
  </si>
  <si>
    <t>Percentage</t>
  </si>
  <si>
    <t>Total number of employees</t>
  </si>
  <si>
    <t>Employees informed about anti-corruption policies and practices</t>
  </si>
  <si>
    <t>Employees trained - Code of Conduct</t>
  </si>
  <si>
    <t>Employees identified for training - Anti-corruption</t>
  </si>
  <si>
    <t>Employees trained - Anti-corruption</t>
  </si>
  <si>
    <t>Total number of governance body members</t>
  </si>
  <si>
    <t>Governance body members that have received training on anti-corruption</t>
  </si>
  <si>
    <r>
      <rPr>
        <b/>
        <sz val="10"/>
        <color rgb="FF000000"/>
        <rFont val="Verdana"/>
        <family val="2"/>
      </rPr>
      <t>Note 1:</t>
    </r>
    <r>
      <rPr>
        <sz val="10"/>
        <color rgb="FF000000"/>
        <rFont val="Verdana"/>
        <family val="2"/>
      </rPr>
      <t xml:space="preserve"> </t>
    </r>
    <r>
      <rPr>
        <sz val="10"/>
        <color rgb="FF000000"/>
        <rFont val="Verdana"/>
        <family val="2"/>
      </rPr>
      <t>This disclosure is inclusive of employees from all businesses and operations, including Niquelândia (GO), Barro Alto (GO) and Legado Verdes do Cerrado (GO).</t>
    </r>
    <r>
      <rPr>
        <sz val="10"/>
        <color rgb="FF000000"/>
        <rFont val="Verdana"/>
        <family val="2"/>
      </rPr>
      <t xml:space="preserve"> </t>
    </r>
    <r>
      <rPr>
        <sz val="10"/>
        <color rgb="FF000000"/>
        <rFont val="Verdana"/>
        <family val="2"/>
      </rPr>
      <t>Some data began to be reported starting in 2022, which explains the absence of complete information for the years prior to that period.</t>
    </r>
    <r>
      <rPr>
        <sz val="10"/>
        <color rgb="FF000000"/>
        <rFont val="Verdana"/>
        <family val="2"/>
      </rPr>
      <t xml:space="preserve">
</t>
    </r>
    <r>
      <rPr>
        <b/>
        <sz val="10"/>
        <color rgb="FF000000"/>
        <rFont val="Verdana"/>
        <family val="2"/>
      </rPr>
      <t>Note 2:</t>
    </r>
    <r>
      <rPr>
        <b/>
        <sz val="10"/>
        <color rgb="FF000000"/>
        <rFont val="Verdana"/>
        <family val="2"/>
      </rPr>
      <t xml:space="preserve"> </t>
    </r>
    <r>
      <rPr>
        <sz val="10"/>
        <color rgb="FF000000"/>
        <rFont val="Verdana"/>
        <family val="2"/>
      </rPr>
      <t>Code of Conduct training is intended for all CBA employees.</t>
    </r>
    <r>
      <rPr>
        <sz val="10"/>
        <color rgb="FF000000"/>
        <rFont val="Verdana"/>
        <family val="2"/>
      </rPr>
      <t xml:space="preserve"> </t>
    </r>
    <r>
      <rPr>
        <sz val="10"/>
        <color rgb="FF000000"/>
        <rFont val="Verdana"/>
        <family val="2"/>
      </rPr>
      <t>Anti-Corruption training is targeted at pre-identified groups with greater exposure, such as Board members, advisory committees, Directors, Managers, Coordinators, Consultants, and Analysts from critical areas.</t>
    </r>
    <r>
      <rPr>
        <sz val="10"/>
        <color rgb="FF000000"/>
        <rFont val="Verdana"/>
        <family val="2"/>
      </rPr>
      <t xml:space="preserve">
</t>
    </r>
    <r>
      <rPr>
        <b/>
        <sz val="10"/>
        <color rgb="FF000000"/>
        <rFont val="Verdana"/>
        <family val="2"/>
      </rPr>
      <t>Note 3:</t>
    </r>
    <r>
      <rPr>
        <sz val="10"/>
        <color rgb="FF000000"/>
        <rFont val="Verdana"/>
        <family val="2"/>
      </rPr>
      <t xml:space="preserve"> </t>
    </r>
    <r>
      <rPr>
        <sz val="10"/>
        <color rgb="FF000000"/>
        <rFont val="Verdana"/>
        <family val="2"/>
      </rPr>
      <t>Governance bodies include members of the Board of Directors and its advisory committees.</t>
    </r>
    <r>
      <rPr>
        <sz val="10"/>
        <color rgb="FF000000"/>
        <rFont val="Verdana"/>
        <family val="2"/>
      </rPr>
      <t xml:space="preserve">
</t>
    </r>
    <r>
      <rPr>
        <b/>
        <sz val="10"/>
        <color rgb="FF000000"/>
        <rFont val="Verdana"/>
        <family val="2"/>
      </rPr>
      <t>Note 4:</t>
    </r>
    <r>
      <rPr>
        <sz val="10"/>
        <color rgb="FF000000"/>
        <rFont val="Verdana"/>
        <family val="2"/>
      </rPr>
      <t xml:space="preserve"> </t>
    </r>
    <r>
      <rPr>
        <sz val="10"/>
        <color rgb="FF000000"/>
        <rFont val="Verdana"/>
        <family val="2"/>
      </rPr>
      <t>Employees on leave or absence were excluded from this disclosure.</t>
    </r>
  </si>
  <si>
    <t>Training and communication on anti-corruption, broken down by employee category</t>
  </si>
  <si>
    <t>Employees requiring training on the Code of Conduct and Anti-corruption</t>
  </si>
  <si>
    <t>Informed</t>
  </si>
  <si>
    <t>Trained – Code of Conduct</t>
  </si>
  <si>
    <t>Trained – Anti-corruption</t>
  </si>
  <si>
    <t>Chief Executive Officer</t>
  </si>
  <si>
    <t>total employees</t>
  </si>
  <si>
    <t>employees informed/trained</t>
  </si>
  <si>
    <t>% of employees informed/trained</t>
  </si>
  <si>
    <t>Manager
General manager</t>
  </si>
  <si>
    <t xml:space="preserve">Coordinator
Consultant
</t>
  </si>
  <si>
    <t>Technician
Analyst
Supervisor</t>
  </si>
  <si>
    <t xml:space="preserve">
Apprentices
</t>
  </si>
  <si>
    <t xml:space="preserve">
Interns
</t>
  </si>
  <si>
    <t xml:space="preserve">
Total
</t>
  </si>
  <si>
    <r>
      <rPr>
        <b/>
        <sz val="11"/>
        <color theme="1"/>
        <rFont val="Verdana"/>
        <family val="2"/>
      </rPr>
      <t>Note 1:</t>
    </r>
    <r>
      <rPr>
        <sz val="11"/>
        <color theme="1"/>
        <rFont val="Verdana"/>
        <family val="2"/>
      </rPr>
      <t xml:space="preserve"> </t>
    </r>
    <r>
      <rPr>
        <sz val="11"/>
        <color theme="1"/>
        <rFont val="Verdana"/>
        <family val="2"/>
      </rPr>
      <t>This disclosure is inclusive of employees from all businesses and operations, including Niquelândia (GO), Barro Alto (GO) and Legado Verdes do Cerrado (GO).</t>
    </r>
    <r>
      <rPr>
        <sz val="11"/>
        <color theme="1"/>
        <rFont val="Verdana"/>
        <family val="2"/>
      </rPr>
      <t xml:space="preserve"> </t>
    </r>
    <r>
      <rPr>
        <sz val="11"/>
        <color theme="1"/>
        <rFont val="Verdana"/>
        <family val="2"/>
      </rPr>
      <t>Employee category data began to be systematically reported starting in 2023, and for this reason, there is no information available for previous years.</t>
    </r>
    <r>
      <rPr>
        <sz val="11"/>
        <color theme="1"/>
        <rFont val="Verdana"/>
        <family val="2"/>
      </rPr>
      <t xml:space="preserve">
</t>
    </r>
    <r>
      <rPr>
        <b/>
        <sz val="11"/>
        <color theme="1"/>
        <rFont val="Verdana"/>
        <family val="2"/>
      </rPr>
      <t>Note 2</t>
    </r>
    <r>
      <rPr>
        <sz val="11"/>
        <color theme="1"/>
        <rFont val="Verdana"/>
        <family val="2"/>
      </rPr>
      <t>:</t>
    </r>
    <r>
      <rPr>
        <sz val="11"/>
        <color theme="1"/>
        <rFont val="Verdana"/>
        <family val="2"/>
      </rPr>
      <t xml:space="preserve"> </t>
    </r>
    <r>
      <rPr>
        <sz val="11"/>
        <color theme="1"/>
        <rFont val="Verdana"/>
        <family val="2"/>
      </rPr>
      <t>Code of Conduct training is intended for all CBA employees, including apprentices and interns.</t>
    </r>
    <r>
      <rPr>
        <sz val="11"/>
        <color theme="1"/>
        <rFont val="Verdana"/>
        <family val="2"/>
      </rPr>
      <t xml:space="preserve"> </t>
    </r>
    <r>
      <rPr>
        <sz val="11"/>
        <color theme="1"/>
        <rFont val="Verdana"/>
        <family val="2"/>
      </rPr>
      <t>Anti-Corruption training is targeted at roles with higher exposure: Board members, officers, general managers, managers, coordinators, consultants, and analysts from pre-identified functions.</t>
    </r>
    <r>
      <rPr>
        <sz val="11"/>
        <color theme="1"/>
        <rFont val="Verdana"/>
        <family val="2"/>
      </rPr>
      <t xml:space="preserve"> </t>
    </r>
    <r>
      <rPr>
        <sz val="11"/>
        <color theme="1"/>
        <rFont val="Verdana"/>
        <family val="2"/>
      </rPr>
      <t>Anti-Corruption training data does not apply to operational roles, apprentices, or interns.</t>
    </r>
    <r>
      <rPr>
        <sz val="11"/>
        <color theme="1"/>
        <rFont val="Verdana"/>
        <family val="2"/>
      </rPr>
      <t xml:space="preserve">
</t>
    </r>
    <r>
      <rPr>
        <b/>
        <sz val="11"/>
        <color theme="1"/>
        <rFont val="Verdana"/>
        <family val="2"/>
      </rPr>
      <t>Note 3:</t>
    </r>
    <r>
      <rPr>
        <sz val="11"/>
        <color theme="1"/>
        <rFont val="Verdana"/>
        <family val="2"/>
      </rPr>
      <t xml:space="preserve"> </t>
    </r>
    <r>
      <rPr>
        <sz val="11"/>
        <color theme="1"/>
        <rFont val="Verdana"/>
        <family val="2"/>
      </rPr>
      <t>Anti-corruption training metrics are included in Code of Conduct training indicators, as the anti-corruption e-learning module was under revision and therefore not included in 2025.</t>
    </r>
  </si>
  <si>
    <r>
      <rPr>
        <b/>
        <sz val="12"/>
        <color rgb="FF0FD2E7"/>
        <rFont val="Verdana bold"/>
      </rPr>
      <t>CBA-16</t>
    </r>
    <r>
      <rPr>
        <b/>
        <sz val="12"/>
        <color theme="1"/>
        <rFont val="Verdana bold"/>
      </rPr>
      <t xml:space="preserve"> </t>
    </r>
    <r>
      <rPr>
        <b/>
        <sz val="12"/>
        <color rgb="FF3338E8"/>
        <rFont val="Verdana bold"/>
      </rPr>
      <t>- Corporate risk governance</t>
    </r>
  </si>
  <si>
    <t>Corporate risk governance in 2025</t>
  </si>
  <si>
    <t>Name and title of responsible executive</t>
  </si>
  <si>
    <t>Reporting line: person or committee to whom the risk owner reports</t>
  </si>
  <si>
    <t>Highest-ranking individual with dedicated responsibility for operational risk management (non-CEO)</t>
  </si>
  <si>
    <t>Leonardo Affonso de Albuquerque
Head of Risk &amp; Compliance</t>
  </si>
  <si>
    <t>Highest-ranking individual responsible for monitoring and auditing operational risk management performance (non-CEO)</t>
  </si>
  <si>
    <t>Emmanoel Soares
Head of Audit and Internal Controls</t>
  </si>
  <si>
    <t xml:space="preserve">Emerging Risks </t>
  </si>
  <si>
    <t>Emerging Risk 1 - 2025</t>
  </si>
  <si>
    <t>Emerging Risk 2 - 2025</t>
  </si>
  <si>
    <t xml:space="preserve">Risk designation </t>
  </si>
  <si>
    <t>Extreme weather events</t>
  </si>
  <si>
    <t>Unstructured knowledge management</t>
  </si>
  <si>
    <t>The increasing frequency and severity of extreme weather events associated with climate change represent a growing risk to industrial operations. Events such as heavy rainfall, flooding, droughts, and wildfires may damage facilities, equipment, and critical infrastructure, and disrupt stormwater, containment, and water management systems. These events may lead to operational disruptions, financial losses, and environmental impacts, as well as increased regulatory exposure if containment systems are overtopped under severe weather conditions. As these events intensify across regions, companies with large-scale industrial operations must continuously enhance the resilience of their assets and water management systems to address increasingly severe and unpredictable conditions.</t>
  </si>
  <si>
    <t>Intellectual capital is a critical organizational asset and a key driver of competitiveness and operational continuity. Industrial operations depend significantly on specialized technical expertise and accumulated operational experience to ensure safe and efficient processes. In this context, the loss of critical expertise represents a material risk. Labor market dynamics, increased workforce mobility, and growing competition for skilled professionals may drive higher turnover among employees with specialized capabilities, increasing exposure to loss of operational know-how. In addition, strong demand for specialized talent may make it more difficult to replace these skills in the near term.
Structured knowledge management—encompassing the creation, sharing, and application of organizational knowledge—is essential to preserving these capabilities. When these processes are not fully formalized, the departure of experienced personnel may create capability gaps that are difficult to address in the short term, particularly in roles requiring deep expertise in complex industrial processes. This dynamic increases organizational exposure to the loss of critical capabilities and underscores the need to strengthen structured knowledge retention and transfer mechanisms.</t>
  </si>
  <si>
    <t>Business impact</t>
  </si>
  <si>
    <t>Recent events have materialized this risk. In February 2025, the Alumínio Plant (SP) experienced a severe rainfall event (77 mm in 25 minutes), resulting in flooding across multiple production areas, including the Casting, Refinery, and Rolling operations. Operations were temporarily suspended to allow for water drainage, resulting in direct production impacts and material losses due to oxidation. At the Refinery, excessive rainfall led to overflow of bunding systems and increased consumption of virgin caustic soda, reducing inventory levels and elevating operational risk. Flooding in the tooling area also damaged critical equipment, temporarily affecting operational continuity. These events highlight the exposure of industrial operations to extreme weather events and underscore the need to enhance infrastructure resilience and water management systems.</t>
  </si>
  <si>
    <t>Loss of know-how may result in significant impacts for the Company. In environments with higher turnover or challenges in replacing specialized talent, knowledge gaps may affect operational continuity, process efficiency, and the quality of decision-making.
These gaps may also affect the Company’s reputation with stakeholders, employee health and safety, information security, and operational integrity, and may result in employee grievances or potential regulatory non-compliance.
The absence of critical capabilities may increase exposure to operational risks, impair the safe execution of complex industrial activities, and affect process stability. Key potential impacts include operational disruptions and reduced efficiency resulting from the loss of essential expertise required for safe and effective operations.</t>
  </si>
  <si>
    <t>Mitigation measures</t>
  </si>
  <si>
    <t>To enhance operational resilience in response to increasingly severe weather events, the Company is implementing structural improvements and water management initiatives at its facilities, including:
  - A slope stabilization program, including remediation of erosion-affected areas and structural reinforcement through geotechnical interventions.
  - A closed-loop water system project (Water Treatment Plant) to improve water treatment efficiency and reuse within the production process (Phase 1 – treatment).
  - A closed-loop water system project (WTP) to improve pumping and water circulation efficiency in the production process (Phase 2 – pumping).
  - Effluent pond cleaning and drainage to improve site water balance and reduce overflow risk during heavy rainfall events.
These initiatives are designed to strengthen operational resilience and reduce the facility’s exposure to extreme weather events.</t>
  </si>
  <si>
    <r>
      <rPr>
        <b/>
        <sz val="12"/>
        <color rgb="FF0FD2E7"/>
        <rFont val="Verdana bold"/>
      </rPr>
      <t>CBA-28</t>
    </r>
    <r>
      <rPr>
        <b/>
        <sz val="12"/>
        <color theme="1"/>
        <rFont val="Verdana bold"/>
      </rPr>
      <t xml:space="preserve"> </t>
    </r>
    <r>
      <rPr>
        <b/>
        <sz val="12"/>
        <color rgb="FF3338E8"/>
        <rFont val="Verdana bold"/>
      </rPr>
      <t>- Return on environmental investment</t>
    </r>
  </si>
  <si>
    <t>Financial data for enterprise-wide or business-specific projects and programs (R$)</t>
  </si>
  <si>
    <t>Capital expenditure</t>
  </si>
  <si>
    <t>Operating expenses</t>
  </si>
  <si>
    <t>Total expenditure (capital expenditure + operating expenses)</t>
  </si>
  <si>
    <t>Economies (cost savings, revenue, tax incentives, etc.)</t>
  </si>
  <si>
    <r>
      <rPr>
        <b/>
        <sz val="12"/>
        <color rgb="FF0FD2E7"/>
        <rFont val="Verdana bold"/>
      </rPr>
      <t>CBA-30</t>
    </r>
    <r>
      <rPr>
        <b/>
        <sz val="12"/>
        <color theme="1"/>
        <rFont val="Verdana bold"/>
      </rPr>
      <t xml:space="preserve"> </t>
    </r>
    <r>
      <rPr>
        <b/>
        <sz val="12"/>
        <color rgb="FF3338E8"/>
        <rFont val="Verdana bold"/>
      </rPr>
      <t>- Measuring customer satisfaction</t>
    </r>
  </si>
  <si>
    <r>
      <rPr>
        <b/>
        <sz val="12"/>
        <color rgb="FF0FD2E7"/>
        <rFont val="Verdana bold"/>
      </rPr>
      <t>CBA-77</t>
    </r>
    <r>
      <rPr>
        <b/>
        <sz val="12"/>
        <color theme="1"/>
        <rFont val="Verdana bold"/>
      </rPr>
      <t xml:space="preserve"> </t>
    </r>
    <r>
      <rPr>
        <b/>
        <sz val="12"/>
        <color rgb="FF3338E8"/>
        <rFont val="Verdana bold"/>
      </rPr>
      <t>- Risk governance processes</t>
    </r>
  </si>
  <si>
    <t>Risk reviews</t>
  </si>
  <si>
    <t xml:space="preserve">Risk exposure </t>
  </si>
  <si>
    <t>CBA updates its enterprise risk map annually, a critical process to ensure the identification, monitoring, and effective mitigation of key business risks. This periodic review incorporates emerging risks and reassesses previously identified risks to maintain alignment with the Company’s strategic priorities.
All risks—including climate-related risks—are evaluated using a standardized corporate framework that assesses impacts across eight key dimensions: financial, reputational, environmental, health and safety, information security, operational, social and human rights, and legal and regulatory.</t>
  </si>
  <si>
    <t>Audit of the risk management process</t>
  </si>
  <si>
    <t>The risk management process undergoes an internal audit on a triennial basis, with the most recent audit completed in June 2024. All actions identified through the audit process have been implemented.</t>
  </si>
  <si>
    <t>Organization-wide risk management training</t>
  </si>
  <si>
    <t xml:space="preserve">Risk and crisis management practices are communicated across the organization through a “Risk &amp; Crisis Management” training program, available on the e-CBA platform to all employees. As a cross-cutting topic, risk management is also reinforced through internal communications and integrated into broader initiatives such as CBA’s Corporate Environmental Education Program. </t>
  </si>
  <si>
    <t>Integration of risk considerations into product and service development</t>
  </si>
  <si>
    <t>Risk management in product development is conducted by the responsible business areas as an independent process, aligned with the Company’s overall governance framework.</t>
  </si>
  <si>
    <t>Financial incentives including risk management metrics</t>
  </si>
  <si>
    <t>Risk management supports compliance with tax incentive requirements through ongoing monitoring and dedicated risk registers. This oversight provides full visibility into potential impacts and ensures alignment with the Company’s risk management strategy.</t>
  </si>
  <si>
    <t>Regular education on risk management for non-executive directors</t>
  </si>
  <si>
    <t>Risk management is embedded in senior leadership oversight through dedicated Executive Committee forums, where it is regularly reviewed and discussed as part of strategic monitoring. These reviews are conducted on a quarterly basis, with increased frequency as needed depending on the severity or urgency of the risk scenarios assessed.</t>
  </si>
  <si>
    <t>Revenue from the Aluminum and Energy businesses</t>
  </si>
  <si>
    <t>Revenue from sustainable products</t>
  </si>
  <si>
    <t>Total revenue</t>
  </si>
  <si>
    <t>Percentage of revenue derived from sustainable products</t>
  </si>
  <si>
    <r>
      <rPr>
        <b/>
        <sz val="12"/>
        <color rgb="FF17D4E8"/>
        <rFont val="Verdana bold"/>
      </rPr>
      <t>GRI 406-1</t>
    </r>
    <r>
      <rPr>
        <b/>
        <sz val="12"/>
        <color theme="1"/>
        <rFont val="Verdana bold"/>
      </rPr>
      <t xml:space="preserve"> </t>
    </r>
    <r>
      <rPr>
        <b/>
        <sz val="12"/>
        <color rgb="FF3338E8"/>
        <rFont val="Verdana bold"/>
      </rPr>
      <t>- Incidents of discrimination and corrective actions taken</t>
    </r>
  </si>
  <si>
    <t>Discrimination cases reported through the Ethics Hotline, by status</t>
  </si>
  <si>
    <t>Unsubstantiated</t>
  </si>
  <si>
    <t>Substantiated</t>
  </si>
  <si>
    <t>Insufficient data</t>
  </si>
  <si>
    <t xml:space="preserve">Under investigation </t>
  </si>
  <si>
    <t>Certifications by site</t>
  </si>
  <si>
    <t>ISO 9001</t>
  </si>
  <si>
    <t>ISO 14001</t>
  </si>
  <si>
    <t>ISO 45001</t>
  </si>
  <si>
    <t>ASI Performance</t>
  </si>
  <si>
    <t>ASI Chain of Custody</t>
  </si>
  <si>
    <t>Alux do Brasil</t>
  </si>
  <si>
    <t>Sorocaba Facility</t>
  </si>
  <si>
    <t>Niquelândia</t>
  </si>
  <si>
    <t>Barão de Angra Yard</t>
  </si>
  <si>
    <t>Santa Isabel Yard</t>
  </si>
  <si>
    <t>In 2025, no conflicts or violations related to land or natural resource rights were identified in CBA’s operations, including customary, collective, or informal tenure rights. Access to operational areas is granted exclusively with prior authorization from landowners, in compliance with applicable laws and with full respect for property and resource use rights.</t>
  </si>
  <si>
    <t> </t>
  </si>
  <si>
    <t>NAp</t>
  </si>
  <si>
    <t>Click here to access the 2025 Annual Report</t>
  </si>
  <si>
    <t>Click here to access the 2025 Climate Agenda Report</t>
  </si>
  <si>
    <t>For more information related to climate change, access the 2025 Climate Agenda Report.</t>
  </si>
  <si>
    <t>ASSURANCE PROVIDED</t>
  </si>
  <si>
    <t>Biodiversity &amp; ecosystem services</t>
  </si>
  <si>
    <t>Innovation &amp; technology</t>
  </si>
  <si>
    <r>
      <t xml:space="preserve">CBA is a participant in Brazil’s </t>
    </r>
    <r>
      <rPr>
        <i/>
        <sz val="12"/>
        <color theme="1"/>
        <rFont val="Verdana"/>
        <family val="2"/>
      </rPr>
      <t>Empresa Cidadã</t>
    </r>
    <r>
      <rPr>
        <sz val="12"/>
        <color theme="1"/>
        <rFont val="Verdana"/>
        <family val="2"/>
      </rPr>
      <t xml:space="preserve"> program and has established parental leave guidelines that exceed statutory requirements. Maternity leave, available to mothers or primary caregivers, has a base duration of 120 days in accordance with applicable law and may commence as early as the 36</t>
    </r>
    <r>
      <rPr>
        <vertAlign val="superscript"/>
        <sz val="12"/>
        <color theme="1"/>
        <rFont val="Verdana"/>
        <family val="2"/>
      </rPr>
      <t>th</t>
    </r>
    <r>
      <rPr>
        <sz val="12"/>
        <color theme="1"/>
        <rFont val="Verdana"/>
        <family val="2"/>
      </rPr>
      <t xml:space="preserve"> week of pregnancy, following childbirth, or upon the granting of legal custody. As a participant in the </t>
    </r>
    <r>
      <rPr>
        <i/>
        <sz val="12"/>
        <color theme="1"/>
        <rFont val="Verdana"/>
        <family val="2"/>
      </rPr>
      <t>Empresa Cidadã</t>
    </r>
    <r>
      <rPr>
        <sz val="12"/>
        <color theme="1"/>
        <rFont val="Verdana"/>
        <family val="2"/>
      </rPr>
      <t xml:space="preserve"> program, CBA offers an additional 60 days of leave, extending total maternity leave to up to 180 days, subject to formal request by the eligible employee.
The Company provides a total of 30 days of paternity leave. This includes 5 days mandated under Brazil’s Consolidated Labor Laws (CLT), 15 days under the </t>
    </r>
    <r>
      <rPr>
        <i/>
        <sz val="12"/>
        <color theme="1"/>
        <rFont val="Verdana"/>
        <family val="2"/>
      </rPr>
      <t>Empresa Cidadã</t>
    </r>
    <r>
      <rPr>
        <sz val="12"/>
        <color theme="1"/>
        <rFont val="Verdana"/>
        <family val="2"/>
      </rPr>
      <t xml:space="preserve"> program, and an additional 10 days voluntarily provided by the Company. This benefit is available to all family structures within CBA.</t>
    </r>
  </si>
  <si>
    <r>
      <rPr>
        <b/>
        <sz val="12"/>
        <color rgb="FF0FD2E7"/>
        <rFont val="Verdana bold"/>
      </rPr>
      <t xml:space="preserve">CBA-37 - </t>
    </r>
    <r>
      <rPr>
        <b/>
        <sz val="12"/>
        <color rgb="FF113CEA"/>
        <rFont val="Verdana bold"/>
      </rPr>
      <t>Training and development</t>
    </r>
    <r>
      <rPr>
        <b/>
        <sz val="12"/>
        <color rgb="FF0FD2E7"/>
        <rFont val="Verdana bold"/>
      </rPr>
      <t xml:space="preserve"> </t>
    </r>
    <r>
      <rPr>
        <b/>
        <sz val="12"/>
        <color rgb="FF113CEA"/>
        <rFont val="Verdana bold"/>
      </rPr>
      <t xml:space="preserve">| </t>
    </r>
    <r>
      <rPr>
        <b/>
        <sz val="12"/>
        <color rgb="FF17D4E8"/>
        <rFont val="Verdana bold"/>
      </rPr>
      <t>GRI 404-1</t>
    </r>
    <r>
      <rPr>
        <b/>
        <sz val="12"/>
        <color rgb="FF113CEA"/>
        <rFont val="Verdana bold"/>
      </rPr>
      <t xml:space="preserve"> - Average hours of training per year per employee</t>
    </r>
  </si>
  <si>
    <t>GRI 2-7 - Employees</t>
  </si>
  <si>
    <t>GRI 2-30 - Collective bargaining agreements</t>
  </si>
  <si>
    <t>GRI 202-1 - Ratio of standard entry level wage by gender compared to local minimum wage</t>
  </si>
  <si>
    <t>GRI 404-1 - Average hours of training per year per employee</t>
  </si>
  <si>
    <t>SASB EM-MM-000.B - Total number of employees</t>
  </si>
  <si>
    <t>CBA offers a comprehensive well-being program structured around three dimensions—emotional, financial, and physical health—designed to enhance quality of life and improve employee engagement. Details on employee benefits are disclosed under GRI 401-2 (“Employees” tab). For additional information, see “Holistic health in 2025: care as a cultural strategy” in the 2025 Annual Report (p. 62).</t>
  </si>
  <si>
    <t>CBA makes the Salary Transparency Report¹ available on its website, which is published by the government and updated semi-annually. The Company's fixed remuneration policy is based on job responsibilities and employee experience</t>
  </si>
  <si>
    <t>SASB EM-MM-310a.2 - Number and duration of strikes and lockouts</t>
  </si>
  <si>
    <r>
      <t xml:space="preserve">SASB EM-MM-210b.2 - </t>
    </r>
    <r>
      <rPr>
        <b/>
        <sz val="12"/>
        <color rgb="FF113CEA"/>
        <rFont val="Verdana bold"/>
      </rPr>
      <t xml:space="preserve">Number and duration of non-technical delays | </t>
    </r>
    <r>
      <rPr>
        <b/>
        <sz val="12"/>
        <color rgb="FF0FD2E7"/>
        <rFont val="Verdana bold"/>
      </rPr>
      <t>SASB EM-MM-310a.2</t>
    </r>
    <r>
      <rPr>
        <b/>
        <sz val="12"/>
        <color rgb="FF113CEA"/>
        <rFont val="Verdana bold"/>
      </rPr>
      <t xml:space="preserve"> - Number and duration of strikes and lockouts</t>
    </r>
  </si>
  <si>
    <t>SASB EM-MM-210b.2 - Number and duration of non-technical delays</t>
  </si>
  <si>
    <t>CBA-37 - Training and development</t>
  </si>
  <si>
    <t>CBA-42 - Employee support programs</t>
  </si>
  <si>
    <t>CBA-43 - Employee turnover rate</t>
  </si>
  <si>
    <t>GRI 403-2 - Hazard identification, risk assessment, and incident investigation</t>
  </si>
  <si>
    <t>GRI 403-3 - Occupational health services</t>
  </si>
  <si>
    <t>GRI 403-6 - Promotion of worker health</t>
  </si>
  <si>
    <t>GRI 403-7 - Prevention and mitigation of occupational health and safety impacts directly linked by business relationships</t>
  </si>
  <si>
    <t>GRI 403-9 - Work-related injuries</t>
  </si>
  <si>
    <t>GRI 14.15.3 - Report the number of process safety incidents in the reporting period, describe their impacts and the measures taken to remediate them</t>
  </si>
  <si>
    <t>SASB EM-MM-320a.1 - (1) MSHA all-incidence rate; (2) fatality rate; (3) near miss frequency rate (NMFR); average hours of health, safety, and emergency response training for (a) full-time employees and (b) contract employees</t>
  </si>
  <si>
    <t>SASB IF-EU-320a.1 - (1) MSHA all-incidence rate; (2) fatality rate; (3) near miss frequency rate (NMFR); average hours of health, safety, and emergency response training for (a) full-time employees and (b) contract employees</t>
  </si>
  <si>
    <t>GRI 203-1 - Infrastructure investments and services supported</t>
  </si>
  <si>
    <t>GRI 413-1 - Operations with local community engagement, impact assessments, and development programs, Percentage of operations with implemented local community engagement, impact assessments, and/or development programs</t>
  </si>
  <si>
    <t>GRI 413-2 - Operations with significant actual or potential negative impacts on local communities</t>
  </si>
  <si>
    <t>SASB EM-MM-210a.1 - Percentage of (1) proved and (2) probable reserves in or near areas of conflict</t>
  </si>
  <si>
    <t>SASB EM-MM-210a.2 Percentage of (1) proved and (2) probable reserves in or near indigenous land</t>
  </si>
  <si>
    <r>
      <t>SASB EM-MM-210a.1</t>
    </r>
    <r>
      <rPr>
        <b/>
        <sz val="12"/>
        <color rgb="FF113CEA"/>
        <rFont val="Verdana bold"/>
      </rPr>
      <t xml:space="preserve"> - Percentage of (1) proved and (2) probable reserves in or near areas of conflict | </t>
    </r>
    <r>
      <rPr>
        <b/>
        <sz val="12"/>
        <color rgb="FF0FD2E7"/>
        <rFont val="Verdana bold"/>
      </rPr>
      <t>SASB EM-MM-210a.2 -</t>
    </r>
    <r>
      <rPr>
        <b/>
        <sz val="12"/>
        <color rgb="FF113CEA"/>
        <rFont val="Verdana bold"/>
      </rPr>
      <t xml:space="preserve"> Percentage of (1) proved and (2) probable reserves in or near indigenous land</t>
    </r>
  </si>
  <si>
    <t>CBA-46 - Community engagement</t>
  </si>
  <si>
    <t>SASB EM-MM-110a.1 -Gross global Scope 1 emissions, percentage covered under emissions-limiting regulations</t>
  </si>
  <si>
    <t>SASB EM-MM-120a.1 -Air emissions of the following pollutants: (1) NOX (excluding N2O), (2) SOX, (3) particulate matter (PM10), (4) lead (Pb), and (5) mercury (Hg)</t>
  </si>
  <si>
    <t>SASB IF-EU-110a.3 - Description of long-term and short-term strategy or plan to manage Scope 1 emissions, emission-reduction targets, and an analysis of performance against those targets</t>
  </si>
  <si>
    <t>SASB IF-EU-120a.1 - Air emissions of the following pollutants: (1) NOX (excluding N2O), (2) SOX, (3) particulate matter (PM10), (4) lead (Pb), and (5) mercury (Hg)</t>
  </si>
  <si>
    <t>SASB IF-EU-000.A - Number of: (1) residential, (2) commercial, and (3) industrial customers served</t>
  </si>
  <si>
    <t>SASB IF-EU-000.B - Total electricity delivered to: (1) residential, (2) commercial, (3) industrial, (4) all other retail customers, and (5) wholesale customers</t>
  </si>
  <si>
    <t>SASB IF-EU-000.E - Total Wholesale Electricity Purchased</t>
  </si>
  <si>
    <t>GRI 101-1 - Policies to halt and reverse biodiversity loss (with a focus on operational units) | GRI 101-2 - Management of biodiversity impacts | GRI 101-4 - Identification of biodiversity impacts</t>
  </si>
  <si>
    <r>
      <rPr>
        <b/>
        <sz val="12"/>
        <color rgb="FF00B0F0"/>
        <rFont val="Verdana bold"/>
      </rPr>
      <t xml:space="preserve">GRI 101-1 </t>
    </r>
    <r>
      <rPr>
        <b/>
        <sz val="12"/>
        <color rgb="FF113CEA"/>
        <rFont val="Verdana bold"/>
      </rPr>
      <t xml:space="preserve">- Policies to halt and reverse biodiversity loss (with a focus on operational units) | </t>
    </r>
    <r>
      <rPr>
        <b/>
        <sz val="12"/>
        <color rgb="FF00B0F0"/>
        <rFont val="Verdana bold"/>
      </rPr>
      <t xml:space="preserve">GRI 101-2 </t>
    </r>
    <r>
      <rPr>
        <b/>
        <sz val="12"/>
        <color rgb="FF113CEA"/>
        <rFont val="Verdana bold"/>
      </rPr>
      <t xml:space="preserve">- Management of biodiversity impacts | </t>
    </r>
    <r>
      <rPr>
        <b/>
        <sz val="12"/>
        <color rgb="FF00B0F0"/>
        <rFont val="Verdana bold"/>
      </rPr>
      <t>GRI 101-4</t>
    </r>
    <r>
      <rPr>
        <b/>
        <sz val="12"/>
        <color rgb="FF113CEA"/>
        <rFont val="Verdana bold"/>
      </rPr>
      <t xml:space="preserve"> - Identification of biodiversity impacts</t>
    </r>
  </si>
  <si>
    <t>GRI 101-5 - Locations with biodiversity impacts</t>
  </si>
  <si>
    <t xml:space="preserve">GRI 101-6 - Direct drivers of biodiversity loss </t>
  </si>
  <si>
    <t>GRI 101-7 - Changes to the state of biodiversity</t>
  </si>
  <si>
    <t>GRI 101-8 - Ecosystem services</t>
  </si>
  <si>
    <t>TNFD Recommended Disclosures - Strategy</t>
  </si>
  <si>
    <t>TNFD Recommended Disclosures - Risk and impact management</t>
  </si>
  <si>
    <t>TNFD Recommended Disclosures - Governance</t>
  </si>
  <si>
    <t>TNFD Recommended Disclosures - Metrics and targets</t>
  </si>
  <si>
    <t>GRI 303-3 - Water withdrawal</t>
  </si>
  <si>
    <t>SASB EM-MM-140a.1 - (1) Total fresh water withdrawn, (2) total fresh water consumed, percentage of each in regions with High or Extremely High Baseline Water Stress</t>
  </si>
  <si>
    <t>SASB EM-MM-140a.2 - Number of incidents of non-compliance associated with water quality permits, standards, and regulations</t>
  </si>
  <si>
    <t>SASB IF-EU-140a.1 - (1) Total water withdrawn, (2) total water consumed, percentage of each in regions with High or Extremely High Baseline Water Stress</t>
  </si>
  <si>
    <t>SASB IF-EU-140a.2 - Number of incidents of non-compliance associated with water quality permits, standards, and regulations</t>
  </si>
  <si>
    <t>CBA-62 - Total freshwater consumption</t>
  </si>
  <si>
    <t>GRI 306-2 - Management of significant waste-related impacts</t>
  </si>
  <si>
    <t>GRI 306-3 (2016) - Significant spills</t>
  </si>
  <si>
    <t>CBA-7 - Significant spills</t>
  </si>
  <si>
    <t>GRI 14.6.2 - Tailings disposal methods used by the organization</t>
  </si>
  <si>
    <r>
      <rPr>
        <b/>
        <sz val="12"/>
        <color rgb="FF0FD2E9"/>
        <rFont val="Verdana bold"/>
      </rPr>
      <t>GRI 14.6.2</t>
    </r>
    <r>
      <rPr>
        <b/>
        <sz val="12"/>
        <color rgb="FF113CEA"/>
        <rFont val="Verdana bold"/>
      </rPr>
      <t xml:space="preserve"> - Tailings disposal methods used by the organization</t>
    </r>
  </si>
  <si>
    <t>CBA-57 - Tailings and dam management commitments</t>
  </si>
  <si>
    <r>
      <rPr>
        <b/>
        <sz val="12"/>
        <color rgb="FF17D4E8"/>
        <rFont val="Verdana bold"/>
      </rPr>
      <t>CBA-59</t>
    </r>
    <r>
      <rPr>
        <b/>
        <sz val="12"/>
        <color theme="1"/>
        <rFont val="Verdana bold"/>
      </rPr>
      <t xml:space="preserve"> </t>
    </r>
    <r>
      <rPr>
        <b/>
        <sz val="12"/>
        <color rgb="FF17D4E8"/>
        <rFont val="Verdana bold"/>
      </rPr>
      <t xml:space="preserve">- </t>
    </r>
    <r>
      <rPr>
        <b/>
        <sz val="12"/>
        <color rgb="FF113CEA"/>
        <rFont val="Verdana bold"/>
      </rPr>
      <t>Emergency drills</t>
    </r>
  </si>
  <si>
    <r>
      <rPr>
        <b/>
        <sz val="12"/>
        <color rgb="FF0FD2E7"/>
        <rFont val="Verdana bold"/>
      </rPr>
      <t>GRI 2-6</t>
    </r>
    <r>
      <rPr>
        <b/>
        <sz val="12"/>
        <color theme="1"/>
        <rFont val="Verdana bold"/>
      </rPr>
      <t xml:space="preserve"> </t>
    </r>
    <r>
      <rPr>
        <b/>
        <sz val="12"/>
        <color rgb="FF0FD2E7"/>
        <rFont val="Verdana bold"/>
      </rPr>
      <t xml:space="preserve">- </t>
    </r>
    <r>
      <rPr>
        <b/>
        <sz val="12"/>
        <color rgb="FF113CEA"/>
        <rFont val="Verdana bold"/>
      </rPr>
      <t xml:space="preserve">Activities, value chain and other business relationships </t>
    </r>
  </si>
  <si>
    <t>GRI 308-1 - New suppliers that were screened using environmental criteria</t>
  </si>
  <si>
    <t>GRI 308-2 - Negative environmental impacts in the supply chain and actions taken</t>
  </si>
  <si>
    <t>GRI 408-1 - Operations and suppliers at significant risk for incidents of child labor</t>
  </si>
  <si>
    <t xml:space="preserve">GRI 409-1 - Operations and suppliers at significant risk for incidents of forced or compulsory labor </t>
  </si>
  <si>
    <t>GRI 414-1 - New suppliers that were screened using social criteria</t>
  </si>
  <si>
    <t xml:space="preserve">GRI 414-2 - Negative social impacts in the supply chain and actions taken </t>
  </si>
  <si>
    <t>CBA-1 - Investment in innovation and technology</t>
  </si>
  <si>
    <t>GRI 2-27- Compliance with laws and regulations</t>
  </si>
  <si>
    <t>CBA-18 - Contributions and other expenses</t>
  </si>
  <si>
    <t>CBA-29 - Environmental violations</t>
  </si>
  <si>
    <t>GRI 2-2 - Entities included in the organization’s sustainability reporting</t>
  </si>
  <si>
    <t>GRI 2-9 - Governance structure and composition</t>
  </si>
  <si>
    <t>GRI 2-11 - Chair of the highest governance body</t>
  </si>
  <si>
    <t>GRI 2-18 - Evaluation of the performance of the highest governance body</t>
  </si>
  <si>
    <t>GRI 205-2 - Communication and training on anti-corruption policies and procedures</t>
  </si>
  <si>
    <t>CBA-13 - Annual Report boundaries</t>
  </si>
  <si>
    <r>
      <t>Note:</t>
    </r>
    <r>
      <rPr>
        <sz val="10"/>
        <color rgb="FF000000"/>
        <rFont val="Verdana"/>
        <family val="2"/>
      </rPr>
      <t xml:space="preserve"> CBA does not make any political contributions or expenditures, including for campaigns, candidates, political parties, lobbying, interest representation, plebiscites, or referendums, acting in compliance with the legislation and its spirit. The contributions made by the Company are exclusively for trade associations, with periodic monitoring of meeting minutes to oversee the matters discussed. CBA supports three associations: the Brazilian Aluminum Association, the Brazilian Association of Energy Self-Generation Investors, and the Brazilian Association of Large Industrial Energy Consumers and Free Market Consumers. In 2025, a total of BRL 4,401,759.04 was spent.</t>
    </r>
  </si>
  <si>
    <t>GRI 401-2 - Benefits provided to full-time employees that are not provided to temporary or part-time employees</t>
  </si>
  <si>
    <t>SASB EM-MM-310a.1 - Percentage of active workforce covered under collective bargaining agreements, broken down by Brazilian and foreign employees</t>
  </si>
  <si>
    <t>SASB EM-MM-210b.1 - Discussion of process to manage risks and opportunities associated with community rights and interests</t>
  </si>
  <si>
    <t>CBA-31 - Board diversity policy</t>
  </si>
  <si>
    <t>CBA-44 - Employee satisfaction surveys</t>
  </si>
  <si>
    <t>CBA-45 - Lost-time injury frequency rate (LTIFR) and Total recordable injury frequency rate (TRIFR)</t>
  </si>
  <si>
    <t>CBA-48 - Resettlement programs</t>
  </si>
  <si>
    <t>GRI 412-2 - Employee training on human rights policies or procedures</t>
  </si>
  <si>
    <t>GRI 305-1 - Direct (Scope 1) GHG emissions</t>
  </si>
  <si>
    <t>GRI 305-2 - Energy indirect (Scope 2) GHG emissions</t>
  </si>
  <si>
    <t>GRI 305-4 - GHG emissions intensity</t>
  </si>
  <si>
    <t>GRI 305-7 - Nitrogen oxides (NOX), sulfur oxides (SOX), and other significant air emissions</t>
  </si>
  <si>
    <t>SASB EM-MM-110a.2 - Greenhouse gas (GHG) emissions associated with power deliveries</t>
  </si>
  <si>
    <t>SASB IF-EU-110a.2 - Greenhouse gas (GHG) emissions associated with power deliveries</t>
  </si>
  <si>
    <t>GRI 303-5 - Water consumptiom</t>
  </si>
  <si>
    <t>GRI 306-1 - Waste generation and significant waste-related impacts</t>
  </si>
  <si>
    <t xml:space="preserve">SASB EM-MM-540a.2 - Summary of tailings management systems and governance structure used to monitor and maintain the stability of tailings storage facilities </t>
  </si>
  <si>
    <t>SASB EM-MM-540a.3 - Approach to development of Emergency Preparedness and Response Plans (EPRPs) for tailings storage facilities</t>
  </si>
  <si>
    <t>GRI 3-3 - Management of Material Topics</t>
  </si>
  <si>
    <t>GRI 405-1 - Diversity of governance bodies and employees</t>
  </si>
  <si>
    <t>CBA-47 - Community consultation framework and implementation</t>
  </si>
  <si>
    <t>CBA-35 - Human rights assessment</t>
  </si>
  <si>
    <t>SASB IF-EU-110a.1 - Gross global Scope 1 emissions, percentage covered under emissions-limiting regulations</t>
  </si>
  <si>
    <t>CBA-68 - Biodiversity risk assessment</t>
  </si>
  <si>
    <t xml:space="preserve">GRI 306-5 - Waste directed to disposal </t>
  </si>
  <si>
    <t>SASB EM-MM-150a.10 - Description of waste and hazardous materials management policies and procedures for active and inactive operations</t>
  </si>
  <si>
    <t>GRI 2-24 - Embedding policy commitments</t>
  </si>
  <si>
    <t>GRI 14.12.3 - List the locations of operations where conflicts or violations of land and resource rights (including customary, collective, and informal tenure rights) occurred, and describe the incidents and the stakeholders whose rights are or could be affected</t>
  </si>
  <si>
    <t>Coordinator
Consultant</t>
  </si>
  <si>
    <t>Executives/CEO</t>
  </si>
  <si>
    <t>The Company has a comprehensive Diversity, Equity, and Inclusion Policy, along with a Nomination Policy that mandates consideration of diverse factors—including expertise, experience, behavior, cultural background, age, and gender—in the selection of Directors. This approach promotes diverse perspectives and increases confidence and quality in decision-making. In this context, expertise in sustainability is considered a plus in the evaluation of candidates. Both policies are available on CBA’s Investor Relations website: https://ri.cba.com.br/en/esg/bylaws-and-policies/</t>
  </si>
  <si>
    <t>CBA’s Compensation Policy was formally approved by the Board of Directors on May 14, 2021, and most recently revised on August 24, 2022. The policy is publicly available on the Company’s Investor Relations website, as well as through CVM and B3 filings. The compensation-setting process follows the principles established in this policy and includes: (i) defining compensation objectives and philosophy; (ii) oversight by the Compensation and People Committee, which serves in an advisory capacity to the Board of Directors; (iii) conducting benchmarking and annual assessments led by the internal Compensation team, with support from independent advisors; (iv) designing compensation packages aligned with market practices and roles and responsibilities; (v) evaluating individual and collective performance based on operational, financial, and ESG-related targets; (vi) periodic reviews by the Committee; and (vii) ensuring transparency through disclosure and regular updates to the Compensation Policy.
Oversight occurs at two levels: the General Shareholders’ Meeting approves the aggregate annual compensation for executives, after which the Board of Directors determines and approves its individual allocation. The Remuneration and People Committee supports the Board by ensuring that decisions are well-informed and aligned with Company’s Compensation Policy and prevailing market practices.
Stakeholder perspectives, including those of shareholders, are incorporated through deliberations and voting at general meetings, as documented in the Company’s official records. The process also includes benchmarking and input from specialized independent advisors who support the Compensation team on an objective basis. Independent compensation consultants are engaged annually to assist in the design and review of executive compensation. These consultants are ensured to have no conflicts of interest with respect to the Company, its Board, and its executives.
Stakeholders, including shareholders, are consulted through general meetings that deliberate on the aggregate level of executive compensation. Based on these consultations, the aggregate compensation amount is approved and subsequently allocated by the Board of Directors in accordance with individual roles and responsibilities, performance, and market benchmarks. All decisions are formally documented at shareholder meetings and strictly comply with the Company’s publicly disclosed Compensation Policy.
The Remuneration and People Committee conducts an annual review of the Policy to assess alignment with roles and responsibilities, workload, the Company’s financial context, and overall business strategy, and may recommend adjustments to the Board of Directors.
The following table outlines the target structure and compensation models applied across different organizational levels, highlighting the integration of ESG metrics and long-term incentives into the Company’s business strategy:</t>
  </si>
  <si>
    <r>
      <rPr>
        <b/>
        <sz val="12"/>
        <color theme="1"/>
        <rFont val="Verdana"/>
        <family val="2"/>
      </rPr>
      <t>Variable compensation based on robust corporate targets:</t>
    </r>
    <r>
      <rPr>
        <sz val="12"/>
        <color theme="1"/>
        <rFont val="Verdana"/>
        <family val="2"/>
      </rPr>
      <t xml:space="preserve"> the corporate ESG target is based on average performance across all targets. In 2025, this included performance in sustainability indices, customer and supplier engagement around climate topics, increased recycling, and process decarbonization.
</t>
    </r>
    <r>
      <rPr>
        <b/>
        <sz val="12"/>
        <color theme="1"/>
        <rFont val="Verdana"/>
        <family val="2"/>
      </rPr>
      <t>Long-term incentive:</t>
    </r>
    <r>
      <rPr>
        <sz val="12"/>
        <color theme="1"/>
        <rFont val="Verdana"/>
        <family val="2"/>
      </rPr>
      <t xml:space="preserve"> members of the Executive Board may participate in a long-term incentive program designed to align their interests with shareholders’ and support sustained value creation, under guidance from the Board of Directors. Total Shareholder Return (TSR) is used as a measure of performance and the amount of the relevant incentive. This encourages executives to develop and deliver a robust strategic plan, as well as supporting talent attraction and retention.</t>
    </r>
  </si>
  <si>
    <r>
      <t xml:space="preserve">CBA’s people management strategy is grounded in employee well-being and holistic health, with benefits and support programs structured under the Company’s </t>
    </r>
    <r>
      <rPr>
        <i/>
        <sz val="12"/>
        <color theme="1"/>
        <rFont val="Verdana"/>
        <family val="2"/>
      </rPr>
      <t>Por Você</t>
    </r>
    <r>
      <rPr>
        <sz val="12"/>
        <color theme="1"/>
        <rFont val="Verdana"/>
        <family val="2"/>
      </rPr>
      <t xml:space="preserve"> (“For You”) program. This initiative is organized around three core dimensions—physical, emotional, and financial well-being—and is primarily designed for permanent employees.
Under the emotional well-being pillar, the Company’s </t>
    </r>
    <r>
      <rPr>
        <i/>
        <sz val="12"/>
        <color theme="1"/>
        <rFont val="Verdana"/>
        <family val="2"/>
      </rPr>
      <t>Plenamente</t>
    </r>
    <r>
      <rPr>
        <sz val="12"/>
        <color theme="1"/>
        <rFont val="Verdana"/>
        <family val="2"/>
      </rPr>
      <t xml:space="preserve"> program provides 24/7 psychological, social, legal, and financial support. For physical health, the Alumínio (SP), Corporate Office (SP), and Metalex (SP) locations provide access to </t>
    </r>
    <r>
      <rPr>
        <i/>
        <sz val="12"/>
        <color theme="1"/>
        <rFont val="Verdana"/>
        <family val="2"/>
      </rPr>
      <t>Espaço Saúde</t>
    </r>
    <r>
      <rPr>
        <sz val="12"/>
        <color theme="1"/>
        <rFont val="Verdana"/>
        <family val="2"/>
      </rPr>
      <t xml:space="preserve"> centers, operated in partnership with Hospital Sírio-Libanês. Additional initiatives include annual programs to promote physical activity, such as company-sponsored runs and walks, nutritional counseling (in-person and virtual), and subsidies for fitness activities through a dedicated platform. Initiatives within the financial well-being pillar include financial literacy and budgeting programs, such as the “Finances for Her” initiative.
Parental support is provided through CBA’s </t>
    </r>
    <r>
      <rPr>
        <i/>
        <sz val="12"/>
        <color theme="1"/>
        <rFont val="Verdana"/>
        <family val="2"/>
      </rPr>
      <t>Ser Família</t>
    </r>
    <r>
      <rPr>
        <sz val="12"/>
        <color theme="1"/>
        <rFont val="Verdana"/>
        <family val="2"/>
      </rPr>
      <t xml:space="preserve"> program, which offers specialized guidance beginning during pregnancy. CBA’s paid parental leave policy exceeds statutory requirements, providing 24 weeks (168 days) of leave for the primary caregiver and 4 weeks (28 days) for the secondary caregiver. In addition, the Company provides childcare assistance and breastfeeding and lactation facilities at its sites, with some locations currently undergoing infrastructure enhancements.
The standard benefits package includes medical and dental coverage, life insurance, pharmacy benefits, meal vouchers or food subsidies, and transportation support. For eligible roles, the Company offers a hybrid work model to support work-life balance. In line with governance guidelines, certain benefits—such as supplemental retirement plans, education grants (including undergraduate and language programs), and executive health check-ups—are available exclusively to permanent employees and are not extended to interns or temporary contractors.</t>
    </r>
  </si>
  <si>
    <r>
      <rPr>
        <b/>
        <sz val="11"/>
        <color theme="1"/>
        <rFont val="Verdana"/>
        <family val="2"/>
      </rPr>
      <t>Note 1</t>
    </r>
    <r>
      <rPr>
        <sz val="11"/>
        <color theme="1"/>
        <rFont val="Verdana"/>
        <family val="2"/>
      </rPr>
      <t xml:space="preserve">: The 2023 data is inclusive of CBA’s Mines (MG), Barro Alto (GO), Alumínio Plant (SP), Sorocaba facility (SP), and the Corporate Office (SP). In 2024, this disclosure excludes only Metalex (SP) and Alux (SP) operations.
</t>
    </r>
    <r>
      <rPr>
        <b/>
        <sz val="11"/>
        <color theme="1"/>
        <rFont val="Verdana"/>
        <family val="2"/>
      </rPr>
      <t>Note 2</t>
    </r>
    <r>
      <rPr>
        <sz val="11"/>
        <color theme="1"/>
        <rFont val="Verdana"/>
        <family val="2"/>
      </rPr>
      <t xml:space="preserve">: In 2023, mandatory training linked to the Company’s digital transformation efforts contributed to higher figures, which declined in 2024 as the initial rollout was completed. 
</t>
    </r>
    <r>
      <rPr>
        <b/>
        <sz val="11"/>
        <color theme="1"/>
        <rFont val="Verdana"/>
        <family val="2"/>
      </rPr>
      <t>Note 3</t>
    </r>
    <r>
      <rPr>
        <sz val="11"/>
        <color theme="1"/>
        <rFont val="Verdana"/>
        <family val="2"/>
      </rPr>
      <t>: CBA does not track or report training hours and expenditures broken down by ethnicity and/or gender.</t>
    </r>
  </si>
  <si>
    <r>
      <t xml:space="preserve">The Company applies the 70-20-10 learning model, under which 20% of development is driven by social learning and interactions. This model includes peer and leadership observation in meetings and projects, knowledge sharing, and continuous feedback. Learning is further supported through study groups, discussions, and internal and external benchmarking, enhancing both professional networks and hard and soft skills.
</t>
    </r>
    <r>
      <rPr>
        <b/>
        <sz val="12"/>
        <color theme="1"/>
        <rFont val="Verdana"/>
        <family val="2"/>
      </rPr>
      <t xml:space="preserve">Mentoring and coaching: 
</t>
    </r>
    <r>
      <rPr>
        <sz val="12"/>
        <color theme="1"/>
        <rFont val="Verdana"/>
        <family val="2"/>
      </rPr>
      <t xml:space="preserve">Knowledge transfer and career development are supported through structured internal and intercompany mentoring programs, including participation from Votorantim portfolio companies such as Nexa and Citrosuco. These programs include formal mentor–mentee assignments to ensure program effectiveness and accountability. In addition, targeted coaching initiatives support the development of specific competencies, leadership capabilities, and high-performance behaviors.
</t>
    </r>
    <r>
      <rPr>
        <b/>
        <sz val="12"/>
        <color theme="1"/>
        <rFont val="Verdana"/>
        <family val="2"/>
      </rPr>
      <t xml:space="preserve">Communities and internal groups:
</t>
    </r>
    <r>
      <rPr>
        <sz val="12"/>
        <color theme="1"/>
        <rFont val="Verdana"/>
        <family val="2"/>
      </rPr>
      <t xml:space="preserve">Initiatives such as the Learning Community and Tech Tracks promote cross-functional engagement through mentoring, meetups, and innovation labs. Communities of practice and CBA’s Data Partners network connect subject-matter experts to execute strategic projects, reinforcing a culture of collaborative learning across the Organization.
</t>
    </r>
    <r>
      <rPr>
        <b/>
        <sz val="12"/>
        <color theme="1"/>
        <rFont val="Verdana"/>
        <family val="2"/>
      </rPr>
      <t xml:space="preserve">Learning platforms and resources:
</t>
    </r>
    <r>
      <rPr>
        <sz val="12"/>
        <color theme="1"/>
        <rFont val="Verdana"/>
        <family val="2"/>
      </rPr>
      <t>Continuous development is supported by digital learning ecosystems, including the e-CBA, SELF Service, and Academia Votorantim platforms, which offer structured learning pathways, online courses, and diverse content. This structure is reinforced by a culture that promotes employee ownership of career development and encourages informal learning, integrating development into day-to-day activities.</t>
    </r>
  </si>
  <si>
    <r>
      <rPr>
        <b/>
        <sz val="12"/>
        <color theme="1"/>
        <rFont val="Verdana"/>
        <family val="2"/>
      </rPr>
      <t>Leadership Development</t>
    </r>
    <r>
      <rPr>
        <sz val="12"/>
        <color theme="1"/>
        <rFont val="Verdana"/>
        <family val="2"/>
      </rPr>
      <t xml:space="preserve">
Leadership development is supported by CBA’s “Leadership Journey,” an ongoing program to develop soft skills, inclusive and people-centered leadership, change management, and psychological safety. The development of managers and high-potential talent is supported by structured mentoring programs—including initiatives focused on advancing gender equity—as well as individualized coaching. Professional development is tracked through 360-degree performance assessments and Individual Development Plans (IDPs). In addition, CBA’s Learning Community serves as a platform for knowledge sharing and the development of internal champions.
</t>
    </r>
    <r>
      <rPr>
        <b/>
        <sz val="12"/>
        <color theme="1"/>
        <rFont val="Verdana"/>
        <family val="2"/>
      </rPr>
      <t xml:space="preserve">Cultural Education and Diversity
</t>
    </r>
    <r>
      <rPr>
        <sz val="12"/>
        <color theme="1"/>
        <rFont val="Verdana"/>
        <family val="2"/>
      </rPr>
      <t xml:space="preserve">CBA’s diversity strategy starts at onboarding, with dedicated modules on unconscious bias and inclusive leadership. Within its Culture of Care pillar, the Company promotes holistic health and well-being, aligning People and Culture initiatives with broader business objectives. This ecosystem is further enhanced through meetups and innovation labs focused on social innovation, diversity, and strengthening organizational culture.
</t>
    </r>
    <r>
      <rPr>
        <b/>
        <sz val="12"/>
        <color theme="1"/>
        <rFont val="Verdana"/>
        <family val="2"/>
      </rPr>
      <t>Transition and Lifecycle Programs</t>
    </r>
    <r>
      <rPr>
        <sz val="12"/>
        <color theme="1"/>
        <rFont val="Verdana"/>
        <family val="2"/>
      </rPr>
      <t xml:space="preserve">
CBA’s approach to employee transitions is guided by principles of respect and dignity, and supported by structured and employee-centered offboarding processes. The Company maintains relationships with former employees through Alumni programs, which facilitate ongoing engagement and mentoring opportunities with internal experts. In addition, the Company runs recognition initiatives and provides tailored transition support for employees approaching retirement, acknowledging their contributions and legacy within the Organization.
</t>
    </r>
    <r>
      <rPr>
        <b/>
        <sz val="12"/>
        <color theme="1"/>
        <rFont val="Verdana"/>
        <family val="2"/>
      </rPr>
      <t xml:space="preserve">Digital transformation and innovation
</t>
    </r>
    <r>
      <rPr>
        <sz val="12"/>
        <color theme="1"/>
        <rFont val="Verdana"/>
        <family val="2"/>
      </rPr>
      <t>CBA works to accelerate its digital capabilities through training in Artificial Intelligence (AI) and Data Science, delivered via hands-on labs and collaborative meetups. Learning tracks offered through the Votorantim Academy further support this development, with a particular focus on agility and emerging technologies. These strategic initiatives drive productivity improvements through process digitalization, and strengthen a culture of innovation and holistic well-being.</t>
    </r>
  </si>
  <si>
    <r>
      <rPr>
        <b/>
        <sz val="11"/>
        <color theme="1"/>
        <rFont val="Verdana"/>
        <family val="2"/>
      </rPr>
      <t>Note 1</t>
    </r>
    <r>
      <rPr>
        <sz val="11"/>
        <color theme="1"/>
        <rFont val="Verdana"/>
        <family val="2"/>
      </rPr>
      <t xml:space="preserve">: The 2022 survey engaged employees in the Aluminum Business (with the exception of Alux), the Energy Business and Corporate Office. In 2024, the survey scope was expanded to include Alux, which earned GPTW certification for the first time.
</t>
    </r>
    <r>
      <rPr>
        <b/>
        <sz val="11"/>
        <color theme="1"/>
        <rFont val="Verdana"/>
        <family val="2"/>
      </rPr>
      <t>Note 2</t>
    </r>
    <r>
      <rPr>
        <sz val="11"/>
        <color theme="1"/>
        <rFont val="Verdana"/>
        <family val="2"/>
      </rPr>
      <t xml:space="preserve">: The survey was not performed in 2023 and 2025.                                                                                                                                                                                                                                                                                                                                                                                                                                                                                                                                                            </t>
    </r>
  </si>
  <si>
    <t>Adequate wages</t>
  </si>
  <si>
    <t>Working hours and overtime monitoring</t>
  </si>
  <si>
    <t>Labor Union engagement</t>
  </si>
  <si>
    <t>Paid leave</t>
  </si>
  <si>
    <r>
      <rPr>
        <b/>
        <u/>
        <sz val="10"/>
        <rFont val="Verdana"/>
        <family val="2"/>
      </rPr>
      <t>Note 1:</t>
    </r>
    <r>
      <rPr>
        <u/>
        <sz val="10"/>
        <rFont val="Verdana"/>
        <family val="2"/>
      </rPr>
      <t xml:space="preserve"> Click here to access the Salary Transparency Report (available only in Portuguese).</t>
    </r>
  </si>
  <si>
    <r>
      <rPr>
        <b/>
        <sz val="11"/>
        <color theme="1"/>
        <rFont val="Verdana"/>
        <family val="2"/>
      </rPr>
      <t>Note 1</t>
    </r>
    <r>
      <rPr>
        <sz val="11"/>
        <color theme="1"/>
        <rFont val="Verdana"/>
        <family val="2"/>
      </rPr>
      <t xml:space="preserve">: This disclosure is inclusive of all employees (except apprentices and interns) from all Businesses and Operations, including Niquelândia (GO), Barro Alto (GO) and Legado Verdes do Cerrado (GO).
</t>
    </r>
    <r>
      <rPr>
        <b/>
        <sz val="11"/>
        <color theme="1"/>
        <rFont val="Verdana"/>
        <family val="2"/>
      </rPr>
      <t>Note 2</t>
    </r>
    <r>
      <rPr>
        <sz val="11"/>
        <color theme="1"/>
        <rFont val="Verdana"/>
        <family val="2"/>
      </rPr>
      <t>: In 2024, CBA did not have any international employees on its workforce.</t>
    </r>
  </si>
  <si>
    <r>
      <rPr>
        <b/>
        <sz val="11"/>
        <color rgb="FF000000"/>
        <rFont val="Verdana"/>
        <family val="2"/>
      </rPr>
      <t>Note 1:</t>
    </r>
    <r>
      <rPr>
        <sz val="11"/>
        <color rgb="FF000000"/>
        <rFont val="Verdana"/>
        <family val="2"/>
      </rPr>
      <t xml:space="preserve"> This disclosure is inclusive of employees from all Businesses and Operations, covering Niquelândia (GO), Barro Alto (GO) and Legado Verdes do Cerrado (GO). Local is defined as municipalities in which CBA has operations and adjacent municipalities.
</t>
    </r>
    <r>
      <rPr>
        <b/>
        <sz val="11"/>
        <color rgb="FF000000"/>
        <rFont val="Verdana"/>
        <family val="2"/>
      </rPr>
      <t>Note 2:</t>
    </r>
    <r>
      <rPr>
        <sz val="11"/>
        <color rgb="FF000000"/>
        <rFont val="Verdana"/>
        <family val="2"/>
      </rPr>
      <t xml:space="preserve"> Senior management includes General Managers reporting directly to the CEO and executive officers.
</t>
    </r>
    <r>
      <rPr>
        <b/>
        <sz val="11"/>
        <color rgb="FF000000"/>
        <rFont val="Verdana"/>
        <family val="2"/>
      </rPr>
      <t>Note 3:</t>
    </r>
    <r>
      <rPr>
        <sz val="11"/>
        <color rgb="FF000000"/>
        <rFont val="Verdana"/>
        <family val="2"/>
      </rPr>
      <t xml:space="preserve"> In 2024, the information on members of management hired from the local community was revised upward compared to previous years.</t>
    </r>
  </si>
  <si>
    <r>
      <rPr>
        <b/>
        <sz val="11"/>
        <color rgb="FF000000"/>
        <rFont val="Verdana"/>
        <family val="2"/>
      </rPr>
      <t>Note 1:</t>
    </r>
    <r>
      <rPr>
        <sz val="11"/>
        <color rgb="FF000000"/>
        <rFont val="Verdana"/>
        <family val="2"/>
      </rPr>
      <t xml:space="preserve"> This disclosure is inclusive of employees hired at all Businesses and Operations, including Niquelândia (GO), Barro Alto (GO) and Legado Verdes do Cerrado (GO).
</t>
    </r>
    <r>
      <rPr>
        <b/>
        <sz val="11"/>
        <color rgb="FF000000"/>
        <rFont val="Verdana"/>
        <family val="2"/>
      </rPr>
      <t>Note 2:</t>
    </r>
    <r>
      <rPr>
        <sz val="11"/>
        <color rgb="FF000000"/>
        <rFont val="Verdana"/>
        <family val="2"/>
      </rPr>
      <t xml:space="preserve"> Hiring rates by gender were calculated using the total number of new hires in the respective year, across all employee categories within the Company.</t>
    </r>
  </si>
  <si>
    <r>
      <rPr>
        <b/>
        <sz val="11"/>
        <color rgb="FF000000"/>
        <rFont val="Verdana"/>
        <family val="2"/>
      </rPr>
      <t>Note 1</t>
    </r>
    <r>
      <rPr>
        <sz val="11"/>
        <color rgb="FF000000"/>
        <rFont val="Verdana"/>
        <family val="2"/>
      </rPr>
      <t xml:space="preserve">: This disclosure is inclusive of employees from all Businesses and Operations, including Niquelândia (GO), Barro Alto (GO) and Legado Verdes do Cerrado (GO).
</t>
    </r>
    <r>
      <rPr>
        <b/>
        <sz val="11"/>
        <color rgb="FF000000"/>
        <rFont val="Verdana"/>
        <family val="2"/>
      </rPr>
      <t>Note 2</t>
    </r>
    <r>
      <rPr>
        <sz val="11"/>
        <color rgb="FF000000"/>
        <rFont val="Verdana"/>
        <family val="2"/>
      </rPr>
      <t>: Rates were calculated based on the total number of employees hired; all employee categories are included.</t>
    </r>
  </si>
  <si>
    <r>
      <rPr>
        <b/>
        <sz val="11"/>
        <color rgb="FF000000"/>
        <rFont val="Verdana"/>
        <family val="2"/>
      </rPr>
      <t>Note 1:</t>
    </r>
    <r>
      <rPr>
        <sz val="11"/>
        <color rgb="FF000000"/>
        <rFont val="Verdana"/>
        <family val="2"/>
      </rPr>
      <t xml:space="preserve"> This disclosure is inclusive of employees from all Businesses and Operations, including Niquelândia (GO), Barro Alto (GO) and Legado Verdes do Cerrado (GO).
</t>
    </r>
    <r>
      <rPr>
        <b/>
        <sz val="11"/>
        <color rgb="FF000000"/>
        <rFont val="Verdana"/>
        <family val="2"/>
      </rPr>
      <t>Note 2:</t>
    </r>
    <r>
      <rPr>
        <sz val="11"/>
        <color rgb="FF000000"/>
        <rFont val="Verdana"/>
        <family val="2"/>
      </rPr>
      <t xml:space="preserve"> Rates were calculated based on the total number of employees hired; all employee categories are included.</t>
    </r>
  </si>
  <si>
    <r>
      <rPr>
        <b/>
        <sz val="11"/>
        <color rgb="FF000000"/>
        <rFont val="Verdana"/>
        <family val="2"/>
      </rPr>
      <t>Note 1:</t>
    </r>
    <r>
      <rPr>
        <sz val="11"/>
        <color rgb="FF000000"/>
        <rFont val="Verdana"/>
        <family val="2"/>
      </rPr>
      <t xml:space="preserve"> This disclosure is inclusive of employees from all Businesses and Operations, including Niquelândia (GO), Barro Alto (GO) and Legado Verdes do Cerrado (GO).</t>
    </r>
  </si>
  <si>
    <t>c) Total employee-related expenses (salaries + benefits)</t>
  </si>
  <si>
    <t>b) Total operating expenses</t>
  </si>
  <si>
    <r>
      <rPr>
        <b/>
        <sz val="12"/>
        <color rgb="FF17D4E8"/>
        <rFont val="Verdana bold"/>
      </rPr>
      <t>GRI 401-2 -</t>
    </r>
    <r>
      <rPr>
        <b/>
        <sz val="12"/>
        <color rgb="FF113CEA"/>
        <rFont val="Verdana bold"/>
      </rPr>
      <t xml:space="preserve"> Benefits provided to full-time employees that are not provided to temporary or part-time employees | </t>
    </r>
    <r>
      <rPr>
        <b/>
        <sz val="12"/>
        <color rgb="FF17D4E8"/>
        <rFont val="Verdana bold"/>
      </rPr>
      <t>CBA-42 -</t>
    </r>
    <r>
      <rPr>
        <b/>
        <sz val="12"/>
        <color rgb="FF113CEA"/>
        <rFont val="Verdana bold"/>
      </rPr>
      <t xml:space="preserve"> Employee support programs</t>
    </r>
  </si>
  <si>
    <r>
      <t xml:space="preserve">In 2025, CBA maintained its Holistic Health framework to promote and safeguard employees’ physical, mental, and social well-being, in line with Brazil’s NR-7 standard and Occupational Health Surveillance Program (PCMSO) requirements. During the year, the Company designated Holistic Health as a corporate cultural priority, reinforcing its commitment to employee well-being as a core element of business strategy. The framework covers both direct employees and contractors under Company management and includes programs such as Hearing Protection, Respiratory Protection, and Quality of Life. It also encompasses occupational medical exams, periodic check-ups, health indicator monitoring, and management of lost-time injuries and return to work on light duty.
This framework is integrated with the Company’s occupational risk management system, which governs processes to identify hazards, define control measures, and promote continuous improvement in workplace conditions. Service quality is supported by updated clinical protocols, data traceability, periodic audits, and ongoing evaluation of service providers.
Employees access services through on-site medical facilities, a corporate health plan, and the public healthcare system, supported by proactive communication via digital channels and daily safety briefings. In February 2025, the Company expanded its primary healthcare model—developed in partnership with Hospital Sírio-Libanês—to additional sites, offering both in-person and remote care. Emotional support services remained available 24/7 to employees and their dependents, including psychological, legal, financial, and social counseling.
Health promotion initiatives included preventive campaigns, vaccination programs, nutritional counseling, and incentives for physical activity. The Company also continued subsidizing Wellhub (formerly Gympass) and maintained  </t>
    </r>
    <r>
      <rPr>
        <i/>
        <sz val="12"/>
        <color theme="1"/>
        <rFont val="Verdana"/>
        <family val="2"/>
      </rPr>
      <t>Ser Família</t>
    </r>
    <r>
      <rPr>
        <sz val="12"/>
        <color theme="1"/>
        <rFont val="Verdana"/>
        <family val="2"/>
      </rPr>
      <t xml:space="preserve"> program, which provides support from pregnancy through the postpartum period.
CBA ensures the confidentiality of personal health information in compliance with Brazil’s General Data Protection Regulation (BR GDPR) and applicable codes of ethics. CBA ensures the confidentiality of personal health information in compliance with Brazil’s General Data Protection Law (LGPD) and applicable codes of ethics.</t>
    </r>
  </si>
  <si>
    <r>
      <rPr>
        <b/>
        <sz val="12"/>
        <color rgb="FF0FD2E7"/>
        <rFont val="Verdana bold"/>
      </rPr>
      <t>GRI 403-3</t>
    </r>
    <r>
      <rPr>
        <b/>
        <sz val="12"/>
        <color rgb="FF113CEA"/>
        <rFont val="Verdana bold"/>
      </rPr>
      <t xml:space="preserve"> - Occupational health services | </t>
    </r>
    <r>
      <rPr>
        <b/>
        <sz val="12"/>
        <color rgb="FF0FD2E7"/>
        <rFont val="Verdana bold"/>
      </rPr>
      <t>GRI 403-6</t>
    </r>
    <r>
      <rPr>
        <b/>
        <sz val="12"/>
        <color rgb="FF113CEA"/>
        <rFont val="Verdana bold"/>
      </rPr>
      <t xml:space="preserve"> - Promotion of worker health</t>
    </r>
  </si>
  <si>
    <r>
      <rPr>
        <b/>
        <sz val="12"/>
        <color rgb="FF0FD2E7"/>
        <rFont val="Verdana bold"/>
      </rPr>
      <t>GRI 403-2</t>
    </r>
    <r>
      <rPr>
        <b/>
        <sz val="12"/>
        <color rgb="FF113CEA"/>
        <rFont val="Verdana bold"/>
      </rPr>
      <t xml:space="preserve"> - Hazard identification, risk assessment, and incident investigation</t>
    </r>
    <r>
      <rPr>
        <b/>
        <sz val="12"/>
        <color theme="1"/>
        <rFont val="Verdana bold"/>
      </rPr>
      <t xml:space="preserve"> | </t>
    </r>
    <r>
      <rPr>
        <b/>
        <sz val="12"/>
        <color rgb="FF0FD2E7"/>
        <rFont val="Verdana bold"/>
      </rPr>
      <t>GRI 403-7</t>
    </r>
    <r>
      <rPr>
        <b/>
        <sz val="12"/>
        <color rgb="FF113CEA"/>
        <rFont val="Verdana bold"/>
      </rPr>
      <t xml:space="preserve"> - Prevention and mitigation of occupational health and safety impacts directly linked by business relationships</t>
    </r>
  </si>
  <si>
    <r>
      <rPr>
        <b/>
        <sz val="12"/>
        <color rgb="FF0FD2E7"/>
        <rFont val="Verdana bold"/>
        <family val="2"/>
      </rPr>
      <t>GRI 403-5</t>
    </r>
    <r>
      <rPr>
        <b/>
        <sz val="12"/>
        <color rgb="FF113CEA"/>
        <rFont val="Verdana bold"/>
      </rPr>
      <t xml:space="preserve"> - Worker training on occupational health and safety</t>
    </r>
  </si>
  <si>
    <r>
      <rPr>
        <b/>
        <sz val="12"/>
        <color rgb="FF0FD2E7"/>
        <rFont val="Verdana bold"/>
        <family val="2"/>
      </rPr>
      <t>GRI 403-8</t>
    </r>
    <r>
      <rPr>
        <b/>
        <sz val="12"/>
        <color rgb="FF113CEA"/>
        <rFont val="Verdana bold"/>
      </rPr>
      <t xml:space="preserve"> - Workers covered by an occupational health and safety management system</t>
    </r>
  </si>
  <si>
    <r>
      <rPr>
        <b/>
        <sz val="12"/>
        <color rgb="FF17D4E8"/>
        <rFont val="Verdana bold"/>
      </rPr>
      <t>GRI 403-10</t>
    </r>
    <r>
      <rPr>
        <b/>
        <sz val="12"/>
        <color rgb="FF113CEA"/>
        <rFont val="Verdana bold"/>
      </rPr>
      <t xml:space="preserve"> - Work-related ill health</t>
    </r>
  </si>
  <si>
    <r>
      <rPr>
        <b/>
        <sz val="12"/>
        <color rgb="FF0FD2E7"/>
        <rFont val="Verdana bold"/>
      </rPr>
      <t>CBA-45</t>
    </r>
    <r>
      <rPr>
        <b/>
        <sz val="12"/>
        <color rgb="FF113CEA"/>
        <rFont val="Verdana bold"/>
      </rPr>
      <t xml:space="preserve"> - Lost-time injury frequency rate (LTIFR) and Total recordable injury frequency rate (TRIFR)</t>
    </r>
  </si>
  <si>
    <r>
      <rPr>
        <b/>
        <sz val="12"/>
        <color rgb="FF0FD2E7"/>
        <rFont val="Verdana bold"/>
        <family val="2"/>
      </rPr>
      <t>GRI 401-3</t>
    </r>
    <r>
      <rPr>
        <b/>
        <sz val="12"/>
        <color rgb="FF113CEA"/>
        <rFont val="Verdana bold"/>
      </rPr>
      <t xml:space="preserve"> - Parental leave</t>
    </r>
  </si>
  <si>
    <r>
      <rPr>
        <b/>
        <sz val="12"/>
        <color rgb="FF0FD2E7"/>
        <rFont val="Verdana bold"/>
      </rPr>
      <t>CBA-40</t>
    </r>
    <r>
      <rPr>
        <b/>
        <sz val="12"/>
        <color rgb="FF113CEA"/>
        <rFont val="Verdana bold"/>
      </rPr>
      <t xml:space="preserve"> - Hiring</t>
    </r>
  </si>
  <si>
    <r>
      <rPr>
        <b/>
        <sz val="10"/>
        <color rgb="FF000000"/>
        <rFont val="Verdana"/>
        <family val="2"/>
      </rPr>
      <t xml:space="preserve">Note 1: </t>
    </r>
    <r>
      <rPr>
        <sz val="10"/>
        <color rgb="FF000000"/>
        <rFont val="Verdana"/>
        <family val="2"/>
      </rPr>
      <t xml:space="preserve">This disclosure is inclusive of direct employees at all Businesses and Operations, including Niquelândia (GO), Barro Alto (GO) and Legado Verdes do Cerrado (GO). The only exception is the disclosure “average hours of health, safety and emergency response training,” which includes hours of training on Regulatory Standards (NRs) and Permits to Work (PTWs) carried out at the Alumínio Plant (SP), Sorocaba Facility (SP), and in Mining Operations.
</t>
    </r>
    <r>
      <rPr>
        <b/>
        <sz val="10"/>
        <color rgb="FF000000"/>
        <rFont val="Verdana"/>
        <family val="2"/>
      </rPr>
      <t>Note 2:</t>
    </r>
    <r>
      <rPr>
        <sz val="10"/>
        <color rgb="FF000000"/>
        <rFont val="Verdana"/>
        <family val="2"/>
      </rPr>
      <t xml:space="preserve"> The basis for rate calculation is 1,000,000 hours worked. The data is compiled in accordance with NBR 14280, considering reportable incidents for the frequency rate and calendar days for the calculation of lost days and severity rate. Only Level IV and V incidents as classified under the Company’s Health, Safety, and Environment (HSE) Management Standard are included.
</t>
    </r>
    <r>
      <rPr>
        <b/>
        <sz val="10"/>
        <color rgb="FF000000"/>
        <rFont val="Verdana"/>
        <family val="2"/>
      </rPr>
      <t>Note 3:</t>
    </r>
    <r>
      <rPr>
        <sz val="10"/>
        <color rgb="FF000000"/>
        <rFont val="Verdana"/>
        <family val="2"/>
      </rPr>
      <t xml:space="preserve"> The total lost time and no-lost-time injury frequency rate includes both direct employees and contractors, and was first reported in 2022.
</t>
    </r>
    <r>
      <rPr>
        <b/>
        <sz val="10"/>
        <color rgb="FF000000"/>
        <rFont val="Verdana"/>
        <family val="2"/>
      </rPr>
      <t>Note 4:</t>
    </r>
    <r>
      <rPr>
        <sz val="10"/>
        <color rgb="FF000000"/>
        <rFont val="Verdana"/>
        <family val="2"/>
      </rPr>
      <t xml:space="preserve"> The Near Miss Frequency Rate (NMFR) is calculated based on the total number of incidents recorded during the year, including both Company employees and contractors, since the records make no distinction between these categories. All personal incidents with potential severity levels ranging from 1 to 5 were included, in accordance with the Company’s Management Standard PG 016 (Accident and Incident Communication and Investigation). The calculation is based on 200,000 hours worked, consistent with the relevant SASB standard.
</t>
    </r>
    <r>
      <rPr>
        <b/>
        <sz val="10"/>
        <color rgb="FF000000"/>
        <rFont val="Verdana"/>
        <family val="2"/>
      </rPr>
      <t>Note 5:</t>
    </r>
    <r>
      <rPr>
        <sz val="10"/>
        <color rgb="FF000000"/>
        <rFont val="Verdana"/>
        <family val="2"/>
      </rPr>
      <t xml:space="preserve"> The number of days lost excludes days commuting, in accordance with widely recognized methodologies. Accordingly, the injury severity rate also includes only days lost within the month.
</t>
    </r>
    <r>
      <rPr>
        <b/>
        <sz val="10"/>
        <color rgb="FF000000"/>
        <rFont val="Verdana"/>
        <family val="2"/>
      </rPr>
      <t xml:space="preserve">Note 6: </t>
    </r>
    <r>
      <rPr>
        <sz val="10"/>
        <color rgb="FF000000"/>
        <rFont val="Verdana"/>
        <family val="2"/>
      </rPr>
      <t>The Average hours of health, safety, and emergency response training figure includes leadership development programs, new employee onboarding, and holistic health training conducted during the reporting year.</t>
    </r>
  </si>
  <si>
    <r>
      <rPr>
        <b/>
        <sz val="10"/>
        <color rgb="FF000000"/>
        <rFont val="Verdana"/>
        <family val="2"/>
      </rPr>
      <t>Note 1:</t>
    </r>
    <r>
      <rPr>
        <sz val="10"/>
        <color rgb="FF000000"/>
        <rFont val="Verdana"/>
        <family val="2"/>
      </rPr>
      <t xml:space="preserve"> This disclosure is inclusive of employees and contractors from all Businesses and Operations, including Niquelândia (GO), Barro Alto (GO) and Legado Verdes do Cerrado (GO).
</t>
    </r>
    <r>
      <rPr>
        <b/>
        <sz val="10"/>
        <color rgb="FF000000"/>
        <rFont val="Verdana"/>
        <family val="2"/>
      </rPr>
      <t>Note 2:</t>
    </r>
    <r>
      <rPr>
        <sz val="10"/>
        <color rgb="FF000000"/>
        <rFont val="Verdana"/>
        <family val="2"/>
      </rPr>
      <t xml:space="preserve"> Disclosures are compiled in accordance with NR 7 - </t>
    </r>
    <r>
      <rPr>
        <i/>
        <sz val="10"/>
        <color rgb="FF000000"/>
        <rFont val="Verdana"/>
        <family val="2"/>
      </rPr>
      <t>Occupational Health Program</t>
    </r>
    <r>
      <rPr>
        <sz val="10"/>
        <color rgb="FF000000"/>
        <rFont val="Verdana"/>
        <family val="2"/>
      </rPr>
      <t xml:space="preserve"> and CBA’s Health Policy.</t>
    </r>
  </si>
  <si>
    <r>
      <rPr>
        <b/>
        <sz val="12"/>
        <color rgb="FF0FD2E7"/>
        <rFont val="Verdana bold"/>
      </rPr>
      <t>GRI 413-1</t>
    </r>
    <r>
      <rPr>
        <b/>
        <sz val="12"/>
        <color theme="1"/>
        <rFont val="Verdana bold"/>
      </rPr>
      <t xml:space="preserve"> </t>
    </r>
    <r>
      <rPr>
        <b/>
        <sz val="12"/>
        <color rgb="FF113CEA"/>
        <rFont val="Verdana bold"/>
      </rPr>
      <t>- Operations with local community engagement, impact assessments, and development programs, Percentage of operations with implemented local community engagement, impact assessments, and/or development programs |</t>
    </r>
    <r>
      <rPr>
        <b/>
        <sz val="12"/>
        <color theme="1"/>
        <rFont val="Verdana bold"/>
      </rPr>
      <t xml:space="preserve"> </t>
    </r>
    <r>
      <rPr>
        <b/>
        <sz val="12"/>
        <color rgb="FF0FD2E9"/>
        <rFont val="Verdana bold"/>
      </rPr>
      <t>CBA-46</t>
    </r>
    <r>
      <rPr>
        <b/>
        <sz val="12"/>
        <color rgb="FF113CEA"/>
        <rFont val="Verdana bold"/>
      </rPr>
      <t xml:space="preserve"> - Community engagement</t>
    </r>
  </si>
  <si>
    <r>
      <rPr>
        <b/>
        <sz val="12"/>
        <color rgb="FF0FD2E7"/>
        <rFont val="Verdana bold"/>
      </rPr>
      <t>CBA-10</t>
    </r>
    <r>
      <rPr>
        <b/>
        <sz val="12"/>
        <color rgb="FF113CEA"/>
        <rFont val="Verdana bold"/>
      </rPr>
      <t xml:space="preserve"> - Social investments (R$)</t>
    </r>
  </si>
  <si>
    <r>
      <t>CBA-49</t>
    </r>
    <r>
      <rPr>
        <b/>
        <sz val="12"/>
        <color rgb="FF113CEA"/>
        <rFont val="Verdana bold"/>
      </rPr>
      <t xml:space="preserve"> - Indigenous peoples and culture preservation</t>
    </r>
  </si>
  <si>
    <r>
      <rPr>
        <b/>
        <sz val="12"/>
        <color rgb="FF17D4E8"/>
        <rFont val="Verdana bold"/>
      </rPr>
      <t>SASB EM-MM-210b.1</t>
    </r>
    <r>
      <rPr>
        <b/>
        <sz val="12"/>
        <color theme="1"/>
        <rFont val="Verdana bold"/>
      </rPr>
      <t xml:space="preserve"> </t>
    </r>
    <r>
      <rPr>
        <b/>
        <sz val="12"/>
        <color rgb="FF113CEA"/>
        <rFont val="Verdana bold"/>
      </rPr>
      <t>- Discussion of process to manage risks and opportunities associated with community rights and interests</t>
    </r>
  </si>
  <si>
    <t>CBA has identified potential adverse impacts associated with its operations in Alumínio (SP), Miraí (MG), Itamarati de Minas (MG), Niquelândia (GO), and its Energy Business, primarily related to the risk of emergency events involving water reservoirs, industrial residue, and mining tailings dams. While the likelihood of such events is considered remote due to existing controls, a structural failure could adversely affect communities within the Company’s areas of influence. To mitigate these risks, the Company conducts continuous monitoring, regular evacuation drills, and periodic audits, including independent external reviews. CBA also monitors emissions, dust, noise, and water quality to ensure compliance with regulatory limits and to minimize potential exposure in nearby communities.
Community vulnerability is assessed through social and economic surveys that consider factors such as physical and economic isolation, human development levels, gender inequality, and the quality of health and education infrastructure. Regions with higher economic dependence on the Company and weaker institutional capacity are prioritized for structured social programs, including initiatives focused on women’s entrepreneurship, access to rights, and public management support.
In relation to shared resources, such as water and transportation infrastructure, CBA applies sustainable use practices in line with its 2030 ESG Strategy, ensuring that its operations do not compromise the availability or quality of these resources for surrounding communities. The Company maintains formal channels, including the Ethics Hotline, to support stakeholder engagement and enable the reporting of potential misconduct.</t>
  </si>
  <si>
    <r>
      <rPr>
        <b/>
        <sz val="10"/>
        <color rgb="FF000000"/>
        <rFont val="Verdana"/>
        <family val="2"/>
      </rPr>
      <t xml:space="preserve">Note 1: </t>
    </r>
    <r>
      <rPr>
        <sz val="10"/>
        <color rgb="FF000000"/>
        <rFont val="Verdana"/>
        <family val="2"/>
      </rPr>
      <t xml:space="preserve">Projects continuing from initiatives launched that are a continuation of initiatives started during the pandemic have been reallocated to other areas.
</t>
    </r>
    <r>
      <rPr>
        <b/>
        <sz val="10"/>
        <color rgb="FF000000"/>
        <rFont val="Verdana"/>
        <family val="2"/>
      </rPr>
      <t>Note 2:</t>
    </r>
    <r>
      <rPr>
        <sz val="10"/>
        <color rgb="FF000000"/>
        <rFont val="Verdana"/>
        <family val="2"/>
      </rPr>
      <t xml:space="preserve"> All operations with social investment in the year are included in this disclosure, including Barro Alto (GO), Niquelândia (GO), Salto Pilão HPP (SC) and Barra Grande HPP (RS).
</t>
    </r>
    <r>
      <rPr>
        <b/>
        <sz val="10"/>
        <color rgb="FF000000"/>
        <rFont val="Verdana"/>
        <family val="2"/>
      </rPr>
      <t xml:space="preserve">Note 3: </t>
    </r>
    <r>
      <rPr>
        <sz val="10"/>
        <color rgb="FF000000"/>
        <rFont val="Verdana"/>
        <family val="2"/>
      </rPr>
      <t>Amounts reported as funded by CBA include funds provided by the Votorantim Institute, plus R$ 97,000 allocated to the Value Chain Development project in partnership with the Brazilian Small Business Service (Sebrae) in the Zona da Mata region.</t>
    </r>
  </si>
  <si>
    <t>There have been no resettlement cases in CBA’s operations. Should any arise, the Company would evaluate whether the displacement is temporary or permanent and incorporate the matter into negotiations with the landowner, with all other conditions consistent with those described above.</t>
  </si>
  <si>
    <t>During negotiations, CBA ensures landowners are fully informed that, following mining activities, the Company will undertake comprehensive land stabilization and rehabilitation efforts. Upon completion, the land is formally returned to the landowner, supported by photographic documentation evidencing the quality of reclamation.
The process takes into account environmental and climatic conditions, including seasonal rainfall patterns and local crop characteristics. CBA ensures that all stages are conducted in accordance with environmental regulations, sustainability best practices, and in ongoing engagement with landowners, reinforcing transparency and accountability.
Following reclamation, the Company provides guidance on sustainable land management through its “Farmer’s Guide,” supporting full social and environmental reintegration and the preservation of environmental and yield gains.</t>
  </si>
  <si>
    <t>CBA’s approach to indigenous peoples and cultural heritage is guided by its human rights and social responsibility principles, and ensures compliance with the Brazilian Mining Code and applicable national legislation. The Company’s processes are aligned with international best practices and include commitments to: (1) avoid conducting mining operations in territories officially titled to indigenous peoples and traditional communities; (2) preserve customary rights, access to water and natural resources, subsistence practices, and secure free, prior, and informed consent from indigenous peoples and traditional communities when applicable; and (3) comply with national legislation regarding relationships with indigenous, traditional, and local communities, ensuring free, prior, and informed consent is sought where required.
In its Mining Operations, CBA establishes easement agreements only for areas strictly necessary for activities, ensuring that landowners retain use of the remaining property for economic purposes and receive fair compensation. Compensation is determined by independent experts and includes payments for land use, compensation for lost income, and royalties. The process is conducted transparently and in ongoing dialogue.
In relation to indigenous peoples and traditional communities, the Company seeks to avoid operations in officially recognized or titled territories. Governance of this topic is supported by due diligence processes and the Company’s Ethics Hotline as mechanisms to identify, prevent, and address potential impacts. To date, assessments have confirmed that there are no conflict areas or indigenous peoples affected by the Company’s operations. Accordingly, mechanisms such as Free, Prior, and Informed Consent (FPIC) and resettlement plans are currently not applicable.
CBA remains committed to rehabilitating mined land and returning it in equal or better than pre-mining condition, supporting the preservation of cultural heritage and the socio-environmental integrity of the regions in which it operates.</t>
  </si>
  <si>
    <t>CBA interacts with law enforcement agencies primarily through the participation of Military Police, Environmental Police, and Fire Department representatives in dam emergency drills. Remaining interactions are conducted through formal channels, such as emergency services (190) and the registration of police reports at police stations.</t>
  </si>
  <si>
    <t>Service agreements establish specific obligations for providers, including occupational safety requirements and conformity to the Company’s Code of Conduct and Compliance Program. Monitoring is ongoing and conducted by both contract managers and the Supplier Management function through structured oversight processes. In addition, suppliers undergo biennial requalification and ESG performance assessments to ensure continued compliance and evolution in sustainable practices.</t>
  </si>
  <si>
    <t>CBA's Ethics Hotline is the official channel for receiving and addressing reports on violations of its Code of Conduct, applicable laws and regulations and internal policies and standards. The hotline is accessible to all stakeholders, including employees, community members, suppliers, customers, and business partners.</t>
  </si>
  <si>
    <r>
      <t xml:space="preserve">In line with ICMM (2019) guidance, stakeholder engagement—both internal and external—is maintained throughout the entire lifecycle of mining operations. While the nature of engagement may vary across lifecycle stages, during the operational phase the Company maintains consistent and appropriate levels of stakeholder engagement from start to finish. Engagement activities include structured engagement mechanisms such as Participatory Social and Environmental Assessments as part of the Company’s Environmental Education Program (PEA) and social engagement facilitated by CBA’s Community Relations Working Group. These efforts are complemented by social investment programs focused on economic development and livelihoods, including initiatives such as Confisarp (Intermunicipal Garment Producers Association) in Miraí (MG), fruit farming development in São Sebastião da Vargem Alegre (MG), the </t>
    </r>
    <r>
      <rPr>
        <i/>
        <sz val="12"/>
        <color theme="1"/>
        <rFont val="Verdana"/>
        <family val="2"/>
      </rPr>
      <t>Empreende Mulher</t>
    </r>
    <r>
      <rPr>
        <sz val="12"/>
        <color theme="1"/>
        <rFont val="Verdana"/>
        <family val="2"/>
      </rPr>
      <t xml:space="preserve"> program (in Miraí, Muriaé, and São Sebastião da Vargem Alegre), and Value Chain Development initiatives aimed at integrating small businesses into the value chains of larger corporations to enhance competitiveness, productivity, collaboration, innovation, and management capabilities. Another key initiative is the Company’s Local Workforce Development Program designed to build skills aligned with market needs and expand livelihood and employment opportunities for local communities. Targeted training initiatives prepare local residents to meet regional labor market demands, including job opportunities generated by CBA’s Sustainable Bauxite Production Project in the Zona da Mata region.</t>
    </r>
  </si>
  <si>
    <r>
      <t>CBA implements two types of Mine Closure Plans (PFM) for mining operations: one covering mining areas proper and another for infrastructure areas (including tailings storage facilities and support structures). The Company uses a progressive mine closure approach, whereby extraction and reclamation activities are carried out concurrently. Reclamation includes the environmental rehabilitation of mined areas and their return to landowners in the same or better condition than before mine development.
According to the State Environmental Foundation (FEAM), as noted its Introduction to Sustainable Development, “Bauxite mines differ from other types of mines in that they have shorter lifecycles and are less aggressive to the physical environment. Reclaiming the mine site cancels out the negative social and economic impacts from the operation, allowing mining activities to run without interfering with local agriculture". Once the land is returned, landowners can resume their activities. To support continued land use and productivity, CBA formalizes land return through termination of easement agreements and provides landowners with guidance materials on sustainable land management.
CBA recently became the first mining company in Minas Gerais to receive Mined Land Reclamation Certification from the State Environmental Foundation (FEAM). The certification attests to the successful restoration of bauxite-mined land in Descoberto, Zona da Mata (MG), officially designated for "Agriculture, Livestock, and Environmental Preservation." Since the introduction of Copam Normative Resolution 220 in 2018, this marks the first certification in Minas Gerais for an area restored with native Atlantic Forest species—as part of CBA’s commitment to integrating agriculture with biodiversity preservation. CBA’s land rehabilitation process includes planting native seedlings, providing soil protection, and facilitating the natural regeneration of local plant and animal species. Studies conducted in partnership with the Forest Restoration Laboratory at the Federal University of Viçosa (UFV) demonstrate significant progress in environmental rehabilitation. In the rehabilitated mine site, biodiversity assessments identified 69 species in the soil seed bank, 80 species in natural regeneration, and 64 tree species. Additionally, 53 bird species were recorded—many of them seed dispersers—supporting ecological succession and forest connectivity. Wildlife monitoring using camera traps identified ecologically significant mammal species, including the ocelot (</t>
    </r>
    <r>
      <rPr>
        <i/>
        <sz val="12"/>
        <color theme="1"/>
        <rFont val="Verdana"/>
        <family val="2"/>
      </rPr>
      <t>Leopardus pardalis</t>
    </r>
    <r>
      <rPr>
        <sz val="12"/>
        <color theme="1"/>
        <rFont val="Verdana"/>
        <family val="2"/>
      </rPr>
      <t>), tayra (</t>
    </r>
    <r>
      <rPr>
        <i/>
        <sz val="12"/>
        <color theme="1"/>
        <rFont val="Verdana"/>
        <family val="2"/>
      </rPr>
      <t>Eira barbara</t>
    </r>
    <r>
      <rPr>
        <sz val="12"/>
        <color theme="1"/>
        <rFont val="Verdana"/>
        <family val="2"/>
      </rPr>
      <t>), and paca (</t>
    </r>
    <r>
      <rPr>
        <i/>
        <sz val="12"/>
        <color theme="1"/>
        <rFont val="Verdana"/>
        <family val="2"/>
      </rPr>
      <t>Cuniculus paca</t>
    </r>
    <r>
      <rPr>
        <sz val="12"/>
        <color theme="1"/>
        <rFont val="Verdana"/>
        <family val="2"/>
      </rPr>
      <t>). These initiatives reinforce CBA’s commitment to sustainability and demonstrate how responsible mining can contribute to ecosystem resilience and environmental balance.</t>
    </r>
  </si>
  <si>
    <t>Closure plans are developed through an iterative process, with increasing levels of detail over the life of the operation. These plans evolve from conceptual studies to fully defined execution plans reflecting the type of operation, social and environmental scope, and expected mine life.  As operations progress, the closure timeline is refined and supporting studies and projects advance toward detailed and execution-ready stages. Accordingly, by the time closure plans reach the execution phase, each site is expected to have comprehensive baseline data and assessments covering all factors that could influence closure assumptions.
Closure planning is also addressed in the Aluminium Stewardship Initiative (ASI) Performance Standard (2017), which establishes the following requirements:
• Companies must review environmental, social and governance practices in the planning process for closure, decommissioning and divestment.
• Following closure of alumina refining operations, bauxite residue storage areas must be rehabilitated to a state that can adequately mitigate the risk of future environmental contamination.
• In the rehabilitation of bauxite mining areas, companies must: (i) Restore areas affected by mining activities using best available techniques, with outcomes defined through participatory processes involving key stakeholders in mine closure planning; (ii) Put in place financial provisions to ensure availability of adequate resources to meet rehabilitation and mine closure requirements.</t>
  </si>
  <si>
    <t>INSTITUTIONAL RELATIONS</t>
  </si>
  <si>
    <t>Institutional relations</t>
  </si>
  <si>
    <t>CBA operations (sites)</t>
  </si>
  <si>
    <t>To mitigate identified risks, CBA takes an integrated approach across corporate functions and operational sites, addressing critical topics such as forced labor, human trafficking, child labor, freedom of association, collective bargaining, equal pay, discrimination, among other topics.
Key practices include embedding the Company’s Code of Conduct into onboarding processes for employees and contractors, enhanced oversight of contractor labor compliance, and implementing health and safety initiatives such as CBA’s “Duty to Refusal” program. The Company also maintains community engagement forums and actively invests in infrastructure improvements, as part of its commitment to responsible practices and the protection of human rights across its value chain.</t>
  </si>
  <si>
    <r>
      <t xml:space="preserve">CBA does not operate in conflict-affected areas or within indigenous or </t>
    </r>
    <r>
      <rPr>
        <i/>
        <sz val="12"/>
        <color theme="1"/>
        <rFont val="Verdana"/>
        <family val="2"/>
      </rPr>
      <t>quilombola</t>
    </r>
    <r>
      <rPr>
        <sz val="12"/>
        <color theme="1"/>
        <rFont val="Verdana"/>
        <family val="2"/>
      </rPr>
      <t xml:space="preserve"> territories. Since 2019, CBA has maintained a structured human rights due diligence process aligned with the UN Guiding Principles on Business and Human Rights, International Labour Organization (ILO) conventions, and the Voluntary Principles on Security and Human Rights. This framework integrates the Company’s Human Rights, Social Responsibility, and Diversity, Equity and Inclusion (DEI) policies, with monitoring and biennial reviews overseen by senior management. The process spans all project phases and includes social and territorial risk mapping, social and environmental assessments, and structured engagement with neighboring communities. To date, no human rights violations have been identified across CBA’s operations.
To mitigate risks, the Company implements measures such as safeguarding freedom of association, monitoring pay equity, requiring training on anti-harassment and anti-discrimination, maintaining ISO 45001 certification, and conducting emergency preparedness drills with local communities. </t>
    </r>
    <r>
      <rPr>
        <sz val="12"/>
        <color rgb="FF000000"/>
        <rFont val="Verdana"/>
        <family val="2"/>
      </rPr>
      <t xml:space="preserve">CBA also maintains preventive processes and stakeholder engagement mechanisms, including materiality assessments, its </t>
    </r>
    <r>
      <rPr>
        <i/>
        <sz val="12"/>
        <color rgb="FF000000"/>
        <rFont val="Verdana"/>
        <family val="2"/>
      </rPr>
      <t>Engaja</t>
    </r>
    <r>
      <rPr>
        <sz val="12"/>
        <color rgb="FF000000"/>
        <rFont val="Verdana"/>
        <family val="2"/>
      </rPr>
      <t xml:space="preserve"> program, Engagement Channel, and Ethics Hotline, providing accessible channels for stakeholder feedback.
Due diligence extends to business partners through contractual requirements, supplier qualification platforms, and social audits, with transparent disclosures where certain practices are not applicable to specific partners.</t>
    </r>
  </si>
  <si>
    <r>
      <rPr>
        <b/>
        <sz val="12"/>
        <color theme="1"/>
        <rFont val="Verdana"/>
        <family val="2"/>
      </rPr>
      <t>Climate Risks and Financial Impacts</t>
    </r>
    <r>
      <rPr>
        <sz val="12"/>
        <color theme="1"/>
        <rFont val="Verdana"/>
        <family val="2"/>
      </rPr>
      <t xml:space="preserve">
The Company classifies climate-related risks into physical risks (acute and chronic) and transition risks. The seven priority risks identified, along with their estimated pre-mitigation financial impacts are summarized below:
- Water shortages (Physical): Estimated short-term impact of up to R$ 100 million.
- Disruption of industrial utilities (Physical): Direct risk of operational disruptions.
- Impact on containment structures (Physical): Potential impact exceeding R$200 million.
- Large-scale wildfire events (Physical): Significant risk to physical assets and biodiversity.
- Disruption in the supply of critical inputs (Physical): Estimated impact of R$200 million.
- New regulatory charges/carbon pricing (Transition): Projected annual impact of R$ 86 million (2026–2030 period).
- New entrants/substitutes (Transition): Estimated impact of R$ 34 million through 2030.
</t>
    </r>
    <r>
      <rPr>
        <b/>
        <sz val="12"/>
        <color theme="1"/>
        <rFont val="Verdana"/>
        <family val="2"/>
      </rPr>
      <t>Management Approach and Associated Costs</t>
    </r>
    <r>
      <rPr>
        <sz val="12"/>
        <color theme="1"/>
        <rFont val="Verdana"/>
        <family val="2"/>
      </rPr>
      <t xml:space="preserve">
The Company applies an internal carbon price of R$ 43.69/tCO</t>
    </r>
    <r>
      <rPr>
        <vertAlign val="subscript"/>
        <sz val="12"/>
        <color theme="1"/>
        <rFont val="Verdana"/>
        <family val="2"/>
      </rPr>
      <t>2</t>
    </r>
    <r>
      <rPr>
        <sz val="12"/>
        <color theme="1"/>
        <rFont val="Verdana"/>
        <family val="2"/>
      </rPr>
      <t xml:space="preserve">e to inform capital allocation decisions (CAPEX). Management measures include technological upgrades (such as the smelter upgrade) and diversification of the energy mix. The Company has invested R$ 1.0 billion in completed climate-related projects and maintains a future project pipeline estimated at R$ 2.3 billion.
</t>
    </r>
    <r>
      <rPr>
        <b/>
        <sz val="12"/>
        <color theme="1"/>
        <rFont val="Verdana"/>
        <family val="2"/>
      </rPr>
      <t>Investments in Climate-Related Opportunities</t>
    </r>
    <r>
      <rPr>
        <sz val="12"/>
        <color theme="1"/>
        <rFont val="Verdana"/>
        <family val="2"/>
      </rPr>
      <t xml:space="preserve">
The table below outlines the Company’s planned capital allocation to capture opportunities associated with the transition to a low-carbon economy:</t>
    </r>
  </si>
  <si>
    <t>Process improvements (smelters upgrade, liquor purification, paste plant upgrade, and dry residue disposal)</t>
  </si>
  <si>
    <t>Indirect (Scope 2) emissions - Market-based</t>
  </si>
  <si>
    <r>
      <t>Note 1:</t>
    </r>
    <r>
      <rPr>
        <sz val="10"/>
        <color rgb="FF000000"/>
        <rFont val="Verdana"/>
        <family val="2"/>
      </rPr>
      <t xml:space="preserve"> CBA’s Sorocaba facility (SP), Corporate Office (SP), Niquelândia (GO) and Caxias do Sul distribution center (RS) have not been included in the scope of this disclosure as their emissions are negligible.</t>
    </r>
    <r>
      <rPr>
        <b/>
        <sz val="10"/>
        <color rgb="FF000000"/>
        <rFont val="Verdana"/>
        <family val="2"/>
      </rPr>
      <t xml:space="preserve">
Note 2:</t>
    </r>
    <r>
      <rPr>
        <sz val="10"/>
        <color rgb="FF000000"/>
        <rFont val="Verdana"/>
        <family val="2"/>
      </rPr>
      <t xml:space="preserve"> All greenhouse gases are included in the calculation (CO</t>
    </r>
    <r>
      <rPr>
        <vertAlign val="subscript"/>
        <sz val="10"/>
        <color rgb="FF000000"/>
        <rFont val="Verdana"/>
        <family val="2"/>
      </rPr>
      <t>2</t>
    </r>
    <r>
      <rPr>
        <sz val="10"/>
        <color rgb="FF000000"/>
        <rFont val="Verdana"/>
        <family val="2"/>
      </rPr>
      <t>, CH</t>
    </r>
    <r>
      <rPr>
        <vertAlign val="subscript"/>
        <sz val="10"/>
        <color rgb="FF000000"/>
        <rFont val="Verdana"/>
        <family val="2"/>
      </rPr>
      <t>4</t>
    </r>
    <r>
      <rPr>
        <sz val="10"/>
        <color rgb="FF000000"/>
        <rFont val="Verdana"/>
        <family val="2"/>
      </rPr>
      <t>, N</t>
    </r>
    <r>
      <rPr>
        <vertAlign val="subscript"/>
        <sz val="10"/>
        <color rgb="FF000000"/>
        <rFont val="Verdana"/>
        <family val="2"/>
      </rPr>
      <t>2</t>
    </r>
    <r>
      <rPr>
        <sz val="10"/>
        <color rgb="FF000000"/>
        <rFont val="Verdana"/>
        <family val="2"/>
      </rPr>
      <t>O, HFCs, PFCs, SF</t>
    </r>
    <r>
      <rPr>
        <vertAlign val="subscript"/>
        <sz val="10"/>
        <color rgb="FF000000"/>
        <rFont val="Verdana"/>
        <family val="2"/>
      </rPr>
      <t>6</t>
    </r>
    <r>
      <rPr>
        <sz val="10"/>
        <color rgb="FF000000"/>
        <rFont val="Verdana"/>
        <family val="2"/>
      </rPr>
      <t xml:space="preserve"> and NF</t>
    </r>
    <r>
      <rPr>
        <vertAlign val="subscript"/>
        <sz val="10"/>
        <color rgb="FF000000"/>
        <rFont val="Verdana"/>
        <family val="2"/>
      </rPr>
      <t>3</t>
    </r>
    <r>
      <rPr>
        <sz val="10"/>
        <color rgb="FF000000"/>
        <rFont val="Verdana"/>
        <family val="2"/>
      </rPr>
      <t>). The consolidation approach for emissions was operational control.</t>
    </r>
  </si>
  <si>
    <r>
      <rPr>
        <b/>
        <sz val="10"/>
        <color rgb="FF000000"/>
        <rFont val="Verdana"/>
        <family val="2"/>
      </rPr>
      <t>Note 1</t>
    </r>
    <r>
      <rPr>
        <sz val="10"/>
        <color rgb="FF000000"/>
        <rFont val="Verdana"/>
        <family val="2"/>
      </rPr>
      <t xml:space="preserve">: CBA’s Sorocaba facility (SP), Corporate Office (SP), Niquelândia (GO) and Caxias do Sul distribution center (RS) have not been included in the scope of this disclosure as their emissions are negligible.
</t>
    </r>
    <r>
      <rPr>
        <b/>
        <sz val="10"/>
        <color rgb="FF000000"/>
        <rFont val="Verdana"/>
        <family val="2"/>
      </rPr>
      <t>Note 2:</t>
    </r>
    <r>
      <rPr>
        <sz val="10"/>
        <color rgb="FF000000"/>
        <rFont val="Verdana"/>
        <family val="2"/>
      </rPr>
      <t xml:space="preserve"> All greenhouse gases are included in the calculation (CO</t>
    </r>
    <r>
      <rPr>
        <vertAlign val="subscript"/>
        <sz val="10"/>
        <color rgb="FF000000"/>
        <rFont val="Verdana"/>
        <family val="2"/>
      </rPr>
      <t>2</t>
    </r>
    <r>
      <rPr>
        <sz val="10"/>
        <color rgb="FF000000"/>
        <rFont val="Verdana"/>
        <family val="2"/>
      </rPr>
      <t>, CH</t>
    </r>
    <r>
      <rPr>
        <vertAlign val="subscript"/>
        <sz val="10"/>
        <color rgb="FF000000"/>
        <rFont val="Verdana"/>
        <family val="2"/>
      </rPr>
      <t>4</t>
    </r>
    <r>
      <rPr>
        <sz val="10"/>
        <color rgb="FF000000"/>
        <rFont val="Verdana"/>
        <family val="2"/>
      </rPr>
      <t>, N</t>
    </r>
    <r>
      <rPr>
        <vertAlign val="subscript"/>
        <sz val="10"/>
        <color rgb="FF000000"/>
        <rFont val="Verdana"/>
        <family val="2"/>
      </rPr>
      <t>2</t>
    </r>
    <r>
      <rPr>
        <sz val="10"/>
        <color rgb="FF000000"/>
        <rFont val="Verdana"/>
        <family val="2"/>
      </rPr>
      <t>O, HFCs, PFCs, SF</t>
    </r>
    <r>
      <rPr>
        <vertAlign val="subscript"/>
        <sz val="10"/>
        <color rgb="FF000000"/>
        <rFont val="Verdana"/>
        <family val="2"/>
      </rPr>
      <t>6</t>
    </r>
    <r>
      <rPr>
        <sz val="10"/>
        <color rgb="FF000000"/>
        <rFont val="Verdana"/>
        <family val="2"/>
      </rPr>
      <t xml:space="preserve"> and NF</t>
    </r>
    <r>
      <rPr>
        <vertAlign val="subscript"/>
        <sz val="10"/>
        <color rgb="FF000000"/>
        <rFont val="Verdana"/>
        <family val="2"/>
      </rPr>
      <t>3</t>
    </r>
    <r>
      <rPr>
        <sz val="10"/>
        <color rgb="FF000000"/>
        <rFont val="Verdana"/>
        <family val="2"/>
      </rPr>
      <t xml:space="preserve">). The consolidation approach for emissions was operational control.
</t>
    </r>
    <r>
      <rPr>
        <b/>
        <sz val="10"/>
        <color rgb="FF000000"/>
        <rFont val="Verdana"/>
        <family val="2"/>
      </rPr>
      <t>Note 3:</t>
    </r>
    <r>
      <rPr>
        <sz val="10"/>
        <color rgb="FF000000"/>
        <rFont val="Verdana"/>
        <family val="2"/>
      </rPr>
      <t xml:space="preserve"> Emissions intensity for electricity supply is nil.</t>
    </r>
  </si>
  <si>
    <t>Itapissuma (tCO₂e/t semi-fabricated Al)</t>
  </si>
  <si>
    <t>Downstream (tCO₂e/t semi-fabricated Al)</t>
  </si>
  <si>
    <r>
      <rPr>
        <b/>
        <sz val="10"/>
        <color theme="1"/>
        <rFont val="Verdana"/>
        <family val="2"/>
      </rPr>
      <t>Note 1</t>
    </r>
    <r>
      <rPr>
        <sz val="10"/>
        <color theme="1"/>
        <rFont val="Verdana"/>
        <family val="2"/>
      </rPr>
      <t xml:space="preserve">: This disclosure includes the Company’s Alumínio (SP), Alux (SP), Itapissuma (PE) and Metalex (SP) operations. In the Energy Business, the only input used to produce energy in hydroelectric dams is water. These operations therefore produce no significant amounts of air emissions reported within this disclosure. The Miraí, Poços de Caldas and Itamarati de Minas mines in Minas Gerais do not have large flue stacks and therefore do not generate significant air emissions. Some emissions, however, are generated by burning fuel in mobile equipment. For further information, refer to the energy consumption disclosures.
</t>
    </r>
    <r>
      <rPr>
        <b/>
        <sz val="10"/>
        <color theme="1"/>
        <rFont val="Verdana"/>
        <family val="2"/>
      </rPr>
      <t>Note 2</t>
    </r>
    <r>
      <rPr>
        <sz val="10"/>
        <color theme="1"/>
        <rFont val="Verdana"/>
        <family val="2"/>
      </rPr>
      <t xml:space="preserve">: Most information was compiled from sampling reports generated for each operation’s emissions sources and equipment. Emissions monitoring at the Itapissuma rolling mill is conducted biennially; the next monitoring is scheduled for 2026.
</t>
    </r>
    <r>
      <rPr>
        <b/>
        <sz val="10"/>
        <color theme="1"/>
        <rFont val="Verdana"/>
        <family val="2"/>
      </rPr>
      <t>Note 3</t>
    </r>
    <r>
      <rPr>
        <sz val="10"/>
        <color theme="1"/>
        <rFont val="Verdana"/>
        <family val="2"/>
      </rPr>
      <t>: CBA’s operations are not monitored for hazardous air pollutants (HAP), mercury or lead.</t>
    </r>
  </si>
  <si>
    <r>
      <t>SASB EM-MM-110a.2</t>
    </r>
    <r>
      <rPr>
        <b/>
        <sz val="12"/>
        <color rgb="FF113CEA"/>
        <rFont val="Verdana bold"/>
      </rPr>
      <t xml:space="preserve"> - Description of long-term and short-term strategy or plan to manage Scope 1 emissions, emission-reduction targets, and an analysis of performance against those targets | </t>
    </r>
    <r>
      <rPr>
        <b/>
        <sz val="12"/>
        <color rgb="FF0FD2E7"/>
        <rFont val="Verdana bold"/>
      </rPr>
      <t>SASB</t>
    </r>
    <r>
      <rPr>
        <b/>
        <sz val="12"/>
        <color theme="1"/>
        <rFont val="Verdana bold"/>
      </rPr>
      <t xml:space="preserve"> </t>
    </r>
    <r>
      <rPr>
        <b/>
        <sz val="12"/>
        <color rgb="FF0FD2E7"/>
        <rFont val="Verdana bold"/>
      </rPr>
      <t>IF-EU-110a.3</t>
    </r>
    <r>
      <rPr>
        <b/>
        <sz val="12"/>
        <color rgb="FF113CEA"/>
        <rFont val="Verdana bold"/>
      </rPr>
      <t xml:space="preserve"> - Description of long-term and short-term strategy or plan to manage Scope 1 emissions, emission-reduction targets, and an analysis of performance against those targets</t>
    </r>
  </si>
  <si>
    <r>
      <rPr>
        <b/>
        <sz val="12"/>
        <color rgb="FF0FD2E7"/>
        <rFont val="Verdana bold"/>
        <family val="2"/>
      </rPr>
      <t>GRI 2-30</t>
    </r>
    <r>
      <rPr>
        <b/>
        <sz val="12"/>
        <color theme="1"/>
        <rFont val="Verdana bold"/>
        <family val="2"/>
      </rPr>
      <t xml:space="preserve"> </t>
    </r>
    <r>
      <rPr>
        <b/>
        <sz val="12"/>
        <color rgb="FF113CEA"/>
        <rFont val="Verdana bold"/>
        <family val="2"/>
      </rPr>
      <t xml:space="preserve">- Collective bargaining agreements | </t>
    </r>
    <r>
      <rPr>
        <b/>
        <sz val="12"/>
        <color rgb="FF0FD2E7"/>
        <rFont val="Verdana bold"/>
        <family val="2"/>
      </rPr>
      <t>SASB EM-MM-310a.1</t>
    </r>
    <r>
      <rPr>
        <b/>
        <sz val="12"/>
        <color rgb="FF113CEA"/>
        <rFont val="Verdana bold"/>
        <family val="2"/>
      </rPr>
      <t xml:space="preserve"> - Percentage of active workforce covered under collective bargaining agreements, broken down by Brazilian and foreign employees</t>
    </r>
  </si>
  <si>
    <r>
      <rPr>
        <b/>
        <sz val="12"/>
        <color rgb="FF17D4E8"/>
        <rFont val="Verdana bold"/>
      </rPr>
      <t>GRI 201-2</t>
    </r>
    <r>
      <rPr>
        <b/>
        <sz val="12"/>
        <color rgb="FF113CEA"/>
        <rFont val="Verdana bold"/>
      </rPr>
      <t xml:space="preserve"> - Financial implications and other risks and opportunities due to climate change</t>
    </r>
  </si>
  <si>
    <t>GRI 201-2 - Financial implications and other risks and opportunities due to climate change</t>
  </si>
  <si>
    <r>
      <rPr>
        <b/>
        <sz val="12"/>
        <color rgb="FF0FD2E7"/>
        <rFont val="Verdana bold"/>
      </rPr>
      <t>GRI 305-2</t>
    </r>
    <r>
      <rPr>
        <b/>
        <sz val="12"/>
        <color theme="1"/>
        <rFont val="Verdana bold"/>
      </rPr>
      <t xml:space="preserve"> </t>
    </r>
    <r>
      <rPr>
        <b/>
        <sz val="12"/>
        <color rgb="FF3338E8"/>
        <rFont val="Verdana bold"/>
      </rPr>
      <t>- Energy indirect (Scope 2) GHG emissions |</t>
    </r>
    <r>
      <rPr>
        <b/>
        <sz val="12"/>
        <color rgb="FF0FD2E7"/>
        <rFont val="Verdana bold"/>
      </rPr>
      <t xml:space="preserve"> SASB IF-EU-110a.2</t>
    </r>
    <r>
      <rPr>
        <b/>
        <sz val="12"/>
        <color theme="1"/>
        <rFont val="Verdana bold"/>
      </rPr>
      <t xml:space="preserve"> </t>
    </r>
    <r>
      <rPr>
        <b/>
        <sz val="12"/>
        <color rgb="FF113CEA"/>
        <rFont val="Verdana bold"/>
      </rPr>
      <t>- Greenhouse gas (GHG) emissions associated with power deliveries</t>
    </r>
  </si>
  <si>
    <r>
      <t>GRI 305-1</t>
    </r>
    <r>
      <rPr>
        <b/>
        <sz val="12"/>
        <color theme="1"/>
        <rFont val="Verdana bold"/>
      </rPr>
      <t xml:space="preserve"> </t>
    </r>
    <r>
      <rPr>
        <b/>
        <sz val="12"/>
        <color rgb="FF113CEA"/>
        <rFont val="Verdana bold"/>
      </rPr>
      <t xml:space="preserve">- Direct (Scope 1) GHG emissions | </t>
    </r>
    <r>
      <rPr>
        <b/>
        <sz val="12"/>
        <color rgb="FF0FD2E7"/>
        <rFont val="Verdana bold"/>
      </rPr>
      <t>SASB EM-MM-110a.1, SASB IF-EU-110a.1</t>
    </r>
    <r>
      <rPr>
        <b/>
        <sz val="12"/>
        <color rgb="FF113CEA"/>
        <rFont val="Verdana bold"/>
      </rPr>
      <t xml:space="preserve"> - Gross global Scope 1 emissions, percentage covered under emissions-limiting regulations</t>
    </r>
  </si>
  <si>
    <r>
      <rPr>
        <b/>
        <sz val="12"/>
        <color rgb="FF0FD2E7"/>
        <rFont val="Verdana bold"/>
      </rPr>
      <t>GRI 305-7</t>
    </r>
    <r>
      <rPr>
        <b/>
        <sz val="12"/>
        <color theme="1"/>
        <rFont val="Verdana bold"/>
      </rPr>
      <t xml:space="preserve"> </t>
    </r>
    <r>
      <rPr>
        <b/>
        <sz val="12"/>
        <color rgb="FF3338E8"/>
        <rFont val="Verdana bold"/>
      </rPr>
      <t>- Nitrogen oxides (NO</t>
    </r>
    <r>
      <rPr>
        <b/>
        <vertAlign val="subscript"/>
        <sz val="12"/>
        <color rgb="FF3338E8"/>
        <rFont val="Verdana bold"/>
      </rPr>
      <t>X</t>
    </r>
    <r>
      <rPr>
        <b/>
        <sz val="12"/>
        <color rgb="FF3338E8"/>
        <rFont val="Verdana bold"/>
      </rPr>
      <t>), sulfur oxides (SO</t>
    </r>
    <r>
      <rPr>
        <b/>
        <vertAlign val="subscript"/>
        <sz val="12"/>
        <color rgb="FF3338E8"/>
        <rFont val="Verdana bold"/>
      </rPr>
      <t>X</t>
    </r>
    <r>
      <rPr>
        <b/>
        <sz val="12"/>
        <color rgb="FF3338E8"/>
        <rFont val="Verdana bold"/>
      </rPr>
      <t>), and other significant air emissions |</t>
    </r>
    <r>
      <rPr>
        <b/>
        <sz val="12"/>
        <color theme="1"/>
        <rFont val="Verdana bold"/>
      </rPr>
      <t xml:space="preserve"> </t>
    </r>
    <r>
      <rPr>
        <b/>
        <sz val="12"/>
        <color rgb="FF0FD2E7"/>
        <rFont val="Verdana bold"/>
      </rPr>
      <t>SASB EM-MM-120a.1, SASB IF-EU-120a.1</t>
    </r>
    <r>
      <rPr>
        <b/>
        <sz val="12"/>
        <color theme="1"/>
        <rFont val="Verdana bold"/>
      </rPr>
      <t xml:space="preserve"> </t>
    </r>
    <r>
      <rPr>
        <b/>
        <sz val="12"/>
        <color rgb="FF113CEA"/>
        <rFont val="Verdana bold"/>
      </rPr>
      <t>- Air emissions of the following pollutants: (1) NO</t>
    </r>
    <r>
      <rPr>
        <b/>
        <vertAlign val="subscript"/>
        <sz val="12"/>
        <color rgb="FF113CEA"/>
        <rFont val="Verdana bold"/>
      </rPr>
      <t>X</t>
    </r>
    <r>
      <rPr>
        <b/>
        <sz val="12"/>
        <color rgb="FF113CEA"/>
        <rFont val="Verdana bold"/>
      </rPr>
      <t xml:space="preserve"> (excluding N</t>
    </r>
    <r>
      <rPr>
        <b/>
        <vertAlign val="subscript"/>
        <sz val="12"/>
        <color rgb="FF113CEA"/>
        <rFont val="Verdana bold"/>
      </rPr>
      <t>2</t>
    </r>
    <r>
      <rPr>
        <b/>
        <sz val="12"/>
        <color rgb="FF113CEA"/>
        <rFont val="Verdana bold"/>
      </rPr>
      <t>O), (2) SO</t>
    </r>
    <r>
      <rPr>
        <b/>
        <vertAlign val="subscript"/>
        <sz val="12"/>
        <color rgb="FF113CEA"/>
        <rFont val="Verdana bold"/>
      </rPr>
      <t>X</t>
    </r>
    <r>
      <rPr>
        <b/>
        <sz val="12"/>
        <color rgb="FF113CEA"/>
        <rFont val="Verdana bold"/>
      </rPr>
      <t>, (3) particulate matter (PM</t>
    </r>
    <r>
      <rPr>
        <b/>
        <vertAlign val="subscript"/>
        <sz val="12"/>
        <color rgb="FF113CEA"/>
        <rFont val="Verdana bold"/>
      </rPr>
      <t>10</t>
    </r>
    <r>
      <rPr>
        <b/>
        <sz val="12"/>
        <color rgb="FF113CEA"/>
        <rFont val="Verdana bold"/>
      </rPr>
      <t>), (4) lead (Pb), and (5) mercury (Hg)</t>
    </r>
  </si>
  <si>
    <r>
      <t xml:space="preserve">CBA implements circular economy strategies that support the recovery of products and packaging materials at end of life, reducing reliance on virgin resources and mitigating environmental impacts. Key initiatives include reverse logistics for wooden packaging, recovery of process oils, and recycling of aluminum scrap into production processes.
</t>
    </r>
    <r>
      <rPr>
        <b/>
        <sz val="12"/>
        <color theme="1"/>
        <rFont val="Verdana"/>
        <family val="2"/>
      </rPr>
      <t>Reverse logistics for packaging:</t>
    </r>
    <r>
      <rPr>
        <sz val="12"/>
        <color theme="1"/>
        <rFont val="Verdana"/>
        <family val="2"/>
      </rPr>
      <t xml:space="preserve">
The Company operates a reverse logistics program for wooden saddles used in the transport of aluminum coils at the Alumínio Plant (SP). The program collaborates with customers and suppliers to collect, refurbish, and return packaging to CBA with quality standards equivalent to new materials. Each unit is reused, on average, four times. In 2025, this initiative avoided the consumption of 54.2 m³ of wood.
</t>
    </r>
    <r>
      <rPr>
        <b/>
        <sz val="12"/>
        <color theme="1"/>
        <rFont val="Verdana"/>
        <family val="2"/>
      </rPr>
      <t xml:space="preserve">Rolling oil recovery:
</t>
    </r>
    <r>
      <rPr>
        <sz val="12"/>
        <color theme="1"/>
        <rFont val="Verdana"/>
        <family val="2"/>
      </rPr>
      <t>Through volatile capture systems and process optimization at the Alumínio (SP) and Itapissuma (PE) plants, the Company recovers and purifies rolling oil for reuse in industrial operations. 2025 data demonstrate increased recovery and reuse of rolling oil:</t>
    </r>
  </si>
  <si>
    <r>
      <t xml:space="preserve">Aluminum Circularity and Recycling:
</t>
    </r>
    <r>
      <rPr>
        <sz val="12"/>
        <color theme="1"/>
        <rFont val="Verdana"/>
        <family val="2"/>
      </rPr>
      <t>Aluminum recovery is carried out through the collection of industrial and post-consumer scrap, which is processed at Processing and Recycling Centers (CPRs) and specialized facilities.</t>
    </r>
    <r>
      <rPr>
        <b/>
        <sz val="12"/>
        <color theme="1"/>
        <rFont val="Verdana"/>
        <family val="2"/>
      </rPr>
      <t xml:space="preserve">
• Itapissuma rolling mill: </t>
    </r>
    <r>
      <rPr>
        <sz val="12"/>
        <color theme="1"/>
        <rFont val="Verdana"/>
        <family val="2"/>
      </rPr>
      <t xml:space="preserve">In 2025, recycled content in the production mix averaged 13.5%, exceeding the 12% target and reaching peaks of 18% in the final months of the year.
</t>
    </r>
    <r>
      <rPr>
        <b/>
        <sz val="12"/>
        <color theme="1"/>
        <rFont val="Verdana"/>
        <family val="2"/>
      </rPr>
      <t xml:space="preserve">• Metalex: </t>
    </r>
    <r>
      <rPr>
        <sz val="12"/>
        <color theme="1"/>
        <rFont val="Verdana"/>
        <family val="2"/>
      </rPr>
      <t xml:space="preserve">This facility is equipped with technology that enables scrap content in billets from 60% to as much as 80%.
</t>
    </r>
    <r>
      <rPr>
        <b/>
        <sz val="12"/>
        <color theme="1"/>
        <rFont val="Verdana"/>
        <family val="2"/>
      </rPr>
      <t xml:space="preserve">• Alux: </t>
    </r>
    <r>
      <rPr>
        <sz val="12"/>
        <color theme="1"/>
        <rFont val="Verdana"/>
        <family val="2"/>
      </rPr>
      <t xml:space="preserve">This facility achieves over 90% of scrap content in its ingots.
</t>
    </r>
    <r>
      <rPr>
        <b/>
        <sz val="12"/>
        <color theme="1"/>
        <rFont val="Verdana"/>
        <family val="2"/>
      </rPr>
      <t>• ReAl technology:</t>
    </r>
    <r>
      <rPr>
        <sz val="12"/>
        <color theme="1"/>
        <rFont val="Verdana"/>
        <family val="2"/>
      </rPr>
      <t xml:space="preserve"> A dedicated facility at the Alumínio Plant (SP) utilizes proprietary, patented technology to fully recycle multi-material packaging (aluminum and polymers). In 2025, the project progressed through commissioning and industrial calibration, as well as supply chain development and validation of quality standards for recovered polymers to support recycling into production processes.</t>
    </r>
  </si>
  <si>
    <r>
      <rPr>
        <b/>
        <sz val="12"/>
        <color rgb="FF0FD2E9"/>
        <rFont val="Verdana bold"/>
      </rPr>
      <t>GRI 302-4</t>
    </r>
    <r>
      <rPr>
        <b/>
        <sz val="12"/>
        <color theme="1"/>
        <rFont val="Verdana bold"/>
      </rPr>
      <t xml:space="preserve"> </t>
    </r>
    <r>
      <rPr>
        <b/>
        <sz val="12"/>
        <color rgb="FF113CEA"/>
        <rFont val="Verdana bold"/>
      </rPr>
      <t>- Reduction of energy consumption</t>
    </r>
  </si>
  <si>
    <r>
      <rPr>
        <b/>
        <sz val="12"/>
        <color rgb="FF0FD2E7"/>
        <rFont val="Verdana bold"/>
      </rPr>
      <t>GRI 302-5</t>
    </r>
    <r>
      <rPr>
        <b/>
        <sz val="12"/>
        <color theme="1"/>
        <rFont val="Verdana bold"/>
      </rPr>
      <t xml:space="preserve"> </t>
    </r>
    <r>
      <rPr>
        <b/>
        <sz val="12"/>
        <color rgb="FF113CEA"/>
        <rFont val="Verdana bold"/>
      </rPr>
      <t>- Reductions in energy requirements of products and services</t>
    </r>
  </si>
  <si>
    <r>
      <rPr>
        <b/>
        <sz val="12"/>
        <color rgb="FF0FD2E7"/>
        <rFont val="Verdana bold"/>
        <family val="2"/>
      </rPr>
      <t>SASB IF-EU-000.A</t>
    </r>
    <r>
      <rPr>
        <b/>
        <sz val="12"/>
        <color rgb="FF113CEA"/>
        <rFont val="Verdana bold"/>
      </rPr>
      <t xml:space="preserve"> - Number of: (1) residential, (2) commercial, and (3) industrial customers served | </t>
    </r>
    <r>
      <rPr>
        <b/>
        <sz val="12"/>
        <color rgb="FF0FD2E9"/>
        <rFont val="Verdana bold"/>
        <family val="2"/>
      </rPr>
      <t>SASB IF-EU-000.B</t>
    </r>
    <r>
      <rPr>
        <b/>
        <sz val="12"/>
        <color rgb="FF113CEA"/>
        <rFont val="Verdana bold"/>
      </rPr>
      <t xml:space="preserve"> - Total electricity delivered to: (1) residential, (2) commercial, (3) industrial, (4) all other retail customers, and (5) wholesale customers</t>
    </r>
  </si>
  <si>
    <r>
      <rPr>
        <b/>
        <sz val="12"/>
        <color rgb="FF0FD2E7"/>
        <rFont val="Verdana bold"/>
        <family val="2"/>
      </rPr>
      <t>SASB IF-EU-000.C</t>
    </r>
    <r>
      <rPr>
        <b/>
        <sz val="12"/>
        <color rgb="FF113CEA"/>
        <rFont val="Verdana bold"/>
      </rPr>
      <t xml:space="preserve"> - Length of transmission and distribution lines</t>
    </r>
  </si>
  <si>
    <t>In 2025, the Company implemented initiatives to identify and address operational losses while advancing upgrades to improve energy efficiency. A key initiative was the identification of 107 compressed air leak points across the Alux, Metalex, and Itapissuma facilities using acoustic camera inspections. Remediation of approximately 60% of these leaks resulted in energy savings of 96,000 MWh at the Aluminum Plant (SP), equivalent to 1.5% of the facility’s total energy consumption. In addition, the Company conducted energy efficiency studies focused on deploying variable frequency drives in electric motors and upgrading lighting systems in industrial areas. In the Refining process, the now-stabilized operation of the biomass boiler enabled the substitution of natural gas and fuel oil with biomass-generated steam, reducing fossil fuel consumption at the Alumina Refinery. Other initiatives included the reuse of 3.29 million liters of rolling oil, reducing the need for new raw material inputs. According to Competitiveness Management performance indicators, these initiatives reduced consumption by 1.8 million cubic meters of natural gas and 1.05 million cubic meters of nitrogen gas.</t>
  </si>
  <si>
    <r>
      <t xml:space="preserve">Note 1: </t>
    </r>
    <r>
      <rPr>
        <sz val="11"/>
        <color rgb="FF000000"/>
        <rFont val="Verdana"/>
        <family val="2"/>
      </rPr>
      <t>In 2024, the calculation base was refined and this year will therefore serve as the baseline for future comparability. As of this cycle, calculations were based on the emissions inventory, using the lower heating value to convert fuels into GJ. In the case of fuel mixes, the predominant item was adopted. Conversion factors follow the Brazilian GHG Protocol Program tool, including references from DEFRA, BEN, and IPCC.</t>
    </r>
    <r>
      <rPr>
        <b/>
        <sz val="11"/>
        <color rgb="FF000000"/>
        <rFont val="Verdana"/>
        <family val="2"/>
      </rPr>
      <t xml:space="preserve">
Note 2: </t>
    </r>
    <r>
      <rPr>
        <sz val="11"/>
        <color rgb="FF000000"/>
        <rFont val="Verdana"/>
        <family val="2"/>
      </rPr>
      <t>Fuel- and energy-related activities not included in Scope 1 or Scope 2 have already been reported under GRI 302-1; therefore, this disclosure has not been compiled since 2024.</t>
    </r>
  </si>
  <si>
    <r>
      <rPr>
        <b/>
        <sz val="12"/>
        <color rgb="FF0FD2E7"/>
        <rFont val="Verdana bold"/>
        <family val="2"/>
      </rPr>
      <t>CBA-9</t>
    </r>
    <r>
      <rPr>
        <b/>
        <sz val="12"/>
        <color rgb="FF113CEA"/>
        <rFont val="Verdana bold"/>
      </rPr>
      <t xml:space="preserve"> - Contaminated sites </t>
    </r>
  </si>
  <si>
    <r>
      <rPr>
        <b/>
        <sz val="12"/>
        <color rgb="FF0FD2E7"/>
        <rFont val="Verdana bold"/>
      </rPr>
      <t>CBA-7</t>
    </r>
    <r>
      <rPr>
        <b/>
        <sz val="12"/>
        <color rgb="FF113CEA"/>
        <rFont val="Verdana bold"/>
      </rPr>
      <t xml:space="preserve"> - Significant spills | </t>
    </r>
    <r>
      <rPr>
        <b/>
        <sz val="12"/>
        <color rgb="FF0FD2E7"/>
        <rFont val="Verdana bold"/>
      </rPr>
      <t>SASB EM-MM-150a.9</t>
    </r>
    <r>
      <rPr>
        <b/>
        <sz val="12"/>
        <color rgb="FF113CEA"/>
        <rFont val="Verdana bold"/>
      </rPr>
      <t xml:space="preserve"> - Number of significant incidents associated with hazardous materials and waste management | </t>
    </r>
    <r>
      <rPr>
        <b/>
        <sz val="12"/>
        <color rgb="FF17D4E8"/>
        <rFont val="Verdana bold"/>
      </rPr>
      <t>GRI 306-3 (2016)</t>
    </r>
    <r>
      <rPr>
        <b/>
        <sz val="12"/>
        <color rgb="FF113CEA"/>
        <rFont val="Verdana bold"/>
      </rPr>
      <t xml:space="preserve"> - Significant spills</t>
    </r>
  </si>
  <si>
    <r>
      <rPr>
        <b/>
        <sz val="12"/>
        <color rgb="FF0FD2E7"/>
        <rFont val="Verdana bold"/>
      </rPr>
      <t>CBA-56</t>
    </r>
    <r>
      <rPr>
        <b/>
        <sz val="12"/>
        <color rgb="FF113CEA"/>
        <rFont val="Verdana bold"/>
      </rPr>
      <t xml:space="preserve"> - Mineral waste</t>
    </r>
  </si>
  <si>
    <r>
      <rPr>
        <b/>
        <sz val="12"/>
        <color rgb="FF0FD2E7"/>
        <rFont val="Verdana bold"/>
        <family val="2"/>
      </rPr>
      <t>GRI 306-4</t>
    </r>
    <r>
      <rPr>
        <b/>
        <sz val="12"/>
        <color rgb="FF113CEA"/>
        <rFont val="Verdana bold"/>
      </rPr>
      <t xml:space="preserve"> - Waste diverted from disposal </t>
    </r>
  </si>
  <si>
    <r>
      <rPr>
        <b/>
        <sz val="12"/>
        <color rgb="FF17D4E8"/>
        <rFont val="Verdana bold"/>
        <family val="2"/>
      </rPr>
      <t>GRI 306-1</t>
    </r>
    <r>
      <rPr>
        <b/>
        <sz val="12"/>
        <color rgb="FF113CEA"/>
        <rFont val="Verdana bold"/>
        <family val="2"/>
      </rPr>
      <t xml:space="preserve"> - Waste generation and significant waste-related impacts | </t>
    </r>
    <r>
      <rPr>
        <b/>
        <sz val="12"/>
        <color rgb="FF17D4E8"/>
        <rFont val="Verdana bold"/>
        <family val="2"/>
      </rPr>
      <t>GRI 306-2</t>
    </r>
    <r>
      <rPr>
        <b/>
        <sz val="12"/>
        <color rgb="FF113CEA"/>
        <rFont val="Verdana bold"/>
        <family val="2"/>
      </rPr>
      <t xml:space="preserve"> - Management of significant waste-related impacts | </t>
    </r>
    <r>
      <rPr>
        <b/>
        <sz val="12"/>
        <color rgb="FF17D4E8"/>
        <rFont val="Verdana bold"/>
        <family val="2"/>
      </rPr>
      <t>SASB EM-MM-150a.10</t>
    </r>
    <r>
      <rPr>
        <b/>
        <sz val="12"/>
        <color rgb="FF113CEA"/>
        <rFont val="Verdana bold"/>
        <family val="2"/>
      </rPr>
      <t xml:space="preserve"> - Description of waste and hazardous materials management policies and procedures for active and inactive operations</t>
    </r>
  </si>
  <si>
    <t>Employee training is a core pillar of CBA’s waste reduction strategy. The Company provides ongoing training on process optimization and waste reduction, including waste stream monitoring, best practices to minimize waste, and reinforcement of a sustainability-focused organizational culture.
Through training, employees are encouraged to improve material handling and reuse practices, directly supporting waste reduction goals and promoting resource circularity. The ESG Track addresses 2030 ESG Strategy commitments, including reducing the disposal of waste in tailings dams.
A reduction of waste sent to landfills is being implemented progressively across all operations. As of 2025, CBA’s mining operations and the Itapissuma (PE) facility have achieved 100% diversion of waste to some form of reuse or recovery.</t>
  </si>
  <si>
    <r>
      <rPr>
        <b/>
        <sz val="12"/>
        <color theme="1"/>
        <rFont val="Verdana"/>
        <family val="2"/>
      </rPr>
      <t>Identification and Nature of Impacts</t>
    </r>
    <r>
      <rPr>
        <sz val="12"/>
        <color theme="1"/>
        <rFont val="Verdana"/>
        <family val="2"/>
      </rPr>
      <t xml:space="preserve">
The kinds of waste stream generated at CBA are directly linked to the stage in the Company’s value chain, from upstream bauxite extraction through downstream industrial processing and final disposal. Significant impacts arise from factors including raw material quality, incomplete utilization of chemical inputs, operational inefficiencies, and off-specification products.
The primary waste stream by volume is bauxite residue, generated during alumina refining. The Company also manages Class I hazardous waste (as defined by ABNT NBR 10,004), which presents risks related to flammability, corrosivity, and toxicity. Ineffective management of these materials may result in environmental risks (e.g., soil and water contamination), regulatory risks (non-compliance with applicable waste regulations), and financial risks (revenue loss and fines).
</t>
    </r>
    <r>
      <rPr>
        <b/>
        <sz val="12"/>
        <color theme="1"/>
        <rFont val="Verdana"/>
        <family val="2"/>
      </rPr>
      <t>Impact Management and Mitigation Strategy</t>
    </r>
    <r>
      <rPr>
        <sz val="12"/>
        <color theme="1"/>
        <rFont val="Verdana"/>
        <family val="2"/>
      </rPr>
      <t xml:space="preserve">
Waste management practices are guided by the Company’s Waste Management Plan (PGRS) and Corporate Standard 031, ensuring they meet or exceed regulatory requirements. The Company’s strategy is structured around three key pillars:
• Prevention and Technology: To mitigate risks associated with residue disposal facilities, CBA utilizes filter press technology at its Alumina Refinery (SP) to enable dry stacking of bauxite residue (low moisture content), which enhances operational safety and extends the lifespan of storage facilities.
• Circular Economy and Waste-to-Value: In its Downstream &amp; Recycling Business, CBA operates reverse logistics programs and procures aluminum scrap, recycling materials into the casting process. This approach reduces the Company’s carbon footprint and dependence on primary (virgin) bauxite.
• Strict Control of Hazardous Waste: Hazardous materials are managed in accordance with Corporate Standard (PG) 038 and the SafetyChem® system, ensuring full traceability from generation through third-party disposal, supported by Waste Waybills (MTRs).
</t>
    </r>
    <r>
      <rPr>
        <b/>
        <sz val="12"/>
        <color theme="1"/>
        <rFont val="Verdana"/>
        <family val="2"/>
      </rPr>
      <t xml:space="preserve">Governance, Monitoring, and Compliance
</t>
    </r>
    <r>
      <rPr>
        <sz val="12"/>
        <color theme="1"/>
        <rFont val="Verdana"/>
        <family val="2"/>
      </rPr>
      <t>Waste management governance is integrated into the Company’s 2030 ESG Strategy, including targets to progressively reduce waste generation and increase circularity. Performance data is tracked monthly by the Environmental team and reported periodically to the Board of Directors, with support from the Sustainability Committee and oversight by the Audit Committee.
Compliance is supported by risk-based environmental audits and supplier due diligence processes. CBA regularly reports waste inventories to environmental authorities and maintains contingency plans (PG 016) for the prevention and remediation of incidents such as spills or seepage, safeguarding human health, surrounding communities, and ecosystems.</t>
    </r>
  </si>
  <si>
    <r>
      <rPr>
        <b/>
        <sz val="10"/>
        <color theme="1"/>
        <rFont val="Verdana"/>
        <family val="2"/>
      </rPr>
      <t>Note:</t>
    </r>
    <r>
      <rPr>
        <sz val="10"/>
        <color theme="1"/>
        <rFont val="Verdana"/>
        <family val="2"/>
      </rPr>
      <t xml:space="preserve"> Barro Alto (GO) and Niquelândia (GO) operations are excluded from this dataset, as CBA maintains administrative operations only at these locations.</t>
    </r>
  </si>
  <si>
    <t>Waste diverted from disposal, by recovery operation, on-site and off-site (metric tons)</t>
  </si>
  <si>
    <t>Waste directed to disposal, by composition and disposal operation, on-site and off-site (metric tons)</t>
  </si>
  <si>
    <t>Non-hazardous waste (Class II)</t>
  </si>
  <si>
    <r>
      <rPr>
        <b/>
        <sz val="11"/>
        <color theme="1"/>
        <rFont val="Verdana"/>
        <family val="2"/>
      </rPr>
      <t>Note 1:</t>
    </r>
    <r>
      <rPr>
        <sz val="11"/>
        <color theme="1"/>
        <rFont val="Verdana"/>
        <family val="2"/>
      </rPr>
      <t xml:space="preserve"> The target for total waste disposal represents a “cap” and was achieved at a level 17.5% below the expected upper boundary.
</t>
    </r>
    <r>
      <rPr>
        <b/>
        <sz val="11"/>
        <color theme="1"/>
        <rFont val="Verdana"/>
        <family val="2"/>
      </rPr>
      <t xml:space="preserve">Note 2: </t>
    </r>
    <r>
      <rPr>
        <sz val="11"/>
        <color theme="1"/>
        <rFont val="Verdana"/>
        <family val="2"/>
      </rPr>
      <t>Barro Alto (GO) and Niquelândia (GO) operations are excluded from this dataset, as CBA maintains administrative operations only at these locations.</t>
    </r>
    <r>
      <rPr>
        <b/>
        <sz val="11"/>
        <color theme="1"/>
        <rFont val="Verdana"/>
        <family val="2"/>
      </rPr>
      <t xml:space="preserve">										</t>
    </r>
    <r>
      <rPr>
        <sz val="11"/>
        <color theme="1"/>
        <rFont val="Verdana"/>
        <family val="2"/>
      </rPr>
      <t xml:space="preserve">
</t>
    </r>
    <r>
      <rPr>
        <b/>
        <sz val="11"/>
        <color theme="1"/>
        <rFont val="Verdana"/>
        <family val="2"/>
      </rPr>
      <t>Note 3:</t>
    </r>
    <r>
      <rPr>
        <sz val="11"/>
        <color theme="1"/>
        <rFont val="Verdana"/>
        <family val="2"/>
      </rPr>
      <t xml:space="preserve"> In 2025, a separate disclosure line was introduced for bauxite residue disposal, as it is the only waste stream with a defined target.</t>
    </r>
  </si>
  <si>
    <r>
      <rPr>
        <b/>
        <sz val="11"/>
        <color theme="1"/>
        <rFont val="Verdana"/>
        <family val="2"/>
      </rPr>
      <t xml:space="preserve">Note 1: </t>
    </r>
    <r>
      <rPr>
        <sz val="11"/>
        <color theme="1"/>
        <rFont val="Verdana"/>
        <family val="2"/>
      </rPr>
      <t xml:space="preserve">The figure reported for 2024 includes only bauxite tailings from mining operations.
</t>
    </r>
    <r>
      <rPr>
        <b/>
        <sz val="11"/>
        <color theme="1"/>
        <rFont val="Verdana"/>
        <family val="2"/>
      </rPr>
      <t xml:space="preserve">Note 2: </t>
    </r>
    <r>
      <rPr>
        <sz val="11"/>
        <color theme="1"/>
        <rFont val="Verdana"/>
        <family val="2"/>
      </rPr>
      <t>Barro Alto (GO) and Niquelândia (GO) operations are excluded from this dataset, as CBA maintains administrative operations only at these locations.</t>
    </r>
    <r>
      <rPr>
        <b/>
        <sz val="11"/>
        <color theme="1"/>
        <rFont val="Verdana"/>
        <family val="2"/>
      </rPr>
      <t xml:space="preserve">										</t>
    </r>
    <r>
      <rPr>
        <sz val="11"/>
        <color theme="1"/>
        <rFont val="Verdana"/>
        <family val="2"/>
      </rPr>
      <t xml:space="preserve">
</t>
    </r>
    <r>
      <rPr>
        <b/>
        <sz val="11"/>
        <color theme="1"/>
        <rFont val="Verdana"/>
        <family val="2"/>
      </rPr>
      <t>Note 3:</t>
    </r>
    <r>
      <rPr>
        <sz val="11"/>
        <color theme="1"/>
        <rFont val="Verdana"/>
        <family val="2"/>
      </rPr>
      <t xml:space="preserve"> Historical data have been restated in million metric tons, replacing the previously reported unit of thousand metric tons. </t>
    </r>
    <r>
      <rPr>
        <b/>
        <sz val="11"/>
        <color rgb="FF17D4E8"/>
        <rFont val="Verdana"/>
        <family val="2"/>
      </rPr>
      <t>GRI 2-4</t>
    </r>
  </si>
  <si>
    <r>
      <rPr>
        <b/>
        <sz val="10"/>
        <color rgb="FF000000"/>
        <rFont val="Verdana"/>
        <family val="2"/>
      </rPr>
      <t>Note 1:</t>
    </r>
    <r>
      <rPr>
        <sz val="10"/>
        <color rgb="FF000000"/>
        <rFont val="Verdana"/>
        <family val="2"/>
      </rPr>
      <t xml:space="preserve"> This disclosure considers only Aluminum Business, which largely account for activities involving the use and storage of hazardous materials.
</t>
    </r>
    <r>
      <rPr>
        <b/>
        <sz val="10"/>
        <color rgb="FF000000"/>
        <rFont val="Verdana"/>
        <family val="2"/>
      </rPr>
      <t>Note 2:</t>
    </r>
    <r>
      <rPr>
        <sz val="10"/>
        <color rgb="FF000000"/>
        <rFont val="Verdana"/>
        <family val="2"/>
      </rPr>
      <t xml:space="preserve"> Significant spills and incidents are those classified with a Severity Potential (PG) score of 4 or higher and an Event Level of 4 or higher, according to the Company’s internal classification system. These cases may pose environmental risks, endanger the physical integrity of employees, or result in major disruptions to production processes, and therefore require external reporting.
</t>
    </r>
    <r>
      <rPr>
        <b/>
        <sz val="10"/>
        <color rgb="FF000000"/>
        <rFont val="Verdana"/>
        <family val="2"/>
      </rPr>
      <t>Note 3:</t>
    </r>
    <r>
      <rPr>
        <sz val="10"/>
        <color rgb="FF000000"/>
        <rFont val="Verdana"/>
        <family val="2"/>
      </rPr>
      <t xml:space="preserve"> Notification to environmental authorities is mandatory whenever legally required.
</t>
    </r>
    <r>
      <rPr>
        <b/>
        <sz val="10"/>
        <color rgb="FF000000"/>
        <rFont val="Verdana"/>
        <family val="2"/>
      </rPr>
      <t>Note 4:</t>
    </r>
    <r>
      <rPr>
        <sz val="10"/>
        <color rgb="FF000000"/>
        <rFont val="Verdana"/>
        <family val="2"/>
      </rPr>
      <t xml:space="preserve"> Minor spills, such as those involving volumes under 5 liters, are not classified as significant for the purposes of this disclosure and are therefore not reported.  
</t>
    </r>
    <r>
      <rPr>
        <b/>
        <sz val="10"/>
        <color rgb="FF000000"/>
        <rFont val="Verdana"/>
        <family val="2"/>
      </rPr>
      <t>Note 5:</t>
    </r>
    <r>
      <rPr>
        <sz val="10"/>
        <color rgb="FF000000"/>
        <rFont val="Verdana"/>
        <family val="2"/>
      </rPr>
      <t xml:space="preserve"> Barro Alto (GO) and Niquelândia (GO) operations are excluded from this dataset, as CBA maintains administrative operations only at these locations.										</t>
    </r>
  </si>
  <si>
    <t>SASB EM-MM-150a.9 - Number of significant incidents associated with hazardous materials and waste management</t>
  </si>
  <si>
    <t>CBA-25 - IT Information security and cybersecurity governance</t>
  </si>
  <si>
    <r>
      <rPr>
        <b/>
        <sz val="12"/>
        <color rgb="FF0FD2E7"/>
        <rFont val="Verdana bold"/>
      </rPr>
      <t>CBA-25</t>
    </r>
    <r>
      <rPr>
        <b/>
        <sz val="12"/>
        <color rgb="FF113CEA"/>
        <rFont val="Verdana bold"/>
      </rPr>
      <t xml:space="preserve"> - IT Information security and cybersecurity governance</t>
    </r>
  </si>
  <si>
    <r>
      <rPr>
        <b/>
        <sz val="12"/>
        <color rgb="FF0FD2E7"/>
        <rFont val="Verdana bold"/>
      </rPr>
      <t>CBA-27</t>
    </r>
    <r>
      <rPr>
        <b/>
        <sz val="12"/>
        <color rgb="FF113CEA"/>
        <rFont val="Verdana bold"/>
      </rPr>
      <t xml:space="preserve"> - IT infrastructure and security processes</t>
    </r>
  </si>
  <si>
    <r>
      <t>CBA-1</t>
    </r>
    <r>
      <rPr>
        <b/>
        <sz val="12"/>
        <color rgb="FF113CEA"/>
        <rFont val="Verdana bold"/>
      </rPr>
      <t xml:space="preserve"> -</t>
    </r>
    <r>
      <rPr>
        <b/>
        <sz val="12"/>
        <color rgb="FF0FD2E7"/>
        <rFont val="Verdana bold"/>
      </rPr>
      <t xml:space="preserve"> </t>
    </r>
    <r>
      <rPr>
        <b/>
        <sz val="12"/>
        <color rgb="FF113CEA"/>
        <rFont val="Verdana bold"/>
      </rPr>
      <t>Investment in innovation and technology</t>
    </r>
  </si>
  <si>
    <r>
      <rPr>
        <b/>
        <sz val="11"/>
        <color theme="1"/>
        <rFont val="Verdana"/>
        <family val="2"/>
      </rPr>
      <t xml:space="preserve">Note 1: </t>
    </r>
    <r>
      <rPr>
        <sz val="11"/>
        <color theme="1"/>
        <rFont val="Verdana"/>
        <family val="2"/>
      </rPr>
      <t xml:space="preserve">This disclosure includes all CBA Business Units. The CAPEX investments refer to allocations for research and development. Operating expenses are linked to the Technology and the Market Development and Innovation cost centers. DT investments refer to initiatives focused on research and development.
</t>
    </r>
    <r>
      <rPr>
        <b/>
        <sz val="11"/>
        <color theme="1"/>
        <rFont val="Verdana"/>
        <family val="2"/>
      </rPr>
      <t>Note 2</t>
    </r>
    <r>
      <rPr>
        <sz val="11"/>
        <color theme="1"/>
        <rFont val="Verdana"/>
        <family val="2"/>
      </rPr>
      <t>: Investments were substantially expanded in 2022, especially in strategic projects (Dry Residue Disposal, ReAl, Smelter Upgrade, Liquor Purification). Investments also continued in digitalization and research and development programs.</t>
    </r>
  </si>
  <si>
    <t>Share of new projects in the Downstream &amp; Recycling Business</t>
  </si>
  <si>
    <t>Investor relations</t>
  </si>
  <si>
    <r>
      <t>CBA-20</t>
    </r>
    <r>
      <rPr>
        <b/>
        <sz val="12"/>
        <color rgb="FF113CEA"/>
        <rFont val="Verdana bold"/>
      </rPr>
      <t xml:space="preserve"> - ESG programs for suppliers</t>
    </r>
  </si>
  <si>
    <r>
      <t>CBA-22</t>
    </r>
    <r>
      <rPr>
        <b/>
        <sz val="12"/>
        <color rgb="FF113CEA"/>
        <rFont val="Verdana bold"/>
      </rPr>
      <t xml:space="preserve"> - Supplier assessment and development</t>
    </r>
  </si>
  <si>
    <t>CBA has implemented a Sustainable Procurement Program that incorporates ESG criteria throughout all stages of its supply chain and procurement processes. The program was established in 2020 and approved by the Board of Directors, operating under a robust governance structure that includes:
• Project Team: composed of representatives from multiple departments actively involved in the program’s day-to-day operations
• Sponsor: represented by the Supply Chain and Procurement VP, who closely monitors the program with monthly updates
• Sustainable Procurement Committee composed of Company leadership, responsible for bimonthly program monitoring
• Executive Board: quarterly program monitoring
• Sustainability Committee: annual presentations on program outcomes. This Committee advises the Board of Directors on matters related to CBA’s 2030 ESG Strategy</t>
  </si>
  <si>
    <t>CBA requires that suppliers subject to qualification are approved only after formally committing to CBA’s Supplier Code of Conduct and the Sustainable Procurement Policy, ensuring alignment with ESG requirements beginning at onboarding.
Where a supplier does not fully meet established criteria, any exception-based approval must be formally requested by the sponsoring business function and reviewed by the appropriate internal governance bodies, ensuring rigorous evaluation and governance prior to approval.</t>
  </si>
  <si>
    <t>Within its Sustainable Procurement Program, CBA has a dedicated supplier development sub-program structured around two key workstreams:
i) ESG training and support: Suppliers below the minimum threshold (Level 3 maturity, which represents structured management of ESG topics supported by documented evidence) receive support to implement corrective action plans, along with access to benchmarking opportunities and technical guidance on ESG topics.
ii) Local supplier development: CBA, in partnership with the Small Business Support Service (SEBRAE) in Minas Gerais, launched a Value Chain Development Program designed to connect micro and small businesses to large industrial companies, expanding business opportunities and supporting growth. The pilot project was implemented in the Zona da Mata region of Minas Gerais, where 30 companies were selected and completed an initial business assessment to evaluate their management maturity.</t>
  </si>
  <si>
    <t>CBA integrates sustainability principles into supply chain management through structured supplier screening, onboarding, and ongoing monitoring processes. In 2025, all 1,210 newly engaged suppliers were evaluated against environmental, social, and governance (ESG) criteria as a prerequisite for qualification.
Environmental assessments include legal compliance, regulatory registration status, applicable certifications, transparency in disclosures, and practices related to environmental impact management and social and sustainability performance. Documentation is managed through a digital platform that automatically tracks the validity of required registrations, such as the Federal Environmental Registry, as well as other relevant licenses and permits.
Social assessments include community relations, diversity and inclusion practices, working conditions, occupational health and safety, and the prevention of human rights violations. Governance evaluations cover policies and practices related to human rights, business ethics, integrity, anti-corruption, and risk management. Formal acceptance of CBA’s Supplier Code of Conduct and Sustainable Procurement Policy is a mandatory requirement for supplier engagement. In addition, public databases are screened to identify potential irregularities—such as involvement in corruption, forced labor, or child labor—which would disqualify a supplier.
During the reporting period, no suppliers were identified with significant actual or potential adverse environmental or social impacts. As a result, no corrective action plans or contract terminations related to social and environmental non-compliance were required.
CBA’s sustainable procurement strategy also includes continuously refining ESG-related contractual clauses and applying criticality assessments that consider risk exposure and strategic relevance across ESG dimensions. Post-engagement monitoring is risk-based and segmented by supplier criticality, combining performance dashboards for strategic partners with on-site audits for high-risk suppliers, ensuring ongoing compliance with established standards throughout the business relationship.</t>
  </si>
  <si>
    <t>CBA operates across the mining, smelting and downstream segments, and is positioned as Brazil’s largest integrated aluminum producer. The Company’s vertically integrated business model spans the full value chain, from bauxite mining and alumina refining to the production of primary aluminum (including ingots, billets, and wire rod) and downstream products such as rolled and extruded profiles. CBA’s industrial production facilities are concentrated in Alumínio (SP) and Itapissuma (PE), with additional facilities in Araçariguama (SP) (Metalex) and Nova Odessa (SP) (Alux). The Company also operates a service hub in Caxias do Sul (RS) and surface treatment facilities providing customized services such as anodizing, coating, and kit assembly. In addition, CBA commenced operations at two Processing and Recycling Centers, located in Araçariguama (SP) and São José do Rio Preto (SP), further strengthening its circularity strategy.
CBA’s supplier base includes providers of capital goods, raw materials, logistics, and services, all subject to a rigorous screening process covering tax, labor, environmental, social, and governance criteria. For key direct suppliers, the Company applies enhanced due diligence procedures and requires relevant technical and environmental certifications. Supplier risk management extends to second-tier suppliers to mitigate operational and reputational risks, and includes screening public databases for government sanctions and labor violations. In 2025, this process was used to screen hundreds of domestic business partners.
Downstream customers include manufacturers serving construction, automotive, packaging, energy, agribusiness, and consumer goods markets. The Company supplies materials to industries including food and beverage, pharmaceuticals, transportation equipment, and solar and wind energy infrastructure. CBA’s commercial strategy includes co-creation and co-engineering leveraging innovation ecosystems and technical forums to enhance customer competitiveness. Customer relationships are monitored through periodic satisfaction surveys to support continuous improvement in service and product performance. No material changes in operations, value chain structure, or business relationships were identified compared to the prior reporting period.</t>
  </si>
  <si>
    <r>
      <rPr>
        <b/>
        <sz val="10"/>
        <color rgb="FF000000"/>
        <rFont val="Verdana"/>
        <family val="2"/>
      </rPr>
      <t>Note 1:</t>
    </r>
    <r>
      <rPr>
        <sz val="10"/>
        <color rgb="FF000000"/>
        <rFont val="Verdana"/>
        <family val="2"/>
      </rPr>
      <t xml:space="preserve"> The Sustainable Procurement Program was implemented in 2021 and firmed up regional criteria throughout 2023. As a result, complete and reliable data on absolute local supplier spend is only available starting in 2024.
</t>
    </r>
    <r>
      <rPr>
        <b/>
        <sz val="10"/>
        <color rgb="FF000000"/>
        <rFont val="Verdana"/>
        <family val="2"/>
      </rPr>
      <t>Note 2:</t>
    </r>
    <r>
      <rPr>
        <sz val="10"/>
        <color rgb="FF000000"/>
        <rFont val="Verdana"/>
        <family val="2"/>
      </rPr>
      <t xml:space="preserve"> This disclosure includes all CBA Business Units, including Niquelândia (GO) and Legados Verdes do Cerrado (GO).
</t>
    </r>
    <r>
      <rPr>
        <b/>
        <sz val="10"/>
        <color rgb="FF000000"/>
        <rFont val="Verdana"/>
        <family val="2"/>
      </rPr>
      <t>Note 3:</t>
    </r>
    <r>
      <rPr>
        <sz val="10"/>
        <color rgb="FF000000"/>
        <rFont val="Verdana"/>
        <family val="2"/>
      </rPr>
      <t xml:space="preserve"> Local suppliers are defined as those located in municipalities where CBA has operational facilities, as well as in neighboring cities. For the Itapissuma Rolling Mill (PE), municipalities within a 20 km radius were also included.</t>
    </r>
  </si>
  <si>
    <t>CBA is firmly committed to eliminating all forms of child labor and forced labor, both within its operations and throughout its supply chain. During the supplier screening conducted in 2025, CBA did not identify any confirmed cases or significant risks related to child labor, hazardous work involving young workers, or forced labor, including practices analogous to modern slavery. While internal monitoring considers the nature of operations, formal assessments and geographic risk screenings did not identify the presence of such risks during the reporting period. To prevent such practices, the Company has robust control standards within its direct operations, overseen by the Human and Organizational Development function, and extends these requirements to contractors and suppliers.
Supplier management includes structured screening processes that assess compliance with legal and technical requirements related to human rights. The Compliance function conducts integrity due diligence, audits and ongoing technical visits, complemented by a biennial assessment of the entire supplier base to identify new risks. These commitments are formalized through mandatory acceptance of CBA’s Code of Conduct and the incorporation of contractual clauses requiring compliance with applicable laws and best practices to prevent child labor and forced labor.</t>
  </si>
  <si>
    <r>
      <t>CBA-57</t>
    </r>
    <r>
      <rPr>
        <b/>
        <sz val="12"/>
        <color rgb="FF113CEA"/>
        <rFont val="Verdana bold"/>
      </rPr>
      <t xml:space="preserve"> - Tailings and dam management commitments | </t>
    </r>
    <r>
      <rPr>
        <b/>
        <sz val="12"/>
        <color rgb="FF0FD2E7"/>
        <rFont val="Verdana bold"/>
      </rPr>
      <t>SASB EM-MM-540a.3</t>
    </r>
    <r>
      <rPr>
        <b/>
        <sz val="12"/>
        <color theme="1"/>
        <rFont val="Verdana bold"/>
      </rPr>
      <t xml:space="preserve"> </t>
    </r>
    <r>
      <rPr>
        <b/>
        <sz val="12"/>
        <color rgb="FF113CEA"/>
        <rFont val="Verdana bold"/>
      </rPr>
      <t>- Approach to development of Emergency Preparedness and Response Plans (EPRPs) for tailings storage facilities</t>
    </r>
  </si>
  <si>
    <r>
      <t>CBA-58</t>
    </r>
    <r>
      <rPr>
        <b/>
        <sz val="12"/>
        <color rgb="FF113CEA"/>
        <rFont val="Verdana bold"/>
      </rPr>
      <t xml:space="preserve"> - Potential dam risks</t>
    </r>
  </si>
  <si>
    <r>
      <t xml:space="preserve">SASB EM-MM-540a.2 </t>
    </r>
    <r>
      <rPr>
        <b/>
        <sz val="12"/>
        <color rgb="FF3000FD"/>
        <rFont val="Verdana bold"/>
      </rPr>
      <t>-</t>
    </r>
    <r>
      <rPr>
        <b/>
        <sz val="12"/>
        <color rgb="FF0FD2E7"/>
        <rFont val="Verdana bold"/>
      </rPr>
      <t xml:space="preserve"> </t>
    </r>
    <r>
      <rPr>
        <b/>
        <sz val="12"/>
        <color rgb="FF113CEA"/>
        <rFont val="Verdana bold"/>
      </rPr>
      <t xml:space="preserve">Summary of tailings management systems and governance structure used to monitor and maintain the stability of tailings storage facilities </t>
    </r>
  </si>
  <si>
    <t>Volume of impounded water removed, by site (m³)</t>
  </si>
  <si>
    <r>
      <t>CBA-4</t>
    </r>
    <r>
      <rPr>
        <b/>
        <sz val="12"/>
        <color rgb="FF113CEA"/>
        <rFont val="Verdana bold"/>
      </rPr>
      <t xml:space="preserve"> -</t>
    </r>
    <r>
      <rPr>
        <b/>
        <sz val="12"/>
        <color rgb="FF0FD2E7"/>
        <rFont val="Verdana bold"/>
      </rPr>
      <t xml:space="preserve"> </t>
    </r>
    <r>
      <rPr>
        <b/>
        <sz val="12"/>
        <color rgb="FF113CEA"/>
        <rFont val="Verdana bold"/>
      </rPr>
      <t>Volume of impounded water removed</t>
    </r>
  </si>
  <si>
    <t>One of the goals of CBA’s 2030 ESG Strategy is to eliminate waste disposal in tailings dams and redirect 100% of dry red mud residue to cement production or other uses by 2030. In support of this goal, CBA initiated in 2024 dry residue disposal—as opposed to wet disposal—following the installation of filter presses at the Palmital dam in Alumínio (SP). These filter presses will remove a portion of liquid from the residue before it reaches the dam. Consequently, the proportion of solids will increase from 45% to 75%, reaching a point where the material exhibits the properties of dry waste. This process improves resource efficiency, enables the reuse of waste as a co-product in the cement industry, and supports water reuse within the process. This will extend the life of the dam and lead to a tangible reduction in associated damage potential. CBA plans to invest approximately R$ 500 million in the project over the course of five years. The Company is currently mitigating the impacts of the dam by employing a technology that treats water from within the impoundment for subsequent reuse in the Refinery. CBA has also recently commissioned its first pilot mobile processing plant. The plant produces Tecno-solo (topsoil) that enables the Company to mine bauxite without creating waste rock or requiring tailings dams. All dams have been constructed in accordance with applicable standards and industry best practices.</t>
  </si>
  <si>
    <t>CBA operates mining facilities with tailings dams in Miraí (MG) and Itamarati de Minas (MG), as well as bauxite residue dams at the Alumínio Plant (SP) and in Niquelândia (GO). The Niquelândia operation has been curtailed since 2016. Prior to curtailment, industrial waste was disposed of at the Jacuba Dam. No additional waste has been deposited in this facility since then.
All dams are subject to semiannual inspections conducted by independent third-party specialists, who issue reports and certifications regarding structural integrity and safety conditions. Internally, CBA has a rigorous policy that includes biweekly monitoring of tailings and industrial residue dams, routine field inspections, and monthly safety assessment reporting. The Company prepares Regular Safety Inspection Reports (RISR) in compliance with applicable regulations and engages specialized third parties to conduct Periodic Dam Safety Reviews (RPSB). In addition, a Dam Governance Manual has been implemented to clearly define roles and responsibilities within the Organization.
CBA’s mining tailings dams, bauxite residue dams, and the dams at Niquelândia (GO) are classified as low risk but high hazard. Risk classification is conducted by an independent consulting firm, in accordance with applicable regulations. All facilities are compliant with the relevant legal requirements and timelines.
In December 2023, CBA commissioned its Geotechnical Monitoring Center (GMC) in Itamarati de Minas (MG). Designed to enhance dam safety management, the GMC features a purposefully designed, well-structured, and dedicated environment exclusively for the Company’s mining dam systems, equipped with state-of-the-art technology and staffed by specialized technical personnel.
Instruments and systems installed on the dam structures continuously collect data 24 hours a day. The GMC provides a single, centralized location for dam supervision, enabling synergistic real-time management of dam structures while freeing up local teams for assessments and monitoring, further enhancing operational safety.</t>
  </si>
  <si>
    <t>CBA manages emergencies under corporate preparedness and response guidelines designed to prevent and mitigate potential impacts. All dams—including tailings dams in Miraí (MG) and Itamarati de Minas (MG), industrial residue dams at the Alumínio Plant (SP) and Niquelândia (GO), and hydroelectric dams—are supported by site-specific Emergency Response Plans. These plans define procedures for identifying risk scenarios, establish communication protocols, and define response actions to minimize risks to human life, the environment, and property. Plans include provisions for the rescue of individuals and animals, maintenance of potable water supply, inundation mapping, and delineation of self-rescue zones.
Plan updates are conducted in accordance with Federal Law No. 14,066/2020 and are triggered by structural changes, issues, inspection findings, or outcomes from emergency drills. CBA’s safety framework includes instrumentation monitoring, periodic safety reviews, and an active Dam Safety Committee in place since 2018. Independent third-party audits and regulatory inspections complement internal controls, with no historical record of major incidents.
With respect to spills, the Company applies a structured methodology to quantify volumes and assess impacts, supported by predictive inspection programs and integrity testing of storage systems. Protocols require immediate notification to relevant stakeholders and public disclosure of significant spills in the Annual Report.
Learn more about emergency response plans in the links below (available in Portuguese only).</t>
  </si>
  <si>
    <t>CBA maintains a rigorous approach to managing mining and industrial waste, focused on risk mitigation and the continuous advancement of circular economy solutions. Governance is overseen by the Board of Directors and operationalized through the Company’s Dam Management System (Sigbar), which enables real-time monitoring and ensures the structural integrity of waste and residue disposal facilities.
A key technical differentiator is the Company’s transition to dry disposal methods. Through the use of filter press technology at the Alumina Refinery (Alumínio Plant – SP), bauxite residue—classified as Class II A (non-hazardous, non-inert)—is processed to achieve low moisture content. This significantly reduces the volume disposed of in residue disposal facilities and enhances operational safety by eliminating the need for liquid tailings storage.
As part of its 2030 ESG Strategy, CBA is advancing the reuse of by-products, aligning with leading global practices in the mining sector. Bauxite sand generated during beneficiation is repurposed for use in construction and ceramics markets, converting a potential liability into a value-added industrial input. In addition, the Recycling Business supports reverse logistics for aluminum scrap, reducing overall waste intensity across the value chain. All processes are subject to third-party audits and limited assurance under ISAE 3000, ensuring compliance with Brazil’s National Dam Safety Policy and enhancing transparency for stakeholders.</t>
  </si>
  <si>
    <r>
      <rPr>
        <b/>
        <sz val="12"/>
        <color rgb="FF0FD2E7"/>
        <rFont val="Verdana bold"/>
      </rPr>
      <t>SASB EM-MM-540a.1</t>
    </r>
    <r>
      <rPr>
        <b/>
        <sz val="12"/>
        <color rgb="FF113CEA"/>
        <rFont val="Verdana bold"/>
      </rPr>
      <t xml:space="preserve"> - Tailings storage facility inventory table</t>
    </r>
  </si>
  <si>
    <t>SASB EM-MM-540a.1 - Tailings storage facility inventory table</t>
  </si>
  <si>
    <t>CBA-4 - Volume of impounded water removed</t>
  </si>
  <si>
    <t>CBA strives to improve water efficiency across its operations through capital investments in water savings initiatives. This aligns with the Company’s 2030 ESG Strategy, which includes a target to reduce freshwater consumption per metric ton of liquid aluminum produced by 20%. Performance is tracked using a metric that measures cubic meters of freshwater consumed per metric ton of aluminum produced. Governance of water management spans all levels of the Organization, with responsibilities defined by function and business area, supported by maintenance programs, engineering improvements, leak detection, and water reuse initiatives.
Water management practices are guided by the Company’s Integrated Management Policy and Water and Effluent Management Program, which applies across Aluminum, Nickel, and Energy operations, including both existing facilities and new projects. In addition to ensuring regulatory compliance, the program includes training for personnel involved in water collection and treatment, as well as awareness initiatives for employees and contractors on efficient water use. The program also establishes internal processes for assessing and managing water-related risks. Beginning in 2025, water management practices were enhanced with the implementation of a corporate data intelligence system, enabling monthly monitoring and detailed analysis of water use across all operations.</t>
  </si>
  <si>
    <r>
      <rPr>
        <sz val="12"/>
        <color theme="1"/>
        <rFont val="Verdana"/>
        <family val="2"/>
      </rPr>
      <t xml:space="preserve">CBA ensures wastewater quality through site-specific treatment systems designed to meet regulatory requirements, including CONAMA Resolution 430/2011.
</t>
    </r>
    <r>
      <rPr>
        <b/>
        <sz val="12"/>
        <color rgb="FF000000"/>
        <rFont val="Verdana"/>
        <family val="2"/>
      </rPr>
      <t>Mining and Processing</t>
    </r>
    <r>
      <rPr>
        <sz val="12"/>
        <color rgb="FF000000"/>
        <rFont val="Verdana"/>
        <family val="2"/>
      </rPr>
      <t xml:space="preserve">
At the Miraí Mine (MG), domestic wastewater is treated in wastewater treatment plants using chemical and biological processes before being directed to the tailings facility, which serves as a final polishing stage. Process water is treated in dedicated systems designed to control pH and turbidity. Water is discharged only after regulatory thresholds are met; if deviations occur, water is recirculated for additional treatment.
</t>
    </r>
    <r>
      <rPr>
        <b/>
        <sz val="12"/>
        <color rgb="FF000000"/>
        <rFont val="Verdana"/>
        <family val="2"/>
      </rPr>
      <t>Effluent Treatment and Oil Separation</t>
    </r>
    <r>
      <rPr>
        <sz val="12"/>
        <color rgb="FF000000"/>
        <rFont val="Verdana"/>
        <family val="2"/>
      </rPr>
      <t xml:space="preserve">
Domestic wastewater treatment relies primarily on biological processes aimed at reducing biochemical oxygen demand (BOD). All operations also utilize oil-water separation systems, supported by periodic sampling to prevent contamination from oils and grease prior to discharge or reuse within closed-loop systems.
</t>
    </r>
    <r>
      <rPr>
        <b/>
        <sz val="12"/>
        <color rgb="FF000000"/>
        <rFont val="Verdana"/>
        <family val="2"/>
      </rPr>
      <t>Monitoring and Governance</t>
    </r>
    <r>
      <rPr>
        <sz val="12"/>
        <color rgb="FF000000"/>
        <rFont val="Verdana"/>
        <family val="2"/>
      </rPr>
      <t xml:space="preserve">
Water quality is monitored through monthly laboratory testing and automated systems that track critical parameters in real time. At Alux (SP), compliance is ensured through shared management within an industrial complex, where a centralized wastewater treatment plant operates under strict governance standards.</t>
    </r>
  </si>
  <si>
    <t>In line with its 2030 ESG Strategy, CBA set a target in 2020 to reduce freshwater consumption per metric ton of liquid aluminum produced by 20%. To achieve this target, the Company implemented process optimizations and modernization project, including upgrades to the closed-loop water system at the Alumínio Plant (SP), designed to improve treated water quality, expand reuse, and reduce water withdrawals.
In addition, Smelter upgrades have contributed to improve water efficiency. Water management is further supported by enhanced performance monitoring, including monthly corporate-level tracking through data analytics, improving data reliability, integration, and decision-making support.
These targets are incorporated in CBA’s compensation structure, which recognizes and rewards performance in reducing water consumption and withdrawals. All operational employees are eligible to participate in the Profit-Sharing Program (PPR), where ESG targets—such as water use reduction—are part of the annual performance criteria. Targets are set and tracked by a committee of employees at each site, and agreed with the relevant labor union.
For professional and leadership-level employees, variable compensation is partly tied to sustainability and water efficiency targets—both corporate and department-specific. This ensures that water sustainability is embedded in CBA’s performance management system, aligning the workforce with the strategic pillars of its 2030 ESG Strategy.</t>
  </si>
  <si>
    <t>CBA has implemented process optimization initiatives to support the achievement of its water management targets. Among these initiatives is an upgrade to the closed-loop water system at the Alumínio Plant (SP) to improve treated water quality, increase reuse rates, and reduce freshwater consumption. The Company has also invested in upgrades to its Smelter operations, which represent the most water-intensive stage of the process. The Plant also has systems for harvesting rainwater, which supplements water supply and is reused in processes that do not require potable water.
To enhance the accuracy of reported performance, the Company has improved water data management through projects to increase the integration and reliability of monitoring systems.
Other operations also utilize water reuse systems, including rainwater harvesting, reuse of process water in cooling systems and the use of water stored in reservoirs, particularly in mining activities.</t>
  </si>
  <si>
    <r>
      <rPr>
        <b/>
        <sz val="11"/>
        <color rgb="FF000000"/>
        <rFont val="Verdana"/>
        <family val="2"/>
      </rPr>
      <t xml:space="preserve">Note 1: </t>
    </r>
    <r>
      <rPr>
        <sz val="11"/>
        <color rgb="FF000000"/>
        <rFont val="Verdana"/>
        <family val="2"/>
      </rPr>
      <t xml:space="preserve">Areas with water stress were identified in a climate projection assessment using the Aqueduct tool. The only areas with water stress identified in the assessment were within the Aluminum Business.
</t>
    </r>
    <r>
      <rPr>
        <b/>
        <sz val="11"/>
        <color rgb="FF000000"/>
        <rFont val="Verdana"/>
        <family val="2"/>
      </rPr>
      <t>Note 2:</t>
    </r>
    <r>
      <rPr>
        <sz val="11"/>
        <color rgb="FF000000"/>
        <rFont val="Verdana"/>
        <family val="2"/>
      </rPr>
      <t xml:space="preserve"> Water consumption is calculated as water withdrawal less water discharge. At some sites, water discharge exceeds water withdrawals due to rainfall inputs into reservoirs and impoundments, which explains the negative figures for some sites and totals.
</t>
    </r>
    <r>
      <rPr>
        <b/>
        <sz val="11"/>
        <color rgb="FF000000"/>
        <rFont val="Verdana"/>
        <family val="2"/>
      </rPr>
      <t xml:space="preserve">Note 3: </t>
    </r>
    <r>
      <rPr>
        <sz val="11"/>
        <color rgb="FF000000"/>
        <rFont val="Verdana"/>
        <family val="2"/>
      </rPr>
      <t xml:space="preserve">In the Nickel Business, water withdrawals are sourced from the Mosquito Dam. Because the Niquelândia Site (GO) has been curtailed since 2016, water withdrawal is minimal, used solely for human consumption and plant maintenance—thus, all treated water is consumed.
</t>
    </r>
    <r>
      <rPr>
        <b/>
        <sz val="11"/>
        <color rgb="FF000000"/>
        <rFont val="Verdana"/>
        <family val="2"/>
      </rPr>
      <t xml:space="preserve">
</t>
    </r>
  </si>
  <si>
    <r>
      <rPr>
        <b/>
        <sz val="12"/>
        <color rgb="FF0FD2E7"/>
        <rFont val="Verdana bold"/>
      </rPr>
      <t>SASB EM-MM-140a.1, SASB IF-EU-140a.1</t>
    </r>
    <r>
      <rPr>
        <b/>
        <sz val="12"/>
        <color theme="1"/>
        <rFont val="Verdana bold"/>
      </rPr>
      <t xml:space="preserve"> </t>
    </r>
    <r>
      <rPr>
        <b/>
        <sz val="12"/>
        <color rgb="FF3338E8"/>
        <rFont val="Verdana bold"/>
      </rPr>
      <t>- (1) Total fresh water withdrawn, (2) total fresh water consumed, percentage of each in regions with High or Extremely High Baseline Water Stress</t>
    </r>
  </si>
  <si>
    <r>
      <rPr>
        <b/>
        <sz val="12"/>
        <color rgb="FF0FD2E9"/>
        <rFont val="Verdana bold"/>
      </rPr>
      <t>GRI 303-3</t>
    </r>
    <r>
      <rPr>
        <b/>
        <sz val="12"/>
        <color rgb="FF113CEA"/>
        <rFont val="Verdana bold"/>
      </rPr>
      <t xml:space="preserve"> - Water withdrawal |  </t>
    </r>
    <r>
      <rPr>
        <b/>
        <sz val="12"/>
        <color rgb="FF0FD2E9"/>
        <rFont val="Verdana bold"/>
      </rPr>
      <t>GRI 303-4</t>
    </r>
    <r>
      <rPr>
        <b/>
        <sz val="12"/>
        <color rgb="FF113CEA"/>
        <rFont val="Verdana bold"/>
      </rPr>
      <t xml:space="preserve"> - Water discharge |  </t>
    </r>
    <r>
      <rPr>
        <b/>
        <sz val="12"/>
        <color rgb="FF0FD2E9"/>
        <rFont val="Verdana bold"/>
      </rPr>
      <t>GRI 303-5</t>
    </r>
    <r>
      <rPr>
        <b/>
        <sz val="12"/>
        <color rgb="FF113CEA"/>
        <rFont val="Verdana bold"/>
      </rPr>
      <t xml:space="preserve"> - Water consumption | </t>
    </r>
    <r>
      <rPr>
        <b/>
        <sz val="12"/>
        <color rgb="FF0FD2E9"/>
        <rFont val="Verdana bold"/>
      </rPr>
      <t>CBA-62</t>
    </r>
    <r>
      <rPr>
        <b/>
        <sz val="12"/>
        <color rgb="FF113CEA"/>
        <rFont val="Verdana bold"/>
      </rPr>
      <t xml:space="preserve"> - Total freshwater consumption</t>
    </r>
  </si>
  <si>
    <r>
      <rPr>
        <b/>
        <sz val="12"/>
        <color rgb="FF0FD2E7"/>
        <rFont val="Verdana bold"/>
      </rPr>
      <t>CBA-63</t>
    </r>
    <r>
      <rPr>
        <b/>
        <sz val="12"/>
        <color rgb="FF113CEA"/>
        <rFont val="Verdana bold"/>
      </rPr>
      <t xml:space="preserve"> - Water consumption in water-stressed areas (million m³)</t>
    </r>
  </si>
  <si>
    <r>
      <rPr>
        <b/>
        <sz val="10"/>
        <color theme="1"/>
        <rFont val="Verdana"/>
        <family val="2"/>
      </rPr>
      <t xml:space="preserve">Note 1: </t>
    </r>
    <r>
      <rPr>
        <sz val="10"/>
        <color theme="1"/>
        <rFont val="Verdana"/>
        <family val="2"/>
      </rPr>
      <t xml:space="preserve">The first assessment to identify areas with water stress was carried out in 2022 using Aqueduct. The only areas with water stress identified in the assessment were within the Aluminum Business.
</t>
    </r>
    <r>
      <rPr>
        <b/>
        <sz val="10"/>
        <color theme="1"/>
        <rFont val="Verdana"/>
        <family val="2"/>
      </rPr>
      <t xml:space="preserve">Note 2: </t>
    </r>
    <r>
      <rPr>
        <sz val="10"/>
        <color theme="1"/>
        <rFont val="Verdana"/>
        <family val="2"/>
      </rPr>
      <t>CBA does not withdraw seawater or produced water (water produced in connection with the extraction, processing or use of any raw material) and does not track data specifically for stormwater.</t>
    </r>
  </si>
  <si>
    <r>
      <t>CBA-2</t>
    </r>
    <r>
      <rPr>
        <b/>
        <sz val="12"/>
        <color rgb="FF113CEA"/>
        <rFont val="Verdana bold"/>
      </rPr>
      <t xml:space="preserve"> - Water reused or recycled</t>
    </r>
  </si>
  <si>
    <t>In assessing water-related impacts, CBA evaluates water availability at the watershed level, potential stakeholder disputes over water use, regulatory impact, and impacts on ecosystems and biodiversity. The Company also monitors safe access to water, sanitation, and hygiene (WASH) for all employees, in line with best practices in social and environmental responsibility.
CBA assesses how its operations might influence available water volumes and quality within its supply chain. The Company’s Sustainable Procurement Program plays a Central role in integrating ESG-related factors into supplier selection, onboarding, and management. As part of this program, CBA conducts assessments to detect water-related impacts from supplier operations and implements mitigation measures, fostering sustainable water management across the supply chain.</t>
  </si>
  <si>
    <t>CBA evaluates future water availability using analytical tools and studies to identify water-stressed areas and inform long-term water resource planning. Using WRI Aqueduct and WWF Water Risk Filters, the Company has identified facilities at heightened risk of water stress, ranked as moderate-to-high and high-risk areas. Hydroelectric plants within the Energy Business are not located in areas classified as water-stressed. To mitigate these risks and ensure water availability, CBA has adopted operational improvements and water reuse projects, successfully reducing water consumption, especially at Metalex (SP). CBA is committed to extending these initiatives throughout its operations, prioritizing high-risk sites to ensure continued water savings and improved water efficiency.</t>
  </si>
  <si>
    <t>CBA closely tracks potential regulatory developments at the local level—especially those concerning water resource governance—through its active participation in watershed committees and trade associations’ technical chambers. This engagement enables CBA to contribute to strategic policy discussions, anticipate evolving regulatory trends, and proactively adapt its processes to new compliance requirements.
The Company also engages in advocacy efforts aimed at strengthening public policy and promoting responsible water use. Through ongoing engagement with regulators and other stakeholders, CBA advocates for balanced policies that support both water conservation and industrial viability. This approach reflects CBA’s commitment to transparency, environmental governance, and shaping a regulatory environment that advances sustainable water management.</t>
  </si>
  <si>
    <r>
      <rPr>
        <b/>
        <sz val="12"/>
        <color rgb="FF0FD2E7"/>
        <rFont val="Verdana bold"/>
      </rPr>
      <t>SASB IF-EU-140a.3</t>
    </r>
    <r>
      <rPr>
        <b/>
        <sz val="12"/>
        <color theme="1"/>
        <rFont val="Verdana bold"/>
      </rPr>
      <t xml:space="preserve"> </t>
    </r>
    <r>
      <rPr>
        <b/>
        <sz val="12"/>
        <color rgb="FF113CEA"/>
        <rFont val="Verdana bold"/>
      </rPr>
      <t>- Description of water management risks and discussion of strategies and practices to mitigate those risks</t>
    </r>
  </si>
  <si>
    <t>Water is a vital resource critical to the continuity of CBA’s activities, supporting mining, industrial, and hydropower operations. Climate variability, increasing pressure on watersheds, and regulatory compliance requirements represent key risks, affecting both water availability and quality. Water scarcity scenarios are proactively modeled given their potential to directly impact energy self-sufficiency and alumina processing costs.
Water management is governed by a structured, preventive approach based on the Company’s Water and Effluent Management Standard, which establishes corporate guidelines, roles, and procedures for water withdrawal, use, and treatment. Water governance is integrated into CBA’s 2030 ESG Strategy, with oversight from the Board of Directors on environmental and risk indicators. This governance framework is supported by the Water Resilience Committee, which provides guidance on preventive and corrective actions, and by active participation in external forums, including watershed committees and the São Paulo State Water Resources Board.
To mitigate risks and improve efficiency, CBA invests in technological innovation and circular economy practices. At the Alumínio Plant (SP), closed-loop water systems enable continuous treatment and reuse, limiting external water withdrawal primarily to offset evaporation losses. At the Alumina Refinery, filter press technology supports dry residue disposal and enables the recovery and reuse of significant volumes of water and caustic soda. In addition, an ongoing Smelter upgrade will eliminate wet gas scrubbing systems, further reducing water intensity.
In the Energy Business, water is the primary input and is used without significant consumption, as turbined volumes are returned to the river system. CBA’s water management practices include a Water Security Index to assess volumes and risks proactively, ensuring operational resilience and the ability to accommodate the multiple water uses within the watershed.
To support its 2030 ESG Strategy target to reduce water withdrawals per metric ton of molten aluminum by 20% at the Alumínio Plant (SP) (from a 2019 baseline), the Company runs training and environmental education programs that reinforce a culture of responsible water use among employees, suppliers, and local communities.
In addition, the Company implements conservation initiatives in protected areas, maintains protective infrastructure around reservoirs, and actively participates in watershed committees and the São Paulo State Water Resources Board, strengthening engagement with regulators and other stakeholders. The Water Resilience Committee conducts periodic assessments of water conditions and guides preventive and corrective actions.
In line with its 2030 ESG Strategy, CBA has set a target to reduce water withdrawals per metric ton of aluminum produced by 20%, while expanding water reuse initiatives, loss prevention efforts, and system maintenance improvements. Training and environmental education programs reinforce a culture of responsible water use and support ongoing engagement with employees, suppliers, and local communities.
This integrated approach—combining governance, operational efficiency, technological innovation, and stakeholder engagement—strengthens water resilience and supports the long-term sustainability of the watersheds hosting the Company’s operations.</t>
  </si>
  <si>
    <t>CBA manages its interactions with water resources through corporate guidelines and dedicated water and effluent management procedures, ensuring regulatory compliance and mitigating environmental and social risks across all operations. Water is primarily withdrawn from surface sources (rivers and lakes), groundwater wells, utility systems, and treated wastewater. The primary water uses across operations include industrial processes, metal cooling, bauxite processing, potable and sanitary uses, facility cleaning, and firefighting systems. Effluent is discharged, after appropriate treatment, to recipient water bodies, reuse systems, municipal treatment facilities, drain fields, evaporation processes, or retention ponds, depending on site-specific conditions and effluent characteristics. All effluent discharges comply with applicable regulatory standards specific to each operational site.
Environmental impacts are identified and assessed using standardized environmental aspect and impact matrices, which consider local water availability and water quality within the watersheds hosting the Company's operations. Governance is supported by the Water Resilience Committee and corporate monitoring systems, including water meters and hour meters used for daily consumption measurement. The Company conducts regular testing of effluent and surface water quality, with results systematically reported to the relevant environmental authorities.
Identified risks include water scarcity driven by climate variability, which may affect operational continuity, and potential water quality impacts resulting from non-compliant discharges or extreme weather events. To mitigate these risks and enhance water resilience, the Company implements water recirculation systems in tailings facilities, reducing reliance on external water withdrawal. The Company’s water management strategy aligns with public policy frameworks and the United Nations Sustainable Development Goals (SDGs), particularly SDG 6 (Clean Water and Sanitation). In 2025, CBA enhanced water security by optimizing withdrawal sources, including increased migration to utility supply systems at strategic operations. Although most operations are not located in high water-stressed areas, CBA maintains rigorous monitoring and automated flow controls at the Itapissuma Rolling Mill (PE) and Metalex (SP), which have been identified as being located in areas with high water-stressed, to ensure conservation of shared water resources.</t>
  </si>
  <si>
    <r>
      <t xml:space="preserve">CBA manages impacts related to water and wastewater discharges through site-specific treatment systems and continuous monitoring, ensuring that discharges to the environment or utility systems comply with applicable regulations. Discharge strategies are tailored to the infrastructure and location of each operation, with a focus on protecting recipient water bodies and soil quality.
</t>
    </r>
    <r>
      <rPr>
        <b/>
        <sz val="12"/>
        <color theme="1"/>
        <rFont val="Verdana"/>
        <family val="2"/>
      </rPr>
      <t xml:space="preserve">
Discharge and Treatment Methods by Operation</t>
    </r>
    <r>
      <rPr>
        <sz val="12"/>
        <color theme="1"/>
        <rFont val="Verdana"/>
        <family val="2"/>
      </rPr>
      <t xml:space="preserve">
The Company applies a range of treatment technologies to ensure environmental integrity:
</t>
    </r>
    <r>
      <rPr>
        <u/>
        <sz val="12"/>
        <color theme="1"/>
        <rFont val="Verdana"/>
        <family val="2"/>
      </rPr>
      <t>Closed-Loop Systems:</t>
    </r>
    <r>
      <rPr>
        <sz val="12"/>
        <color theme="1"/>
        <rFont val="Verdana"/>
        <family val="2"/>
      </rPr>
      <t xml:space="preserve"> At the Alumínio Plant (SP), industrial operations use a closed-loop system that eliminates the discharge of industrial effluents into water bodies.
</t>
    </r>
    <r>
      <rPr>
        <u/>
        <sz val="12"/>
        <color rgb="FF000000"/>
        <rFont val="Verdana"/>
        <family val="2"/>
      </rPr>
      <t>Drain Fields and Biodigesters:</t>
    </r>
    <r>
      <rPr>
        <sz val="12"/>
        <color rgb="FF000000"/>
        <rFont val="Verdana"/>
        <family val="2"/>
      </rPr>
      <t xml:space="preserve"> At operations such as Barro Alto (GO), effluents are treated in biodigester systems prior to infiltration into the soil, in accordance with protocols designed to protect groundwater quality.</t>
    </r>
    <r>
      <rPr>
        <sz val="12"/>
        <color theme="1"/>
        <rFont val="Verdana"/>
        <family val="2"/>
      </rPr>
      <t xml:space="preserve">
</t>
    </r>
    <r>
      <rPr>
        <u/>
        <sz val="12"/>
        <color theme="1"/>
        <rFont val="Verdana"/>
        <family val="2"/>
      </rPr>
      <t>Biological and Chemical Treatment Systems:</t>
    </r>
    <r>
      <rPr>
        <sz val="12"/>
        <color theme="1"/>
        <rFont val="Verdana"/>
        <family val="2"/>
      </rPr>
      <t xml:space="preserve"> At Poços de Caldas and Miraí Mines (MG), as well as the Itapissuma Rolling Mill (PE), sanitary and industrial effluents undergo site-specific biological and chemical treatment processes. Discharges are directed to surface water bodies or utility systems only after meeting applicable permit limits.
</t>
    </r>
    <r>
      <rPr>
        <u/>
        <sz val="12"/>
        <color theme="1"/>
        <rFont val="Verdana"/>
        <family val="2"/>
      </rPr>
      <t>Shared Management:</t>
    </r>
    <r>
      <rPr>
        <sz val="12"/>
        <color theme="1"/>
        <rFont val="Verdana"/>
        <family val="2"/>
      </rPr>
      <t xml:space="preserve"> At Alux (SP), wastewater treatment and discharge are managed by the industrial park’s facilities managers, in accordance with compliance standards aligned with CBA policies.
</t>
    </r>
    <r>
      <rPr>
        <u/>
        <sz val="12"/>
        <color theme="1"/>
        <rFont val="Verdana"/>
        <family val="2"/>
      </rPr>
      <t>Energy Business:</t>
    </r>
    <r>
      <rPr>
        <sz val="12"/>
        <color theme="1"/>
        <rFont val="Verdana"/>
        <family val="2"/>
      </rPr>
      <t xml:space="preserve"> Hydropower facilities manage effluent through decentralized systems appropriate to the scale and location of each asset. Most facilities operate on-site wastewater treatment systems, using biological and physico-chemical processes as required by operational conditions. At less complex facilities, simplified treatment solutions are implemented, supported by appropriate operational controls and monitoring systems.
Discharge quality standards are defined by national regulations—particularly CONAMA Resolution 430/2011—and by site-specific permit conditions established by state and municipal environmental authorities across operating regions (including São Paulo, Minas Gerais, Goiás, and Pernambuco).
Compliance is verified through periodic laboratory testing and self-monitoring programs, with results reported regularly to regulatory authorities. In mining operations, if process water does not meet discharge standards, it is automatically recirculated for additional treatment. Collaboration with external stakeholders, including water utilities and industrial park facilities managers, strengthens the Company’s water governance practices and supports the protection of recipient ecosystems.</t>
    </r>
  </si>
  <si>
    <r>
      <rPr>
        <b/>
        <sz val="12"/>
        <color rgb="FF17D4E8"/>
        <rFont val="Verdana bold"/>
      </rPr>
      <t>SASB EM-MM-140a.2 | SASB IF-EU-140a.2</t>
    </r>
    <r>
      <rPr>
        <b/>
        <sz val="12"/>
        <color rgb="FF113CEA"/>
        <rFont val="Verdana bold"/>
      </rPr>
      <t xml:space="preserve"> - Number of incidents of non-compliance associated with water quality permits, standards, and regulations</t>
    </r>
  </si>
  <si>
    <t>SASB IF-EU-140a.3 - Description of water management risks and discussion of strategies and practices to mitigate those risks</t>
  </si>
  <si>
    <r>
      <rPr>
        <b/>
        <sz val="12"/>
        <color rgb="FF0FD2E7"/>
        <rFont val="Verdana bold"/>
      </rPr>
      <t>GRI 101-2</t>
    </r>
    <r>
      <rPr>
        <b/>
        <sz val="12"/>
        <color rgb="FF113CEA"/>
        <rFont val="Verdana bold"/>
      </rPr>
      <t xml:space="preserve"> - Management of biodiversity impacts</t>
    </r>
  </si>
  <si>
    <r>
      <rPr>
        <b/>
        <sz val="12"/>
        <color rgb="FF0FD2E7"/>
        <rFont val="Verdana bold"/>
      </rPr>
      <t>GRI 101-3</t>
    </r>
    <r>
      <rPr>
        <b/>
        <sz val="12"/>
        <color rgb="FF113CEA"/>
        <rFont val="Verdana bold"/>
      </rPr>
      <t xml:space="preserve"> - Access and benefit-sharing</t>
    </r>
  </si>
  <si>
    <r>
      <rPr>
        <b/>
        <sz val="12"/>
        <color rgb="FF0FD2E7"/>
        <rFont val="Verdana bold"/>
      </rPr>
      <t>GRI 101-5</t>
    </r>
    <r>
      <rPr>
        <b/>
        <sz val="12"/>
        <color rgb="FF113CEA"/>
        <rFont val="Verdana bold"/>
      </rPr>
      <t xml:space="preserve"> - Locations with biodiversity impacts |</t>
    </r>
    <r>
      <rPr>
        <b/>
        <sz val="12"/>
        <color theme="1"/>
        <rFont val="Verdana bold"/>
      </rPr>
      <t xml:space="preserve"> </t>
    </r>
    <r>
      <rPr>
        <b/>
        <sz val="12"/>
        <color rgb="FF0FD2E7"/>
        <rFont val="Verdana bold"/>
      </rPr>
      <t>GRI 101-6</t>
    </r>
    <r>
      <rPr>
        <b/>
        <sz val="12"/>
        <color theme="1"/>
        <rFont val="Verdana bold"/>
      </rPr>
      <t xml:space="preserve"> </t>
    </r>
    <r>
      <rPr>
        <b/>
        <sz val="12"/>
        <color rgb="FF113CEA"/>
        <rFont val="Verdana bold"/>
      </rPr>
      <t>- Direct drivers of biodiversity loss |</t>
    </r>
    <r>
      <rPr>
        <b/>
        <sz val="12"/>
        <color rgb="FF0FD2E7"/>
        <rFont val="Verdana bold"/>
      </rPr>
      <t xml:space="preserve"> GRI 101-7</t>
    </r>
    <r>
      <rPr>
        <b/>
        <sz val="12"/>
        <color theme="1"/>
        <rFont val="Verdana bold"/>
      </rPr>
      <t xml:space="preserve"> </t>
    </r>
    <r>
      <rPr>
        <b/>
        <sz val="12"/>
        <color rgb="FF113CEA"/>
        <rFont val="Verdana bold"/>
      </rPr>
      <t>- Changes to the state of biodiversity |</t>
    </r>
    <r>
      <rPr>
        <b/>
        <sz val="12"/>
        <color theme="1"/>
        <rFont val="Verdana bold"/>
      </rPr>
      <t xml:space="preserve"> </t>
    </r>
    <r>
      <rPr>
        <b/>
        <sz val="12"/>
        <color rgb="FF0FD2E9"/>
        <rFont val="Verdana bold"/>
      </rPr>
      <t>GRI 101-8</t>
    </r>
    <r>
      <rPr>
        <b/>
        <sz val="12"/>
        <color rgb="FF3338E8"/>
        <rFont val="Verdana bold"/>
      </rPr>
      <t xml:space="preserve"> - Ecosystem services |</t>
    </r>
    <r>
      <rPr>
        <b/>
        <sz val="12"/>
        <color theme="1"/>
        <rFont val="Verdana bold"/>
      </rPr>
      <t xml:space="preserve"> </t>
    </r>
    <r>
      <rPr>
        <b/>
        <sz val="12"/>
        <color rgb="FF0FD2E7"/>
        <rFont val="Verdana bold"/>
      </rPr>
      <t>CBA-68</t>
    </r>
    <r>
      <rPr>
        <b/>
        <sz val="12"/>
        <color theme="1"/>
        <rFont val="Verdana bold"/>
      </rPr>
      <t xml:space="preserve"> </t>
    </r>
    <r>
      <rPr>
        <b/>
        <sz val="12"/>
        <color rgb="FF3338E8"/>
        <rFont val="Verdana bold"/>
      </rPr>
      <t>-  Biodiversity risk assessment</t>
    </r>
  </si>
  <si>
    <r>
      <rPr>
        <b/>
        <sz val="12"/>
        <color rgb="FF0FD2E7"/>
        <rFont val="Verdana bold"/>
      </rPr>
      <t>SASB EM-MM-160a.3</t>
    </r>
    <r>
      <rPr>
        <b/>
        <sz val="12"/>
        <color rgb="FF113CEA"/>
        <rFont val="Verdana bold"/>
      </rPr>
      <t xml:space="preserve"> - Percentage of (1) proved and (2) probable reserves in or near sites with protected conservation status or endangered species habitat</t>
    </r>
  </si>
  <si>
    <r>
      <rPr>
        <b/>
        <sz val="12"/>
        <color rgb="FF0FD2E7"/>
        <rFont val="Verdana bold"/>
      </rPr>
      <t>SASB EM-MM-160a.1</t>
    </r>
    <r>
      <rPr>
        <b/>
        <sz val="12"/>
        <color theme="1"/>
        <rFont val="Verdana bold"/>
      </rPr>
      <t xml:space="preserve"> </t>
    </r>
    <r>
      <rPr>
        <b/>
        <sz val="12"/>
        <color rgb="FF113CEA"/>
        <rFont val="Verdana bold"/>
      </rPr>
      <t>- Description of environmental management policies and practices for active sites</t>
    </r>
  </si>
  <si>
    <t>Oversight of nature-related dependencies, impacts, risks, and opportunities at CBA is carried out by the Sustainability Committee, which is responsible for monitoring and integrating key topics such as biodiversity, climate change, sustainable resource use, and the circular economy. The Committee meets bimonthly to review progress on environmental initiatives and reports regularly to the Board of Directors, helping ensure that environmental considerations are integrated into strategic decision-making.
These topics are managed through the Company’s 2030 ESG Strategy, which is structured around five core pillars: Climate change, Renewable energy, Aluminum circularity, Sustainable natural resource management, and Dam safety. Together, these pillars address the Company’s interactions with nature in an integrated and cross-functional manner.</t>
  </si>
  <si>
    <r>
      <t xml:space="preserve">CBA’s operations are governed by its Human Rights Policy (2022), which aligns with internationally recognized frameworks and applicable laws. Since 2019, CBA has conducted periodic human rights due diligence to assess risks and impacts affecting suppliers, contractors, and local communities. In 2023, this due diligence was expanded to include Alux (SP) and Barro Alto Mine (GO), incorporating direct consultations, one-on-one interviews, and community meetings with external stakeholders.
</t>
    </r>
    <r>
      <rPr>
        <b/>
        <sz val="12"/>
        <color rgb="FF000000"/>
        <rFont val="Verdana"/>
        <family val="2"/>
      </rPr>
      <t xml:space="preserve">Risk Management, Communities and Social Impact
</t>
    </r>
    <r>
      <rPr>
        <sz val="12"/>
        <color rgb="FF000000"/>
        <rFont val="Verdana"/>
        <family val="2"/>
      </rPr>
      <t xml:space="preserve">CBA’s approach to managing impacts integrates natural resource preservation with the protection of the rights of communities within its areas of influence. Through detective, preventive, and mitigation controls, the Company monitors environmental factors that may affect surrounding communities and traditional populations. In 2025, CBA confirms that it had no proven or probable reserves located in conflict-affected areas or overlapping with indigenous or traditional lands at any of its facilities.
Since initiating due diligence assessments, the Company has not identified any human rights violations in its operations. Stakeholder engagement is structured through the External Communication Registry (RCE) system in Miraí (MG) and Barro Alto (GO), which tracks and addresses community concerns related to land rehabilitation, environmental impacts, and social issues.
</t>
    </r>
    <r>
      <rPr>
        <b/>
        <sz val="12"/>
        <color rgb="FF000000"/>
        <rFont val="Verdana"/>
        <family val="2"/>
      </rPr>
      <t>Supply Chain and Sustainability</t>
    </r>
    <r>
      <rPr>
        <sz val="12"/>
        <color rgb="FF000000"/>
        <rFont val="Verdana"/>
        <family val="2"/>
      </rPr>
      <t xml:space="preserve">
CBA’s value chain is governed by its Sustainable Procurement Policy and Supplier Code of Conduct. All business partners undergo ESG performance reviews every two years, with corrective action plans required where necessary. The Company’s risk assessments have not identified significant risks of forced labor or child labor within its supply chain.
CBA reaffirms its commitment to transparency regarding the environmental impacts of its industrial activities. The Company has programs in place to ensure the rehabilitation of mine sites, reforestation with native species, and partnerships with universities and local communities to strengthen ecosystem protection and uphold the rights of affected populations.</t>
    </r>
  </si>
  <si>
    <t>Biodiversity is a core pillar of CBA’s 2030 ESG Strategy and directly informs its business model and financial planning. The Company has established a strategic target to engage 10% of its key customers and suppliers in co-investments supporting biodiversity projects. The Company has also set a target to create or expand one hectare of ecological corridors for every ten hectares mined and rehabilitated, helping mitigate regulatory and reputational risks.
Governance of this topic is ensured through CBA’s Strategic Planning (SP) process, which defines short- and medium-term actions and approves environmental projects, and through the Strategic Dialogue process, which revisits long-term guidelines every three years. This process ensures that nature-related risks and opportunities are integrated into financial planning and supports the transition to more sustainable business practices. Given the central role of sustainability at CBA, key ESG levers are integrated into the Company’s financial strategy, helping to ensure that resources are converted into positive impacts for business, people, and the planet. Financial planning and capital expenditure (CAPEX) projects are meaningfully informed by in-depth assessments of impacts across natural resources, GHG emissions, carbon pricing, and waste management, as part of an integrated approach to nature-related risks and opportunities. In recent years, CBA has made significant progress on its project pipeline and in Mergers and Acquisitions (M&amp;A), with investments exceeding R$ 1 billion.</t>
  </si>
  <si>
    <r>
      <t>The long-term viability of the Company’s operations depends on critical natural resources, including land, minerals, water, and energy. To manage its relationship with natural capital, CBA has structured processes in place to assess social and economic factors across all operations. To mitigate impacts, CBA applies the mitigation hierarchy, supported by baseline studies and ongoing biodiversity monitoring. Data collected through these activities informs initiatives to rehabilitate mine sites using native species and supports the Company’s strategic target of establishing one hectare of ecological corridors for every ten hectares mined and rehabilitated. In managing physical risks, potential dam failure has been classified as a high-severity, low-probability event. This risk is managed through emergency response plans that include monthly siren audibility tests—conducted at facilities such as the Palmital Dam—and annual evacuation drills involving local communities, ensuring preparedness. Risk management is integrated into the Company’s financial strategy through technical assessments on water resources, climate change, and human rights, ensuring business resilience over the short, medium, and long term.  The Company also actively identifies opportunities associated with the transition to lower-impact business models, including expanding aluminum recycling and using ReAl technology to recover multi-material scrap. In addition, CBA’s conservation assets—</t>
    </r>
    <r>
      <rPr>
        <i/>
        <sz val="12"/>
        <color rgb="FF000000"/>
        <rFont val="Verdana"/>
        <family val="2"/>
      </rPr>
      <t>Legado das Águas</t>
    </r>
    <r>
      <rPr>
        <sz val="12"/>
        <color rgb="FF000000"/>
        <rFont val="Verdana"/>
        <family val="2"/>
      </rPr>
      <t xml:space="preserve"> and </t>
    </r>
    <r>
      <rPr>
        <i/>
        <sz val="12"/>
        <color rgb="FF000000"/>
        <rFont val="Verdana"/>
        <family val="2"/>
      </rPr>
      <t>Legado Verdes do Cerrado</t>
    </r>
    <r>
      <rPr>
        <sz val="12"/>
        <color rgb="FF000000"/>
        <rFont val="Verdana"/>
        <family val="2"/>
      </rPr>
      <t>—support the development of products with a lower carbon footprint. While the Ecosystem Services Assessment at the Alumínio Plant (SP) is updated annually, the Company continues to refine the classification of impacts across time horizons to further align with full TNFD recommendations.</t>
    </r>
  </si>
  <si>
    <t>CBA’s strategy is designed to be resilient by integrating sustainability into financial and operational planning, with a particular focus on four key areas: environmental innovation and regeneration, renewable energy diversification, recycling expansion, and technological readiness.
To mitigate risks under resource scarcity scenarios, the Company invests in circular economy initiatives, including ReAl technology, and in energy self-sufficiency, reducing reliance on primary inputs and exposure to volatility in the National Grid. Water resilience is monitored through a Water Security Index and supported by a target to reduce freshwater withdrawal per metric ton of aluminum by 20% at the Alumínio Plant (SP) by 2030, from a 2019 baseline. This target is supported by closed-loop water systems and smelter upgrades.
In an increasingly demanding regulatory landscape, the Company proactively invests in lower-impact solutions to align with evolving environmental requirements and reduce regulatory risk. From a market perspective, the integration of ESG criteria into capital expenditures (CAPEX) supports alignment with investor and partner expectations. Collectively, these practices support the production of lower-carbon aluminum and contribute to strengthening ecosystems across the Company’s areas of operation.</t>
  </si>
  <si>
    <t>CBA participated in the pilot implementation of the Brazilian Business Council for Sustainable Development’s (CEBDS) “Action for Nature” Platform, supporting the development of ecosystem services assessments. In 2025, the Company’s Environment and Asset Management teams conducted an assessment of sensitive areas across its operational properties, using public geospatial datasets focused on water stress, protected areas, biodiversity, wetlands, and traditional territories.
The assessment identified that the Alumínio Plant (SP) overlaps with the Itupararanga Protected Area. According to the Aqueduct system, this location is exposed to low-to-medium water stress risk through 2045. CBA continues to enhance its technical understanding of these issues and plans to expand its disclosures to include a more granular identification of areas that meet TNFD criteria for priority and sensitive locations.</t>
  </si>
  <si>
    <r>
      <t xml:space="preserve">CBA has structured risk management processes based on ISO 31000 guidelines and the COSO Enterprise Risk Management (ERM) framework. The Company’s Risk Management Policy defines roles and responsibilities approved by the Board of Directors and the Executive Board, in compliance with the requirements of the Brazilian Securities Commission (CVM) and B3’s </t>
    </r>
    <r>
      <rPr>
        <i/>
        <sz val="12"/>
        <color rgb="FF000000"/>
        <rFont val="Verdana"/>
        <family val="2"/>
      </rPr>
      <t>Novo Mercado</t>
    </r>
    <r>
      <rPr>
        <sz val="12"/>
        <color rgb="FF000000"/>
        <rFont val="Verdana"/>
        <family val="2"/>
      </rPr>
      <t xml:space="preserve"> listing segment.
At the Alumínio Plant (SP), the process to identify and prioritize environmental dependencies and impacts follows the World Resources Institute (WRI) Corporate Ecosystem Services Review methodology. This approach supports the identification of priority ecosystem services and the development of appropriate mitigation measures. In addition, CBA’s Basic Management Units (UGBs) employ an Environmental Aspects and Impacts Assessment Matrix to classify and manage the effects of operations on biodiversity—supporting preventive management and the continuous improvement of biological assets and natural resources.</t>
    </r>
  </si>
  <si>
    <t>GRI 101-2, 101-4, SASB EM-MM-160a.1, 2025 Annual Report (Risk management)</t>
  </si>
  <si>
    <t>SASB EM-MM-10a.2, SASB IF-EU-140a.2, GRI 3-3 Biodiversity, GRI 101-1, 101-2, 101-5, 101-6, 101-7, 101-8</t>
  </si>
  <si>
    <t>2025 Annual Report (Risk management), GRI 101-2, SASB EM-MM-160a.1</t>
  </si>
  <si>
    <t>CBA manages nature-related dependencies and impacts using the World Resources Institute (WRI) Corporate Ecosystem Services Review methodology. This methodology is applied across operations in Poços de Caldas (MG), Zona da Mata (MG), the Alumínio Plant (SP), Metalex (SP), Alux (SP), Itapissuma (PE), and the Energy Business, with approaches tailored to local conditions.
Technical management is supported by an Environmental Aspects and Impacts Risk Assessment Matrix, which classifies biodiversity impacts and defines appropriate control measures. Biodiversity is monitored through a dedicated program that tracks indicators such as vegetation cover, species density per hectare, and regeneration rates.
The effectiveness of these actions is tracked through an Ecosystem Services Assessment tool and the Biodiversity and Protected Areas Action Plan. Regulatory compliance and conformity to operating license conditions are supported by specialized systems for legal requirements management and real-time monitoring of environmental Key Performance Indicators (KPIs).</t>
  </si>
  <si>
    <t>CBA applies standardized metrics to manage nature-related risks and opportunities, integrated into its enterprise risk management framework. The process is conducted through annual review cycles and follows five stages—identification, analysis, evaluation, response, and monitoring—and is applied across all operational sites, including the Energy, Primary, Downstream &amp; Recycling, and Nickel Businesses.
At the Alumínio Plant (SP), technical identification of ecosystem-related risks and opportunities is conducted using version 1.0 of the World Resources Institute (WRI) Corporate Ecosystem Services Review methodology. These assessments are consolidated within an Ecosystem Services Assessment spreadsheet, enabling alignment between natural capital dependencies and the Company’s resilience strategy. Additional detail on metrics and the classification of significant risks is provided in the Company’s 2025 Climate Agenda Report.</t>
  </si>
  <si>
    <t>CBA uses technical metrics to assess environmental dependencies and impacts, based on the World Resources Institute (WRI) Corporate Ecosystem Services Review methodology. Key dependencies include water resources—critical to production processes and energy generation—as well as climate stability and access to renewable energy sources.
Negative impacts, including air emissions, land use, and vegetation clearing, are managed in accordance with the mitigation hierarchy: avoid, minimize, restore, and offset. At the operational level, Basic Management Units (UGBs) apply an Environmental Aspects and Impacts Assessment Matrix to classify and mitigate risks to biodiversity. These practices are complemented by continuous environmental monitoring, mine rehabilitation programs, and initiatives that promote habitat connectivity, including the development of ecological corridors.</t>
  </si>
  <si>
    <t>The Company sets goals and targets to manage its interaction with the environment based on the World Resources Institute (WRI) Corporate Ecosystem Services Review methodology. CBA’s strategy prioritizes mitigating impacts such as vegetation clearing and land use, while strengthening the resilience of water and energy dependencies.
Performance is monitored at the Basic Management Unit (UGB) level using an Environmental Aspects and Impacts Assessment Matrix. Key outcomes include the continued implementation of mine rehabilitation projects and progress in establishing ecological corridors, supporting biodiversity restoration and habitat connectivity. The Company also maintains environmental monitoring systems to align climate stability and renewable energy targets with its long-term resilience strategy.</t>
  </si>
  <si>
    <r>
      <rPr>
        <b/>
        <sz val="12"/>
        <color rgb="FF0FD2E7"/>
        <rFont val="Verdana bold"/>
      </rPr>
      <t>GRI 101-1</t>
    </r>
    <r>
      <rPr>
        <b/>
        <sz val="12"/>
        <color rgb="FF113CEA"/>
        <rFont val="Verdana bold"/>
      </rPr>
      <t xml:space="preserve"> - Policies to halt and reverse biodiversity loss</t>
    </r>
  </si>
  <si>
    <r>
      <t xml:space="preserve">CBA has established formal policies and commitments aimed at preventing and reversing biodiversity loss, applicable across all of its operations. The scope of these policies includes its Aluminum and Energy Businesses, as well as the Company’s private “Legacy” reserves. These commitments are largely aligned with the 2050 Goals and 2030 Targets of the Kunming-Montreal Global Biodiversity Framework. Alux (SP) is an exception, as its formal alignment with these global frameworks has not yet been completed.
</t>
    </r>
    <r>
      <rPr>
        <b/>
        <sz val="12"/>
        <color theme="1"/>
        <rFont val="Verdana"/>
        <family val="2"/>
      </rPr>
      <t xml:space="preserve">Scope and Business Relationships
</t>
    </r>
    <r>
      <rPr>
        <sz val="12"/>
        <color theme="1"/>
        <rFont val="Verdana"/>
        <family val="2"/>
      </rPr>
      <t xml:space="preserve">These commitments apply to both internal operations and external business relationships, including suppliers, customers, and commercial partners across the value chain. The level of application varies depending on the nature of each operation:
• Full Application: Commitments are fully applied to internal operations and business relationships at sites including legacy reserves, Alux, Itapissuma, Barro Alto, the Alumínio Plant, Metalex, Poços de Caldas, and the Energy business.
• Partial Application in the Value Chain: At the Miraí (MG) and Itamarati de Minas (MG) mining operations, the policy applies fully to the Company’s activities; however, engagement with suppliers and partners remains partial, reflecting an ongoing process to align the broader value chain.
</t>
    </r>
    <r>
      <rPr>
        <b/>
        <sz val="12"/>
        <color theme="1"/>
        <rFont val="Verdana"/>
        <family val="2"/>
      </rPr>
      <t>Specific Goals and Targets</t>
    </r>
    <r>
      <rPr>
        <sz val="12"/>
        <color theme="1"/>
        <rFont val="Verdana"/>
        <family val="2"/>
      </rPr>
      <t xml:space="preserve">
To implement these commitments, CBA has established specific objectives and targets to address biodiversity loss in key operations, including:
• Sites with Defined Targets: Metalex (SP); Miraí Mine (MG); Itamarati de Minas Mine (MG); Poços de Caldas Mine (MG); the Energy business; and legacy reserves.
• Sites under Corporate Guidelines: Sites including Alux (SP), Itapissuma Rolling Mill (PE), Barro Alto (GO), and the Alumínio Plant (SP) operate under corporate policy guidelines but do not yet have site-specific quantitative targets for biodiversity.
This framework integrates biodiversity conservation and nature restoration into the Company’s long-term strategy, supporting impact mitigation and ecosystem regeneration across its areas of operation.</t>
    </r>
  </si>
  <si>
    <r>
      <rPr>
        <b/>
        <sz val="12"/>
        <color rgb="FF17D4E8"/>
        <rFont val="Verdana bold"/>
      </rPr>
      <t>CBA-81</t>
    </r>
    <r>
      <rPr>
        <b/>
        <sz val="12"/>
        <color rgb="FF113CEA"/>
        <rFont val="Verdana bold"/>
      </rPr>
      <t xml:space="preserve"> - Mine closure planning</t>
    </r>
  </si>
  <si>
    <r>
      <rPr>
        <b/>
        <sz val="12"/>
        <color rgb="FF0FD2E9"/>
        <rFont val="Verdana bold"/>
      </rPr>
      <t>CBA-70</t>
    </r>
    <r>
      <rPr>
        <b/>
        <sz val="12"/>
        <color rgb="FF113CEA"/>
        <rFont val="Verdana bold"/>
      </rPr>
      <t xml:space="preserve"> - Biodiversity mitigation measures</t>
    </r>
  </si>
  <si>
    <r>
      <t xml:space="preserve">CBA applies the mitigation hierarchy (avoid, minimize, restore, and offset) across all operations, guided by its Biodiversity Management Standard. This approach prioritizes preventive actions, including the use of the Ecosystem Services Review methodology, to avoid ecosystem impacts beginning at the project design stage. Oversight of these impacts is provided by the Sustainability Committee, which reports semiannually to the Board of Directors.
At its </t>
    </r>
    <r>
      <rPr>
        <b/>
        <sz val="12"/>
        <color theme="1"/>
        <rFont val="Verdana"/>
        <family val="2"/>
      </rPr>
      <t>Mining operations</t>
    </r>
    <r>
      <rPr>
        <sz val="12"/>
        <color theme="1"/>
        <rFont val="Verdana"/>
        <family val="2"/>
      </rPr>
      <t xml:space="preserve"> (Miraí, Itamarati de Minas, and Poços de Caldas-MG), the Company applies a concurrent rehabilitation technique, whereby mine reclamation begins immediately following bauxite extraction. These efforts are supported by technical collaborations with the Federal University of Viçosa (UFV). In 2025, in the Zona da Mata region of Minas Gerais, the Company rehabilitated 31 hectares and planted 16,570 native seedlings, surpassing 1,300 hectares restored cumulatively. In Poços de Caldas, operations are conducted in previously disturbed areas (pasture and eucalyptus plantations), resulting in lower incremental impacts. More than 2,200 seedlings were planted during the year. The Barro Alto mine (GO) presents different geological and operational conditions, and as such, mine reclamation will commence only after full mine closure.
In the </t>
    </r>
    <r>
      <rPr>
        <b/>
        <sz val="12"/>
        <color theme="1"/>
        <rFont val="Verdana"/>
        <family val="2"/>
      </rPr>
      <t>Energy Business</t>
    </r>
    <r>
      <rPr>
        <sz val="12"/>
        <color theme="1"/>
        <rFont val="Verdana"/>
        <family val="2"/>
      </rPr>
      <t xml:space="preserve">, which operates 15 hydroelectric plants and wind complexes, mitigation efforts focus on protecting aquatic biodiversity and restoring protected areas. In 2025, the Ourinhos HPP (SP), Piraju HPP (SP), Sobragi HPP (MG), and Salto do Rio Verdinho HPP (GO) hydropower plants achieved ISO 14001 certification. The Energy business reported 938.28 hectares of restored areas and 127.3 hectares under active recovery, leveraging technical expertise developed on its conservation sites to ensure effective native species restoration. CBA also manages biodiversity impacts through the conservation of protected areas, ongoing reservoir monitoring, and environmental education programs. These efforts are complemented by residual offset measures, including fish salvaging and manual transfer during spawning periods at the Ourinhos (SP), Piraju (SP), and Salto do Rio Verdinho (GO) hydroelectric plants. The Company also implements initiatives that go beyond regulatory requirements, including reforesting 24 hectares surrounding the Itupararanga reservoir and establishing a germplasm bank at the Ourinhos (SP) facility to supply native seeds for research and nurseries.
At </t>
    </r>
    <r>
      <rPr>
        <b/>
        <sz val="12"/>
        <color theme="1"/>
        <rFont val="Verdana"/>
        <family val="2"/>
      </rPr>
      <t>industrial facilities</t>
    </r>
    <r>
      <rPr>
        <sz val="12"/>
        <color theme="1"/>
        <rFont val="Verdana"/>
        <family val="2"/>
      </rPr>
      <t xml:space="preserve">, biodiversity management focuses on maintaining protected areas and monitoring surrounding environments. The Alumínio Plant (SP) follows a Biodiversity Action Plan supported by ecosystem services assessments. The Itapissuma rolling mill (PE), located near the Santa Cruz Channel Protected Area, conducted fauna and flora monitoring in 2025 in accordance with CBA’s Corporate Biodiversity Plan. Metalex (SP) maintains a 7-hectare forest fragment and monitors invasive species, while Alux (SP) operates in an area without direct proximity to sensitive ecosystems.
The Company’s </t>
    </r>
    <r>
      <rPr>
        <b/>
        <sz val="12"/>
        <color theme="1"/>
        <rFont val="Verdana"/>
        <family val="2"/>
      </rPr>
      <t>legacy nature reserves</t>
    </r>
    <r>
      <rPr>
        <sz val="12"/>
        <color theme="1"/>
        <rFont val="Verdana"/>
        <family val="2"/>
      </rPr>
      <t xml:space="preserve">, </t>
    </r>
    <r>
      <rPr>
        <i/>
        <sz val="12"/>
        <color theme="1"/>
        <rFont val="Verdana"/>
        <family val="2"/>
      </rPr>
      <t>Legado das Águas</t>
    </r>
    <r>
      <rPr>
        <sz val="12"/>
        <color theme="1"/>
        <rFont val="Verdana"/>
        <family val="2"/>
      </rPr>
      <t xml:space="preserve"> and </t>
    </r>
    <r>
      <rPr>
        <i/>
        <sz val="12"/>
        <color theme="1"/>
        <rFont val="Verdana"/>
        <family val="2"/>
      </rPr>
      <t>Legado Verdes do Cerrado</t>
    </r>
    <r>
      <rPr>
        <sz val="12"/>
        <color theme="1"/>
        <rFont val="Verdana"/>
        <family val="2"/>
      </rPr>
      <t xml:space="preserve">, protect approximately 63,000 hectares. In 2025, wildlife monitoring recorded the presence of pumas in the Atlantic Forest and the “Big Five” mammals in the </t>
    </r>
    <r>
      <rPr>
        <i/>
        <sz val="12"/>
        <color theme="1"/>
        <rFont val="Verdana"/>
        <family val="2"/>
      </rPr>
      <t>Cerrado</t>
    </r>
    <r>
      <rPr>
        <sz val="12"/>
        <color theme="1"/>
        <rFont val="Verdana"/>
        <family val="2"/>
      </rPr>
      <t>, demonstrating the effectiveness of these areas as wildlife refuges. Environmental offset initiatives follow the National System of Conservation Sites (SNUC), including the designation of areas for donation as protected areas. These efforts incorporate knowledge generated in CBA’s legacy reserves to support watershed protection and forest restoration.</t>
    </r>
  </si>
  <si>
    <r>
      <rPr>
        <b/>
        <sz val="10"/>
        <color rgb="FF000000"/>
        <rFont val="Verdana"/>
        <family val="2"/>
      </rPr>
      <t>Note 1</t>
    </r>
    <r>
      <rPr>
        <sz val="10"/>
        <color rgb="FF000000"/>
        <rFont val="Verdana"/>
        <family val="2"/>
      </rPr>
      <t xml:space="preserve">: Historical data is not available for 2022 and 2023, as the new GRI 101 framework was adopted in 2024.
</t>
    </r>
    <r>
      <rPr>
        <b/>
        <sz val="10"/>
        <color rgb="FF000000"/>
        <rFont val="Verdana"/>
        <family val="2"/>
      </rPr>
      <t>Note 2:</t>
    </r>
    <r>
      <rPr>
        <sz val="10"/>
        <color rgb="FF000000"/>
        <rFont val="Verdana"/>
        <family val="2"/>
      </rPr>
      <t xml:space="preserve"> In the Energy business, restored or rehabilitated sites are reported on a cumulative basis, as they remain subject to validation and approval by environmental authorities. At the Miraí Mine, no areas were under incomplete restoration during the reporting period.</t>
    </r>
  </si>
  <si>
    <r>
      <t>Access to genetic resources is conducted ethically and in compliance with Brazilian Law No. 13,123/2015. Within its Legacy Reserves—</t>
    </r>
    <r>
      <rPr>
        <i/>
        <sz val="12"/>
        <color theme="1"/>
        <rFont val="Verdana"/>
        <family val="2"/>
      </rPr>
      <t>Legado das Águas</t>
    </r>
    <r>
      <rPr>
        <sz val="12"/>
        <color theme="1"/>
        <rFont val="Verdana"/>
        <family val="2"/>
      </rPr>
      <t xml:space="preserve"> and </t>
    </r>
    <r>
      <rPr>
        <i/>
        <sz val="12"/>
        <color theme="1"/>
        <rFont val="Verdana"/>
        <family val="2"/>
      </rPr>
      <t>Legado Verdes do Cerrado</t>
    </r>
    <r>
      <rPr>
        <sz val="12"/>
        <color theme="1"/>
        <rFont val="Verdana"/>
        <family val="2"/>
      </rPr>
      <t xml:space="preserve">—CBA maintains infrastructure dedicated to conservation and biotechnological innovation.
A key component of the Company’s management approach is the large-scale cultivation of native plants in nurseries, which function as conservation centers for genetic material from the Atlantic Forest and Cerrado biomes. This approach supports CBA’s “concurrent rehabilitation” technique in mining operations, where native seeds and seedlings are used for immediate reforestation of mine sites, including the 31 hectares restored in the Zona da Mata region in 2025.
In the Energy Business, CBA manages biodiversity impacts through the conservation of protected areas, continuous reservoir monitoring, and environmental education programs, complemented by residual offsets. The Company also undertakes initiatives that exceed regulatory requirements, including the establishment of a germplasm bank at the Ourinhos (SP) facility to supply native seeds for research and nursery programs.
</t>
    </r>
  </si>
  <si>
    <r>
      <t xml:space="preserve">CBA manages biodiversity impacts through an integrated approach spanning its industrial operations, mining operations, energy assets, and conservation sites, applying the mitigation hierarchy and maintaining continuous monitoring of sensitive ecosystems.
</t>
    </r>
    <r>
      <rPr>
        <b/>
        <sz val="12"/>
        <color theme="1"/>
        <rFont val="Verdana"/>
        <family val="2"/>
      </rPr>
      <t>Legacy reserves</t>
    </r>
    <r>
      <rPr>
        <sz val="12"/>
        <color theme="1"/>
        <rFont val="Verdana"/>
        <family val="2"/>
      </rPr>
      <t xml:space="preserve">
The Company’s legacy conservation reserves provide significant positive environmental contributions as platforms for scientific research and ecosystem services:
</t>
    </r>
    <r>
      <rPr>
        <i/>
        <u/>
        <sz val="12"/>
        <color theme="1"/>
        <rFont val="Verdana"/>
        <family val="2"/>
      </rPr>
      <t>Legado das Águas</t>
    </r>
    <r>
      <rPr>
        <u/>
        <sz val="12"/>
        <color theme="1"/>
        <rFont val="Verdana"/>
        <family val="2"/>
      </rPr>
      <t xml:space="preserve"> (Atlantic Forest):</t>
    </r>
    <r>
      <rPr>
        <sz val="12"/>
        <color theme="1"/>
        <rFont val="Verdana"/>
        <family val="2"/>
      </rPr>
      <t xml:space="preserve"> Conserves 31,000 hectares (100% conserved), providing full protection to the biome.
</t>
    </r>
    <r>
      <rPr>
        <i/>
        <u/>
        <sz val="12"/>
        <color theme="1"/>
        <rFont val="Verdana"/>
        <family val="2"/>
      </rPr>
      <t>Legado Verdes do Cerrado</t>
    </r>
    <r>
      <rPr>
        <u/>
        <sz val="12"/>
        <color theme="1"/>
        <rFont val="Verdana"/>
        <family val="2"/>
      </rPr>
      <t xml:space="preserve"> (</t>
    </r>
    <r>
      <rPr>
        <i/>
        <u/>
        <sz val="12"/>
        <color theme="1"/>
        <rFont val="Verdana"/>
        <family val="2"/>
      </rPr>
      <t>Cerrado</t>
    </r>
    <r>
      <rPr>
        <u/>
        <sz val="12"/>
        <color theme="1"/>
        <rFont val="Verdana"/>
        <family val="2"/>
      </rPr>
      <t>):</t>
    </r>
    <r>
      <rPr>
        <sz val="12"/>
        <color theme="1"/>
        <rFont val="Verdana"/>
        <family val="2"/>
      </rPr>
      <t xml:space="preserve"> Protects 32,000 hectares, with 80% of the area in an advanced conservation stage.
Associated Risks: Key risks include logistics associated with supply transport and the need for ongoing monitoring to prevent wildfires and poaching.
</t>
    </r>
    <r>
      <rPr>
        <b/>
        <sz val="12"/>
        <color theme="1"/>
        <rFont val="Verdana"/>
        <family val="2"/>
      </rPr>
      <t xml:space="preserve">Industrial Sites (Alumínio Plant, Metalex, Alux, and Itapissuma)
</t>
    </r>
    <r>
      <rPr>
        <sz val="12"/>
        <color theme="1"/>
        <rFont val="Verdana"/>
        <family val="2"/>
      </rPr>
      <t xml:space="preserve">Environmental management at industrial facilities focuses on monitoring surrounding areas and mitigating localized impacts.
</t>
    </r>
    <r>
      <rPr>
        <u/>
        <sz val="12"/>
        <color theme="1"/>
        <rFont val="Verdana"/>
        <family val="2"/>
      </rPr>
      <t>Alumínio Plant (SP):</t>
    </r>
    <r>
      <rPr>
        <sz val="12"/>
        <color theme="1"/>
        <rFont val="Verdana"/>
        <family val="2"/>
      </rPr>
      <t xml:space="preserve"> The Alumínio Plant conducts fauna and flora monitoring in surrounding areas and follows a Biodiversity Action Plan focused on conservation initiatives. Environmental aspects and impacts are documented in dedicated spreadsheets, including ecosystem services assessments, whenever relevant.
</t>
    </r>
    <r>
      <rPr>
        <u/>
        <sz val="12"/>
        <color theme="1"/>
        <rFont val="Verdana"/>
        <family val="2"/>
      </rPr>
      <t>Itapissuma Rolling Mill (PE):</t>
    </r>
    <r>
      <rPr>
        <sz val="12"/>
        <color theme="1"/>
        <rFont val="Verdana"/>
        <family val="2"/>
      </rPr>
      <t xml:space="preserve"> Located near the Santa Cruz Channel Protected Area, the Itapissuma facility conducts fauna and flora monitoring every four years (most recently in 2025) to support conservation efforts. The site’s biodiversity protection activities are governed by the CBA’s Corporate Biodiversity Plan.
</t>
    </r>
    <r>
      <rPr>
        <u/>
        <sz val="12"/>
        <color theme="1"/>
        <rFont val="Verdana"/>
        <family val="2"/>
      </rPr>
      <t>Metalex (Araçariguama, SP):</t>
    </r>
    <r>
      <rPr>
        <sz val="12"/>
        <color theme="1"/>
        <rFont val="Verdana"/>
        <family val="2"/>
      </rPr>
      <t xml:space="preserve"> Located near an ecologically sensitive area, the site includes a 7-hectare forest fragment. Monitoring focuses on emissions, effluents, and the control of invasive species, including L</t>
    </r>
    <r>
      <rPr>
        <i/>
        <sz val="12"/>
        <color theme="1"/>
        <rFont val="Verdana"/>
        <family val="2"/>
      </rPr>
      <t>eucaena leucocephala</t>
    </r>
    <r>
      <rPr>
        <sz val="12"/>
        <color theme="1"/>
        <rFont val="Verdana"/>
        <family val="2"/>
      </rPr>
      <t xml:space="preserve">.
</t>
    </r>
    <r>
      <rPr>
        <u/>
        <sz val="12"/>
        <color theme="1"/>
        <rFont val="Verdana"/>
        <family val="2"/>
      </rPr>
      <t>Alux (Nova Odessa, SP):</t>
    </r>
    <r>
      <rPr>
        <sz val="12"/>
        <color theme="1"/>
        <rFont val="Verdana"/>
        <family val="2"/>
      </rPr>
      <t xml:space="preserve"> Alux operates in an area with no reported significant impacts or proximity to sensitive ecosystems.
</t>
    </r>
    <r>
      <rPr>
        <b/>
        <sz val="12"/>
        <color theme="1"/>
        <rFont val="Verdana"/>
        <family val="2"/>
      </rPr>
      <t>Mining Operations (Miraí, Itamarati de Minas, Poços de Caldas, and Barro Alto)</t>
    </r>
    <r>
      <rPr>
        <sz val="12"/>
        <color theme="1"/>
        <rFont val="Verdana"/>
        <family val="2"/>
      </rPr>
      <t xml:space="preserve">
Bauxite mining operations are assessed at the corporate level, with a focus on land rehabilitation and biodiversity conservation.
</t>
    </r>
    <r>
      <rPr>
        <u/>
        <sz val="12"/>
        <color theme="1"/>
        <rFont val="Verdana"/>
        <family val="2"/>
      </rPr>
      <t>Poços de Caldas (MG):</t>
    </r>
    <r>
      <rPr>
        <sz val="12"/>
        <color theme="1"/>
        <rFont val="Verdana"/>
        <family val="2"/>
      </rPr>
      <t xml:space="preserve"> The Poços de Caldas mining operation conducts fauna and flora monitoring within operational areas, surrounding regions, and the CBA-managed Morro Grande Private Natural Heritage Reserve (RPPN). Mining activities are conducted on previously disturbed land (pasture and eucalyptus plantations), avoiding native vegetation and reducing environmental impacts. No ecologically sensitive areas have been identified at this site.
</t>
    </r>
    <r>
      <rPr>
        <u/>
        <sz val="12"/>
        <color theme="1"/>
        <rFont val="Verdana"/>
        <family val="2"/>
      </rPr>
      <t>Miraí and Itamarati de Minas (MG):</t>
    </r>
    <r>
      <rPr>
        <sz val="12"/>
        <color theme="1"/>
        <rFont val="Verdana"/>
        <family val="2"/>
      </rPr>
      <t xml:space="preserve"> Monitoring is continuous and includes periodic updates to management plans for RPPNs in Itamarati de Minas and Descoberto. The Company maintains structured biodiversity monitoring, including fauna and flora indicators and bioindicator studies conducted in collaboration with the Federal University of Viçosa (UFV).
</t>
    </r>
    <r>
      <rPr>
        <u/>
        <sz val="12"/>
        <color theme="1"/>
        <rFont val="Verdana"/>
        <family val="2"/>
      </rPr>
      <t>Barro Alto (GO):</t>
    </r>
    <r>
      <rPr>
        <sz val="12"/>
        <color theme="1"/>
        <rFont val="Verdana"/>
        <family val="2"/>
      </rPr>
      <t xml:space="preserve"> This mining operation is integrated into the Company’s impact management and land rehabilitation strategy.
</t>
    </r>
    <r>
      <rPr>
        <b/>
        <sz val="12"/>
        <color theme="1"/>
        <rFont val="Verdana"/>
        <family val="2"/>
      </rPr>
      <t>Energy Business</t>
    </r>
    <r>
      <rPr>
        <sz val="12"/>
        <color theme="1"/>
        <rFont val="Verdana"/>
        <family val="2"/>
      </rPr>
      <t xml:space="preserve">
The Energy Business operates </t>
    </r>
    <r>
      <rPr>
        <u/>
        <sz val="12"/>
        <color theme="1"/>
        <rFont val="Verdana"/>
        <family val="2"/>
      </rPr>
      <t>15 hydroelectric plants</t>
    </r>
    <r>
      <rPr>
        <sz val="12"/>
        <color theme="1"/>
        <rFont val="Verdana"/>
        <family val="2"/>
      </rPr>
      <t xml:space="preserve">, where biodiversity impacts are associated primarily with the initial development phase, during which lotic environments (rivers) are converted into lentic systems (reservoirs). These facilities are located in environmentally sensitive regions, including legal reserves such as the Itupararanga Affected Area, Jurupará State Park, Serra do Mar Environmental Protection Area, and the buffer zone of Carlos Botelho State Park. They also form part of the </t>
    </r>
    <r>
      <rPr>
        <i/>
        <sz val="12"/>
        <color theme="1"/>
        <rFont val="Verdana"/>
        <family val="2"/>
      </rPr>
      <t>Legado das Águas</t>
    </r>
    <r>
      <rPr>
        <sz val="12"/>
        <color theme="1"/>
        <rFont val="Verdana"/>
        <family val="2"/>
      </rPr>
      <t xml:space="preserve"> conservation area. Within this context, CBA’s infrastructure contributes to landscape connectivity and the preservation of surrounding ecosystems. Key conservation initiatives include the restoration of protected areas surrounding the Ourinhos, Piraju, and Salto do Rio Verdinho hydropower reservoirs, with more than 1 million native seedlings planted between 2002 and 2025.
</t>
    </r>
    <r>
      <rPr>
        <b/>
        <sz val="12"/>
        <color theme="1"/>
        <rFont val="Verdana"/>
        <family val="2"/>
      </rPr>
      <t xml:space="preserve">Ecosystem Services and Supplier Chain
</t>
    </r>
    <r>
      <rPr>
        <sz val="12"/>
        <color theme="1"/>
        <rFont val="Verdana"/>
        <family val="2"/>
      </rPr>
      <t xml:space="preserve">CBA’s activities depend on key ecosystem services, including freshwater provision, climate regulation, and water purification. The Company seeks to actively mitigate risks related to water scarcity and cross-contamination. Within its supply chain, the Itapissuma Rolling Mill (PE) reduces external dependency by using internally sourced ingots, while </t>
    </r>
    <r>
      <rPr>
        <i/>
        <sz val="12"/>
        <color theme="1"/>
        <rFont val="Verdana"/>
        <family val="2"/>
      </rPr>
      <t>Legado das Águas</t>
    </r>
    <r>
      <rPr>
        <sz val="12"/>
        <color theme="1"/>
        <rFont val="Verdana"/>
        <family val="2"/>
      </rPr>
      <t xml:space="preserve"> supports the sustainability of logistics activities.</t>
    </r>
  </si>
  <si>
    <r>
      <t xml:space="preserve">CBA manages its operations under a robust environmental governance framework, guided by its Sustainability Policy and corporate Environmental Management Plan (PGA). Applicable across CBA’s Aluminum (including mining) and Energy Businesses, the PGA establishes guidelines for process standardization, clearly defined responsibilities, and preventive and mitigation controls to address leaks, spills, and other adverse impacts.
</t>
    </r>
    <r>
      <rPr>
        <b/>
        <sz val="12"/>
        <color theme="1"/>
        <rFont val="Verdana"/>
        <family val="2"/>
      </rPr>
      <t>Governance Policies and Standards</t>
    </r>
    <r>
      <rPr>
        <sz val="12"/>
        <color theme="1"/>
        <rFont val="Verdana"/>
        <family val="2"/>
      </rPr>
      <t xml:space="preserve">
CBA’s approach to strategic environmental management is aligned with the International Finance Corporation (IFC) Performance Standards, including PS1 (Risk Assessment and Management), PS3 (Resource Efficiency), PS4 (Community Health and Safety), and PS6 (Biodiversity Conservation). CBA’s operations are certified to ISO 14001 and the Company ensures that its Aluminum Business complies with Aluminium Stewardship Initiative (ASI) standards, which promote responsible practices across the value chain.
</t>
    </r>
    <r>
      <rPr>
        <b/>
        <sz val="12"/>
        <color theme="1"/>
        <rFont val="Verdana"/>
        <family val="2"/>
      </rPr>
      <t xml:space="preserve">Operational Controls and Monitoring
</t>
    </r>
    <r>
      <rPr>
        <sz val="12"/>
        <color theme="1"/>
        <rFont val="Verdana"/>
        <family val="2"/>
      </rPr>
      <t xml:space="preserve">Operational excellence is supported by the systematic identification of environmental aspects and impacts through a risk assessment matrix. CBA’s environmental management system encompasses:
• Resource and Effluent Management - Continuously monitoring freshwater use and effluent quality, with a  particular focus on reducing water intensity.
• Emissions and Air Quality - Managing air emissions and monitoring greenhouse gas (GHG) emissions, aligned with the decarbonization plan under the Company’s 2030 ESG Strategy.
• Waste and Co-Product Management - Advancing circular economy practices to reduce waste generation and maximize the reuse and value of industrial co-products.
• Regulatory Compliance - Using specialized systems to monitor environmental permits and compliance obligations in real time across applicable jurisdictions.
</t>
    </r>
    <r>
      <rPr>
        <b/>
        <sz val="12"/>
        <color theme="1"/>
        <rFont val="Verdana"/>
        <family val="2"/>
      </rPr>
      <t xml:space="preserve">Biodiversity Management and Mine Closure
</t>
    </r>
    <r>
      <rPr>
        <sz val="12"/>
        <color theme="1"/>
        <rFont val="Verdana"/>
        <family val="2"/>
      </rPr>
      <t xml:space="preserve">CBA applies the mitigation hierarchy (avoid, minimize, restore, and offset) in managing its impacts on natural capital. The Company’s biodiversity policy is implemented through site-specific action plans, with a particular focus on its legacy reserves and Energy business.
In bauxite mining operations, the Company conducts continuous, progressive rehabilitation of mined areas, using native species planting techniques developed in collaboration with the Federal University of Viçosa (UFV). Mine closure plans are updated annually and include engagement with landowners, as well as compliance with regulatory commitments related to land restoration and post-mining land use.
</t>
    </r>
    <r>
      <rPr>
        <b/>
        <sz val="12"/>
        <color theme="1"/>
        <rFont val="Verdana"/>
        <family val="2"/>
      </rPr>
      <t xml:space="preserve">Emergency Preparedness and Response
</t>
    </r>
    <r>
      <rPr>
        <sz val="12"/>
        <color theme="1"/>
        <rFont val="Verdana"/>
        <family val="2"/>
      </rPr>
      <t>CBA has established environmental emergency preparedness and response protocols across all active sites, including periodic drills and dedicated response infrastructure. Risk management extends to surrounding communities through the External Communication Registry (RCE), which supports transparent and timely responses to social and environmental concerns.</t>
    </r>
  </si>
  <si>
    <t>Environmental rehabilitation is conducted on a continuous and progressive basis, in tandem with the progress of mining activities. As mining advances to new mine faces, previously mined areas undergo rehabilitation (except for Barro Alto (GO), where rehabilitation will occur only after full mine depletion). This approach restores the social and economic function of the land, enabling landowners to resume pre-mining land uses.
Mine closure guidelines are established in the Degraded Areas Recovery Plan (PRAD) and/or the Environmental Control Plan (PCA), in accordance with environmental licensing requirements. Execution plans are reviewed annually, taking into account areas depleted during each reporting period. Performance is monitored against targets and indicators aligned with Global Reporting Initiative (GRI) standards. This data is disclosed in periodic reports and submitted to relevant environmental authorities, with annual updates to address evolving conditions and material ESG risks.
CBA’s practices are aligned with leading environmental, social, and technical standards applicable to the mining sector. Planning encompasses all phases of rehabilitation, from defining areas for recovery and procuring inputs to executing topographic recontouring. The goal is to restore a stable landscape that is integrated with the surrounding environmental context. This is followed by soil preparation and amendment, planting, fertilization, and ongoing maintenance to ensure the effectiveness of rehabilitation efforts.
Mine reclamation plans are developed in coordination with landowners, including the definition of terms and the formalization of easement agreements. Timely restoration of land to productive or ecological post-mining use provides community benefits and supports long-term sustainability. The Company maintains financial provisions to ensure the full execution of all environmental rehabilitation activities. CBA conducts an annual review of its memorandum of expenditures for land release, environmental rehabilitation, and forest offsets, based on a minimum five-year forecast.</t>
  </si>
  <si>
    <r>
      <t xml:space="preserve">In line with International Council on Mining and Metals (ICMM) guidance (2019), stakeholder engagement—both internal and external—is maintained throughout the entire lifecycle of mining operations. The type of engagement may vary across different phases of the life cycle; however, during the operational phase of a mine, the responsibility is to maintain an appropriate level of frequency from the beginning to the end. 
At CBA, engagement begins prior to operations through the Company’s </t>
    </r>
    <r>
      <rPr>
        <i/>
        <sz val="12"/>
        <color theme="1"/>
        <rFont val="Verdana"/>
        <family val="2"/>
      </rPr>
      <t>Engaja</t>
    </r>
    <r>
      <rPr>
        <sz val="12"/>
        <color theme="1"/>
        <rFont val="Verdana"/>
        <family val="2"/>
      </rPr>
      <t xml:space="preserve"> program, which manages and monitors social and environmental risks and opportunities in relationships with stakeholders, including landowners whose properties may be mined in the future, while strengthening dialogue and trust. CBA’s Environmental Education Program (PEA) further supports stakeholder engagement through participatory social and environmental assessments. During operations, additional PEA activities, social programs, and structured community dialogue initiatives are implemented.</t>
    </r>
  </si>
  <si>
    <t>CBA applies the mitigation hierarchy through preventive practices and environmental impact assessments across all operations, aiming to avoid or minimize potential impacts on biodiversity. To protect local ecosystems, the Company maintains conservation sites surrounding its operations and integrates biodiversity considerations into supplier selection and management processes. Where impacts cannot be fully avoided, CBA implements environmental control mechanisms, adjusts operational scale in sensitive areas, and considers measures to enhance ecological connectivity and reduce habitat fragmentation. As part of its 2030 ESG Strategy, the Company has established a goal to develop ecological corridors. These efforts are currently in the planning and implementation phase.
Continuous monitoring of affected areas enables adaptive management over time and is supported by employee training and ongoing rehabilitation during and after operations. Restoration efforts include native species planting programs, the use of bioengineering techniques, and partnerships with technical and academic institutions, such as the Federal University of Viçosa, as well as engagement with local communities and non-governmental organizations.
In the Energy Business, offset measures include fish salvaging during maintenance activities and the operation of fishways to support spawning migration. In Mining operations, offset measures comply with applicable federal and state regulations and include allocating areas equal to or greater than those impacted, as well as donating land for conservation.
The Company also implements initiatives to enhance environmental benefits, including expanded ecological monitoring, maintaining germplasm banks for research, and voluntary reforestation in areas surrounding hydropower reservoirs. These initiatives strengthen synergies between biodiversity conservation and climate mitigation, contributing to water resilience and carbon sequestration.
Governance of these initiatives is led by the Environment function, with oversight from regulatory authorities and alignment with international standards such as those of the Aluminium Stewardship Initiative, ensuring effective impact management and the delivery of long-term environmental and social value. As of the reporting period, the Company has 468 hectares under restoration or rehabilitation and has restored or rehabilitated nearly 1,000 hectares across its operations.</t>
  </si>
  <si>
    <t>SASB EM-MM-160a.1 - Description of environmental management policies and practices for active sites</t>
  </si>
  <si>
    <t>SASB EM-MM-160a.3 - Percentage of (1) proved and (2) probable reserves in or near sites with protected conservation status or endangered species habitat</t>
  </si>
  <si>
    <r>
      <t xml:space="preserve">The Annual Report covers all operations under CBA’s operational control, representing 99% of the Company’s revenue, and are fully included and consolidated in the financial statements. These include: 
• Aluminum Business: Mining operations (Poços de Caldas, Miraí and Itamarati de Minas, in Minas Gerais; and Barro Alto, in Goiás), Alumínio plant (SP), Itapissuma Rolling Mill (PE), Metalex (SP), Alux (SP), Sorocaba facility (SP), Caxias do Sul distribution center (RS), Solutions and Services Hubs (SP and RS) and Processing and Recycling Centers (SP)
• Energy Business: 15 wholly-owned hydroelectric plants
• Private reserves: </t>
    </r>
    <r>
      <rPr>
        <i/>
        <sz val="12"/>
        <color theme="1"/>
        <rFont val="Verdana"/>
        <family val="2"/>
      </rPr>
      <t>Legado das Águas</t>
    </r>
    <r>
      <rPr>
        <sz val="12"/>
        <color theme="1"/>
        <rFont val="Verdana"/>
        <family val="2"/>
      </rPr>
      <t xml:space="preserve"> (SP) and </t>
    </r>
    <r>
      <rPr>
        <i/>
        <sz val="12"/>
        <color theme="1"/>
        <rFont val="Verdana"/>
        <family val="2"/>
      </rPr>
      <t>Legado Verdes do Cerrado</t>
    </r>
    <r>
      <rPr>
        <sz val="12"/>
        <color theme="1"/>
        <rFont val="Verdana"/>
        <family val="2"/>
      </rPr>
      <t xml:space="preserve"> (GO)
• Corporate Office: São Paulo (SP)
• Nickel Business: Niquelândia (GO)
• Logistics operations: Barão de Angra (RJ) and Santa Isabel (GO)
CBA’s approach is designed to ensure consistent treatment of material topics across all operations included in the Annual Report. Operations not included in this report are only covered by the consolidated financial statements, namely the following: Rondon (PA): in the project development phase; hydropower plants Salto Pilão (SC), Canoas I (SP), Canoas II (PR), Machadinho (RS and SC), Campos Novos (SC), and Barra Grande (SC): jointly-owned and not under CBA's operational management; and wind complexes Ventos do Piauí (PI), Serra do Tigre (RN and PB), and Cajuína III (RN): where CBA does not hold operational control.
Information related to curtailed operations (e.g., Niquelândia) or those over which CBA does not exercise operational control is disclosed separately, where applicable. During the reporting period, there were no mergers, acquisitions, or divestments that would materially affect the scope or content of this Report. 
The Company controls or holds equity interests in the following entities: CBA; Metalex Ltda.; Alux do Brasil Indústria e Comércio Ltda.; CBA Itapissuma Ltda.; Mineração Macedo Ltda. (other business segment); CBA Machadinho Geração de Energia Ltda.; CBA Energia Participações S.A.; and BAESA Geração de Energia Ltda. All of these entities are included in the Company’s financial reporting.
The sustainability report excludes CBA Machadinho Geração de Energia Ltda. and BAESA Geração de Energia Ltda.; accordingly, it covers CBA, Metalex Ltda., Alux do Brasil Indústria e Comércio Ltda., CBA Itapissuma Ltda., Mineração Macedo Ltda., and CBA Energia Participações S.A.
The consolidation approach was not modified as a result of minority interests. The Company considers all subsidiaries in the identification and assessment of material topics, including engagement with external stakeholders relevant to each entity. Accordingly, in the event of mergers, acquisitions, or divestitures, the Company ensures consistency in the treatment of material topics and in the information disclosed across the report for all entities within its scope.</t>
    </r>
  </si>
  <si>
    <t>CBA maintains structured processes to monitor and evaluate the performance of its governance bodies, ensuring effective oversight of economic, environmental, and social impacts. The Board of Directors, supported by recommendations from the Sustainability Committee and the Audit Committee, conducts regular evaluations of the management of material topics and the alignment of sustainability disclosures with global reporting standards, including GRI and SASB.
Board oversight includes direct supervision of the reporting process, including the review and approval of material topics and disclosed performance metrics. This oversight includes:
Ongoing Evaluations: The Board conducts periodic reviews of internal controls related to reporting processes and risk management.
Continuous Improvement: Based on feedback and annual reviews, the Company implements ongoing enhancements to improve the clarity, consistency, and quality of information disclosed to stakeholders.
External Assurance: Reported performance and related governance processes undergo limited assurance by independent auditors in accordance with ISAE 3000, ensuring the integrity of disclosed data and management practices.</t>
  </si>
  <si>
    <r>
      <rPr>
        <b/>
        <sz val="12"/>
        <color rgb="FF17D4E8"/>
        <rFont val="Verdana bold"/>
      </rPr>
      <t>CBA-79</t>
    </r>
    <r>
      <rPr>
        <b/>
        <sz val="12"/>
        <color rgb="FF113CEA"/>
        <rFont val="Verdana bold"/>
      </rPr>
      <t xml:space="preserve"> - Revenue from sustainable products</t>
    </r>
  </si>
  <si>
    <r>
      <rPr>
        <b/>
        <sz val="12"/>
        <color rgb="FF17D4E8"/>
        <rFont val="Verdana bold"/>
      </rPr>
      <t>CBA-83</t>
    </r>
    <r>
      <rPr>
        <b/>
        <sz val="12"/>
        <color rgb="FF113CEA"/>
        <rFont val="Verdana bold"/>
      </rPr>
      <t xml:space="preserve"> - Certifications</t>
    </r>
  </si>
  <si>
    <r>
      <rPr>
        <b/>
        <sz val="12"/>
        <color rgb="FF17D4E8"/>
        <rFont val="Verdana bold"/>
      </rPr>
      <t>GRI 14.12.3</t>
    </r>
    <r>
      <rPr>
        <b/>
        <sz val="12"/>
        <color theme="1"/>
        <rFont val="Verdana bold"/>
      </rPr>
      <t xml:space="preserve"> </t>
    </r>
    <r>
      <rPr>
        <b/>
        <sz val="12"/>
        <color rgb="FF3338E8"/>
        <rFont val="Verdana bold"/>
      </rPr>
      <t>- List the locations of operations where conflicts or violations of land and resource rights (including customary, collective, and informal tenure rights) occurred, and describe the incidents and the stakeholders whose rights are or could be affected</t>
    </r>
  </si>
  <si>
    <t>The performance of the Board and its members is evaluated every two years by an independent consultancy firm, and any opportunities for improvement are referred to the Board chairman. The evaluation includes benchmarking on the composition and operation of the Board, online surveys about the Board’s operation, peer-to-peer assessments, self-assessments, and assessments of effectiveness on the basis of questionnaires and in-person interviews. These evaluations also cover members’ individual contributions, areas for development and personal traits. The effectiveness assessment produces recommendations on improving aspects such as Board composition, structure and organization, dynamics, communication, strategy and results, risk management, succession and development, and the role of the chairman and governance secretary. Finally, development plans are prepared and followed up on by the evaluating consultancy.</t>
  </si>
  <si>
    <t>Capital Projects and Operational Performance</t>
  </si>
  <si>
    <t>Sustainability/ ESG</t>
  </si>
  <si>
    <t>Independentes</t>
  </si>
  <si>
    <t>Não indenpentes</t>
  </si>
  <si>
    <t>Between 1 and 3 years</t>
  </si>
  <si>
    <t>Between 3 and 5 years</t>
  </si>
  <si>
    <t>Over 5 years</t>
  </si>
  <si>
    <t>Governance best practices – Capital Projects &amp; Operational Performance Committee</t>
  </si>
  <si>
    <t>Remuneration &amp; People</t>
  </si>
  <si>
    <t>Capital Projects &amp; Operational Performance Committee</t>
  </si>
  <si>
    <t>CBA’s governance structure is composed of a Board of Directors, advisory committees, and executive management. Oversight of the Company’s impacts is segmented into specialized committees, including a Finance Committee, Sustainability Committee, Remuneration &amp; People Committee, Audit Committee, and Capital Projects &amp; Operational Performance Committee.
The Board of Directors is composed of eight members: Eduardo Borges de Andrade Filho, Flavio Mendes Aidar, Franklin Lee Feder, Glaisy Peres Domingues, João Zeferino Ferreira Veloso Filho, Luis Ermírio de Moraes, Ricardo Rodrigues de Carvalho, and Sergio Ricardo Romani.
The Executive Board is led by Luciano Francisco Alves, Chief Executive Officer (CEO), and Camila Abel Correia da Silva, Chief Financial Officer (CFO), both of whom have held their positions since April 26, 2023.</t>
  </si>
  <si>
    <t>CBA’s corporate governance practices are designed to ensure long-term sustainability and technical rigor in the composition of its governing bodies. The nomination and selection process for the Board of Directors, its advisory committees, and the Executive Board is based on a structured succession planning framework, which is reviewed annually to ensure alignment with long-term strategy and leadership continuity. Internal evaluations and continuing education programs are integral components of this process.
The Board maintains an active governance agenda, holding at least seven regular meetings per year. In these meetings, leadership succession and renewal are informed by performance reviews, business plans, and legal and regulatory compliance assessments. The Board draws on the collective sustainability expertise of the Sustainability Committee and internal and external subject matter experts, enabling more informed decision-making on economic, environmental, and social impacts. The Company seeks to identify competencies that reinforce its pillars of competitiveness and positive impact, which are critical to business resilience in a volatile macroeconomic environment.
Board members are elected by the General Shareholders’ Meeting in accordance with the Company’s Nomination Policy for the Board, Committees, and the Executive Board. This policy establishes selection criteria that include diversity of knowledge, experience, behaviors, culture, age, and gender, as well as independence requirements to ensure candidates do not have relationships that could impair their judgment. Candidates are also evaluated based on relevant academic qualifications, prior experience in similar roles, and demonstrated technical and practical expertise, with sustainability knowledge considered a plus.
Additional considerations include alignment with CBA’s values, culture, and Code of Conduct, as well as personal integrity, professional reputation, and availability to effectively fulfill the responsibilities of the role. The policy further stipulates that candidates must not have held elected positions in the Executive or Legislative branches within the three years preceding their nomination.</t>
  </si>
  <si>
    <t>Critical concerns are communicated to the highest governance body through periodic reports and presentations that support meetings of the Executive Board, Committees, and the Board of Directors. When no meeting is scheduled and a matter requires immediate review or decision, communications are made through written notifications, typically via email.
The Board of Directors receives regular updates through periodic meetings with the Executive Board and subject matter experts, held at least seven times per year. These meetings include presentations on financial performance, strategic analysis, business plans, legal and regulatory matters, and regular updates to the Company’s risk matrix.
During the 2025 reporting period, 24 critical concerns were communicated to the highest governance body, as detailed below:</t>
  </si>
  <si>
    <t>Click here to access the Compensation Policy.</t>
  </si>
  <si>
    <r>
      <t xml:space="preserve">CBA maintains a structured compensation policy for members of the Board of Directors and Executive Board, based on role responsibilities, individual experience, and market benchmarks. The policy is reviewed annually by the Remuneration &amp; People Committee to ensure alignment with the Company’s strategic plan and financial position.
</t>
    </r>
    <r>
      <rPr>
        <b/>
        <sz val="12"/>
        <color theme="1"/>
        <rFont val="Verdana"/>
        <family val="2"/>
      </rPr>
      <t>Remuneration Components:</t>
    </r>
    <r>
      <rPr>
        <sz val="12"/>
        <color theme="1"/>
        <rFont val="Verdana"/>
        <family val="2"/>
      </rPr>
      <t xml:space="preserve">
• Fixed Remuneration: Comprises base salary or management fees and a benefits package that includes medical and dental coverage, life insurance, retirement plans, meal allowances, parking, and professional development.
• Variable Remuneration (Short-Term): Incentives tied to the achievement of annual performance targets, with defined performance thresholds (minimum, target, and above-target levels). This program is directly linked to impact management and integrates both financial metrics and ESG (environmental, social, and governance) targets into executive compensation.
• Variable Remuneration (Long-Term): Based on Total Shareholder Return (TSR), designed to align executive and shareholder interests and support talent retention.
• Other Components: The policy includes sign-on bonuses, severance payments, and clawback provisions for the recovery of bonuses and incentives in exceptional circumstances, subject to approval by the Board of Directors.
</t>
    </r>
    <r>
      <rPr>
        <b/>
        <sz val="12"/>
        <color theme="1"/>
        <rFont val="Verdana"/>
        <family val="2"/>
      </rPr>
      <t xml:space="preserve">Employee Benefits:
</t>
    </r>
    <r>
      <rPr>
        <sz val="12"/>
        <color theme="1"/>
        <rFont val="Verdana"/>
        <family val="2"/>
      </rPr>
      <t>The Company provides standard benefits to all full-time employees, with variations based on location and job category. The benefits package includes gym allowance, parental support programs, insurance coverage, and education and language grants. Interns and apprentices are eligible for selected benefits, including healthcare coverage, transportation support, and meal allowances. Additional details on these benefits are available in the “Employees” and “Health, Safety and Well-being” sections of this databook.</t>
    </r>
  </si>
  <si>
    <r>
      <t xml:space="preserve">CBA maintains formal commitments to responsible business conduct through key governance instruments, including its Code of Conduct, Supplier Code of Conduct, and policies covering Human Rights, Anti-Corruption, Anti-trust, Diversity, Equity and Inclusion, Sustainability, and Sustainable Procurement. These policies are aligned with internationally recognized frameworks, including the United Nations Guiding Principles on Business and Human Rights, the OECD Guidelines for Multinational Enterprises, and the United Nations Global Compact—of which the Company is a signatory. CBA also supports the Universal Declaration of Human Rights and the International Labour Organization Declaration on Fundamental Principles and Rights at Work. These commitments explicitly incorporate the precautionary principle and require periodic due diligence processes to identify, prevent, and mitigate risks and adverse impacts associated with the Company’s operations, including those involving third parties and local communities. These documents are publicly available on the Company’s Investor Relations website.
Respect for human rights is a cross-cutting principle guiding engagement with all stakeholders. This includes a zero-tolerance approach to forced and child labor and a commitment to preventing sexual exploitation of children and adolescents and safeguarding the rights of migrant workers and traditional communities, such as indigenous, </t>
    </r>
    <r>
      <rPr>
        <i/>
        <sz val="12"/>
        <color theme="1"/>
        <rFont val="Verdana"/>
        <family val="2"/>
      </rPr>
      <t>quilombola</t>
    </r>
    <r>
      <rPr>
        <sz val="12"/>
        <color theme="1"/>
        <rFont val="Verdana"/>
        <family val="2"/>
      </rPr>
      <t xml:space="preserve">, and riverine populations. The Company also devotes special attention to diversity, equity, freedom of expression, and the rights to freedom of association and collective bargaining. Key policy commitments, including the Code of Conduct, and Anti-Corruption and Anti-trust Compliance policies, have been approved by the Board of Directors—the Company’s highest governance body—and apply to directors, officers, committee members, employees, contractors, and business partners.
In 2021, CBA joined the 100% Transparency Movement of the UN Global Compact Brazil Network and, in 2025, completed key milestones related to the initiative’s goals: transparency in government interactions; integrity in executive compensation; integrity training for high-risk value chain participants; and transparency in whistleblower channels. These policies are communicated through official channels and supported by comprehensive training programs. In 2025, training programs covered topics such as workplace harassment, antitrust compliance, prevention of insider trading, and compliance requirements for suppliers and contractors, using methodologies such as CBA’s </t>
    </r>
    <r>
      <rPr>
        <i/>
        <sz val="12"/>
        <color theme="1"/>
        <rFont val="Verdana"/>
        <family val="2"/>
      </rPr>
      <t xml:space="preserve">Padrinho e Madrinha </t>
    </r>
    <r>
      <rPr>
        <sz val="12"/>
        <color theme="1"/>
        <rFont val="Verdana"/>
        <family val="2"/>
      </rPr>
      <t>program (Buddy Program) to reinforce best practices. All policies and related documents are publicly available on the Company’s Investor Relations website and corporate portal.</t>
    </r>
  </si>
  <si>
    <r>
      <t xml:space="preserve">CBA maintains an Ethics Hotline whereby internal and external stakeholders seek guidance on policies or report concerns related to business conduct and regulatory violations. The channel is operated by an independent third party, ensuring anonymity, confidentiality, and protection against retaliation for individuals reporting in good faith, in accordance with the Code of Conduct. The service is available 24/7 in Portuguese and English via a dedicated hotline (0800 300 4535) and at </t>
    </r>
    <r>
      <rPr>
        <u/>
        <sz val="12"/>
        <color theme="1"/>
        <rFont val="Verdana"/>
        <family val="2"/>
      </rPr>
      <t>https://canaldeetica.com.br/companhiabrasileiradealuminio</t>
    </r>
    <r>
      <rPr>
        <sz val="12"/>
        <color theme="1"/>
        <rFont val="Verdana"/>
        <family val="2"/>
      </rPr>
      <t>.
Reports are triaged into management-related matters, reviewed by a multidisciplinary team, and forensic matters, investigated by Internal Audit and reported to the Ethics and Conduct Committee and the Audit Committee. The effectiveness of the channel is supported by ongoing communication initiatives and monitored through employee engagement surveys. During the reporting period, the primary concerns raised related to workplace respect, harassment, and non-compliance with internal policies. All cases were addressed in accordance with the Company’s investigation protocols to ensure transparency and impartial outcomes.</t>
    </r>
  </si>
  <si>
    <t>Reports to the Legal, Governance, Risk and Compliance VP (Renato Maia) and to the Statutory Audit Committee</t>
  </si>
  <si>
    <t>Reports to the CEO (Luciano Alves) and to the Statutory Audit Committee</t>
  </si>
  <si>
    <t>CBA assesses emerging risks through continuous, proactive monitoring of internal and external environments, supported by bimonthly risk committee reviews. This structured approach enables the identification of potential threats before they evolve into material business risks. Monitoring is conducted at least annually, with governance protocols establishing reporting thresholds based on risk severity. Risks classified as high or critical are reported to the Statutory Audit Committee, while those reaching the highest level of exposure are escalated to the Board of Directors for oversight and review.</t>
  </si>
  <si>
    <t>To mitigate this risk and strengthen the retention and transfer of critical capabilities, the Company is implementing initiatives to develop, document, and disseminate essential technical and operational knowledge. These initiatives are intended to support operational continuity, enhance workforce capabilities, and preserve expertise required for safe and efficient industrial operations.
  - Implement a corporate knowledge management framework, including formal processes for capturing, sharing, and preserving critical technical capabilities.
  - Provide management training for operational supervisors.
  - Offer training and continuous learning through the e-CBA platform, including mandatory, auditable courses covering operational scenarios, tools, and practices.
  - Implement a structured knowledge transfer program for Smelters employees (“Smelter School”).
  - Track and implement initiatives identified through operational turnover workshops, with a focus on retaining and transferring critical capabilities.</t>
  </si>
  <si>
    <r>
      <rPr>
        <b/>
        <sz val="10"/>
        <color rgb="FF000000"/>
        <rFont val="Verdana"/>
        <family val="2"/>
      </rPr>
      <t>Note 1:</t>
    </r>
    <r>
      <rPr>
        <sz val="10"/>
        <color rgb="FF000000"/>
        <rFont val="Verdana"/>
        <family val="2"/>
      </rPr>
      <t xml:space="preserve"> Until 2022, the “Economies” data covered only the Alumínio Plant (SP), and starting in 2023, they included data from Metalex (SP) and Itapissuma Rolling Mill (PE), which explains the significant increase.</t>
    </r>
    <r>
      <rPr>
        <b/>
        <sz val="10"/>
        <color rgb="FF000000"/>
        <rFont val="Verdana"/>
        <family val="2"/>
      </rPr>
      <t xml:space="preserve">
Note 2:</t>
    </r>
    <r>
      <rPr>
        <sz val="10"/>
        <color rgb="FF000000"/>
        <rFont val="Verdana"/>
        <family val="2"/>
      </rPr>
      <t xml:space="preserve"> “Savings” refers to revenue generated from the sale of co-products and the commercialization of slag and dross from the Fábrica Alumínio, Metalex, and Itapissuma facilities.</t>
    </r>
  </si>
  <si>
    <t>The Company’s financial risk appetite is closely aligned with its strategic objectives and performance targets, reflecting market best practices and benchmarks. Free Cash Flow (FCF) has been defined as the primary metric, with events resulting in impacts of R$200 million or more classified as extreme.
In 2025, risk appetite parameters were reviewed and validated by the CFO, the Statutory Audit Committee, and the Board of Directors.
CBA’s Risk Management process consists of activities to identify, analyze, assess, address, monitor, communicate and document potential events or situations that could prevent the Company from achieving its objectives. 
  - Risk Identification is the step in which risks are identified, recognized, and described. It is based on the context defined and supported by communication and consultation with internal and external stakeholders. The goal is to produce a broad list of Risks, their causes, sources, and events, which could have an impact on achieving the goals defined when establishing the context. Risk identification is conducted at least once a year. 
  - Risk Analysis is the step where the nature of the risk is understood, and the level of risk determined. It provides the basis for risk assessment and treatment. Risk analysis will yield a probability and impact score assigned to each identified risk. Level of Risk is the combination of the two scores. These analyses are performed at least annually. 
  - The purpose of the risk assessment step is to use the outcome of risk analysis to decide which risks must be addressed and the priority of taking suitable measures in regard to such risks. This involves comparing the Level of Risk to the Risk Criteria defined when the context was considered to determine if the risk, or its magnitude, is acceptable or tolerable, or if some form of risk treatment is required. This process is conducted at least annually. 
  - Risk response involves selecting and implementing mitigation measures, including developing action plans that introduce new controls or enhance existing ones.
  - Monitoring and critical analysis are undertaken to (i) identify changes in the internal and external context that might require reviewing current risk treatment and priorities, identifying possible Emerging Risks; (ii) obtain additional information to improve the risk management policy, structure, and process (including near misses), changes, trends, successes, failures, and learnings therefrom; (iii) ensuring the controls are effective and efficient in design and operation. Part of this monitoring activity involves making sure the measures determined in the Risk treatment plans are being implemented, respecting the time required for them to achieve their purpose. 
  - The risk registration and reporting step is comprised of the activities performed throughout the Risk Management process and consists of continuously registering and sharing information regarding identified risks, and the associated treatment, with the various players involved in the process. These reports must be clear, objective, pertinent, consistent and timely so that Risks and risk treatments are known by all those working with Risk Management. The information must be available to the stakeholders so that those involved are sure of their roles and responsibilities, and have a solid basis upon which to efficiently and effectively manage risk.
The Company maintains formal documentation outlining its risk management procedures, including the rationale used to determine risk appetite and how it is applied in assessing the financial impact of risks.</t>
  </si>
  <si>
    <t>Processing and Recycling Center (Araçariguama)</t>
  </si>
  <si>
    <t>Processing and Recycling Center (São José do Rio Preto)</t>
  </si>
  <si>
    <t>Caxias do Sul Hub</t>
  </si>
  <si>
    <r>
      <rPr>
        <b/>
        <sz val="12"/>
        <color rgb="FF17D4E8"/>
        <rFont val="Verdana bold"/>
      </rPr>
      <t>GRI 202-2</t>
    </r>
    <r>
      <rPr>
        <b/>
        <sz val="12"/>
        <color rgb="FF113CEA"/>
        <rFont val="Verdana bold"/>
      </rPr>
      <t xml:space="preserve"> - Proportion of senior management hired from the local community</t>
    </r>
  </si>
  <si>
    <r>
      <rPr>
        <b/>
        <sz val="12"/>
        <color rgb="FF0FD2E7"/>
        <rFont val="Verdana bold"/>
      </rPr>
      <t xml:space="preserve">CBA-43 </t>
    </r>
    <r>
      <rPr>
        <b/>
        <sz val="12"/>
        <color rgb="FF3000FD"/>
        <rFont val="Verdana bold"/>
      </rPr>
      <t>-</t>
    </r>
    <r>
      <rPr>
        <b/>
        <sz val="12"/>
        <color rgb="FF113CEA"/>
        <rFont val="Verdana bold"/>
      </rPr>
      <t xml:space="preserve"> Employee turnover rate</t>
    </r>
  </si>
  <si>
    <r>
      <rPr>
        <b/>
        <sz val="12"/>
        <color rgb="FF0FD2E7"/>
        <rFont val="Verdana bold"/>
        <family val="2"/>
      </rPr>
      <t>GRI 401-1</t>
    </r>
    <r>
      <rPr>
        <b/>
        <sz val="12"/>
        <color rgb="FF113CEA"/>
        <rFont val="Verdana bold"/>
        <family val="2"/>
      </rPr>
      <t xml:space="preserve"> - New employee hires and empl</t>
    </r>
    <r>
      <rPr>
        <b/>
        <sz val="12"/>
        <color rgb="FF113CEA"/>
        <rFont val="Verdana bold"/>
      </rPr>
      <t>oyee turnover</t>
    </r>
  </si>
  <si>
    <t>Total employee turnover rate</t>
  </si>
  <si>
    <t>Voluntary employee turnover rate</t>
  </si>
  <si>
    <t>Data coverage (% of total global FTEs)</t>
  </si>
  <si>
    <t>Identifying affected communities and the range of stakeholders</t>
  </si>
  <si>
    <t>Implementing a stakeholder engagement plan</t>
  </si>
  <si>
    <t>Providing affected communities with access to relevant information</t>
  </si>
  <si>
    <t>Enabling affected communities to express their views on operational and project risks, cultural heritage preservation and other environmental and social impacts and mitigation measures</t>
  </si>
  <si>
    <t>Incorporating the views of affected communities into operational and project decision-making</t>
  </si>
  <si>
    <t>Reporting to affected communities and other stakeholders</t>
  </si>
  <si>
    <t>Minimizing the acquisition of land resulting in physical or economic displacement</t>
  </si>
  <si>
    <t>Disclosure of displacement eligibility and entitlements as early as possible in project planning</t>
  </si>
  <si>
    <t>Fair determination of compensation for land acquisition and other assets</t>
  </si>
  <si>
    <t>Development of resettlement action plans for physical displacement</t>
  </si>
  <si>
    <t>Development of livelihood restoration plans for economic displacement</t>
  </si>
  <si>
    <t>Physical and economic displacement grievance mechanisms</t>
  </si>
  <si>
    <t>Periodic audit and assessment of resettlement action plans and/or livelihood restoration plans</t>
  </si>
  <si>
    <t>Interactions with public security</t>
  </si>
  <si>
    <t>Interactions with private security</t>
  </si>
  <si>
    <t>Monitoring of security providers to ensure they fulfill their obligation to provide security in a manner consistent with the rules of conduct outlined by the company</t>
  </si>
  <si>
    <t>Grievance mechanisms covering security forces</t>
  </si>
  <si>
    <t>Audit and assessment of security contractors</t>
  </si>
  <si>
    <r>
      <rPr>
        <b/>
        <sz val="12"/>
        <color rgb="FF0FD2E7"/>
        <rFont val="Verdana bold"/>
      </rPr>
      <t>GRI 403-9</t>
    </r>
    <r>
      <rPr>
        <b/>
        <sz val="12"/>
        <color rgb="FF113CEA"/>
        <rFont val="Verdana bold"/>
      </rPr>
      <t xml:space="preserve"> - Work-related injuries | </t>
    </r>
    <r>
      <rPr>
        <b/>
        <sz val="12"/>
        <color rgb="FF0FD2E7"/>
        <rFont val="Verdana bold"/>
      </rPr>
      <t>SASB EM-MM-320A.1, IF-EU-320A.1</t>
    </r>
    <r>
      <rPr>
        <b/>
        <sz val="12"/>
        <color rgb="FF113CEA"/>
        <rFont val="Verdana bold"/>
      </rPr>
      <t xml:space="preserve"> - (1) MSHA all-incidence rate; (2) fatality rate; (3) near miss frequency rate (NMFR); average hours of health, safety, and emergency response training for (a) full-time employees and (b) contract employees |</t>
    </r>
    <r>
      <rPr>
        <b/>
        <sz val="12"/>
        <color theme="1"/>
        <rFont val="Verdana bold"/>
      </rPr>
      <t xml:space="preserve"> </t>
    </r>
    <r>
      <rPr>
        <b/>
        <sz val="12"/>
        <color rgb="FF0FD2E7"/>
        <rFont val="Verdana bold"/>
      </rPr>
      <t>CBA-45</t>
    </r>
    <r>
      <rPr>
        <b/>
        <sz val="12"/>
        <color rgb="FF113CEA"/>
        <rFont val="Verdana bold"/>
      </rPr>
      <t xml:space="preserve"> - Lost-time injury frequency rate (LTIFR) and Total recordable injury frequency rate (TRIFR) | </t>
    </r>
    <r>
      <rPr>
        <b/>
        <sz val="12"/>
        <color rgb="FF17D4E8"/>
        <rFont val="Verdana bold"/>
      </rPr>
      <t>GRI 14.15.3</t>
    </r>
    <r>
      <rPr>
        <b/>
        <sz val="12"/>
        <color rgb="FF113CEA"/>
        <rFont val="Verdana bold"/>
      </rPr>
      <t xml:space="preserve"> - Report the number of process safety incidents in the reporting period, describe their impacts and the measures taken to remediate them</t>
    </r>
  </si>
  <si>
    <t>Societal</t>
  </si>
  <si>
    <t>Mine closure planning prior to mine development</t>
  </si>
  <si>
    <t>Collaboration with economic diversification programs during mine operation</t>
  </si>
  <si>
    <t>Closure-focused stakeholder engagement</t>
  </si>
  <si>
    <t>Social closure plans</t>
  </si>
  <si>
    <t>Social baseline studies</t>
  </si>
  <si>
    <t>Local capacity development during mine operation</t>
  </si>
  <si>
    <t>Closure related mitigation plans</t>
  </si>
  <si>
    <t>Successful mine completion is part of the feasibility stage of a new mining project</t>
  </si>
  <si>
    <t>Reviews of the mine closure plans are completed together with local stakeholders every time an event such as permit change, mine expansion, or EIA review warrant a review of the mine closure plans</t>
  </si>
  <si>
    <t>The mine closure management plan contains a set of measurable performance targets developed and agreed upon together with relevant stakeholders (e.g. local communities, governments) in sustainability-related areas such as: mine design/engineering, employee relations, socio-economic developments, rehabilitation/remediation, post-mined landscape, post-mining land use, and biodiversity</t>
  </si>
  <si>
    <t>Regular reviews are undertaken to ensure that the scope of work upon which the closure and post-closure cost estimates are based is comprehensive and up-to-date, and incorporates new technologies</t>
  </si>
  <si>
    <t>Long-term reclamation and closure liabilities are reviewed annually (internally or externally)</t>
  </si>
  <si>
    <t>Concurrent reclamation are incorporated during operations to minimize long-term closure liabilities</t>
  </si>
  <si>
    <t>In case of divestments, a formal agreement exists between the company and the purchaser, ensuring that the purchaser agrees to fulfill a minimum set of closure requirements is required</t>
  </si>
  <si>
    <t>In case of divestments, financial provisions are in place to ensure that both the closure requirements can be met and the divesting company is protected from future liability</t>
  </si>
  <si>
    <t>Energy consumption within the organization, by source (thousand MWh)</t>
  </si>
  <si>
    <t>CBA-23 - KPIs for supplier screening</t>
  </si>
  <si>
    <r>
      <rPr>
        <b/>
        <sz val="12"/>
        <color rgb="FF0FD2E7"/>
        <rFont val="Verdana bold"/>
      </rPr>
      <t>CBA-23</t>
    </r>
    <r>
      <rPr>
        <b/>
        <sz val="12"/>
        <color theme="1"/>
        <rFont val="Verdana bold"/>
      </rPr>
      <t xml:space="preserve"> </t>
    </r>
    <r>
      <rPr>
        <b/>
        <sz val="12"/>
        <color rgb="FF113CEA"/>
        <rFont val="Verdana bold"/>
      </rPr>
      <t>- KPIs for supplier screening</t>
    </r>
  </si>
  <si>
    <r>
      <t>CBA-24</t>
    </r>
    <r>
      <rPr>
        <b/>
        <sz val="12"/>
        <color theme="1"/>
        <rFont val="Verdana bold"/>
      </rPr>
      <t xml:space="preserve"> </t>
    </r>
    <r>
      <rPr>
        <b/>
        <sz val="12"/>
        <color rgb="FF113CEA"/>
        <rFont val="Verdana bold"/>
      </rPr>
      <t>- KPIs for supplier assessment and development</t>
    </r>
  </si>
  <si>
    <t>CBA-24 - KPIs for supplier assessment and development</t>
  </si>
  <si>
    <t>CBA-84 - Unique supplier assessment and development indicators</t>
  </si>
  <si>
    <r>
      <rPr>
        <b/>
        <sz val="12"/>
        <color rgb="FF17D4E8"/>
        <rFont val="Verdana bold"/>
      </rPr>
      <t>CBA-84</t>
    </r>
    <r>
      <rPr>
        <b/>
        <sz val="12"/>
        <color rgb="FF3000FD"/>
        <rFont val="Verdana bold"/>
      </rPr>
      <t xml:space="preserve"> </t>
    </r>
    <r>
      <rPr>
        <b/>
        <sz val="12"/>
        <color rgb="FF113CEA"/>
        <rFont val="Verdana bold"/>
      </rPr>
      <t>- Unique supplier assessment and development indicators</t>
    </r>
  </si>
  <si>
    <t>Supplier assessment and development coverage</t>
  </si>
  <si>
    <t xml:space="preserve">   1.3 Number of Tier 1 unique significant suppliers supported with development measures</t>
  </si>
  <si>
    <t>1.1 Total number of Tier 1 unique suppliers</t>
  </si>
  <si>
    <t>1.2 Number of Tier 1 unique significant suppliers</t>
  </si>
  <si>
    <t xml:space="preserve">   1.4 Number of unique significant suppliers assessed via desk assessments/on-site assessments</t>
  </si>
  <si>
    <t xml:space="preserve">      1.5 Number of unique significant suppliers assessed with substantial actual/potential negative impacts</t>
  </si>
  <si>
    <t xml:space="preserve">         1.6 Number of unique significant suppliers with substantial actual/potential negative impacts with agreed corrective action/improvement plan</t>
  </si>
  <si>
    <t xml:space="preserve">      1.7 Number of unique significant suppliers with substantial actual/potential negative impacts that were terminated</t>
  </si>
  <si>
    <r>
      <t xml:space="preserve">Note: </t>
    </r>
    <r>
      <rPr>
        <sz val="9"/>
        <color theme="1"/>
        <rFont val="Verdana"/>
        <family val="2"/>
      </rPr>
      <t>This indicator was first reported in 2025; therefore, data are not available for previous years.</t>
    </r>
  </si>
  <si>
    <t>Alumínio</t>
  </si>
  <si>
    <t>CBA conducts customer satisfaction surveys as part of its commitment to continuous improvement and strengthening customer relationships. In addition to these surveys, the Company maintains customer service channels through which customers can request support, ask questions, submit complaints, and provide suggestions via direct email contact, online forms, or in-person assistance, as appropriate.
Feedback received through these channels is recorded and handled by the responsible teams, with acknowledgement of receipt provided to the customer and follow-up carried out until the matter is resolved, in accordance with the established response times for each type of request.
Survey results and information collected through customer service channels are not publicly disclosed, as they contain strategic and commercially sensitive information. The data is treated as confidential and used to support internal analysis and decision-making, contributing to the improvement of products, services, and processes.
Public disclosure could reveal elements of the Company’s competitive strategy; accordingly, access to this information is restricted.</t>
  </si>
  <si>
    <t>CBA uses its SELF program as the foundation for performance management and employee development. The process applies to 100% of employees and, although it follows an annual cycle, it is carried out throughout the year through regular development conversations, ongoing feedback, and monitoring of goals and individual development plans, with tailored approaches for operational roles and professional/leadership roles.
The process begins with goal-setting aligned with CBA’s annual strategic priorities. In addition to the formal evaluation, leaders, peers, and other stakeholders are encouraged to exchange feedback regularly, enabling expectation alignment, recognition of achievements, identification of development opportunities, and, where necessary, reprioritisation throughout the cycle. Performance and Culture are assessed through a 360-degree evaluation process incorporating feedback from multiple stakeholders to support continuous development.
For leaders, evaluation weightings are allocated as follows: Manager (50%), Team (25%), and Stakeholders (25%). For subordinates, weightings are split between Manager (50%) and Stakeholders (50%). Self-assessments are conducted but do not factor into the final rating.
Performance is rated on a five-point scale: Role Model, Exceeds Expectations, Meets Expectations, Partially Meets Expectations, and Does Not Meet Expectations.
A concurrent potential assessment evaluates employees’ ability to perform in new or complex situations, based on five behavioral dimensions: Self-Awareness, Results Agility, Mental Agility, People Agility, and Change Agility. Results are used to assess readiness for advancement (0–2 years) or identify development needs at the current level (more than 2 years).
The process is supported by ongoing feedback and regular development conversations, guided by internal methodologies designed to promote objective and development-oriented dialogue. In addition to formal evaluation reviews, Development Forums—calibration sessions involving leadership, peers, and HR—strengthen expectation alignment, support feedback, and monitor the progress of individual development plans.</t>
  </si>
  <si>
    <t>Digital transformation training</t>
  </si>
  <si>
    <t>CBA promotes initiatives focused on the continuous development of digital capabilities, preparing employees for evolving ways of working and the digital transformation of its operations. These initiatives include the DigitALL Worker programme, which supports the digitalisation of operational activities through the adoption of tools that enhance productivity, knowledge management, and employee capability development. In addition, in 2025, the Company launched the Tech Learning Path, comprising more than 40 hours of training focused on developing capabilities in data visualisation, data engineering, and data science, helping strengthen the data-driven culture and enhance teams’ ability to leverage new technologies and develop solutions that improve productivity, efficiency, and innovation. CBA also promotes Learning Communities, collaborative forums where employees can learn, discuss, and exchange knowledge on digital transformation, artificial intelligence, and data, continuously expanding their capabilities through knowledge sharing and collective learning.</t>
  </si>
  <si>
    <t>Mitigation actions for identified risks</t>
  </si>
  <si>
    <t>The Company publicly discloses, in its 2025 Climate Agenda Report, the main climate-related risks prioritized in its risk matrix, including physical and transition risks, their potential effects, time horizon, affected units, likelihood, impact level, potential financial impact, and related mitigation and adaptation actions. Identified risks include unavailability of water resources for power generation, reduction or shutdown of operations due to water scarcity, impacts on containment structures resulting from extreme events, large-scale fires, disruption in the supply of critical inputs, payment of new taxes related to carbon emissions, and new entrants in the fabricated products/substitute materials market. For these risks, the Company describes specific treatment measures, such as monitoring climate projections, daily management of water flows and reservoir levels, diversification of the electricity matrix, implementation of water consumption reduction projects, contingency plans for water scarcity, dam safety management, mapping of alternative routes and suppliers, increase in critical input inventories, monitoring of carbon pricing mechanisms, adoption of an internal carbon price, and investments in decarbonization initiatives.</t>
  </si>
  <si>
    <t>CBA’s Occupational Health and Safety (OHS) management system is structured into formal processes for hazard identification, risk assessment, and incident investigation. These processes apply to both routine and non-routine activities across wholly- and jointly-owned operations. The system is governed by internal management standards aligned with applicable regulations, and includes protocols to continuously monitor and mitigate occupational risks with a goal of reducing risk exposure to as low as reasonably practicable.
The risk assessment methodology considers the magnitude of potential harm, likelihood of occurrence, frequency of exposure, and number of individuals potentially impacted, enabling prioritization and implementation of preventive and corrective measures related to Occupational Health and Safety. Identified hazards include fall hazards, noise exposure, use of manual and powered tools, ergonomic risks, and exposure to poisonous animals. For each hazard, the Company establishes specific controls, improves working conditions, and provides appropriate personal protective equipment (PPE).
System effectiveness is supported by regular audits, inspections, and training conducted in accordance with site-level schedules, as well as the use of risk management tools such as Preliminary Risk Analysis (PRA). Assessment results are reviewed in weekly safety committee meetings involving leadership and technical teams. These meetings analyze performance indicators, evaluate the effectiveness of existing controls, and develop preventive and corrective action plans across operations, supporting continuous improvement.
Employees have access to formal channels to report unsafe conditions and are protected against retaliation, in line with the Company’s Code of Conduct and psychosocial risk management practices. The Company also upholds the right to refuse unsafe work, allowing employees to stop activities that may pose a risk to health or safety. For contractors and business partners—including those not under direct operational control—CBA applies consistent risk assessment and mitigation standards, maintains ongoing engagement to align practices, incorporates specific OHS requirements into contracts, and tracks performance indicators, reinforcing the Company’s commitment to protecting workers across the value chain.</t>
  </si>
  <si>
    <r>
      <t xml:space="preserve">In 2025, CBA’s Ethics Hotline recorded a total of 639 reports across multiple categories of conduct. The volume of reports and the rigor of investigations reflect the maturity of the Company’s governance framework and its commitment to a culture of transparency across all business units.
</t>
    </r>
    <r>
      <rPr>
        <b/>
        <sz val="12"/>
        <color theme="1"/>
        <rFont val="Verdana"/>
        <family val="2"/>
      </rPr>
      <t xml:space="preserve">Breakdown of reports received in 2025
</t>
    </r>
    <r>
      <rPr>
        <sz val="12"/>
        <color theme="1"/>
        <rFont val="Verdana"/>
        <family val="2"/>
      </rPr>
      <t xml:space="preserve">Total reports: 639
Reports investigated and closed during the period: 635, representing a 99.4% resolution rate within the reporting cycle.
Case outcomes: 202 cases (31.6%) were substantiated, resulting in corrective action plans or disciplinary measures; 332 cases (52.0%) were unsubstantiated; 101 cases (15.8%) could not be investigated due to insufficient information or lack of evidence. 
Reports received in 2025 were primarily related to the following topics:
- Workplace conduct and interpersonal relationships, including inappropriate behavior and conflicts of interest
- Workplace harassment, monitored as a priority by the Conduct Committee
- Discrimination: 10 cases (detailed below)
- Health, Safety, and Environment (HSE): non-compliance with operational protocols 
For all 202 substantiated cases, CBA implemented actions proportionate to the severity of each case, including: 
- Formal guidance and feedback
- Verbal and written warnings
- Terminations (in cases involving serious violations of CBA’s Code of Conduct)
- Enhanced training and process improvements
This quantitative overview underscores that the Ethics Hotline serves not only as a reporting channel, but also as a strategic management tool that enables CBA to identify vulnerabilities and continuously strengthen its organizational culture. </t>
    </r>
  </si>
  <si>
    <t>CBA classifies as sustainable products those associated with objective environmental benefits, including low-carbon products, recycled products, or products linked to circularity and the decarbonization of the aluminum value chain. For low-carbon aluminum, the Company considers the emissions intensity criterion of less than 4 tCO₂e per tonne of liquid aluminum produced in the electrolysis stage, a parameter widely used in the market and aligned with recognized references, such as the international organization Carbon Trust. This criterion is also used for the Alennium seal, which identifies products manufactured with low-carbon aluminum and 100% renewable and traceable electricity. In 2025, CBA’s emissions at this stage were 2.80 tCO₂e/t of liquid aluminum.
The expansion of this portfolio is supported by investments, infrastructure improvements, and research and development resources focused on operational efficiency, renewable energy, recycling, circularity, and new low-carbon solutions. These initiatives include the expansion of aluminum scrap use, the ReAl Technology for recycling multimaterial aluminum packaging, production capacity improvements, and studies on carbon capture, storage and utilization, including research lines with Tecno-solo, activated carbon, and zeolites.</t>
  </si>
  <si>
    <t xml:space="preserve">CBA complies with applicable Brazilian regulations, international standards, and industry best practices. The Company manages its tailings storage facilities and other dam structures through its Integrated Dam Safety Management System, which establishes governance, monitoring, prevention, emergency preparedness, and continuous improvement practices for dam safety management. The Company’s approach includes a dedicated Dam Committee with mensal meetings, internal professionals exclusively dedicated to dam safety, support from specialized external consultants, specific dam safety plans, emergency response plans, geotechnical monitoring, alarm and video monitoring systems available, registration and training of residents and employees located in self-rescue zones, and regular emergency evacuation drills with local communities and public authorities. </t>
  </si>
  <si>
    <r>
      <rPr>
        <b/>
        <sz val="10"/>
        <color rgb="FF000000"/>
        <rFont val="Verdana"/>
        <family val="2"/>
      </rPr>
      <t>Note 1:</t>
    </r>
    <r>
      <rPr>
        <sz val="10"/>
        <color rgb="FF000000"/>
        <rFont val="Verdana"/>
        <family val="2"/>
      </rPr>
      <t xml:space="preserve"> Only the Alumínio (SP) plant generates perfluorocarbon (PFC) emissions, exclusively in the smelting stage.
</t>
    </r>
    <r>
      <rPr>
        <b/>
        <sz val="10"/>
        <color rgb="FF000000"/>
        <rFont val="Verdana"/>
        <family val="2"/>
      </rPr>
      <t xml:space="preserve">Note 2: </t>
    </r>
    <r>
      <rPr>
        <sz val="10"/>
        <color rgb="FF000000"/>
        <rFont val="Verdana"/>
        <family val="2"/>
      </rPr>
      <t>In 2025, the methodology for calculating smelting PFC emissions was updated, resulting in an approximately 4% increase in reported scope 1 emissions.</t>
    </r>
  </si>
  <si>
    <t>Ethics Hotline Governance</t>
  </si>
  <si>
    <t>The Ethics Hotline is CBA’s official channel for receiving reports, concerns, and requests for guidance related to conduct that may violate the Code of Conduct, internal policies, including the Anti-Corruption Policy, or applicable laws and regulations. Reports may be submitted through the online portal, by telephone, or in person, and are subsequently recorded in the Ethics Hotline management system.
To strengthen its culture of ethics, integrity, and compliance, the Company promotes awareness and training initiatives regarding the use of the Ethics Hotline, a secure, confidential, and independent channel available to employees, suppliers, and other stakeholders.
During 2025, the Company implemented the Ethics Hotline Awareness Program (“Ethics Hotline Moments" initiative), consisting of training sessions and awareness-raising activities across different Company locations. The initiative aimed to educate employees on the operation of the channel, the types of situations that should be reported, the available reporting mechanisms, the option to submit anonymous reports, the importance of providing sufficient information to support fact-finding activities, and the use of case reference numbers to monitor submitted reports. Approximately 3,500 employees participated in these initiatives throughout the year, reinforcing awareness of the proper use of the reporting channel and individual responsibility in preventing and reporting misconduct.
The Company also discloses information regarding the process for handling and investigating matters reported through the Ethics Hotline. All reports are recorded in a dedicated system, classified according to their level of criticality, and assessed by the Conduct Committee. Following receipt of a report, a preliminary assessment is conducted to determine the appropriate treatment process and whether a formal investigation is required. Where applicable, investigations are carried out by the responsible functions, with documentation of findings, definition of disciplinary measures, and establishment of action plans to address identified root causes. The implementation of such action plans is monitored by the appropriate governance bodies. Cases involving more serious matters, such as fraud, corruption, money laundering, or potential legal violations, are handled by the Internal Audit, Compliance, and Legal functions.
The Conduct Committee is responsible for monitoring reports, determining the need for investigations, conducting or coordinating investigative activities, and overseeing the implementation of corrective actions and remediation plans. The entire process is conducted on a confidential basis, in accordance with information protection and confidentiality requirements.</t>
  </si>
  <si>
    <r>
      <t xml:space="preserve">CBA has established a short- and long-term strategy to manage its greenhouse gas (GHG) emissions, built on three core pillars: mitigation, adaptation, and advocacy. This strategy has been translated into two complementary sets of targets with distinct governance structures and scopes:
</t>
    </r>
    <r>
      <rPr>
        <b/>
        <sz val="12"/>
        <color theme="1"/>
        <rFont val="Verdana"/>
        <family val="2"/>
      </rPr>
      <t xml:space="preserve">Science Based Targets Initiative (SBTi)-Validated Targets
</t>
    </r>
    <r>
      <rPr>
        <sz val="12"/>
        <color theme="1"/>
        <rFont val="Verdana"/>
        <family val="2"/>
      </rPr>
      <t>CBA is the first company in the primary aluminum sector globally to have decarbonization targets validated by the SBTi, aligned with a 1.5°C global warming pathway. These targets are from a 2018 baseline for Scope 1 and Scope 2 emissions, and from a 2019 baseline for value chain (Scope 3) emissions, and include the following 2030 commitments:
• Emissions intensity reduction (Scopes 1 and 2): 40% reduction in emissions (tCO</t>
    </r>
    <r>
      <rPr>
        <vertAlign val="subscript"/>
        <sz val="12"/>
        <color theme="1"/>
        <rFont val="Verdana"/>
        <family val="2"/>
      </rPr>
      <t>2</t>
    </r>
    <r>
      <rPr>
        <sz val="12"/>
        <color theme="1"/>
        <rFont val="Verdana"/>
        <family val="2"/>
      </rPr>
      <t xml:space="preserve">e/t aluminum) across Alumina Refining and Smelting operations.
• Absolute emissions reduction (Scopes 1 and 2): 35% reduction in emissions from other operations—including Mining, Casting, and Downstream.
• Value chain emissions reduction (Scope 3): 13.5% reduction in Scope 3 emissions (categories 1, 3, 4, and 9) across all operations, from a 2019 baseline.
</t>
    </r>
    <r>
      <rPr>
        <b/>
        <sz val="12"/>
        <color theme="1"/>
        <rFont val="Verdana"/>
        <family val="2"/>
      </rPr>
      <t xml:space="preserve">2030 ESG Strategy goals
</t>
    </r>
    <r>
      <rPr>
        <sz val="12"/>
        <color theme="1"/>
        <rFont val="Verdana"/>
        <family val="2"/>
      </rPr>
      <t>In addition to its SBTi commitments, the Company has established key performance indicators to enhance the competitiveness of its product portfolio:
• Cast products average: Reduce average emissions intensity by 40%.
• Metalex billets: 100% of billets produced at the Metalex (SP) facility to achieve a carbon footprint below 1.4 tCO</t>
    </r>
    <r>
      <rPr>
        <vertAlign val="subscript"/>
        <sz val="12"/>
        <color theme="1"/>
        <rFont val="Verdana"/>
        <family val="2"/>
      </rPr>
      <t>2</t>
    </r>
    <r>
      <rPr>
        <sz val="12"/>
        <color theme="1"/>
        <rFont val="Verdana"/>
        <family val="2"/>
      </rPr>
      <t xml:space="preserve">e/t of aluminum.
• Net Zero: Define a decarbonization pathway to achieve net zero emissions by 2050.
</t>
    </r>
    <r>
      <rPr>
        <b/>
        <sz val="12"/>
        <color theme="1"/>
        <rFont val="Verdana"/>
        <family val="2"/>
      </rPr>
      <t xml:space="preserve">
Roadmap to emissions neutralization
</t>
    </r>
    <r>
      <rPr>
        <sz val="12"/>
        <color theme="1"/>
        <rFont val="Verdana"/>
        <family val="2"/>
      </rPr>
      <t>CBA has established a roadmap to achieve net-zero emissions by 2050, supported by a structured assessment of emission reduction opportunities. The emissions neutralization trajectory through 2050 presents the main decarbonization levers considered by the Company, including measures already implemented, such as the use of 100% renewable electricity and the operation of a biomass-fired boiler, as well as ongoing and future initiatives, such as increased use of recycled scrap in production, smelter technology upgrades, additional efficiency gains, fuel switching, and the development of new process technologies.
The projected trajectory indicates the potential contribution of each lever to emissions reduction through 2050 and acknowledges that, even after the implementation of mitigation measures, residual emissions are expected to remain. For these residual emissions, representing approximately 9% of the Business as Usual value established at 6.59 ktCO₂e, CBA plans to use high-integrity carbon credits as a complementary mechanism to achieve its net-zero commitment, in line with the SBTi methodology for neutralizing residual emissions after the implementation of decarbonization measures.</t>
    </r>
    <r>
      <rPr>
        <b/>
        <sz val="12"/>
        <color theme="1"/>
        <rFont val="Verdana"/>
        <family val="2"/>
      </rPr>
      <t xml:space="preserve">
Strategic levers to achieve targets
</t>
    </r>
    <r>
      <rPr>
        <sz val="12"/>
        <color theme="1"/>
        <rFont val="Verdana"/>
        <family val="2"/>
      </rPr>
      <t>The Company’s decarbonization plan is supported by large-scale projects and capital investments (CapEx), including:
• Energy mix: Substitution of fossil fuels with biomass at the Alumina Refinery—reducing emissions from this stage by more than 60%—and continued use of 100% renewable, traceable electricity.
• Efficiency and modernization: Smelter upgrades to improve energy efficiency and productivity.
• Circular Economy: Expansion of scrap sourcing through Processing and Recycling Centers (CPRs). At Metalex, implemented technologies enable an increase in scrap content in billets from 60% to up to 80%. At the Itapissuma facility, recycled input usage reached peaks of 18% at year-end 2025.
Progress against these targets is monitored on an ongoing basis. Performance results are consolidated annually following third-party assurance of the Greenhouse Gas (GHG) Inventory, supporting transparency and alignment with the recommendations of the Task Force on Climate-related Financial Disclosures (TCFD) and CDP.</t>
    </r>
  </si>
  <si>
    <r>
      <t>CBA-17</t>
    </r>
    <r>
      <rPr>
        <b/>
        <sz val="12"/>
        <color theme="1"/>
        <rFont val="Verdana bold"/>
      </rPr>
      <t xml:space="preserve"> </t>
    </r>
    <r>
      <rPr>
        <b/>
        <sz val="12"/>
        <color rgb="FF113CEA"/>
        <rFont val="Verdana bold"/>
      </rPr>
      <t>- Emerging risks</t>
    </r>
  </si>
  <si>
    <t>CBA-14 - Effectiveness of the Board</t>
  </si>
  <si>
    <r>
      <t xml:space="preserve">Note 1: </t>
    </r>
    <r>
      <rPr>
        <sz val="10"/>
        <color rgb="FF000000"/>
        <rFont val="Verdana"/>
        <family val="2"/>
      </rPr>
      <t xml:space="preserve">This disclosure is inclusive of direct employees and contractors at all Businesses and Operations, except Barro Alto (GO).
</t>
    </r>
    <r>
      <rPr>
        <b/>
        <sz val="10"/>
        <color rgb="FF000000"/>
        <rFont val="Verdana"/>
        <family val="2"/>
      </rPr>
      <t>Note 2:</t>
    </r>
    <r>
      <rPr>
        <sz val="10"/>
        <color rgb="FF000000"/>
        <rFont val="Verdana"/>
        <family val="2"/>
      </rPr>
      <t xml:space="preserve"> Safety indicators are calculated based on 1,000,000 hours worked. Disclosures are compiled in accordance with NBR 14280. The injury frequency rate is based on reportable injuries, and “days lost” within the severity rate are measured in calendar days. Only Level IV and V incidents are considered, as defined in the Company’s HSE Management Standard.
</t>
    </r>
    <r>
      <rPr>
        <b/>
        <sz val="10"/>
        <color rgb="FF000000"/>
        <rFont val="Verdana"/>
        <family val="2"/>
      </rPr>
      <t xml:space="preserve">Note 3: </t>
    </r>
    <r>
      <rPr>
        <sz val="10"/>
        <color rgb="FF000000"/>
        <rFont val="Verdana"/>
        <family val="2"/>
      </rPr>
      <t xml:space="preserve">The Total Recordable Injury Frequency Rate (TRIFR)—including both lost-time and non-lost-time incidents—was first reported in 2022 and therefore prior year data is not available.
</t>
    </r>
    <r>
      <rPr>
        <b/>
        <sz val="10"/>
        <color rgb="FF000000"/>
        <rFont val="Verdana"/>
        <family val="2"/>
      </rPr>
      <t>Note 4:</t>
    </r>
    <r>
      <rPr>
        <sz val="10"/>
        <color rgb="FF000000"/>
        <rFont val="Verdana"/>
        <family val="2"/>
      </rPr>
      <t xml:space="preserve"> The near miss frequency rate included all incidents reported in the year, involving both employees and contractors, as this data was not reported separately. This disclosure includes all personal incidents with a severity rating of 1 to 5, in accordance with CBA’s Accident and Incident Reporting and Investigation Standard, PG 016. The disclosure was calculated on the basis of 200,000 hours worked, consistent with the relevant SASB disclosure.
</t>
    </r>
    <r>
      <rPr>
        <b/>
        <sz val="10"/>
        <color rgb="FF000000"/>
        <rFont val="Verdana"/>
        <family val="2"/>
      </rPr>
      <t>Note 5:</t>
    </r>
    <r>
      <rPr>
        <sz val="10"/>
        <color rgb="FF000000"/>
        <rFont val="Verdana"/>
        <family val="2"/>
      </rPr>
      <t xml:space="preserve"> The number of days lost excludes days commuting, in accordance with widely recognized methodologies. Accordingly, the injury severity rate also includes only days lost within the month.</t>
    </r>
  </si>
  <si>
    <t>The Ethics Hotline is CBA’s official channel for reporting conduct that violates the principles and guidelines of the Code of Conduct, as well as potential breaches of laws, regulations, policies and other internal rules. The channel can be accessed by all parties related to the Company, including employees, communities, suppliers, customers and business partners. To reinforce credibility and security, the Ethics Hotline operates with whistleblower protection mechanisms and defined response deadlines, ensuring that all reports are assessed with seriousness, responsibility and transparency, while guaranteeing anonymity and non-retaliation.
In addition, until June 2025, the Company had the External Communication Record process, through which any interaction with external audiences, classified as praise, complaint or request, was recorded and addressed within a workflow involving different areas of the Organization.
In June 2025, a pilot project for the Dialogue Channel was implemented at the Mining Units, with a QR Code made available for contact via WhatsApp, becoming the new external communication and relationship channel for CBA’s Sustainable Mining. The channel can be used to register opinions, request information, make suggestions, give praise, submit complaints and requests, among other purposes.
Through an integrated and customized chatbot solution in the WhatsApp application, combined with robust management tools, the Dialogue Channel enables reports from various stakeholders to be recorded in an easier and more digital way. These stakeholders include: communities, rural producers, government or public administration representatives, regulatory bodies, NGOs or nonprofit institutions, educational institutions, unions, suppliers, CBA employees or their family members, third-party employees or their family members, customers, media representatives, among others.
The reports may address a wide range of topics, such as community demands, mineral research, environmental licensing and Rural Environmental Registry, mining and rehabilitation, ore transportation, dams, social projects, donations and sponsorships, recruitment/resume submission, among others.
Within the platform, the areas involved in handling and responding to the reports can monitor their status and due dates.</t>
  </si>
  <si>
    <t>The Ethics Hotline is CBA’s official channel for reporting conduct that violates the principles and guidelines of the Code of Conduct, as well as potential breaches of laws, regulations, policies and other internal rules. The channel can be accessed by all parties related to the Company, including employees, communities, suppliers, customers and business partners. To reinforce credibility and security, the Ethics Hotline operates with whistleblower protection mechanisms and defined response deadlines, ensuring that all reports are assessed with seriousness, responsibility and transparency.
In addition, the Company had the External Communication Record process, through which any interaction with external audiences, classified as praise, complaint or request, was recorded and addressed within a workflow involving different areas of the Organization. In 2025, a pilot project for the Dialogue Channel was implemented at the Mining Units, with a QR Code made available for contact via WhatsApp.
During the year, a total of 146 external communications related to the Units in the Zona da Mata region of Minas Gerais, Miraí and Itamarati de Minas, were received, of which 113 were recorded through the External Communication Record process and 33 through the Dialogue Channel. In the External Communication Record process, 73% referred to stakeholder demands, 16% to information requests and 1% to complaints, equivalent to two complaints in the year, submitted by communities (80), landowners (12), city governments and municipal councils (9), public agencies (4), non-opposing NGOs (6), environmental agencies (1) and CBA employees (1).
The Dialogue Channel, in turn, recorded reports related to donations and sponsorships, community demands, Dams, Environmental Licensing, social projects, mineral research, recruitment, among other topics.
In Poços de Caldas (MG), 12 external communications were recorded through the External Communication Record process, 100% of which referred to stakeholder demands, including 8 from communities and 4 from public agencies. With the Dialogue Channel implemented, the Unit recorded 10 reports related to donations and sponsorships, communities and other topics, totaling 24 records.
In Barro Alto (GO), during the same period, 6 external communications were recorded, 100% of which referred to stakeholder demands, including 4 from the community, 1 from city governments/municipal councils and 1 related to social projects. Through the Dialogue Channel, 3 reports were recorded, referring to donations and sponsorships, totaling 9 records.
The decrease in total external communications compared with the previous year, when 310 communications were recorded, may have been caused by a reduction in stakeholder demands and communications, as well as the migration to the new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</si>
</sst>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R$&quot;\ * #,##0.00_-;\-&quot;R$&quot;\ * #,##0.00_-;_-&quot;R$&quot;\ * &quot;-&quot;??_-;_-@_-"/>
    <numFmt numFmtId="43" formatCode="_-* #,##0.00_-;\-* #,##0.00_-;_-* &quot;-&quot;??_-;_-@_-"/>
    <numFmt numFmtId="164" formatCode="0.0%"/>
    <numFmt numFmtId="165" formatCode="0.0"/>
    <numFmt numFmtId="166" formatCode="0.000"/>
    <numFmt numFmtId="167" formatCode="_-* #,##0_-;\-* #,##0_-;_-* &quot;-&quot;??_-;_-@_-"/>
    <numFmt numFmtId="168" formatCode="#,##0.0"/>
    <numFmt numFmtId="169" formatCode="&quot;R$&quot;\ #,##0.00"/>
    <numFmt numFmtId="170" formatCode="&quot;R$&quot;\ #,##0"/>
    <numFmt numFmtId="171" formatCode="_-[$R$-416]\ * #,##0.00_-;\-[$R$-416]\ * #,##0.00_-;_-[$R$-416]\ * &quot;-&quot;??_-;_-@_-"/>
    <numFmt numFmtId="172" formatCode="[$R$-416]\ #,##0;\-[$R$-416]\ #,##0"/>
    <numFmt numFmtId="173" formatCode="#,##0_ ;\-#,##0\ "/>
    <numFmt numFmtId="174" formatCode="&quot;R$&quot;\ #,##0.0;\-&quot;R$&quot;\ #,##0.0"/>
  </numFmts>
  <fonts count="87">
    <font>
      <sz val="11"/>
      <color theme="1"/>
      <name val="Aptos Narrow"/>
      <family val="2"/>
      <scheme val="minor"/>
    </font>
    <font>
      <u/>
      <sz val="11"/>
      <color theme="10"/>
      <name val="Aptos Narrow"/>
      <family val="2"/>
      <scheme val="minor"/>
    </font>
    <font>
      <sz val="12"/>
      <color theme="0"/>
      <name val="Verdana"/>
      <family val="2"/>
    </font>
    <font>
      <sz val="10"/>
      <color theme="1"/>
      <name val="Verdana"/>
      <family val="2"/>
    </font>
    <font>
      <sz val="11"/>
      <color theme="1"/>
      <name val="Verdana"/>
      <family val="2"/>
    </font>
    <font>
      <sz val="11"/>
      <color rgb="FF000000"/>
      <name val="Verdana"/>
      <family val="2"/>
    </font>
    <font>
      <b/>
      <sz val="12"/>
      <color rgb="FF000000"/>
      <name val="Verdana"/>
      <family val="2"/>
    </font>
    <font>
      <sz val="12"/>
      <color theme="1"/>
      <name val="Verdana"/>
      <family val="2"/>
    </font>
    <font>
      <sz val="12"/>
      <color rgb="FF000000"/>
      <name val="Verdana"/>
      <family val="2"/>
    </font>
    <font>
      <b/>
      <sz val="10"/>
      <color theme="1"/>
      <name val="Verdana"/>
      <family val="2"/>
    </font>
    <font>
      <sz val="10"/>
      <color rgb="FF000000"/>
      <name val="Verdana"/>
      <family val="2"/>
    </font>
    <font>
      <i/>
      <sz val="12"/>
      <color theme="1"/>
      <name val="Verdana"/>
      <family val="2"/>
    </font>
    <font>
      <b/>
      <sz val="10"/>
      <color rgb="FF000000"/>
      <name val="Verdana"/>
      <family val="2"/>
    </font>
    <font>
      <b/>
      <sz val="12"/>
      <color theme="0"/>
      <name val="Verdana"/>
      <family val="2"/>
    </font>
    <font>
      <b/>
      <sz val="12"/>
      <color rgb="FF0FD2E7"/>
      <name val="Verdana bold"/>
      <family val="2"/>
    </font>
    <font>
      <b/>
      <sz val="12"/>
      <color rgb="FF113CEA"/>
      <name val="Verdana bold"/>
      <family val="2"/>
    </font>
    <font>
      <b/>
      <sz val="12"/>
      <color theme="1"/>
      <name val="Verdana"/>
      <family val="2"/>
    </font>
    <font>
      <sz val="10"/>
      <name val="Verdana"/>
      <family val="2"/>
    </font>
    <font>
      <sz val="12"/>
      <name val="Verdana"/>
      <family val="2"/>
    </font>
    <font>
      <b/>
      <sz val="12"/>
      <color rgb="FF0FD2E7"/>
      <name val="Verdana"/>
      <family val="2"/>
    </font>
    <font>
      <b/>
      <sz val="12"/>
      <name val="Verdana"/>
      <family val="2"/>
    </font>
    <font>
      <sz val="10"/>
      <color theme="0"/>
      <name val="Verdana"/>
      <family val="2"/>
    </font>
    <font>
      <sz val="11"/>
      <color theme="0"/>
      <name val="Verdana"/>
      <family val="2"/>
    </font>
    <font>
      <sz val="12"/>
      <color rgb="FFFFFFFF"/>
      <name val="Verdana"/>
      <family val="2"/>
    </font>
    <font>
      <i/>
      <sz val="12"/>
      <color rgb="FF000000"/>
      <name val="Verdana"/>
      <family val="2"/>
    </font>
    <font>
      <vertAlign val="subscript"/>
      <sz val="12"/>
      <color rgb="FF000000"/>
      <name val="Verdana"/>
      <family val="2"/>
    </font>
    <font>
      <b/>
      <sz val="12"/>
      <color rgb="FFFFFFFF"/>
      <name val="Verdana"/>
      <family val="2"/>
    </font>
    <font>
      <b/>
      <sz val="10"/>
      <color theme="0"/>
      <name val="Verdana"/>
      <family val="2"/>
    </font>
    <font>
      <b/>
      <sz val="11"/>
      <color theme="1"/>
      <name val="Verdana"/>
      <family val="2"/>
    </font>
    <font>
      <sz val="11"/>
      <name val="Verdana"/>
      <family val="2"/>
    </font>
    <font>
      <b/>
      <sz val="12"/>
      <name val="Verdana bold"/>
      <family val="2"/>
    </font>
    <font>
      <b/>
      <sz val="18"/>
      <color rgb="FF113CEA"/>
      <name val="Verdana"/>
      <family val="2"/>
    </font>
    <font>
      <b/>
      <sz val="11"/>
      <color theme="0"/>
      <name val="Verdana"/>
      <family val="2"/>
    </font>
    <font>
      <b/>
      <sz val="11"/>
      <color rgb="FFFFFFFF"/>
      <name val="Verdana"/>
      <family val="2"/>
    </font>
    <font>
      <b/>
      <sz val="12"/>
      <color rgb="FFBDD9E7"/>
      <name val="Verdana bold"/>
    </font>
    <font>
      <b/>
      <sz val="12"/>
      <color rgb="FF113CEA"/>
      <name val="Verdana bold"/>
    </font>
    <font>
      <b/>
      <sz val="12"/>
      <color rgb="FF0FD2E7"/>
      <name val="Verdana bold"/>
    </font>
    <font>
      <b/>
      <sz val="12"/>
      <color rgb="FF61CBF3"/>
      <name val="Verdana bold"/>
    </font>
    <font>
      <b/>
      <sz val="11"/>
      <color rgb="FF000000"/>
      <name val="Verdana"/>
      <family val="2"/>
    </font>
    <font>
      <b/>
      <sz val="12"/>
      <color rgb="FF00B0F0"/>
      <name val="Verdana bold"/>
    </font>
    <font>
      <vertAlign val="subscript"/>
      <sz val="12"/>
      <color theme="0"/>
      <name val="Verdana"/>
      <family val="2"/>
    </font>
    <font>
      <vertAlign val="subscript"/>
      <sz val="12"/>
      <color rgb="FFFFFFFF"/>
      <name val="Verdana"/>
      <family val="2"/>
    </font>
    <font>
      <vertAlign val="subscript"/>
      <sz val="10"/>
      <color rgb="FF000000"/>
      <name val="Verdana"/>
      <family val="2"/>
    </font>
    <font>
      <b/>
      <sz val="12"/>
      <color rgb="FF17D4E8"/>
      <name val="Verdana bold"/>
    </font>
    <font>
      <b/>
      <sz val="12"/>
      <color rgb="FF0FD2E9"/>
      <name val="Verdana bold"/>
    </font>
    <font>
      <vertAlign val="subscript"/>
      <sz val="10"/>
      <color theme="1"/>
      <name val="Verdana"/>
      <family val="2"/>
    </font>
    <font>
      <b/>
      <vertAlign val="subscript"/>
      <sz val="12"/>
      <color rgb="FF113CEA"/>
      <name val="Verdana bold"/>
    </font>
    <font>
      <sz val="11"/>
      <color theme="1"/>
      <name val="Aptos Narrow"/>
      <family val="2"/>
      <scheme val="minor"/>
    </font>
    <font>
      <b/>
      <sz val="12"/>
      <color rgb="FF3338E8"/>
      <name val="Verdana bold"/>
    </font>
    <font>
      <b/>
      <sz val="12"/>
      <color rgb="FF3000FD"/>
      <name val="Verdana bold"/>
    </font>
    <font>
      <sz val="8"/>
      <color theme="0"/>
      <name val="Verdana"/>
      <family val="2"/>
    </font>
    <font>
      <b/>
      <sz val="12"/>
      <color theme="1"/>
      <name val="Verdana bold"/>
    </font>
    <font>
      <i/>
      <sz val="10"/>
      <color rgb="FF000000"/>
      <name val="Verdana"/>
      <family val="2"/>
    </font>
    <font>
      <b/>
      <sz val="10"/>
      <name val="Verdana"/>
      <family val="2"/>
    </font>
    <font>
      <b/>
      <sz val="12"/>
      <color theme="1"/>
      <name val="Verdana bold"/>
      <family val="2"/>
    </font>
    <font>
      <b/>
      <sz val="12"/>
      <color rgb="FF3B6BFA"/>
      <name val="Verdana bold"/>
    </font>
    <font>
      <u/>
      <sz val="11"/>
      <color theme="1"/>
      <name val="Verdana"/>
      <family val="2"/>
    </font>
    <font>
      <b/>
      <sz val="26"/>
      <color rgb="FF0FD2E9"/>
      <name val="Verdana"/>
      <family val="2"/>
    </font>
    <font>
      <b/>
      <sz val="10"/>
      <color rgb="FF17D4E8"/>
      <name val="Verdana"/>
      <family val="2"/>
    </font>
    <font>
      <sz val="12"/>
      <color theme="0"/>
      <name val="Verdana"/>
      <family val="2"/>
    </font>
    <font>
      <u/>
      <sz val="12"/>
      <color theme="10"/>
      <name val="Verdana"/>
      <family val="2"/>
    </font>
    <font>
      <u/>
      <sz val="12"/>
      <color theme="1"/>
      <name val="Verdana"/>
      <family val="2"/>
    </font>
    <font>
      <b/>
      <sz val="11"/>
      <color rgb="FF17D4E8"/>
      <name val="Verdana"/>
      <family val="2"/>
    </font>
    <font>
      <sz val="24"/>
      <color theme="0"/>
      <name val="Verdana"/>
      <family val="2"/>
    </font>
    <font>
      <sz val="12"/>
      <color rgb="FF000000"/>
      <name val="Verdana"/>
      <family val="2"/>
    </font>
    <font>
      <vertAlign val="subscript"/>
      <sz val="12"/>
      <color theme="1"/>
      <name val="Verdana"/>
      <family val="2"/>
    </font>
    <font>
      <sz val="8"/>
      <name val="Aptos Narrow"/>
      <family val="2"/>
      <scheme val="minor"/>
    </font>
    <font>
      <sz val="11"/>
      <name val="Verdana bold"/>
    </font>
    <font>
      <vertAlign val="subscript"/>
      <sz val="11"/>
      <color rgb="FF000000"/>
      <name val="Verdana"/>
      <family val="2"/>
    </font>
    <font>
      <b/>
      <sz val="12"/>
      <color rgb="FF3000FD"/>
      <name val="Verdana bold"/>
      <family val="2"/>
    </font>
    <font>
      <b/>
      <sz val="12"/>
      <color rgb="FF3338E8"/>
      <name val="Verdana bold"/>
      <family val="2"/>
    </font>
    <font>
      <vertAlign val="superscript"/>
      <sz val="12"/>
      <color theme="1"/>
      <name val="Verdana"/>
      <family val="2"/>
    </font>
    <font>
      <i/>
      <sz val="12"/>
      <color theme="0"/>
      <name val="Verdana"/>
      <family val="2"/>
    </font>
    <font>
      <b/>
      <vertAlign val="subscript"/>
      <sz val="12"/>
      <color rgb="FF3338E8"/>
      <name val="Verdana bold"/>
    </font>
    <font>
      <b/>
      <sz val="11"/>
      <color rgb="FF000000"/>
      <name val="Verdana bold"/>
    </font>
    <font>
      <sz val="11"/>
      <color rgb="FF000000"/>
      <name val="Verdana bold"/>
    </font>
    <font>
      <b/>
      <sz val="12"/>
      <color rgb="FF0FD2E9"/>
      <name val="Verdana bold"/>
      <family val="2"/>
    </font>
    <font>
      <i/>
      <u/>
      <sz val="12"/>
      <color theme="1"/>
      <name val="Verdana"/>
      <family val="2"/>
    </font>
    <font>
      <u/>
      <sz val="12"/>
      <color rgb="FF000000"/>
      <name val="Verdana"/>
      <family val="2"/>
    </font>
    <font>
      <b/>
      <sz val="12"/>
      <color rgb="FF17D4E8"/>
      <name val="Verdana bold"/>
      <family val="2"/>
    </font>
    <font>
      <b/>
      <sz val="12"/>
      <color rgb="FF133EEA"/>
      <name val="Verdana bold"/>
      <family val="2"/>
    </font>
    <font>
      <u/>
      <sz val="11"/>
      <color theme="10"/>
      <name val="Verdana"/>
      <family val="2"/>
    </font>
    <font>
      <u/>
      <sz val="10"/>
      <name val="Verdana"/>
      <family val="2"/>
    </font>
    <font>
      <b/>
      <u/>
      <sz val="10"/>
      <name val="Verdana"/>
      <family val="2"/>
    </font>
    <font>
      <b/>
      <sz val="12"/>
      <color rgb="FF0070C0"/>
      <name val="Verdana bold"/>
    </font>
    <font>
      <b/>
      <sz val="9"/>
      <color theme="1"/>
      <name val="Verdana"/>
      <family val="2"/>
    </font>
    <font>
      <sz val="9"/>
      <color theme="1"/>
      <name val="Verdana"/>
      <family val="2"/>
    </font>
  </fonts>
  <fills count="1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430098"/>
        <bgColor indexed="64"/>
      </patternFill>
    </fill>
    <fill>
      <patternFill patternType="solid">
        <fgColor rgb="FF113CEA"/>
        <bgColor indexed="64"/>
      </patternFill>
    </fill>
    <fill>
      <patternFill patternType="lightUp">
        <fgColor rgb="FF000000"/>
        <bgColor rgb="FFF2F2F2"/>
      </patternFill>
    </fill>
    <fill>
      <patternFill patternType="solid">
        <fgColor rgb="FFFFC000"/>
        <bgColor indexed="64"/>
      </patternFill>
    </fill>
    <fill>
      <patternFill patternType="solid">
        <fgColor theme="0"/>
        <bgColor rgb="FF000000"/>
      </patternFill>
    </fill>
    <fill>
      <patternFill patternType="solid">
        <fgColor theme="0" tint="-4.9989318521683403E-2"/>
        <bgColor indexed="64"/>
      </patternFill>
    </fill>
    <fill>
      <patternFill patternType="solid">
        <fgColor rgb="FFFFFFFF"/>
        <bgColor indexed="64"/>
      </patternFill>
    </fill>
    <fill>
      <patternFill patternType="solid">
        <fgColor rgb="FF113CEA"/>
        <bgColor rgb="FF000000"/>
      </patternFill>
    </fill>
    <fill>
      <patternFill patternType="solid">
        <fgColor rgb="FF0000FF"/>
        <bgColor indexed="64"/>
      </patternFill>
    </fill>
    <fill>
      <patternFill patternType="solid">
        <fgColor rgb="FF133EEA"/>
        <bgColor rgb="FF000000"/>
      </patternFill>
    </fill>
    <fill>
      <patternFill patternType="solid">
        <fgColor rgb="FF133EEA"/>
        <bgColor indexed="64"/>
      </patternFill>
    </fill>
  </fills>
  <borders count="338">
    <border>
      <left/>
      <right/>
      <top/>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style="thin">
        <color theme="0"/>
      </right>
      <top/>
      <bottom style="thin">
        <color theme="0"/>
      </bottom>
      <diagonal/>
    </border>
    <border>
      <left style="thin">
        <color theme="0"/>
      </left>
      <right style="thin">
        <color theme="0"/>
      </right>
      <top style="thin">
        <color rgb="FF113CEA"/>
      </top>
      <bottom style="thin">
        <color rgb="FF113CEA"/>
      </bottom>
      <diagonal/>
    </border>
    <border>
      <left style="thin">
        <color theme="0"/>
      </left>
      <right style="thin">
        <color theme="0"/>
      </right>
      <top/>
      <bottom style="thin">
        <color rgb="FF113CEA"/>
      </bottom>
      <diagonal/>
    </border>
    <border>
      <left style="thin">
        <color theme="0"/>
      </left>
      <right/>
      <top style="thin">
        <color theme="0"/>
      </top>
      <bottom style="thin">
        <color theme="0"/>
      </bottom>
      <diagonal/>
    </border>
    <border>
      <left/>
      <right/>
      <top/>
      <bottom style="thin">
        <color theme="0"/>
      </bottom>
      <diagonal/>
    </border>
    <border>
      <left style="thin">
        <color rgb="FF430098"/>
      </left>
      <right style="thin">
        <color rgb="FF430098"/>
      </right>
      <top/>
      <bottom/>
      <diagonal/>
    </border>
    <border>
      <left style="thin">
        <color rgb="FF430098"/>
      </left>
      <right style="thin">
        <color rgb="FF430098"/>
      </right>
      <top/>
      <bottom style="thin">
        <color rgb="FF430098"/>
      </bottom>
      <diagonal/>
    </border>
    <border>
      <left/>
      <right/>
      <top style="thin">
        <color rgb="FF113CEA"/>
      </top>
      <bottom style="thin">
        <color rgb="FF113CEA"/>
      </bottom>
      <diagonal/>
    </border>
    <border>
      <left style="thin">
        <color theme="0"/>
      </left>
      <right/>
      <top/>
      <bottom/>
      <diagonal/>
    </border>
    <border>
      <left style="thin">
        <color theme="0"/>
      </left>
      <right/>
      <top style="thin">
        <color theme="0"/>
      </top>
      <bottom/>
      <diagonal/>
    </border>
    <border>
      <left/>
      <right/>
      <top style="thin">
        <color theme="0"/>
      </top>
      <bottom/>
      <diagonal/>
    </border>
    <border>
      <left/>
      <right style="thin">
        <color theme="0"/>
      </right>
      <top/>
      <bottom/>
      <diagonal/>
    </border>
    <border>
      <left style="thin">
        <color theme="0"/>
      </left>
      <right/>
      <top/>
      <bottom style="thin">
        <color theme="0"/>
      </bottom>
      <diagonal/>
    </border>
    <border>
      <left style="thin">
        <color rgb="FF430098"/>
      </left>
      <right style="thin">
        <color rgb="FF430098"/>
      </right>
      <top style="thin">
        <color rgb="FF430098"/>
      </top>
      <bottom/>
      <diagonal/>
    </border>
    <border>
      <left style="thin">
        <color rgb="FF113CEA"/>
      </left>
      <right/>
      <top style="thin">
        <color rgb="FF113CEA"/>
      </top>
      <bottom/>
      <diagonal/>
    </border>
    <border>
      <left style="thin">
        <color rgb="FF430098"/>
      </left>
      <right/>
      <top/>
      <bottom/>
      <diagonal/>
    </border>
    <border>
      <left style="thin">
        <color theme="0"/>
      </left>
      <right/>
      <top style="thin">
        <color rgb="FF113CEA"/>
      </top>
      <bottom style="thin">
        <color theme="0"/>
      </bottom>
      <diagonal/>
    </border>
    <border>
      <left style="thin">
        <color rgb="FF430098"/>
      </left>
      <right/>
      <top/>
      <bottom style="thin">
        <color rgb="FF430098"/>
      </bottom>
      <diagonal/>
    </border>
    <border>
      <left/>
      <right/>
      <top/>
      <bottom style="thin">
        <color rgb="FF113CEA"/>
      </bottom>
      <diagonal/>
    </border>
    <border>
      <left/>
      <right/>
      <top style="thin">
        <color rgb="FF113CEA"/>
      </top>
      <bottom/>
      <diagonal/>
    </border>
    <border>
      <left/>
      <right/>
      <top style="thin">
        <color rgb="FF113CEA"/>
      </top>
      <bottom style="thin">
        <color theme="0"/>
      </bottom>
      <diagonal/>
    </border>
    <border>
      <left/>
      <right style="thin">
        <color theme="0"/>
      </right>
      <top style="thin">
        <color rgb="FF113CEA"/>
      </top>
      <bottom style="thin">
        <color theme="0"/>
      </bottom>
      <diagonal/>
    </border>
    <border>
      <left style="thin">
        <color rgb="FF113CEA"/>
      </left>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bottom style="thin">
        <color rgb="FFFFFFFF"/>
      </bottom>
      <diagonal/>
    </border>
    <border>
      <left style="thin">
        <color rgb="FFFFFFFF"/>
      </left>
      <right/>
      <top style="thin">
        <color rgb="FFFFFFFF"/>
      </top>
      <bottom style="thin">
        <color rgb="FF113CEA"/>
      </bottom>
      <diagonal/>
    </border>
    <border>
      <left/>
      <right/>
      <top style="thin">
        <color rgb="FFFFFFFF"/>
      </top>
      <bottom style="thin">
        <color rgb="FF113CEA"/>
      </bottom>
      <diagonal/>
    </border>
    <border>
      <left/>
      <right/>
      <top style="thin">
        <color rgb="FFFFFFFF"/>
      </top>
      <bottom/>
      <diagonal/>
    </border>
    <border>
      <left style="thin">
        <color rgb="FFFFFFFF"/>
      </left>
      <right style="thin">
        <color rgb="FFFFFFFF"/>
      </right>
      <top/>
      <bottom style="thin">
        <color rgb="FF113CEA"/>
      </bottom>
      <diagonal/>
    </border>
    <border>
      <left/>
      <right style="thin">
        <color rgb="FFFFFFFF"/>
      </right>
      <top/>
      <bottom style="thin">
        <color rgb="FF113CEA"/>
      </bottom>
      <diagonal/>
    </border>
    <border>
      <left style="thin">
        <color rgb="FFFFFFFF"/>
      </left>
      <right style="thin">
        <color rgb="FFFFFFFF"/>
      </right>
      <top/>
      <bottom/>
      <diagonal/>
    </border>
    <border>
      <left style="thin">
        <color rgb="FFFFFFFF"/>
      </left>
      <right/>
      <top/>
      <bottom/>
      <diagonal/>
    </border>
    <border>
      <left/>
      <right style="thin">
        <color rgb="FFFFFFFF"/>
      </right>
      <top/>
      <bottom/>
      <diagonal/>
    </border>
    <border>
      <left style="thin">
        <color rgb="FFFFFFFF"/>
      </left>
      <right/>
      <top/>
      <bottom style="thin">
        <color rgb="FF113CEA"/>
      </bottom>
      <diagonal/>
    </border>
    <border>
      <left style="thin">
        <color rgb="FFFFFFFF"/>
      </left>
      <right style="thin">
        <color rgb="FFFFFFFF"/>
      </right>
      <top style="thin">
        <color rgb="FF113CEA"/>
      </top>
      <bottom style="thin">
        <color rgb="FF113CEA"/>
      </bottom>
      <diagonal/>
    </border>
    <border>
      <left style="thin">
        <color rgb="FFFFFFFF"/>
      </left>
      <right/>
      <top style="thin">
        <color rgb="FF113CEA"/>
      </top>
      <bottom style="thin">
        <color rgb="FF113CEA"/>
      </bottom>
      <diagonal/>
    </border>
    <border>
      <left/>
      <right style="thin">
        <color rgb="FF430098"/>
      </right>
      <top/>
      <bottom style="thin">
        <color rgb="FF430098"/>
      </bottom>
      <diagonal/>
    </border>
    <border>
      <left/>
      <right style="thin">
        <color rgb="FF113CEA"/>
      </right>
      <top style="thin">
        <color rgb="FF113CEA"/>
      </top>
      <bottom/>
      <diagonal/>
    </border>
    <border>
      <left/>
      <right/>
      <top style="thin">
        <color rgb="FF430098"/>
      </top>
      <bottom/>
      <diagonal/>
    </border>
    <border>
      <left/>
      <right style="thin">
        <color rgb="FFFFFFFF"/>
      </right>
      <top style="thin">
        <color rgb="FF113CEA"/>
      </top>
      <bottom style="thin">
        <color rgb="FF113CEA"/>
      </bottom>
      <diagonal/>
    </border>
    <border>
      <left style="thin">
        <color theme="0"/>
      </left>
      <right/>
      <top style="thin">
        <color rgb="FF113CEA"/>
      </top>
      <bottom style="thin">
        <color rgb="FF113CEA"/>
      </bottom>
      <diagonal/>
    </border>
    <border>
      <left/>
      <right/>
      <top style="thin">
        <color rgb="FF430098"/>
      </top>
      <bottom style="thin">
        <color rgb="FF113CEA"/>
      </bottom>
      <diagonal/>
    </border>
    <border>
      <left/>
      <right style="thin">
        <color rgb="FF133EEA"/>
      </right>
      <top style="thin">
        <color rgb="FF133EEA"/>
      </top>
      <bottom style="thin">
        <color rgb="FF133EEA"/>
      </bottom>
      <diagonal/>
    </border>
    <border>
      <left style="thin">
        <color rgb="FF133EEA"/>
      </left>
      <right style="thin">
        <color rgb="FF133EEA"/>
      </right>
      <top style="thin">
        <color rgb="FF133EEA"/>
      </top>
      <bottom style="thin">
        <color rgb="FF133EEA"/>
      </bottom>
      <diagonal/>
    </border>
    <border>
      <left style="thin">
        <color rgb="FF133EEA"/>
      </left>
      <right/>
      <top style="thin">
        <color rgb="FF133EEA"/>
      </top>
      <bottom style="thin">
        <color rgb="FF133EEA"/>
      </bottom>
      <diagonal/>
    </border>
    <border>
      <left/>
      <right/>
      <top style="thin">
        <color rgb="FF000000"/>
      </top>
      <bottom/>
      <diagonal/>
    </border>
    <border>
      <left style="thin">
        <color rgb="FF3338E8"/>
      </left>
      <right style="thin">
        <color rgb="FF3338E8"/>
      </right>
      <top style="thin">
        <color rgb="FF3338E8"/>
      </top>
      <bottom style="thin">
        <color rgb="FF3338E8"/>
      </bottom>
      <diagonal/>
    </border>
    <border>
      <left style="thin">
        <color rgb="FF3338E8"/>
      </left>
      <right/>
      <top style="thin">
        <color rgb="FF3338E8"/>
      </top>
      <bottom style="thin">
        <color rgb="FF3338E8"/>
      </bottom>
      <diagonal/>
    </border>
    <border>
      <left/>
      <right style="thin">
        <color rgb="FF3338E8"/>
      </right>
      <top/>
      <bottom style="thin">
        <color rgb="FF3338E8"/>
      </bottom>
      <diagonal/>
    </border>
    <border>
      <left style="thin">
        <color rgb="FF3338E8"/>
      </left>
      <right style="thin">
        <color rgb="FF3338E8"/>
      </right>
      <top/>
      <bottom style="thin">
        <color rgb="FF3338E8"/>
      </bottom>
      <diagonal/>
    </border>
    <border>
      <left style="thin">
        <color rgb="FF3338E8"/>
      </left>
      <right/>
      <top/>
      <bottom style="thin">
        <color rgb="FF3338E8"/>
      </bottom>
      <diagonal/>
    </border>
    <border>
      <left style="thin">
        <color theme="0"/>
      </left>
      <right/>
      <top/>
      <bottom style="thin">
        <color rgb="FF113CEA"/>
      </bottom>
      <diagonal/>
    </border>
    <border>
      <left/>
      <right/>
      <top/>
      <bottom style="thin">
        <color rgb="FF3338E8"/>
      </bottom>
      <diagonal/>
    </border>
    <border>
      <left style="thin">
        <color rgb="FF3000FD"/>
      </left>
      <right style="thin">
        <color rgb="FF3000FD"/>
      </right>
      <top style="thin">
        <color rgb="FF3000FD"/>
      </top>
      <bottom style="thin">
        <color rgb="FF3000FD"/>
      </bottom>
      <diagonal/>
    </border>
    <border>
      <left/>
      <right/>
      <top style="thin">
        <color rgb="FF3000FD"/>
      </top>
      <bottom/>
      <diagonal/>
    </border>
    <border>
      <left/>
      <right/>
      <top style="thin">
        <color rgb="FF3000FD"/>
      </top>
      <bottom style="thin">
        <color rgb="FF113CEA"/>
      </bottom>
      <diagonal/>
    </border>
    <border>
      <left/>
      <right/>
      <top style="thin">
        <color rgb="FF3000FD"/>
      </top>
      <bottom style="thin">
        <color rgb="FF3000FD"/>
      </bottom>
      <diagonal/>
    </border>
    <border>
      <left style="thin">
        <color rgb="FF3000FD"/>
      </left>
      <right/>
      <top style="thin">
        <color rgb="FF3000FD"/>
      </top>
      <bottom style="thin">
        <color rgb="FF3000FD"/>
      </bottom>
      <diagonal/>
    </border>
    <border>
      <left/>
      <right style="thin">
        <color rgb="FF3000FD"/>
      </right>
      <top style="thin">
        <color rgb="FF3000FD"/>
      </top>
      <bottom style="thin">
        <color rgb="FF3000FD"/>
      </bottom>
      <diagonal/>
    </border>
    <border>
      <left/>
      <right/>
      <top/>
      <bottom style="thin">
        <color rgb="FF3000FD"/>
      </bottom>
      <diagonal/>
    </border>
    <border>
      <left style="thin">
        <color rgb="FF3000FD"/>
      </left>
      <right/>
      <top/>
      <bottom/>
      <diagonal/>
    </border>
    <border>
      <left/>
      <right/>
      <top style="thin">
        <color rgb="FF113CEA"/>
      </top>
      <bottom style="thin">
        <color rgb="FF3000FD"/>
      </bottom>
      <diagonal/>
    </border>
    <border>
      <left/>
      <right style="thin">
        <color rgb="FF3000FD"/>
      </right>
      <top/>
      <bottom style="thin">
        <color rgb="FF3000FD"/>
      </bottom>
      <diagonal/>
    </border>
    <border>
      <left/>
      <right style="thin">
        <color rgb="FF3000FD"/>
      </right>
      <top style="thin">
        <color rgb="FF113CEA"/>
      </top>
      <bottom style="thin">
        <color rgb="FF113CEA"/>
      </bottom>
      <diagonal/>
    </border>
    <border>
      <left/>
      <right style="thin">
        <color rgb="FF3000FD"/>
      </right>
      <top/>
      <bottom style="thin">
        <color rgb="FF113CEA"/>
      </bottom>
      <diagonal/>
    </border>
    <border>
      <left style="thin">
        <color rgb="FF3000FD"/>
      </left>
      <right/>
      <top style="thin">
        <color rgb="FF113CEA"/>
      </top>
      <bottom style="thin">
        <color rgb="FF113CEA"/>
      </bottom>
      <diagonal/>
    </border>
    <border>
      <left style="thin">
        <color rgb="FF3000FD"/>
      </left>
      <right/>
      <top/>
      <bottom style="thin">
        <color rgb="FF3000FD"/>
      </bottom>
      <diagonal/>
    </border>
    <border>
      <left/>
      <right style="thin">
        <color rgb="FF3000FD"/>
      </right>
      <top/>
      <bottom/>
      <diagonal/>
    </border>
    <border>
      <left style="thin">
        <color rgb="FF3000FD"/>
      </left>
      <right/>
      <top/>
      <bottom style="thin">
        <color rgb="FF113CEA"/>
      </bottom>
      <diagonal/>
    </border>
    <border>
      <left style="thin">
        <color rgb="FF3000FD"/>
      </left>
      <right style="thin">
        <color rgb="FF3000FD"/>
      </right>
      <top/>
      <bottom style="thin">
        <color rgb="FF113CEA"/>
      </bottom>
      <diagonal/>
    </border>
    <border>
      <left style="thin">
        <color rgb="FF3000FD"/>
      </left>
      <right style="thin">
        <color rgb="FF3000FD"/>
      </right>
      <top/>
      <bottom/>
      <diagonal/>
    </border>
    <border>
      <left style="thin">
        <color rgb="FF3000FD"/>
      </left>
      <right style="thin">
        <color rgb="FF3000FD"/>
      </right>
      <top style="thin">
        <color rgb="FF113CEA"/>
      </top>
      <bottom style="thin">
        <color rgb="FF113CEA"/>
      </bottom>
      <diagonal/>
    </border>
    <border>
      <left/>
      <right style="thin">
        <color rgb="FF3000FD"/>
      </right>
      <top style="thin">
        <color rgb="FF3000FD"/>
      </top>
      <bottom/>
      <diagonal/>
    </border>
    <border>
      <left style="thin">
        <color rgb="FFFFFFFF"/>
      </left>
      <right/>
      <top style="thin">
        <color rgb="FF3000FD"/>
      </top>
      <bottom style="thin">
        <color rgb="FF3000FD"/>
      </bottom>
      <diagonal/>
    </border>
    <border>
      <left style="thin">
        <color rgb="FF3000FD"/>
      </left>
      <right/>
      <top style="thin">
        <color rgb="FF113CEA"/>
      </top>
      <bottom/>
      <diagonal/>
    </border>
    <border>
      <left/>
      <right style="thin">
        <color rgb="FF3000FD"/>
      </right>
      <top style="thin">
        <color rgb="FF113CEA"/>
      </top>
      <bottom/>
      <diagonal/>
    </border>
    <border>
      <left/>
      <right/>
      <top/>
      <bottom style="medium">
        <color rgb="FF3000FD"/>
      </bottom>
      <diagonal/>
    </border>
    <border>
      <left/>
      <right/>
      <top style="thin">
        <color rgb="FF113CEA"/>
      </top>
      <bottom style="medium">
        <color rgb="FF3000FD"/>
      </bottom>
      <diagonal/>
    </border>
    <border>
      <left/>
      <right/>
      <top style="medium">
        <color rgb="FF3000FD"/>
      </top>
      <bottom/>
      <diagonal/>
    </border>
    <border>
      <left/>
      <right/>
      <top style="medium">
        <color rgb="FF3000FD"/>
      </top>
      <bottom style="thin">
        <color rgb="FF113CEA"/>
      </bottom>
      <diagonal/>
    </border>
    <border>
      <left style="thin">
        <color rgb="FF3000FD"/>
      </left>
      <right/>
      <top style="thin">
        <color rgb="FF3000FD"/>
      </top>
      <bottom style="thin">
        <color rgb="FF113CEA"/>
      </bottom>
      <diagonal/>
    </border>
    <border>
      <left style="thin">
        <color rgb="FF3000FD"/>
      </left>
      <right style="thin">
        <color rgb="FF3000FD"/>
      </right>
      <top style="thin">
        <color rgb="FF3000FD"/>
      </top>
      <bottom style="thin">
        <color rgb="FF113CEA"/>
      </bottom>
      <diagonal/>
    </border>
    <border>
      <left style="thin">
        <color rgb="FF3000FD"/>
      </left>
      <right style="thin">
        <color rgb="FF3000FD"/>
      </right>
      <top style="thin">
        <color rgb="FF113CEA"/>
      </top>
      <bottom style="medium">
        <color rgb="FF3000FD"/>
      </bottom>
      <diagonal/>
    </border>
    <border>
      <left style="thin">
        <color rgb="FF3000FD"/>
      </left>
      <right style="thin">
        <color rgb="FF3000FD"/>
      </right>
      <top/>
      <bottom style="medium">
        <color rgb="FF3000FD"/>
      </bottom>
      <diagonal/>
    </border>
    <border>
      <left style="thin">
        <color rgb="FF3000FD"/>
      </left>
      <right style="thin">
        <color rgb="FF3000FD"/>
      </right>
      <top style="thin">
        <color rgb="FF3000FD"/>
      </top>
      <bottom/>
      <diagonal/>
    </border>
    <border>
      <left style="thin">
        <color rgb="FF430098"/>
      </left>
      <right/>
      <top/>
      <bottom style="thin">
        <color rgb="FF3000FD"/>
      </bottom>
      <diagonal/>
    </border>
    <border>
      <left/>
      <right style="thin">
        <color rgb="FF3000FD"/>
      </right>
      <top style="thin">
        <color rgb="FF3000FD"/>
      </top>
      <bottom style="thin">
        <color rgb="FF113CEA"/>
      </bottom>
      <diagonal/>
    </border>
    <border>
      <left style="thin">
        <color rgb="FF430098"/>
      </left>
      <right style="thin">
        <color rgb="FF430098"/>
      </right>
      <top style="thin">
        <color rgb="FF113CEA"/>
      </top>
      <bottom style="thin">
        <color rgb="FF3000FD"/>
      </bottom>
      <diagonal/>
    </border>
    <border>
      <left style="thin">
        <color rgb="FFFFFFFF"/>
      </left>
      <right/>
      <top style="thin">
        <color rgb="FF430098"/>
      </top>
      <bottom style="thin">
        <color rgb="FF113CEA"/>
      </bottom>
      <diagonal/>
    </border>
    <border>
      <left/>
      <right style="thin">
        <color rgb="FFFFFFFF"/>
      </right>
      <top style="thin">
        <color rgb="FF430098"/>
      </top>
      <bottom style="thin">
        <color rgb="FF113CEA"/>
      </bottom>
      <diagonal/>
    </border>
    <border>
      <left style="thin">
        <color rgb="FF3000FD"/>
      </left>
      <right style="thin">
        <color rgb="FF3000FD"/>
      </right>
      <top style="thin">
        <color rgb="FF430098"/>
      </top>
      <bottom style="thin">
        <color rgb="FF113CEA"/>
      </bottom>
      <diagonal/>
    </border>
    <border>
      <left/>
      <right style="thin">
        <color rgb="FF3000FD"/>
      </right>
      <top/>
      <bottom style="thin">
        <color rgb="FF430098"/>
      </bottom>
      <diagonal/>
    </border>
    <border>
      <left style="thin">
        <color rgb="FF3000FD"/>
      </left>
      <right style="thin">
        <color rgb="FF3000FD"/>
      </right>
      <top style="thin">
        <color rgb="FF113CEA"/>
      </top>
      <bottom/>
      <diagonal/>
    </border>
    <border>
      <left style="thin">
        <color rgb="FFFFFFFF"/>
      </left>
      <right/>
      <top style="thin">
        <color rgb="FF3000FD"/>
      </top>
      <bottom/>
      <diagonal/>
    </border>
    <border>
      <left style="thin">
        <color rgb="FF3000FD"/>
      </left>
      <right/>
      <top style="thin">
        <color rgb="FF3000FD"/>
      </top>
      <bottom/>
      <diagonal/>
    </border>
    <border>
      <left style="thin">
        <color rgb="FF3000FD"/>
      </left>
      <right/>
      <top style="thin">
        <color rgb="FF113CEA"/>
      </top>
      <bottom style="thin">
        <color rgb="FF3000FD"/>
      </bottom>
      <diagonal/>
    </border>
    <border>
      <left/>
      <right style="thin">
        <color rgb="FF3000FD"/>
      </right>
      <top style="thin">
        <color rgb="FF000000"/>
      </top>
      <bottom/>
      <diagonal/>
    </border>
    <border>
      <left style="thin">
        <color rgb="FF3000FD"/>
      </left>
      <right/>
      <top style="thin">
        <color rgb="FF000000"/>
      </top>
      <bottom/>
      <diagonal/>
    </border>
    <border>
      <left/>
      <right/>
      <top style="thin">
        <color rgb="FFFFFFFF"/>
      </top>
      <bottom style="thin">
        <color rgb="FF3000FD"/>
      </bottom>
      <diagonal/>
    </border>
    <border>
      <left/>
      <right/>
      <top style="thin">
        <color rgb="FF002060"/>
      </top>
      <bottom style="thin">
        <color rgb="FF002060"/>
      </bottom>
      <diagonal/>
    </border>
    <border>
      <left style="thin">
        <color rgb="FF3000FD"/>
      </left>
      <right/>
      <top style="thin">
        <color rgb="FF002060"/>
      </top>
      <bottom style="thin">
        <color rgb="FF113CEA"/>
      </bottom>
      <diagonal/>
    </border>
    <border>
      <left/>
      <right style="thin">
        <color rgb="FF3000FD"/>
      </right>
      <top style="thin">
        <color rgb="FF002060"/>
      </top>
      <bottom style="thin">
        <color rgb="FF113CEA"/>
      </bottom>
      <diagonal/>
    </border>
    <border>
      <left/>
      <right style="thin">
        <color rgb="FF3338E8"/>
      </right>
      <top/>
      <bottom style="thin">
        <color rgb="FF113CEA"/>
      </bottom>
      <diagonal/>
    </border>
    <border>
      <left style="thin">
        <color rgb="FF113CEA"/>
      </left>
      <right/>
      <top/>
      <bottom style="thin">
        <color rgb="FF3000FD"/>
      </bottom>
      <diagonal/>
    </border>
    <border>
      <left/>
      <right style="thin">
        <color rgb="FF430098"/>
      </right>
      <top/>
      <bottom style="thin">
        <color rgb="FF3000FD"/>
      </bottom>
      <diagonal/>
    </border>
    <border>
      <left style="thin">
        <color rgb="FF3000FD"/>
      </left>
      <right style="thin">
        <color rgb="FFFFFFFF"/>
      </right>
      <top style="thin">
        <color rgb="FF430098"/>
      </top>
      <bottom style="thin">
        <color rgb="FF113CEA"/>
      </bottom>
      <diagonal/>
    </border>
    <border>
      <left style="thin">
        <color rgb="FF3000FD"/>
      </left>
      <right style="thin">
        <color rgb="FFFFFFFF"/>
      </right>
      <top style="thin">
        <color rgb="FF113CEA"/>
      </top>
      <bottom style="thin">
        <color rgb="FF113CEA"/>
      </bottom>
      <diagonal/>
    </border>
    <border>
      <left style="thin">
        <color rgb="FF3000FD"/>
      </left>
      <right style="thin">
        <color theme="0"/>
      </right>
      <top style="thin">
        <color rgb="FF113CEA"/>
      </top>
      <bottom style="thin">
        <color rgb="FF113CEA"/>
      </bottom>
      <diagonal/>
    </border>
    <border>
      <left style="thin">
        <color rgb="FF3000FD"/>
      </left>
      <right style="thin">
        <color theme="0"/>
      </right>
      <top style="thin">
        <color rgb="FF430098"/>
      </top>
      <bottom style="thin">
        <color rgb="FF113CEA"/>
      </bottom>
      <diagonal/>
    </border>
    <border>
      <left style="thin">
        <color rgb="FF430098"/>
      </left>
      <right style="thin">
        <color rgb="FF430098"/>
      </right>
      <top style="thin">
        <color rgb="FF430098"/>
      </top>
      <bottom style="thin">
        <color rgb="FF3000FD"/>
      </bottom>
      <diagonal/>
    </border>
    <border>
      <left style="thin">
        <color rgb="FF3000FD"/>
      </left>
      <right style="thin">
        <color theme="0"/>
      </right>
      <top style="thin">
        <color rgb="FF3000FD"/>
      </top>
      <bottom style="thin">
        <color rgb="FF3000FD"/>
      </bottom>
      <diagonal/>
    </border>
    <border>
      <left style="thin">
        <color rgb="FF3000FD"/>
      </left>
      <right style="thin">
        <color theme="0"/>
      </right>
      <top/>
      <bottom style="thin">
        <color rgb="FF113CEA"/>
      </bottom>
      <diagonal/>
    </border>
    <border>
      <left style="thin">
        <color rgb="FF430098"/>
      </left>
      <right style="thin">
        <color rgb="FF430098"/>
      </right>
      <top/>
      <bottom style="thin">
        <color rgb="FF3000FD"/>
      </bottom>
      <diagonal/>
    </border>
    <border>
      <left style="medium">
        <color theme="0"/>
      </left>
      <right/>
      <top/>
      <bottom/>
      <diagonal/>
    </border>
    <border>
      <left style="thin">
        <color rgb="FF133EEA"/>
      </left>
      <right style="thin">
        <color rgb="FF133EEA"/>
      </right>
      <top style="thin">
        <color rgb="FF3000FD"/>
      </top>
      <bottom style="thin">
        <color rgb="FF3000FD"/>
      </bottom>
      <diagonal/>
    </border>
    <border>
      <left style="thin">
        <color rgb="FF133EEA"/>
      </left>
      <right/>
      <top style="thin">
        <color rgb="FF3000FD"/>
      </top>
      <bottom style="thin">
        <color rgb="FF3000FD"/>
      </bottom>
      <diagonal/>
    </border>
    <border>
      <left/>
      <right style="thin">
        <color rgb="FF133EEA"/>
      </right>
      <top style="thin">
        <color rgb="FF3000FD"/>
      </top>
      <bottom style="thin">
        <color rgb="FF3000FD"/>
      </bottom>
      <diagonal/>
    </border>
    <border>
      <left/>
      <right/>
      <top style="thin">
        <color rgb="FF133EEA"/>
      </top>
      <bottom style="thin">
        <color rgb="FF133EEA"/>
      </bottom>
      <diagonal/>
    </border>
    <border>
      <left style="thin">
        <color rgb="FF133EEA"/>
      </left>
      <right style="thin">
        <color rgb="FF133EEA"/>
      </right>
      <top style="thin">
        <color rgb="FF133EEA"/>
      </top>
      <bottom style="thin">
        <color rgb="FF3000FD"/>
      </bottom>
      <diagonal/>
    </border>
    <border>
      <left style="thin">
        <color theme="0"/>
      </left>
      <right/>
      <top style="thin">
        <color rgb="FF3000FD"/>
      </top>
      <bottom style="thin">
        <color rgb="FF3000FD"/>
      </bottom>
      <diagonal/>
    </border>
    <border>
      <left/>
      <right/>
      <top/>
      <bottom style="thin">
        <color indexed="64"/>
      </bottom>
      <diagonal/>
    </border>
    <border>
      <left/>
      <right/>
      <top style="thin">
        <color rgb="FF3338E8"/>
      </top>
      <bottom/>
      <diagonal/>
    </border>
    <border>
      <left/>
      <right/>
      <top/>
      <bottom style="medium">
        <color rgb="FF3338E8"/>
      </bottom>
      <diagonal/>
    </border>
    <border>
      <left/>
      <right/>
      <top style="medium">
        <color rgb="FF3338E8"/>
      </top>
      <bottom/>
      <diagonal/>
    </border>
    <border>
      <left/>
      <right style="thin">
        <color rgb="FF3338E8"/>
      </right>
      <top style="thin">
        <color rgb="FF113CEA"/>
      </top>
      <bottom style="thin">
        <color rgb="FF113CEA"/>
      </bottom>
      <diagonal/>
    </border>
    <border>
      <left/>
      <right style="thin">
        <color rgb="FF3338E8"/>
      </right>
      <top style="thin">
        <color rgb="FF113CEA"/>
      </top>
      <bottom/>
      <diagonal/>
    </border>
    <border>
      <left/>
      <right style="thin">
        <color rgb="FF3338E8"/>
      </right>
      <top/>
      <bottom/>
      <diagonal/>
    </border>
    <border>
      <left/>
      <right style="thin">
        <color rgb="FF3338E8"/>
      </right>
      <top/>
      <bottom style="medium">
        <color rgb="FF3338E8"/>
      </bottom>
      <diagonal/>
    </border>
    <border>
      <left/>
      <right style="thin">
        <color rgb="FF3338E8"/>
      </right>
      <top style="medium">
        <color rgb="FF3338E8"/>
      </top>
      <bottom/>
      <diagonal/>
    </border>
    <border>
      <left style="thin">
        <color rgb="FF3338E8"/>
      </left>
      <right style="thin">
        <color rgb="FF3338E8"/>
      </right>
      <top style="thin">
        <color rgb="FF113CEA"/>
      </top>
      <bottom style="thin">
        <color rgb="FF113CEA"/>
      </bottom>
      <diagonal/>
    </border>
    <border>
      <left style="thin">
        <color rgb="FF3338E8"/>
      </left>
      <right style="thin">
        <color rgb="FF3338E8"/>
      </right>
      <top style="thin">
        <color rgb="FF113CEA"/>
      </top>
      <bottom/>
      <diagonal/>
    </border>
    <border>
      <left style="thin">
        <color rgb="FF3338E8"/>
      </left>
      <right style="thin">
        <color rgb="FF3338E8"/>
      </right>
      <top/>
      <bottom/>
      <diagonal/>
    </border>
    <border>
      <left style="thin">
        <color rgb="FF3338E8"/>
      </left>
      <right style="thin">
        <color rgb="FF3338E8"/>
      </right>
      <top/>
      <bottom style="medium">
        <color rgb="FF3338E8"/>
      </bottom>
      <diagonal/>
    </border>
    <border>
      <left style="thin">
        <color rgb="FF3338E8"/>
      </left>
      <right style="thin">
        <color rgb="FF3338E8"/>
      </right>
      <top style="medium">
        <color rgb="FF3338E8"/>
      </top>
      <bottom/>
      <diagonal/>
    </border>
    <border>
      <left style="thin">
        <color rgb="FF3338E8"/>
      </left>
      <right style="thin">
        <color rgb="FF3338E8"/>
      </right>
      <top/>
      <bottom style="thin">
        <color rgb="FF113CEA"/>
      </bottom>
      <diagonal/>
    </border>
    <border>
      <left style="thin">
        <color rgb="FF3338E8"/>
      </left>
      <right/>
      <top style="thin">
        <color rgb="FF113CEA"/>
      </top>
      <bottom style="thin">
        <color rgb="FF113CEA"/>
      </bottom>
      <diagonal/>
    </border>
    <border>
      <left style="thin">
        <color rgb="FF3338E8"/>
      </left>
      <right/>
      <top style="thin">
        <color rgb="FF113CEA"/>
      </top>
      <bottom/>
      <diagonal/>
    </border>
    <border>
      <left style="thin">
        <color rgb="FF3338E8"/>
      </left>
      <right/>
      <top/>
      <bottom/>
      <diagonal/>
    </border>
    <border>
      <left style="thin">
        <color rgb="FF3338E8"/>
      </left>
      <right/>
      <top/>
      <bottom style="medium">
        <color rgb="FF3338E8"/>
      </bottom>
      <diagonal/>
    </border>
    <border>
      <left style="thin">
        <color rgb="FF3338E8"/>
      </left>
      <right/>
      <top style="medium">
        <color rgb="FF3338E8"/>
      </top>
      <bottom/>
      <diagonal/>
    </border>
    <border>
      <left style="thin">
        <color rgb="FF3338E8"/>
      </left>
      <right/>
      <top/>
      <bottom style="thin">
        <color rgb="FF113CEA"/>
      </bottom>
      <diagonal/>
    </border>
    <border>
      <left/>
      <right/>
      <top style="thin">
        <color rgb="FF3338E8"/>
      </top>
      <bottom style="thin">
        <color rgb="FF3338E8"/>
      </bottom>
      <diagonal/>
    </border>
    <border>
      <left/>
      <right style="thin">
        <color rgb="FF3338E8"/>
      </right>
      <top style="thin">
        <color rgb="FF3338E8"/>
      </top>
      <bottom style="thin">
        <color rgb="FF3338E8"/>
      </bottom>
      <diagonal/>
    </border>
    <border>
      <left style="thin">
        <color rgb="FF3338E8"/>
      </left>
      <right/>
      <top style="thin">
        <color rgb="FF3338E8"/>
      </top>
      <bottom/>
      <diagonal/>
    </border>
    <border>
      <left/>
      <right style="thin">
        <color rgb="FF3338E8"/>
      </right>
      <top style="thin">
        <color rgb="FF3338E8"/>
      </top>
      <bottom/>
      <diagonal/>
    </border>
    <border>
      <left style="thin">
        <color rgb="FF113CEA"/>
      </left>
      <right/>
      <top/>
      <bottom style="thin">
        <color rgb="FF113CEA"/>
      </bottom>
      <diagonal/>
    </border>
    <border>
      <left/>
      <right style="thin">
        <color rgb="FF3338E8"/>
      </right>
      <top style="thin">
        <color rgb="FF430098"/>
      </top>
      <bottom style="thin">
        <color rgb="FF113CEA"/>
      </bottom>
      <diagonal/>
    </border>
    <border>
      <left style="thin">
        <color rgb="FF3338E8"/>
      </left>
      <right style="thin">
        <color rgb="FF3338E8"/>
      </right>
      <top style="thin">
        <color rgb="FF430098"/>
      </top>
      <bottom style="thin">
        <color rgb="FF113CEA"/>
      </bottom>
      <diagonal/>
    </border>
    <border>
      <left style="thin">
        <color rgb="FF3338E8"/>
      </left>
      <right/>
      <top style="thin">
        <color rgb="FF430098"/>
      </top>
      <bottom style="thin">
        <color rgb="FF113CEA"/>
      </bottom>
      <diagonal/>
    </border>
    <border>
      <left style="thin">
        <color rgb="FF3338E8"/>
      </left>
      <right/>
      <top style="thin">
        <color rgb="FF3000FD"/>
      </top>
      <bottom style="thin">
        <color rgb="FF113CEA"/>
      </bottom>
      <diagonal/>
    </border>
    <border>
      <left/>
      <right/>
      <top style="thin">
        <color rgb="FF113CEA"/>
      </top>
      <bottom style="thin">
        <color rgb="FF3338E8"/>
      </bottom>
      <diagonal/>
    </border>
    <border>
      <left/>
      <right style="thin">
        <color rgb="FF113CEA"/>
      </right>
      <top style="thin">
        <color rgb="FF113CEA"/>
      </top>
      <bottom style="thin">
        <color rgb="FF3338E8"/>
      </bottom>
      <diagonal/>
    </border>
    <border>
      <left style="thin">
        <color rgb="FF113CEA"/>
      </left>
      <right/>
      <top style="thin">
        <color rgb="FF113CEA"/>
      </top>
      <bottom style="thin">
        <color rgb="FF3338E8"/>
      </bottom>
      <diagonal/>
    </border>
    <border>
      <left/>
      <right style="thin">
        <color theme="0"/>
      </right>
      <top style="thin">
        <color theme="0"/>
      </top>
      <bottom/>
      <diagonal/>
    </border>
    <border>
      <left style="thin">
        <color theme="0"/>
      </left>
      <right style="thin">
        <color theme="0"/>
      </right>
      <top/>
      <bottom/>
      <diagonal/>
    </border>
    <border>
      <left style="thin">
        <color theme="0"/>
      </left>
      <right/>
      <top style="thin">
        <color rgb="FF3338E8"/>
      </top>
      <bottom/>
      <diagonal/>
    </border>
    <border>
      <left/>
      <right style="thin">
        <color theme="0"/>
      </right>
      <top style="thin">
        <color rgb="FF3338E8"/>
      </top>
      <bottom/>
      <diagonal/>
    </border>
    <border>
      <left style="thin">
        <color theme="0"/>
      </left>
      <right/>
      <top style="thin">
        <color rgb="FF3338E8"/>
      </top>
      <bottom style="thin">
        <color rgb="FF3338E8"/>
      </bottom>
      <diagonal/>
    </border>
    <border>
      <left style="thin">
        <color rgb="FF3338E8"/>
      </left>
      <right style="thin">
        <color rgb="FF3338E8"/>
      </right>
      <top style="thin">
        <color rgb="FF3338E8"/>
      </top>
      <bottom/>
      <diagonal/>
    </border>
    <border>
      <left style="thin">
        <color rgb="FF3338E8"/>
      </left>
      <right style="thin">
        <color theme="0"/>
      </right>
      <top style="thin">
        <color rgb="FF3338E8"/>
      </top>
      <bottom/>
      <diagonal/>
    </border>
    <border>
      <left style="thin">
        <color rgb="FF3338E8"/>
      </left>
      <right style="thin">
        <color theme="0"/>
      </right>
      <top style="thin">
        <color rgb="FF113CEA"/>
      </top>
      <bottom style="thin">
        <color rgb="FF113CEA"/>
      </bottom>
      <diagonal/>
    </border>
    <border>
      <left style="thin">
        <color rgb="FF3338E8"/>
      </left>
      <right style="thin">
        <color theme="0"/>
      </right>
      <top/>
      <bottom/>
      <diagonal/>
    </border>
    <border>
      <left style="thin">
        <color rgb="FF3338E8"/>
      </left>
      <right style="thin">
        <color theme="0"/>
      </right>
      <top/>
      <bottom style="thin">
        <color rgb="FF113CEA"/>
      </bottom>
      <diagonal/>
    </border>
    <border>
      <left style="thin">
        <color rgb="FF430098"/>
      </left>
      <right style="thin">
        <color rgb="FF430098"/>
      </right>
      <top style="thin">
        <color rgb="FF430098"/>
      </top>
      <bottom style="thin">
        <color rgb="FF430098"/>
      </bottom>
      <diagonal/>
    </border>
    <border>
      <left style="thin">
        <color theme="0"/>
      </left>
      <right/>
      <top style="thin">
        <color rgb="FF430098"/>
      </top>
      <bottom style="thin">
        <color rgb="FF113CEA"/>
      </bottom>
      <diagonal/>
    </border>
    <border>
      <left style="thin">
        <color rgb="FF3338E8"/>
      </left>
      <right style="thin">
        <color theme="0"/>
      </right>
      <top style="thin">
        <color rgb="FF430098"/>
      </top>
      <bottom style="thin">
        <color rgb="FF3338E8"/>
      </bottom>
      <diagonal/>
    </border>
    <border>
      <left/>
      <right/>
      <top/>
      <bottom style="thin">
        <color rgb="FF0070C0"/>
      </bottom>
      <diagonal/>
    </border>
    <border>
      <left/>
      <right style="thin">
        <color rgb="FF0070C0"/>
      </right>
      <top style="thin">
        <color rgb="FF430098"/>
      </top>
      <bottom style="thin">
        <color rgb="FF113CEA"/>
      </bottom>
      <diagonal/>
    </border>
    <border>
      <left/>
      <right style="thin">
        <color rgb="FF0070C0"/>
      </right>
      <top/>
      <bottom style="thin">
        <color rgb="FF113CEA"/>
      </bottom>
      <diagonal/>
    </border>
    <border>
      <left/>
      <right style="thin">
        <color rgb="FF0070C0"/>
      </right>
      <top/>
      <bottom/>
      <diagonal/>
    </border>
    <border>
      <left/>
      <right style="thin">
        <color rgb="FF0070C0"/>
      </right>
      <top style="thin">
        <color rgb="FF113CEA"/>
      </top>
      <bottom style="thin">
        <color rgb="FF113CEA"/>
      </bottom>
      <diagonal/>
    </border>
    <border>
      <left style="thin">
        <color rgb="FF0070C0"/>
      </left>
      <right/>
      <top/>
      <bottom style="thin">
        <color rgb="FF113CEA"/>
      </bottom>
      <diagonal/>
    </border>
    <border>
      <left style="thin">
        <color rgb="FF0070C0"/>
      </left>
      <right/>
      <top style="thin">
        <color rgb="FF113CEA"/>
      </top>
      <bottom style="thin">
        <color rgb="FF113CEA"/>
      </bottom>
      <diagonal/>
    </border>
    <border>
      <left/>
      <right/>
      <top style="thin">
        <color rgb="FF0070C0"/>
      </top>
      <bottom/>
      <diagonal/>
    </border>
    <border>
      <left/>
      <right style="thin">
        <color rgb="FF0070C0"/>
      </right>
      <top style="thin">
        <color rgb="FF0070C0"/>
      </top>
      <bottom/>
      <diagonal/>
    </border>
    <border>
      <left/>
      <right/>
      <top style="thin">
        <color rgb="FF0070C0"/>
      </top>
      <bottom style="thin">
        <color rgb="FF0070C0"/>
      </bottom>
      <diagonal/>
    </border>
    <border>
      <left/>
      <right style="thin">
        <color rgb="FF0070C0"/>
      </right>
      <top/>
      <bottom style="medium">
        <color rgb="FF3000FD"/>
      </bottom>
      <diagonal/>
    </border>
    <border>
      <left style="thin">
        <color rgb="FF0070C0"/>
      </left>
      <right/>
      <top style="thin">
        <color rgb="FF113CEA"/>
      </top>
      <bottom style="medium">
        <color rgb="FF3000FD"/>
      </bottom>
      <diagonal/>
    </border>
    <border>
      <left/>
      <right style="thin">
        <color rgb="FF0070C0"/>
      </right>
      <top style="medium">
        <color rgb="FF3000FD"/>
      </top>
      <bottom/>
      <diagonal/>
    </border>
    <border>
      <left style="thin">
        <color rgb="FF0070C0"/>
      </left>
      <right/>
      <top style="medium">
        <color rgb="FF3000FD"/>
      </top>
      <bottom style="thin">
        <color rgb="FF113CEA"/>
      </bottom>
      <diagonal/>
    </border>
    <border>
      <left/>
      <right style="thin">
        <color rgb="FF0070C0"/>
      </right>
      <top style="medium">
        <color rgb="FF3000FD"/>
      </top>
      <bottom style="thin">
        <color rgb="FF113CEA"/>
      </bottom>
      <diagonal/>
    </border>
    <border>
      <left/>
      <right style="thin">
        <color rgb="FF0070C0"/>
      </right>
      <top style="thin">
        <color rgb="FF113CEA"/>
      </top>
      <bottom style="medium">
        <color rgb="FF3000FD"/>
      </bottom>
      <diagonal/>
    </border>
    <border>
      <left/>
      <right style="thin">
        <color rgb="FF3000FD"/>
      </right>
      <top style="thin">
        <color rgb="FF0070C0"/>
      </top>
      <bottom style="thin">
        <color rgb="FF0070C0"/>
      </bottom>
      <diagonal/>
    </border>
    <border>
      <left/>
      <right style="thin">
        <color rgb="FF3000FD"/>
      </right>
      <top/>
      <bottom style="thin">
        <color rgb="FF0070C0"/>
      </bottom>
      <diagonal/>
    </border>
    <border>
      <left/>
      <right style="thin">
        <color rgb="FF113CEA"/>
      </right>
      <top style="thin">
        <color rgb="FF113CEA"/>
      </top>
      <bottom style="thin">
        <color rgb="FF3000FD"/>
      </bottom>
      <diagonal/>
    </border>
    <border>
      <left style="thin">
        <color rgb="FF113CEA"/>
      </left>
      <right/>
      <top style="thin">
        <color rgb="FF113CEA"/>
      </top>
      <bottom style="thin">
        <color rgb="FF3000FD"/>
      </bottom>
      <diagonal/>
    </border>
    <border>
      <left/>
      <right style="thin">
        <color rgb="FF3000FD"/>
      </right>
      <top/>
      <bottom style="medium">
        <color rgb="FF3000FD"/>
      </bottom>
      <diagonal/>
    </border>
    <border>
      <left/>
      <right style="thin">
        <color rgb="FF3000FD"/>
      </right>
      <top style="medium">
        <color rgb="FF3000FD"/>
      </top>
      <bottom/>
      <diagonal/>
    </border>
    <border>
      <left style="thin">
        <color rgb="FF3000FD"/>
      </left>
      <right/>
      <top/>
      <bottom style="medium">
        <color rgb="FF3000FD"/>
      </bottom>
      <diagonal/>
    </border>
    <border>
      <left style="thin">
        <color rgb="FF3000FD"/>
      </left>
      <right/>
      <top style="medium">
        <color rgb="FF3000FD"/>
      </top>
      <bottom/>
      <diagonal/>
    </border>
    <border>
      <left style="thin">
        <color rgb="FF3000FD"/>
      </left>
      <right/>
      <top style="medium">
        <color rgb="FF3000FD"/>
      </top>
      <bottom style="thin">
        <color rgb="FF113CEA"/>
      </bottom>
      <diagonal/>
    </border>
    <border>
      <left/>
      <right style="thin">
        <color rgb="FF3000FD"/>
      </right>
      <top style="medium">
        <color rgb="FF3000FD"/>
      </top>
      <bottom style="thin">
        <color rgb="FF113CEA"/>
      </bottom>
      <diagonal/>
    </border>
    <border>
      <left style="thin">
        <color rgb="FF113CEA"/>
      </left>
      <right/>
      <top style="thin">
        <color rgb="FF113CEA"/>
      </top>
      <bottom style="thin">
        <color rgb="FF430098"/>
      </bottom>
      <diagonal/>
    </border>
    <border>
      <left/>
      <right/>
      <top style="thin">
        <color rgb="FF113CEA"/>
      </top>
      <bottom style="thin">
        <color rgb="FF430098"/>
      </bottom>
      <diagonal/>
    </border>
    <border>
      <left style="medium">
        <color theme="0"/>
      </left>
      <right/>
      <top style="thin">
        <color rgb="FF3000FD"/>
      </top>
      <bottom style="thin">
        <color rgb="FF3000FD"/>
      </bottom>
      <diagonal/>
    </border>
    <border>
      <left style="thin">
        <color rgb="FF430098"/>
      </left>
      <right/>
      <top style="thin">
        <color rgb="FF430098"/>
      </top>
      <bottom style="thin">
        <color rgb="FF3000FD"/>
      </bottom>
      <diagonal/>
    </border>
    <border>
      <left/>
      <right/>
      <top style="thin">
        <color rgb="FF430098"/>
      </top>
      <bottom style="thin">
        <color rgb="FF3000FD"/>
      </bottom>
      <diagonal/>
    </border>
    <border>
      <left/>
      <right style="thin">
        <color rgb="FF3000FD"/>
      </right>
      <top style="thin">
        <color rgb="FF113CEA"/>
      </top>
      <bottom style="thin">
        <color rgb="FF430098"/>
      </bottom>
      <diagonal/>
    </border>
    <border>
      <left/>
      <right style="thin">
        <color rgb="FF430098"/>
      </right>
      <top style="thin">
        <color rgb="FF430098"/>
      </top>
      <bottom style="thin">
        <color rgb="FF3000FD"/>
      </bottom>
      <diagonal/>
    </border>
    <border>
      <left style="thin">
        <color rgb="FF113CEA"/>
      </left>
      <right/>
      <top style="thin">
        <color theme="0"/>
      </top>
      <bottom/>
      <diagonal/>
    </border>
    <border>
      <left style="thin">
        <color theme="0"/>
      </left>
      <right/>
      <top/>
      <bottom style="thin">
        <color rgb="FF3000FD"/>
      </bottom>
      <diagonal/>
    </border>
    <border>
      <left/>
      <right style="thin">
        <color rgb="FF3000FD"/>
      </right>
      <top style="thin">
        <color rgb="FF3338E8"/>
      </top>
      <bottom style="thin">
        <color rgb="FF3338E8"/>
      </bottom>
      <diagonal/>
    </border>
    <border>
      <left/>
      <right style="thin">
        <color rgb="FF430098"/>
      </right>
      <top/>
      <bottom/>
      <diagonal/>
    </border>
    <border>
      <left/>
      <right style="thin">
        <color theme="0"/>
      </right>
      <top/>
      <bottom style="thin">
        <color rgb="FF113CEA"/>
      </bottom>
      <diagonal/>
    </border>
    <border>
      <left style="thin">
        <color rgb="FF430098"/>
      </left>
      <right/>
      <top style="thin">
        <color rgb="FF3000FD"/>
      </top>
      <bottom style="thin">
        <color rgb="FF3000FD"/>
      </bottom>
      <diagonal/>
    </border>
    <border>
      <left/>
      <right style="thin">
        <color theme="0"/>
      </right>
      <top style="thin">
        <color rgb="FF430098"/>
      </top>
      <bottom style="thin">
        <color rgb="FF113CEA"/>
      </bottom>
      <diagonal/>
    </border>
    <border>
      <left/>
      <right style="thin">
        <color theme="0"/>
      </right>
      <top style="thin">
        <color rgb="FF113CEA"/>
      </top>
      <bottom style="thin">
        <color rgb="FF113CEA"/>
      </bottom>
      <diagonal/>
    </border>
    <border>
      <left style="thin">
        <color rgb="FF430098"/>
      </left>
      <right/>
      <top style="thin">
        <color rgb="FF113CEA"/>
      </top>
      <bottom style="thin">
        <color rgb="FF3000FD"/>
      </bottom>
      <diagonal/>
    </border>
    <border>
      <left/>
      <right style="thin">
        <color rgb="FF430098"/>
      </right>
      <top style="thin">
        <color rgb="FF113CEA"/>
      </top>
      <bottom style="thin">
        <color rgb="FF3000FD"/>
      </bottom>
      <diagonal/>
    </border>
    <border>
      <left style="thin">
        <color rgb="FF430098"/>
      </left>
      <right style="thin">
        <color rgb="FF430098"/>
      </right>
      <top style="thin">
        <color rgb="FF430098"/>
      </top>
      <bottom style="thin">
        <color rgb="FF3338E8"/>
      </bottom>
      <diagonal/>
    </border>
    <border>
      <left style="medium">
        <color theme="0"/>
      </left>
      <right/>
      <top/>
      <bottom style="thin">
        <color rgb="FF3000FD"/>
      </bottom>
      <diagonal/>
    </border>
    <border>
      <left style="thin">
        <color rgb="FF430098"/>
      </left>
      <right/>
      <top style="thin">
        <color rgb="FF430098"/>
      </top>
      <bottom style="thin">
        <color rgb="FF3338E8"/>
      </bottom>
      <diagonal/>
    </border>
    <border>
      <left/>
      <right/>
      <top style="thin">
        <color rgb="FF430098"/>
      </top>
      <bottom style="thin">
        <color rgb="FF3338E8"/>
      </bottom>
      <diagonal/>
    </border>
    <border>
      <left style="thin">
        <color theme="0"/>
      </left>
      <right style="thin">
        <color rgb="FF3338E8"/>
      </right>
      <top style="thin">
        <color rgb="FF430098"/>
      </top>
      <bottom style="thin">
        <color rgb="FF113CEA"/>
      </bottom>
      <diagonal/>
    </border>
    <border>
      <left style="thin">
        <color rgb="FF3000FD"/>
      </left>
      <right/>
      <top style="thin">
        <color rgb="FF3338E8"/>
      </top>
      <bottom/>
      <diagonal/>
    </border>
    <border>
      <left/>
      <right/>
      <top style="thin">
        <color rgb="FF3338E8"/>
      </top>
      <bottom style="thin">
        <color rgb="FF113CEA"/>
      </bottom>
      <diagonal/>
    </border>
    <border>
      <left/>
      <right style="thin">
        <color rgb="FF3000FD"/>
      </right>
      <top style="thin">
        <color rgb="FF3338E8"/>
      </top>
      <bottom style="thin">
        <color rgb="FF113CEA"/>
      </bottom>
      <diagonal/>
    </border>
    <border>
      <left/>
      <right style="thin">
        <color rgb="FF3000FD"/>
      </right>
      <top style="thin">
        <color rgb="FF3338E8"/>
      </top>
      <bottom/>
      <diagonal/>
    </border>
    <border>
      <left/>
      <right style="thin">
        <color rgb="FF113CEA"/>
      </right>
      <top/>
      <bottom style="thin">
        <color rgb="FF3000FD"/>
      </bottom>
      <diagonal/>
    </border>
    <border>
      <left style="thin">
        <color rgb="FF3000FD"/>
      </left>
      <right/>
      <top style="thin">
        <color rgb="FF3000FD"/>
      </top>
      <bottom style="thin">
        <color rgb="FF3338E8"/>
      </bottom>
      <diagonal/>
    </border>
    <border>
      <left/>
      <right/>
      <top style="thin">
        <color rgb="FF3000FD"/>
      </top>
      <bottom style="thin">
        <color rgb="FF3338E8"/>
      </bottom>
      <diagonal/>
    </border>
    <border>
      <left style="thin">
        <color rgb="FF113CEA"/>
      </left>
      <right/>
      <top style="thin">
        <color rgb="FF3338E8"/>
      </top>
      <bottom style="thin">
        <color rgb="FF3338E8"/>
      </bottom>
      <diagonal/>
    </border>
    <border>
      <left/>
      <right style="thin">
        <color rgb="FF113CEA"/>
      </right>
      <top style="thin">
        <color rgb="FF3338E8"/>
      </top>
      <bottom/>
      <diagonal/>
    </border>
    <border>
      <left style="thin">
        <color rgb="FFFFFFFF"/>
      </left>
      <right/>
      <top style="thin">
        <color rgb="FF3338E8"/>
      </top>
      <bottom style="thin">
        <color rgb="FF3338E8"/>
      </bottom>
      <diagonal/>
    </border>
    <border>
      <left style="thin">
        <color rgb="FF3338E8"/>
      </left>
      <right style="thin">
        <color rgb="FF3338E8"/>
      </right>
      <top style="thin">
        <color rgb="FF3338E8"/>
      </top>
      <bottom style="thin">
        <color rgb="FF113CEA"/>
      </bottom>
      <diagonal/>
    </border>
    <border>
      <left style="thin">
        <color rgb="FF3338E8"/>
      </left>
      <right style="thin">
        <color rgb="FFFFFFFF"/>
      </right>
      <top style="thin">
        <color rgb="FF3338E8"/>
      </top>
      <bottom style="thin">
        <color rgb="FF113CEA"/>
      </bottom>
      <diagonal/>
    </border>
    <border>
      <left style="thin">
        <color rgb="FF3338E8"/>
      </left>
      <right style="thin">
        <color rgb="FFFFFFFF"/>
      </right>
      <top/>
      <bottom style="thin">
        <color rgb="FF113CEA"/>
      </bottom>
      <diagonal/>
    </border>
    <border>
      <left style="thin">
        <color rgb="FFFFFFFF"/>
      </left>
      <right style="thin">
        <color rgb="FFFFFFFF"/>
      </right>
      <top style="thin">
        <color rgb="FFFFFFFF"/>
      </top>
      <bottom style="thin">
        <color rgb="FF113CEA"/>
      </bottom>
      <diagonal/>
    </border>
    <border>
      <left style="thin">
        <color rgb="FFFFFFFF"/>
      </left>
      <right style="thin">
        <color rgb="FFFFFFFF"/>
      </right>
      <top/>
      <bottom style="thin">
        <color rgb="FF3000FD"/>
      </bottom>
      <diagonal/>
    </border>
    <border>
      <left style="thin">
        <color rgb="FFFFFFFF"/>
      </left>
      <right/>
      <top/>
      <bottom style="thin">
        <color rgb="FF3000FD"/>
      </bottom>
      <diagonal/>
    </border>
    <border>
      <left style="thin">
        <color rgb="FF3000FD"/>
      </left>
      <right style="thin">
        <color rgb="FF3000FD"/>
      </right>
      <top style="thin">
        <color rgb="FFFFFFFF"/>
      </top>
      <bottom style="thin">
        <color rgb="FF113CEA"/>
      </bottom>
      <diagonal/>
    </border>
    <border>
      <left/>
      <right style="thin">
        <color rgb="FFFFFFFF"/>
      </right>
      <top style="thin">
        <color rgb="FFFFFFFF"/>
      </top>
      <bottom style="thin">
        <color rgb="FF113CEA"/>
      </bottom>
      <diagonal/>
    </border>
    <border>
      <left style="thin">
        <color rgb="FF3000FD"/>
      </left>
      <right style="thin">
        <color rgb="FFFFFFFF"/>
      </right>
      <top/>
      <bottom style="thin">
        <color rgb="FF113CEA"/>
      </bottom>
      <diagonal/>
    </border>
    <border>
      <left style="thin">
        <color rgb="FFFFFFFF"/>
      </left>
      <right style="thin">
        <color rgb="FF3000FD"/>
      </right>
      <top/>
      <bottom style="thin">
        <color rgb="FF113CEA"/>
      </bottom>
      <diagonal/>
    </border>
    <border>
      <left style="thin">
        <color rgb="FF3000FD"/>
      </left>
      <right style="thin">
        <color rgb="FFFFFFFF"/>
      </right>
      <top style="thin">
        <color rgb="FFFFFFFF"/>
      </top>
      <bottom style="thin">
        <color rgb="FF113CEA"/>
      </bottom>
      <diagonal/>
    </border>
    <border>
      <left style="thin">
        <color rgb="FFFFFFFF"/>
      </left>
      <right style="thin">
        <color rgb="FF3000FD"/>
      </right>
      <top style="thin">
        <color rgb="FFFFFFFF"/>
      </top>
      <bottom style="thin">
        <color rgb="FF113CEA"/>
      </bottom>
      <diagonal/>
    </border>
    <border>
      <left style="thin">
        <color rgb="FF3000FD"/>
      </left>
      <right style="thin">
        <color rgb="FFFFFFFF"/>
      </right>
      <top/>
      <bottom style="thin">
        <color rgb="FF3000FD"/>
      </bottom>
      <diagonal/>
    </border>
    <border>
      <left style="thin">
        <color rgb="FFFFFFFF"/>
      </left>
      <right style="thin">
        <color rgb="FF3000FD"/>
      </right>
      <top/>
      <bottom style="thin">
        <color rgb="FF3000FD"/>
      </bottom>
      <diagonal/>
    </border>
    <border>
      <left/>
      <right style="thin">
        <color rgb="FFFFFFFF"/>
      </right>
      <top/>
      <bottom style="thin">
        <color rgb="FF3000FD"/>
      </bottom>
      <diagonal/>
    </border>
    <border>
      <left style="thin">
        <color rgb="FF3000FD"/>
      </left>
      <right style="thin">
        <color rgb="FFFFFFFF"/>
      </right>
      <top style="thin">
        <color rgb="FF3000FD"/>
      </top>
      <bottom style="thin">
        <color rgb="FF113CEA"/>
      </bottom>
      <diagonal/>
    </border>
    <border>
      <left style="thin">
        <color rgb="FF430098"/>
      </left>
      <right style="thin">
        <color rgb="FF430098"/>
      </right>
      <top style="thin">
        <color rgb="FF3000FD"/>
      </top>
      <bottom style="thin">
        <color rgb="FF3000FD"/>
      </bottom>
      <diagonal/>
    </border>
    <border>
      <left/>
      <right style="thin">
        <color rgb="FF3000FD"/>
      </right>
      <top style="thin">
        <color rgb="FF113CEA"/>
      </top>
      <bottom style="thin">
        <color rgb="FF3000FD"/>
      </bottom>
      <diagonal/>
    </border>
    <border>
      <left style="thin">
        <color rgb="FF113CEA"/>
      </left>
      <right/>
      <top style="thin">
        <color rgb="FF3338E8"/>
      </top>
      <bottom/>
      <diagonal/>
    </border>
    <border>
      <left/>
      <right style="thin">
        <color theme="0"/>
      </right>
      <top/>
      <bottom style="thin">
        <color rgb="FF3338E8"/>
      </bottom>
      <diagonal/>
    </border>
    <border>
      <left style="thin">
        <color theme="0"/>
      </left>
      <right style="thin">
        <color theme="0"/>
      </right>
      <top style="thin">
        <color rgb="FF3338E8"/>
      </top>
      <bottom style="thin">
        <color rgb="FF3338E8"/>
      </bottom>
      <diagonal/>
    </border>
    <border>
      <left style="thin">
        <color theme="0"/>
      </left>
      <right style="thin">
        <color rgb="FF3338E8"/>
      </right>
      <top style="thin">
        <color rgb="FF3338E8"/>
      </top>
      <bottom style="thin">
        <color rgb="FF3338E8"/>
      </bottom>
      <diagonal/>
    </border>
    <border>
      <left style="thin">
        <color rgb="FF3338E8"/>
      </left>
      <right style="thin">
        <color rgb="FF3338E8"/>
      </right>
      <top style="thin">
        <color theme="0"/>
      </top>
      <bottom/>
      <diagonal/>
    </border>
    <border>
      <left style="thin">
        <color rgb="FFFFFFFF"/>
      </left>
      <right/>
      <top style="thin">
        <color rgb="FF3338E8"/>
      </top>
      <bottom/>
      <diagonal/>
    </border>
    <border>
      <left/>
      <right style="thin">
        <color rgb="FFFFFFFF"/>
      </right>
      <top style="thin">
        <color rgb="FF3338E8"/>
      </top>
      <bottom style="thin">
        <color rgb="FF3338E8"/>
      </bottom>
      <diagonal/>
    </border>
    <border>
      <left style="thin">
        <color rgb="FF3338E8"/>
      </left>
      <right/>
      <top style="thin">
        <color rgb="FF113CEA"/>
      </top>
      <bottom style="thin">
        <color rgb="FF3338E8"/>
      </bottom>
      <diagonal/>
    </border>
    <border>
      <left style="thin">
        <color rgb="FF3338E8"/>
      </left>
      <right style="thin">
        <color rgb="FF3338E8"/>
      </right>
      <top style="thin">
        <color rgb="FF113CEA"/>
      </top>
      <bottom style="thin">
        <color rgb="FF3338E8"/>
      </bottom>
      <diagonal/>
    </border>
    <border>
      <left/>
      <right/>
      <top style="thin">
        <color rgb="FF3338E8"/>
      </top>
      <bottom style="medium">
        <color rgb="FF3338E8"/>
      </bottom>
      <diagonal/>
    </border>
    <border>
      <left/>
      <right style="thin">
        <color rgb="FF3338E8"/>
      </right>
      <top style="thin">
        <color rgb="FF3338E8"/>
      </top>
      <bottom style="medium">
        <color rgb="FF3338E8"/>
      </bottom>
      <diagonal/>
    </border>
    <border>
      <left style="thin">
        <color rgb="FF3338E8"/>
      </left>
      <right/>
      <top style="thin">
        <color rgb="FF3338E8"/>
      </top>
      <bottom style="medium">
        <color rgb="FF3338E8"/>
      </bottom>
      <diagonal/>
    </border>
    <border>
      <left/>
      <right/>
      <top style="medium">
        <color rgb="FF3338E8"/>
      </top>
      <bottom style="thin">
        <color rgb="FF3338E8"/>
      </bottom>
      <diagonal/>
    </border>
    <border>
      <left/>
      <right style="thin">
        <color rgb="FF3338E8"/>
      </right>
      <top style="medium">
        <color rgb="FF3338E8"/>
      </top>
      <bottom style="thin">
        <color rgb="FF3338E8"/>
      </bottom>
      <diagonal/>
    </border>
    <border>
      <left style="thin">
        <color rgb="FF3338E8"/>
      </left>
      <right style="thin">
        <color rgb="FF3338E8"/>
      </right>
      <top style="medium">
        <color rgb="FF3338E8"/>
      </top>
      <bottom style="thin">
        <color rgb="FF3338E8"/>
      </bottom>
      <diagonal/>
    </border>
    <border>
      <left style="thin">
        <color rgb="FF3338E8"/>
      </left>
      <right/>
      <top style="medium">
        <color rgb="FF3338E8"/>
      </top>
      <bottom style="thin">
        <color rgb="FF113CEA"/>
      </bottom>
      <diagonal/>
    </border>
    <border>
      <left/>
      <right/>
      <top style="medium">
        <color rgb="FF3338E8"/>
      </top>
      <bottom style="thin">
        <color rgb="FF113CEA"/>
      </bottom>
      <diagonal/>
    </border>
    <border>
      <left/>
      <right style="thin">
        <color rgb="FF3338E8"/>
      </right>
      <top style="medium">
        <color rgb="FF3338E8"/>
      </top>
      <bottom style="thin">
        <color rgb="FF113CEA"/>
      </bottom>
      <diagonal/>
    </border>
    <border>
      <left/>
      <right style="thin">
        <color rgb="FF3338E8"/>
      </right>
      <top style="thin">
        <color rgb="FF3000FD"/>
      </top>
      <bottom style="thin">
        <color rgb="FF3000FD"/>
      </bottom>
      <diagonal/>
    </border>
    <border>
      <left style="thin">
        <color rgb="FF3338E8"/>
      </left>
      <right/>
      <top style="thin">
        <color rgb="FF3000FD"/>
      </top>
      <bottom style="thin">
        <color rgb="FF3000FD"/>
      </bottom>
      <diagonal/>
    </border>
    <border>
      <left/>
      <right style="thin">
        <color rgb="FF3338E8"/>
      </right>
      <top/>
      <bottom style="thin">
        <color rgb="FF3000FD"/>
      </bottom>
      <diagonal/>
    </border>
    <border>
      <left/>
      <right style="thin">
        <color rgb="FF3338E8"/>
      </right>
      <top style="thin">
        <color rgb="FF3000FD"/>
      </top>
      <bottom/>
      <diagonal/>
    </border>
    <border>
      <left style="thin">
        <color rgb="FF3338E8"/>
      </left>
      <right/>
      <top/>
      <bottom style="thin">
        <color rgb="FF3000FD"/>
      </bottom>
      <diagonal/>
    </border>
    <border>
      <left style="thin">
        <color rgb="FF3338E8"/>
      </left>
      <right/>
      <top style="thin">
        <color rgb="FF3000FD"/>
      </top>
      <bottom/>
      <diagonal/>
    </border>
    <border>
      <left style="thin">
        <color theme="0"/>
      </left>
      <right/>
      <top style="thin">
        <color theme="0"/>
      </top>
      <bottom style="thin">
        <color rgb="FF430098"/>
      </bottom>
      <diagonal/>
    </border>
    <border>
      <left/>
      <right/>
      <top style="thin">
        <color theme="0"/>
      </top>
      <bottom style="thin">
        <color rgb="FF430098"/>
      </bottom>
      <diagonal/>
    </border>
    <border>
      <left/>
      <right style="thin">
        <color rgb="FF3338E8"/>
      </right>
      <top style="thin">
        <color theme="0"/>
      </top>
      <bottom style="thin">
        <color rgb="FF430098"/>
      </bottom>
      <diagonal/>
    </border>
    <border>
      <left style="thin">
        <color rgb="FF430098"/>
      </left>
      <right/>
      <top style="thin">
        <color rgb="FF430098"/>
      </top>
      <bottom style="thin">
        <color rgb="FF430098"/>
      </bottom>
      <diagonal/>
    </border>
    <border>
      <left/>
      <right style="thin">
        <color rgb="FF430098"/>
      </right>
      <top style="thin">
        <color rgb="FF430098"/>
      </top>
      <bottom style="thin">
        <color rgb="FF430098"/>
      </bottom>
      <diagonal/>
    </border>
    <border>
      <left style="thin">
        <color rgb="FF3338E8"/>
      </left>
      <right/>
      <top style="thin">
        <color rgb="FF430098"/>
      </top>
      <bottom style="thin">
        <color rgb="FF430098"/>
      </bottom>
      <diagonal/>
    </border>
    <border>
      <left/>
      <right style="thin">
        <color rgb="FF3338E8"/>
      </right>
      <top style="thin">
        <color rgb="FF430098"/>
      </top>
      <bottom style="thin">
        <color rgb="FF430098"/>
      </bottom>
      <diagonal/>
    </border>
    <border>
      <left style="thin">
        <color rgb="FF3338E8"/>
      </left>
      <right style="thin">
        <color theme="0"/>
      </right>
      <top style="thin">
        <color rgb="FF430098"/>
      </top>
      <bottom style="thin">
        <color rgb="FF113CEA"/>
      </bottom>
      <diagonal/>
    </border>
    <border>
      <left style="thin">
        <color theme="0"/>
      </left>
      <right style="thin">
        <color theme="0"/>
      </right>
      <top/>
      <bottom style="thin">
        <color theme="0"/>
      </bottom>
      <diagonal/>
    </border>
    <border>
      <left/>
      <right style="thin">
        <color rgb="FF113CEA"/>
      </right>
      <top style="thin">
        <color rgb="FF3338E8"/>
      </top>
      <bottom style="thin">
        <color rgb="FF3338E8"/>
      </bottom>
      <diagonal/>
    </border>
    <border>
      <left style="thin">
        <color rgb="FF113CEA"/>
      </left>
      <right/>
      <top style="thin">
        <color rgb="FF3338E8"/>
      </top>
      <bottom style="thin">
        <color rgb="FF113CEA"/>
      </bottom>
      <diagonal/>
    </border>
    <border>
      <left style="thin">
        <color rgb="FF430098"/>
      </left>
      <right style="thin">
        <color rgb="FF430098"/>
      </right>
      <top style="thin">
        <color rgb="FF3000FD"/>
      </top>
      <bottom/>
      <diagonal/>
    </border>
    <border>
      <left style="thin">
        <color theme="0"/>
      </left>
      <right style="thin">
        <color theme="0"/>
      </right>
      <top style="thin">
        <color rgb="FF430098"/>
      </top>
      <bottom style="thin">
        <color rgb="FF113CEA"/>
      </bottom>
      <diagonal/>
    </border>
    <border>
      <left style="thin">
        <color rgb="FF113CEA"/>
      </left>
      <right/>
      <top style="thin">
        <color rgb="FF3000FD"/>
      </top>
      <bottom style="thin">
        <color rgb="FF113CEA"/>
      </bottom>
      <diagonal/>
    </border>
    <border>
      <left style="thin">
        <color rgb="FF113CEA"/>
      </left>
      <right/>
      <top style="thin">
        <color rgb="FF113CEA"/>
      </top>
      <bottom style="thin">
        <color rgb="FF113CEA"/>
      </bottom>
      <diagonal/>
    </border>
    <border>
      <left style="thin">
        <color rgb="FFFFFFFF"/>
      </left>
      <right/>
      <top/>
      <bottom style="thin">
        <color rgb="FF3338E8"/>
      </bottom>
      <diagonal/>
    </border>
    <border>
      <left style="thin">
        <color rgb="FFFFFFFF"/>
      </left>
      <right/>
      <top style="thin">
        <color rgb="FFFFFFFF"/>
      </top>
      <bottom style="thin">
        <color rgb="FF3338E8"/>
      </bottom>
      <diagonal/>
    </border>
    <border>
      <left/>
      <right/>
      <top style="thin">
        <color rgb="FFFFFFFF"/>
      </top>
      <bottom style="thin">
        <color rgb="FF3338E8"/>
      </bottom>
      <diagonal/>
    </border>
    <border>
      <left style="thin">
        <color rgb="FF123CEA"/>
      </left>
      <right style="thin">
        <color rgb="FF123CEA"/>
      </right>
      <top style="thin">
        <color rgb="FF123CEA"/>
      </top>
      <bottom style="thin">
        <color rgb="FF123CEA"/>
      </bottom>
      <diagonal/>
    </border>
    <border>
      <left style="thin">
        <color theme="0"/>
      </left>
      <right/>
      <top style="medium">
        <color rgb="FF3000FD"/>
      </top>
      <bottom/>
      <diagonal/>
    </border>
    <border>
      <left style="thin">
        <color rgb="FF113CEA"/>
      </left>
      <right/>
      <top style="thin">
        <color theme="0"/>
      </top>
      <bottom style="thin">
        <color rgb="FF113CEA"/>
      </bottom>
      <diagonal/>
    </border>
    <border>
      <left/>
      <right/>
      <top style="thin">
        <color theme="0"/>
      </top>
      <bottom style="thin">
        <color rgb="FF113CEA"/>
      </bottom>
      <diagonal/>
    </border>
    <border>
      <left/>
      <right style="thin">
        <color rgb="FF113CEA"/>
      </right>
      <top style="thin">
        <color theme="0"/>
      </top>
      <bottom style="thin">
        <color rgb="FF113CEA"/>
      </bottom>
      <diagonal/>
    </border>
    <border>
      <left/>
      <right style="thin">
        <color rgb="FF113CEA"/>
      </right>
      <top style="thin">
        <color rgb="FF113CEA"/>
      </top>
      <bottom style="thin">
        <color rgb="FF113CEA"/>
      </bottom>
      <diagonal/>
    </border>
    <border>
      <left/>
      <right style="thin">
        <color rgb="FF113CEA"/>
      </right>
      <top/>
      <bottom/>
      <diagonal/>
    </border>
    <border>
      <left style="thin">
        <color theme="0"/>
      </left>
      <right style="thin">
        <color rgb="FF113CEA"/>
      </right>
      <top style="thin">
        <color theme="0"/>
      </top>
      <bottom style="thin">
        <color rgb="FF113CEA"/>
      </bottom>
      <diagonal/>
    </border>
    <border>
      <left style="thin">
        <color theme="0"/>
      </left>
      <right style="thin">
        <color rgb="FF113CEA"/>
      </right>
      <top/>
      <bottom style="thin">
        <color rgb="FF113CEA"/>
      </bottom>
      <diagonal/>
    </border>
    <border>
      <left style="thin">
        <color theme="0"/>
      </left>
      <right style="thin">
        <color rgb="FF113CEA"/>
      </right>
      <top style="thin">
        <color rgb="FF113CEA"/>
      </top>
      <bottom style="thin">
        <color rgb="FF113CEA"/>
      </bottom>
      <diagonal/>
    </border>
    <border>
      <left style="thin">
        <color rgb="FF113CEA"/>
      </left>
      <right style="thin">
        <color theme="0"/>
      </right>
      <top style="thin">
        <color theme="0"/>
      </top>
      <bottom style="thin">
        <color rgb="FF113CEA"/>
      </bottom>
      <diagonal/>
    </border>
    <border>
      <left style="thin">
        <color rgb="FF113CEA"/>
      </left>
      <right style="thin">
        <color theme="0"/>
      </right>
      <top/>
      <bottom style="thin">
        <color rgb="FF113CEA"/>
      </bottom>
      <diagonal/>
    </border>
    <border>
      <left style="thin">
        <color rgb="FF113CEA"/>
      </left>
      <right style="thin">
        <color theme="0"/>
      </right>
      <top style="thin">
        <color rgb="FF113CEA"/>
      </top>
      <bottom style="thin">
        <color rgb="FF113CEA"/>
      </bottom>
      <diagonal/>
    </border>
    <border>
      <left/>
      <right style="thin">
        <color rgb="FF113CEA"/>
      </right>
      <top/>
      <bottom style="thin">
        <color rgb="FF113CEA"/>
      </bottom>
      <diagonal/>
    </border>
    <border>
      <left/>
      <right/>
      <top style="thin">
        <color rgb="FF3000FD"/>
      </top>
      <bottom style="thin">
        <color rgb="FF133EEA"/>
      </bottom>
      <diagonal/>
    </border>
    <border>
      <left style="thin">
        <color rgb="FF3000FD"/>
      </left>
      <right/>
      <top style="thin">
        <color rgb="FF3000FD"/>
      </top>
      <bottom style="thin">
        <color rgb="FF133EEA"/>
      </bottom>
      <diagonal/>
    </border>
    <border>
      <left style="thin">
        <color rgb="FF3000FD"/>
      </left>
      <right style="thin">
        <color rgb="FF3000FD"/>
      </right>
      <top style="thin">
        <color rgb="FF3000FD"/>
      </top>
      <bottom style="thin">
        <color rgb="FF133EEA"/>
      </bottom>
      <diagonal/>
    </border>
    <border>
      <left style="thin">
        <color rgb="FF3000FD"/>
      </left>
      <right style="thin">
        <color theme="0"/>
      </right>
      <top style="thin">
        <color rgb="FF3000FD"/>
      </top>
      <bottom style="thin">
        <color rgb="FF133EEA"/>
      </bottom>
      <diagonal/>
    </border>
    <border>
      <left style="thin">
        <color rgb="FF3000FD"/>
      </left>
      <right style="thin">
        <color rgb="FFFFFFFF"/>
      </right>
      <top style="thin">
        <color rgb="FF113CEA"/>
      </top>
      <bottom style="thin">
        <color rgb="FF133EEA"/>
      </bottom>
      <diagonal/>
    </border>
    <border>
      <left/>
      <right/>
      <top style="thin">
        <color rgb="FF133EEA"/>
      </top>
      <bottom/>
      <diagonal/>
    </border>
    <border>
      <left style="thin">
        <color rgb="FF133EEA"/>
      </left>
      <right/>
      <top style="thin">
        <color rgb="FF133EEA"/>
      </top>
      <bottom/>
      <diagonal/>
    </border>
    <border>
      <left/>
      <right/>
      <top style="thin">
        <color rgb="FF133EEA"/>
      </top>
      <bottom style="medium">
        <color rgb="FF3000FD"/>
      </bottom>
      <diagonal/>
    </border>
    <border>
      <left/>
      <right/>
      <top style="thin">
        <color rgb="FF113CEA"/>
      </top>
      <bottom style="thin">
        <color rgb="FF133EEA"/>
      </bottom>
      <diagonal/>
    </border>
    <border>
      <left style="thin">
        <color rgb="FF0070C0"/>
      </left>
      <right/>
      <top style="thin">
        <color rgb="FF113CEA"/>
      </top>
      <bottom style="thin">
        <color rgb="FF133EEA"/>
      </bottom>
      <diagonal/>
    </border>
    <border>
      <left/>
      <right/>
      <top/>
      <bottom style="thin">
        <color rgb="FF133EEA"/>
      </bottom>
      <diagonal/>
    </border>
    <border>
      <left/>
      <right/>
      <top style="thin">
        <color rgb="FF113CEA"/>
      </top>
      <bottom style="medium">
        <color rgb="FF133EEA"/>
      </bottom>
      <diagonal/>
    </border>
    <border>
      <left/>
      <right/>
      <top style="medium">
        <color rgb="FF3000FD"/>
      </top>
      <bottom style="thin">
        <color rgb="FF133EEA"/>
      </bottom>
      <diagonal/>
    </border>
    <border>
      <left style="thin">
        <color rgb="FF3000FD"/>
      </left>
      <right/>
      <top style="thin">
        <color rgb="FF113CEA"/>
      </top>
      <bottom style="thin">
        <color rgb="FF133EEA"/>
      </bottom>
      <diagonal/>
    </border>
    <border>
      <left/>
      <right style="thin">
        <color rgb="FF3000FD"/>
      </right>
      <top style="thin">
        <color rgb="FF113CEA"/>
      </top>
      <bottom style="thin">
        <color rgb="FF133EEA"/>
      </bottom>
      <diagonal/>
    </border>
    <border>
      <left style="thin">
        <color rgb="FF3000FD"/>
      </left>
      <right/>
      <top style="thin">
        <color rgb="FF113CEA"/>
      </top>
      <bottom style="medium">
        <color rgb="FF133EEA"/>
      </bottom>
      <diagonal/>
    </border>
    <border>
      <left/>
      <right style="thin">
        <color rgb="FF0070C0"/>
      </right>
      <top style="thin">
        <color rgb="FF113CEA"/>
      </top>
      <bottom style="medium">
        <color rgb="FF133EEA"/>
      </bottom>
      <diagonal/>
    </border>
    <border>
      <left style="thin">
        <color rgb="FF0070C0"/>
      </left>
      <right/>
      <top style="thin">
        <color rgb="FF113CEA"/>
      </top>
      <bottom style="medium">
        <color rgb="FF133EEA"/>
      </bottom>
      <diagonal/>
    </border>
    <border>
      <left style="thin">
        <color rgb="FF3000FD"/>
      </left>
      <right/>
      <top/>
      <bottom style="thin">
        <color rgb="FF133EEA"/>
      </bottom>
      <diagonal/>
    </border>
    <border>
      <left style="thin">
        <color rgb="FFFFFFFF"/>
      </left>
      <right/>
      <top/>
      <bottom style="thin">
        <color rgb="FF0070C0"/>
      </bottom>
      <diagonal/>
    </border>
    <border>
      <left/>
      <right style="thin">
        <color theme="0"/>
      </right>
      <top/>
      <bottom style="thin">
        <color rgb="FF3000FD"/>
      </bottom>
      <diagonal/>
    </border>
    <border>
      <left style="thin">
        <color rgb="FF3000FD"/>
      </left>
      <right style="thin">
        <color rgb="FF3000FD"/>
      </right>
      <top style="thin">
        <color rgb="FF3000FD"/>
      </top>
      <bottom style="thin">
        <color rgb="FF2F06DC"/>
      </bottom>
      <diagonal/>
    </border>
    <border>
      <left style="thin">
        <color rgb="FF3000FD"/>
      </left>
      <right/>
      <top style="thin">
        <color rgb="FF3000FD"/>
      </top>
      <bottom style="thin">
        <color rgb="FF2F06DC"/>
      </bottom>
      <diagonal/>
    </border>
    <border>
      <left/>
      <right/>
      <top style="thin">
        <color rgb="FF3000FD"/>
      </top>
      <bottom style="thin">
        <color rgb="FF2F06DC"/>
      </bottom>
      <diagonal/>
    </border>
    <border>
      <left/>
      <right style="thin">
        <color rgb="FF3000FD"/>
      </right>
      <top style="thin">
        <color rgb="FF3000FD"/>
      </top>
      <bottom style="thin">
        <color rgb="FF2F06DC"/>
      </bottom>
      <diagonal/>
    </border>
    <border>
      <left style="thin">
        <color rgb="FF113CEA"/>
      </left>
      <right/>
      <top/>
      <bottom style="thin">
        <color rgb="FF3338E8"/>
      </bottom>
      <diagonal/>
    </border>
  </borders>
  <cellStyleXfs count="8">
    <xf numFmtId="0" fontId="0" fillId="0" borderId="0"/>
    <xf numFmtId="0" fontId="1" fillId="0" borderId="0" applyNumberFormat="0" applyFill="0" applyBorder="0" applyAlignment="0" applyProtection="0"/>
    <xf numFmtId="0" fontId="15" fillId="0" borderId="1" applyProtection="0">
      <alignment horizontal="left" vertical="center" wrapText="1"/>
    </xf>
    <xf numFmtId="0" fontId="1" fillId="0" borderId="0" applyNumberFormat="0" applyFill="0" applyBorder="0" applyAlignment="0" applyProtection="0"/>
    <xf numFmtId="43" fontId="47" fillId="0" borderId="0" applyFont="0" applyFill="0" applyBorder="0" applyAlignment="0" applyProtection="0"/>
    <xf numFmtId="44"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cellStyleXfs>
  <cellXfs count="2268">
    <xf numFmtId="0" fontId="0" fillId="0" borderId="0" xfId="0"/>
    <xf numFmtId="0" fontId="0" fillId="0" borderId="3" xfId="0" applyBorder="1"/>
    <xf numFmtId="0" fontId="0" fillId="0" borderId="3" xfId="0" applyBorder="1" applyAlignment="1">
      <alignment horizontal="center"/>
    </xf>
    <xf numFmtId="0" fontId="8" fillId="2" borderId="3" xfId="0" applyFont="1" applyFill="1" applyBorder="1" applyAlignment="1">
      <alignment horizontal="right" vertical="center"/>
    </xf>
    <xf numFmtId="0" fontId="6" fillId="2" borderId="3" xfId="0" applyFont="1" applyFill="1" applyBorder="1" applyAlignment="1">
      <alignment horizontal="right" vertical="center"/>
    </xf>
    <xf numFmtId="0" fontId="7" fillId="2" borderId="3" xfId="0" applyFont="1" applyFill="1" applyBorder="1" applyAlignment="1">
      <alignment horizontal="right" vertical="center"/>
    </xf>
    <xf numFmtId="0" fontId="16" fillId="2" borderId="3" xfId="0" applyFont="1" applyFill="1" applyBorder="1" applyAlignment="1">
      <alignment horizontal="right" vertical="center"/>
    </xf>
    <xf numFmtId="0" fontId="8" fillId="2" borderId="16" xfId="0" applyFont="1" applyFill="1" applyBorder="1" applyAlignment="1">
      <alignment vertical="center" wrapText="1"/>
    </xf>
    <xf numFmtId="0" fontId="23" fillId="4" borderId="0" xfId="0" applyFont="1" applyFill="1" applyAlignment="1">
      <alignment horizontal="center" vertical="center" wrapText="1"/>
    </xf>
    <xf numFmtId="0" fontId="0" fillId="0" borderId="29" xfId="0" applyBorder="1"/>
    <xf numFmtId="0" fontId="0" fillId="0" borderId="28" xfId="0" applyBorder="1"/>
    <xf numFmtId="0" fontId="4" fillId="0" borderId="0" xfId="0" applyFont="1"/>
    <xf numFmtId="0" fontId="4" fillId="2" borderId="0" xfId="0" applyFont="1" applyFill="1"/>
    <xf numFmtId="0" fontId="0" fillId="0" borderId="0" xfId="0" applyAlignment="1">
      <alignment horizontal="center"/>
    </xf>
    <xf numFmtId="0" fontId="15" fillId="2" borderId="36" xfId="0" applyFont="1" applyFill="1" applyBorder="1" applyAlignment="1">
      <alignment vertical="center" wrapText="1"/>
    </xf>
    <xf numFmtId="164" fontId="7" fillId="0" borderId="12" xfId="0" applyNumberFormat="1" applyFont="1" applyBorder="1" applyAlignment="1">
      <alignment horizontal="center" vertical="center"/>
    </xf>
    <xf numFmtId="0" fontId="10" fillId="0" borderId="0" xfId="0" applyFont="1" applyAlignment="1">
      <alignment wrapText="1"/>
    </xf>
    <xf numFmtId="0" fontId="33" fillId="5" borderId="0" xfId="0" applyFont="1" applyFill="1"/>
    <xf numFmtId="0" fontId="22" fillId="5" borderId="0" xfId="0" applyFont="1" applyFill="1"/>
    <xf numFmtId="0" fontId="0" fillId="5" borderId="0" xfId="0" applyFill="1"/>
    <xf numFmtId="0" fontId="32" fillId="5" borderId="0" xfId="0" applyFont="1" applyFill="1"/>
    <xf numFmtId="0" fontId="2" fillId="4" borderId="11" xfId="0" applyFont="1" applyFill="1" applyBorder="1" applyAlignment="1">
      <alignment horizontal="center" vertical="center"/>
    </xf>
    <xf numFmtId="0" fontId="8" fillId="0" borderId="12" xfId="0" applyFont="1" applyBorder="1" applyAlignment="1">
      <alignment horizontal="center" vertical="center" indent="1"/>
    </xf>
    <xf numFmtId="0" fontId="8" fillId="0" borderId="0" xfId="0" applyFont="1" applyAlignment="1">
      <alignment horizontal="center" vertical="center" indent="1"/>
    </xf>
    <xf numFmtId="0" fontId="8" fillId="0" borderId="0" xfId="0" applyFont="1" applyAlignment="1">
      <alignment horizontal="center" vertical="center"/>
    </xf>
    <xf numFmtId="0" fontId="8" fillId="0" borderId="12" xfId="0" applyFont="1" applyBorder="1" applyAlignment="1">
      <alignment horizontal="center" vertical="center"/>
    </xf>
    <xf numFmtId="3" fontId="8" fillId="0" borderId="0" xfId="0" applyNumberFormat="1" applyFont="1" applyAlignment="1">
      <alignment horizontal="center" vertical="center"/>
    </xf>
    <xf numFmtId="3" fontId="6" fillId="0" borderId="0" xfId="0" applyNumberFormat="1" applyFont="1" applyAlignment="1">
      <alignment horizontal="center" vertical="center"/>
    </xf>
    <xf numFmtId="0" fontId="8" fillId="0" borderId="23" xfId="0" applyFont="1" applyBorder="1" applyAlignment="1">
      <alignment horizontal="center" vertical="center"/>
    </xf>
    <xf numFmtId="3" fontId="8" fillId="0" borderId="12" xfId="0" applyNumberFormat="1" applyFont="1" applyBorder="1" applyAlignment="1">
      <alignment horizontal="center" vertical="center"/>
    </xf>
    <xf numFmtId="0" fontId="6" fillId="0" borderId="0" xfId="0" applyFont="1" applyAlignment="1">
      <alignment horizontal="center" vertical="center"/>
    </xf>
    <xf numFmtId="167" fontId="7" fillId="0" borderId="12" xfId="0" applyNumberFormat="1" applyFont="1" applyBorder="1" applyAlignment="1">
      <alignment horizontal="center" vertical="center"/>
    </xf>
    <xf numFmtId="0" fontId="7" fillId="0" borderId="0" xfId="0" applyFont="1" applyAlignment="1">
      <alignment horizontal="left" vertical="top" wrapText="1"/>
    </xf>
    <xf numFmtId="166" fontId="8" fillId="0" borderId="23" xfId="0" applyNumberFormat="1" applyFont="1" applyBorder="1" applyAlignment="1">
      <alignment horizontal="center" vertical="center" wrapText="1"/>
    </xf>
    <xf numFmtId="0" fontId="22" fillId="5" borderId="0" xfId="3" applyFont="1" applyFill="1"/>
    <xf numFmtId="0" fontId="32" fillId="5" borderId="0" xfId="3" applyFont="1" applyFill="1"/>
    <xf numFmtId="0" fontId="7" fillId="0" borderId="42" xfId="0" applyFont="1" applyBorder="1" applyAlignment="1">
      <alignment horizontal="center" vertical="center" indent="1"/>
    </xf>
    <xf numFmtId="0" fontId="7" fillId="0" borderId="48" xfId="0" applyFont="1" applyBorder="1" applyAlignment="1">
      <alignment horizontal="center" vertical="center" indent="1"/>
    </xf>
    <xf numFmtId="2" fontId="8" fillId="2" borderId="12" xfId="0" applyNumberFormat="1" applyFont="1" applyFill="1" applyBorder="1" applyAlignment="1">
      <alignment horizontal="center" vertical="center"/>
    </xf>
    <xf numFmtId="0" fontId="2" fillId="4" borderId="11" xfId="0" applyFont="1" applyFill="1" applyBorder="1" applyAlignment="1">
      <alignment horizontal="center" vertical="center" indent="1"/>
    </xf>
    <xf numFmtId="2" fontId="8" fillId="0" borderId="23" xfId="0" applyNumberFormat="1" applyFont="1" applyBorder="1" applyAlignment="1">
      <alignment horizontal="center" vertical="center" wrapText="1"/>
    </xf>
    <xf numFmtId="164" fontId="8" fillId="0" borderId="12" xfId="0" applyNumberFormat="1" applyFont="1" applyBorder="1" applyAlignment="1">
      <alignment horizontal="center" vertical="center"/>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2" fillId="4" borderId="10" xfId="0" applyFont="1" applyFill="1" applyBorder="1" applyAlignment="1">
      <alignment horizontal="center" vertical="center" wrapText="1"/>
    </xf>
    <xf numFmtId="3" fontId="8" fillId="0" borderId="23" xfId="0" applyNumberFormat="1" applyFont="1" applyBorder="1" applyAlignment="1">
      <alignment horizontal="center" vertical="center"/>
    </xf>
    <xf numFmtId="164" fontId="8" fillId="0" borderId="0" xfId="0" applyNumberFormat="1" applyFont="1" applyAlignment="1">
      <alignment horizontal="center" vertical="center"/>
    </xf>
    <xf numFmtId="0" fontId="8" fillId="2" borderId="0" xfId="0" applyFont="1" applyFill="1" applyAlignment="1">
      <alignment horizontal="center" vertical="center" indent="1"/>
    </xf>
    <xf numFmtId="0" fontId="8" fillId="2" borderId="12" xfId="0" applyFont="1" applyFill="1" applyBorder="1" applyAlignment="1">
      <alignment horizontal="center" vertical="center" indent="1"/>
    </xf>
    <xf numFmtId="165" fontId="8" fillId="0" borderId="0" xfId="0" applyNumberFormat="1" applyFont="1" applyAlignment="1">
      <alignment horizontal="center" vertical="center"/>
    </xf>
    <xf numFmtId="165" fontId="8" fillId="0" borderId="23" xfId="0" applyNumberFormat="1" applyFont="1" applyBorder="1" applyAlignment="1">
      <alignment horizontal="center" vertical="center"/>
    </xf>
    <xf numFmtId="0" fontId="26" fillId="4" borderId="0" xfId="0" applyFont="1" applyFill="1" applyAlignment="1">
      <alignment horizontal="center" vertical="center" wrapText="1"/>
    </xf>
    <xf numFmtId="0" fontId="2" fillId="4" borderId="0" xfId="0" applyFont="1" applyFill="1" applyAlignment="1">
      <alignment horizontal="center" vertical="center" indent="1"/>
    </xf>
    <xf numFmtId="0" fontId="8" fillId="0" borderId="0" xfId="0" applyFont="1" applyAlignment="1">
      <alignment horizontal="center" vertical="center" wrapText="1"/>
    </xf>
    <xf numFmtId="0" fontId="8" fillId="0" borderId="23" xfId="0" applyFont="1" applyBorder="1" applyAlignment="1">
      <alignment horizontal="center" vertical="center" wrapText="1"/>
    </xf>
    <xf numFmtId="0" fontId="2" fillId="4" borderId="0" xfId="0" applyFont="1" applyFill="1" applyAlignment="1">
      <alignment vertical="center" wrapText="1"/>
    </xf>
    <xf numFmtId="0" fontId="2" fillId="4" borderId="0" xfId="0" applyFont="1" applyFill="1" applyAlignment="1">
      <alignment horizontal="center" vertical="center" wrapText="1"/>
    </xf>
    <xf numFmtId="0" fontId="2" fillId="5" borderId="0" xfId="0" applyFont="1" applyFill="1" applyAlignment="1">
      <alignment horizontal="center" vertical="center"/>
    </xf>
    <xf numFmtId="0" fontId="2" fillId="4" borderId="0" xfId="0" applyFont="1" applyFill="1" applyAlignment="1">
      <alignment horizontal="center" vertical="center"/>
    </xf>
    <xf numFmtId="0" fontId="8" fillId="2" borderId="12" xfId="0" applyFont="1" applyFill="1" applyBorder="1" applyAlignment="1">
      <alignment horizontal="center" vertical="center"/>
    </xf>
    <xf numFmtId="0" fontId="8" fillId="0" borderId="12" xfId="0" applyFont="1" applyBorder="1" applyAlignment="1">
      <alignment horizontal="center" vertical="center" wrapText="1"/>
    </xf>
    <xf numFmtId="0" fontId="2" fillId="4" borderId="0" xfId="0" applyFont="1" applyFill="1" applyAlignment="1">
      <alignment horizontal="center" vertical="center" wrapText="1" indent="1"/>
    </xf>
    <xf numFmtId="3" fontId="6" fillId="0" borderId="12" xfId="0" applyNumberFormat="1" applyFont="1" applyBorder="1" applyAlignment="1">
      <alignment horizontal="center" vertical="center"/>
    </xf>
    <xf numFmtId="0" fontId="8" fillId="2" borderId="0" xfId="0" applyFont="1" applyFill="1" applyAlignment="1">
      <alignment vertical="center" wrapText="1"/>
    </xf>
    <xf numFmtId="0" fontId="7" fillId="0" borderId="12" xfId="0" applyFont="1" applyBorder="1" applyAlignment="1">
      <alignment horizontal="center" vertical="center"/>
    </xf>
    <xf numFmtId="0" fontId="7" fillId="0" borderId="0" xfId="0" applyFont="1" applyAlignment="1">
      <alignment horizontal="center" vertical="center"/>
    </xf>
    <xf numFmtId="0" fontId="18" fillId="3" borderId="36" xfId="0" applyFont="1" applyFill="1" applyBorder="1" applyAlignment="1">
      <alignment vertical="top" wrapText="1"/>
    </xf>
    <xf numFmtId="0" fontId="7" fillId="0" borderId="12" xfId="0" applyFont="1" applyBorder="1" applyAlignment="1">
      <alignment horizontal="center" vertical="center" wrapText="1"/>
    </xf>
    <xf numFmtId="0" fontId="3" fillId="0" borderId="0" xfId="0" applyFont="1" applyAlignment="1">
      <alignment vertical="top" wrapText="1"/>
    </xf>
    <xf numFmtId="0" fontId="4" fillId="5" borderId="0" xfId="0" applyFont="1" applyFill="1"/>
    <xf numFmtId="0" fontId="2" fillId="7" borderId="0" xfId="0" applyFont="1" applyFill="1" applyAlignment="1">
      <alignment horizontal="center" vertical="center"/>
    </xf>
    <xf numFmtId="1" fontId="7" fillId="0" borderId="12" xfId="0" applyNumberFormat="1" applyFont="1" applyBorder="1" applyAlignment="1">
      <alignment horizontal="center" vertical="center"/>
    </xf>
    <xf numFmtId="3" fontId="8" fillId="0" borderId="24" xfId="0" applyNumberFormat="1" applyFont="1" applyBorder="1" applyAlignment="1">
      <alignment horizontal="center" vertical="center"/>
    </xf>
    <xf numFmtId="3" fontId="6" fillId="0" borderId="24" xfId="0" applyNumberFormat="1" applyFont="1" applyBorder="1" applyAlignment="1">
      <alignment horizontal="center" vertical="center"/>
    </xf>
    <xf numFmtId="2" fontId="8" fillId="2" borderId="23" xfId="0" applyNumberFormat="1" applyFont="1" applyFill="1" applyBorder="1" applyAlignment="1">
      <alignment horizontal="center" vertical="center" wrapText="1"/>
    </xf>
    <xf numFmtId="168" fontId="5" fillId="2" borderId="23" xfId="0" applyNumberFormat="1" applyFont="1" applyFill="1" applyBorder="1" applyAlignment="1">
      <alignment horizontal="center" vertical="center" wrapText="1"/>
    </xf>
    <xf numFmtId="0" fontId="0" fillId="0" borderId="16" xfId="0" applyBorder="1" applyAlignment="1">
      <alignment horizontal="center"/>
    </xf>
    <xf numFmtId="0" fontId="12" fillId="0" borderId="0" xfId="0" applyFont="1" applyAlignment="1">
      <alignment vertical="top" wrapText="1"/>
    </xf>
    <xf numFmtId="0" fontId="4" fillId="0" borderId="0" xfId="0" applyFont="1" applyAlignment="1">
      <alignment vertical="top" wrapText="1"/>
    </xf>
    <xf numFmtId="0" fontId="31" fillId="0" borderId="44" xfId="0" applyFont="1" applyBorder="1" applyAlignment="1">
      <alignment vertical="center"/>
    </xf>
    <xf numFmtId="0" fontId="4" fillId="0" borderId="0" xfId="0" applyFont="1" applyAlignment="1">
      <alignment wrapText="1"/>
    </xf>
    <xf numFmtId="0" fontId="2" fillId="4" borderId="18" xfId="0" applyFont="1" applyFill="1" applyBorder="1" applyAlignment="1">
      <alignment horizontal="center" vertical="center" wrapText="1"/>
    </xf>
    <xf numFmtId="3" fontId="18" fillId="0" borderId="0" xfId="0" applyNumberFormat="1" applyFont="1" applyAlignment="1">
      <alignment horizontal="center" vertical="center"/>
    </xf>
    <xf numFmtId="0" fontId="2" fillId="4" borderId="35" xfId="0" applyFont="1" applyFill="1" applyBorder="1" applyAlignment="1">
      <alignment horizontal="center" vertical="center" wrapText="1"/>
    </xf>
    <xf numFmtId="0" fontId="4" fillId="0" borderId="0" xfId="0" applyFont="1" applyAlignment="1">
      <alignment horizontal="left" vertical="top"/>
    </xf>
    <xf numFmtId="0" fontId="4" fillId="2" borderId="0" xfId="0" applyFont="1" applyFill="1" applyAlignment="1">
      <alignment horizontal="left" vertical="top"/>
    </xf>
    <xf numFmtId="0" fontId="7" fillId="0" borderId="0" xfId="0" applyFont="1" applyAlignment="1">
      <alignment vertical="top" wrapText="1"/>
    </xf>
    <xf numFmtId="167" fontId="7" fillId="9" borderId="12" xfId="0" applyNumberFormat="1" applyFont="1" applyFill="1" applyBorder="1" applyAlignment="1">
      <alignment horizontal="center" vertical="center"/>
    </xf>
    <xf numFmtId="0" fontId="13" fillId="4" borderId="18" xfId="0" applyFont="1" applyFill="1" applyBorder="1" applyAlignment="1">
      <alignment horizontal="center" vertical="center" wrapText="1"/>
    </xf>
    <xf numFmtId="0" fontId="23" fillId="4" borderId="73" xfId="0" applyFont="1" applyFill="1" applyBorder="1" applyAlignment="1">
      <alignment horizontal="center" vertical="center"/>
    </xf>
    <xf numFmtId="0" fontId="2" fillId="4" borderId="73" xfId="0" applyFont="1" applyFill="1" applyBorder="1" applyAlignment="1">
      <alignment horizontal="left" vertical="center" wrapText="1"/>
    </xf>
    <xf numFmtId="0" fontId="2" fillId="4" borderId="73" xfId="0" applyFont="1" applyFill="1" applyBorder="1" applyAlignment="1">
      <alignment horizontal="center" vertical="center" wrapText="1"/>
    </xf>
    <xf numFmtId="9" fontId="18" fillId="0" borderId="23" xfId="0" applyNumberFormat="1" applyFont="1" applyBorder="1" applyAlignment="1">
      <alignment horizontal="center" vertical="center"/>
    </xf>
    <xf numFmtId="9" fontId="18" fillId="0" borderId="12" xfId="0" applyNumberFormat="1" applyFont="1" applyBorder="1" applyAlignment="1">
      <alignment horizontal="center" vertical="center"/>
    </xf>
    <xf numFmtId="9" fontId="18" fillId="0" borderId="84" xfId="0" applyNumberFormat="1" applyFont="1" applyBorder="1" applyAlignment="1">
      <alignment horizontal="center" vertical="center"/>
    </xf>
    <xf numFmtId="9" fontId="18" fillId="0" borderId="85" xfId="0" applyNumberFormat="1" applyFont="1" applyBorder="1" applyAlignment="1">
      <alignment horizontal="center" vertical="center"/>
    </xf>
    <xf numFmtId="0" fontId="18" fillId="9" borderId="77" xfId="0" applyFont="1" applyFill="1" applyBorder="1" applyAlignment="1">
      <alignment horizontal="center" vertical="center"/>
    </xf>
    <xf numFmtId="0" fontId="4" fillId="0" borderId="90" xfId="0" applyFont="1" applyBorder="1"/>
    <xf numFmtId="0" fontId="4" fillId="2" borderId="90" xfId="0" applyFont="1" applyFill="1" applyBorder="1"/>
    <xf numFmtId="0" fontId="7" fillId="9" borderId="77" xfId="0" applyFont="1" applyFill="1" applyBorder="1" applyAlignment="1">
      <alignment horizontal="left" vertical="center"/>
    </xf>
    <xf numFmtId="0" fontId="7" fillId="9" borderId="81" xfId="0" applyFont="1" applyFill="1" applyBorder="1" applyAlignment="1">
      <alignment horizontal="left" vertical="center"/>
    </xf>
    <xf numFmtId="0" fontId="7" fillId="9" borderId="89" xfId="0" applyFont="1" applyFill="1" applyBorder="1" applyAlignment="1">
      <alignment horizontal="left" vertical="center"/>
    </xf>
    <xf numFmtId="0" fontId="7" fillId="9" borderId="78" xfId="0" applyFont="1" applyFill="1" applyBorder="1" applyAlignment="1">
      <alignment horizontal="left" vertical="center"/>
    </xf>
    <xf numFmtId="0" fontId="2" fillId="4" borderId="73" xfId="0" applyFont="1" applyFill="1" applyBorder="1" applyAlignment="1">
      <alignment vertical="center" wrapText="1"/>
    </xf>
    <xf numFmtId="0" fontId="7" fillId="0" borderId="0" xfId="0" applyFont="1" applyAlignment="1">
      <alignment wrapText="1"/>
    </xf>
    <xf numFmtId="0" fontId="4" fillId="0" borderId="0" xfId="0" applyFont="1" applyAlignment="1">
      <alignment vertical="center" wrapText="1"/>
    </xf>
    <xf numFmtId="164" fontId="6" fillId="0" borderId="23" xfId="0" applyNumberFormat="1" applyFont="1" applyBorder="1" applyAlignment="1">
      <alignment horizontal="center" vertical="center"/>
    </xf>
    <xf numFmtId="164" fontId="8" fillId="0" borderId="98" xfId="0" applyNumberFormat="1" applyFont="1" applyBorder="1" applyAlignment="1">
      <alignment horizontal="center" vertical="center"/>
    </xf>
    <xf numFmtId="164" fontId="8" fillId="0" borderId="85" xfId="0" applyNumberFormat="1" applyFont="1" applyBorder="1" applyAlignment="1">
      <alignment horizontal="center" vertical="center"/>
    </xf>
    <xf numFmtId="164" fontId="6" fillId="0" borderId="83" xfId="0" applyNumberFormat="1" applyFont="1" applyBorder="1" applyAlignment="1">
      <alignment horizontal="center" vertical="center"/>
    </xf>
    <xf numFmtId="164" fontId="8" fillId="9" borderId="98" xfId="0" applyNumberFormat="1" applyFont="1" applyFill="1" applyBorder="1" applyAlignment="1">
      <alignment horizontal="center" vertical="center"/>
    </xf>
    <xf numFmtId="164" fontId="8" fillId="9" borderId="85" xfId="0" applyNumberFormat="1" applyFont="1" applyFill="1" applyBorder="1" applyAlignment="1">
      <alignment horizontal="center" vertical="center"/>
    </xf>
    <xf numFmtId="164" fontId="6" fillId="9" borderId="83" xfId="0" applyNumberFormat="1" applyFont="1" applyFill="1" applyBorder="1" applyAlignment="1">
      <alignment horizontal="center" vertical="center"/>
    </xf>
    <xf numFmtId="0" fontId="6" fillId="9" borderId="77" xfId="0" applyFont="1" applyFill="1" applyBorder="1" applyAlignment="1">
      <alignment horizontal="left" vertical="center" indent="1"/>
    </xf>
    <xf numFmtId="0" fontId="18" fillId="9" borderId="86" xfId="0" applyFont="1" applyFill="1" applyBorder="1" applyAlignment="1">
      <alignment horizontal="center" vertical="center"/>
    </xf>
    <xf numFmtId="0" fontId="18" fillId="2" borderId="85" xfId="0" applyFont="1" applyFill="1" applyBorder="1" applyAlignment="1">
      <alignment horizontal="center" vertical="center"/>
    </xf>
    <xf numFmtId="0" fontId="18" fillId="9" borderId="85" xfId="0" applyFont="1" applyFill="1" applyBorder="1" applyAlignment="1">
      <alignment horizontal="center" vertical="center"/>
    </xf>
    <xf numFmtId="0" fontId="7" fillId="0" borderId="0" xfId="0" applyFont="1" applyAlignment="1">
      <alignment vertical="center" wrapText="1"/>
    </xf>
    <xf numFmtId="0" fontId="7" fillId="0" borderId="38" xfId="0" applyFont="1" applyBorder="1" applyAlignment="1">
      <alignment vertical="top" wrapText="1"/>
    </xf>
    <xf numFmtId="0" fontId="8" fillId="9" borderId="12" xfId="0" applyFont="1" applyFill="1" applyBorder="1" applyAlignment="1">
      <alignment horizontal="center" vertical="center"/>
    </xf>
    <xf numFmtId="3" fontId="8" fillId="9" borderId="12" xfId="0" applyNumberFormat="1" applyFont="1" applyFill="1" applyBorder="1" applyAlignment="1">
      <alignment horizontal="center" vertical="center"/>
    </xf>
    <xf numFmtId="3" fontId="6" fillId="9" borderId="12" xfId="0" applyNumberFormat="1" applyFont="1" applyFill="1" applyBorder="1" applyAlignment="1">
      <alignment horizontal="center" vertical="center"/>
    </xf>
    <xf numFmtId="0" fontId="8" fillId="9" borderId="0" xfId="0" applyFont="1" applyFill="1" applyAlignment="1">
      <alignment horizontal="center" vertical="center"/>
    </xf>
    <xf numFmtId="3" fontId="8" fillId="9" borderId="0" xfId="0" applyNumberFormat="1" applyFont="1" applyFill="1" applyAlignment="1">
      <alignment horizontal="center" vertical="center"/>
    </xf>
    <xf numFmtId="3" fontId="6" fillId="9" borderId="81" xfId="0" applyNumberFormat="1" applyFont="1" applyFill="1" applyBorder="1" applyAlignment="1">
      <alignment horizontal="center" vertical="center"/>
    </xf>
    <xf numFmtId="3" fontId="6" fillId="9" borderId="77" xfId="0" applyNumberFormat="1" applyFont="1" applyFill="1" applyBorder="1" applyAlignment="1">
      <alignment horizontal="center" vertical="center"/>
    </xf>
    <xf numFmtId="3" fontId="8" fillId="9" borderId="74" xfId="0" applyNumberFormat="1" applyFont="1" applyFill="1" applyBorder="1" applyAlignment="1">
      <alignment horizontal="center" vertical="center"/>
    </xf>
    <xf numFmtId="3" fontId="8" fillId="9" borderId="79" xfId="0" applyNumberFormat="1" applyFont="1" applyFill="1" applyBorder="1" applyAlignment="1">
      <alignment horizontal="center" vertical="center"/>
    </xf>
    <xf numFmtId="0" fontId="10" fillId="0" borderId="0" xfId="0" applyFont="1" applyAlignment="1">
      <alignment vertical="top" wrapText="1"/>
    </xf>
    <xf numFmtId="2" fontId="8" fillId="9" borderId="12" xfId="0" applyNumberFormat="1" applyFont="1" applyFill="1" applyBorder="1" applyAlignment="1">
      <alignment horizontal="center" vertical="center"/>
    </xf>
    <xf numFmtId="0" fontId="6" fillId="9" borderId="0" xfId="0" applyFont="1" applyFill="1" applyAlignment="1">
      <alignment horizontal="center" vertical="center"/>
    </xf>
    <xf numFmtId="0" fontId="18" fillId="9" borderId="81" xfId="0" applyFont="1" applyFill="1" applyBorder="1" applyAlignment="1">
      <alignment horizontal="center" vertical="center" indent="1"/>
    </xf>
    <xf numFmtId="0" fontId="18" fillId="9" borderId="77" xfId="0" applyFont="1" applyFill="1" applyBorder="1" applyAlignment="1">
      <alignment horizontal="center" vertical="center" indent="1"/>
    </xf>
    <xf numFmtId="0" fontId="6" fillId="0" borderId="23" xfId="0" applyFont="1" applyBorder="1" applyAlignment="1">
      <alignment horizontal="center" vertical="center"/>
    </xf>
    <xf numFmtId="1" fontId="7" fillId="9" borderId="85" xfId="0" applyNumberFormat="1" applyFont="1" applyFill="1" applyBorder="1" applyAlignment="1">
      <alignment horizontal="center" vertical="center"/>
    </xf>
    <xf numFmtId="164" fontId="7" fillId="9" borderId="85" xfId="0" applyNumberFormat="1" applyFont="1" applyFill="1" applyBorder="1" applyAlignment="1">
      <alignment horizontal="center" vertical="center"/>
    </xf>
    <xf numFmtId="1" fontId="7" fillId="9" borderId="79" xfId="0" applyNumberFormat="1" applyFont="1" applyFill="1" applyBorder="1" applyAlignment="1">
      <alignment horizontal="center" vertical="center"/>
    </xf>
    <xf numFmtId="164" fontId="7" fillId="9" borderId="79" xfId="0" applyNumberFormat="1" applyFont="1" applyFill="1" applyBorder="1" applyAlignment="1">
      <alignment horizontal="center" vertical="center"/>
    </xf>
    <xf numFmtId="0" fontId="8" fillId="2" borderId="70" xfId="0" applyFont="1" applyFill="1" applyBorder="1" applyAlignment="1">
      <alignment horizontal="center" vertical="center" wrapText="1"/>
    </xf>
    <xf numFmtId="0" fontId="6" fillId="2" borderId="70" xfId="0" applyFont="1" applyFill="1" applyBorder="1" applyAlignment="1">
      <alignment horizontal="center" vertical="center" wrapText="1"/>
    </xf>
    <xf numFmtId="0" fontId="18" fillId="2" borderId="70" xfId="0" applyFont="1" applyFill="1" applyBorder="1" applyAlignment="1">
      <alignment horizontal="center" vertical="center" wrapText="1"/>
    </xf>
    <xf numFmtId="0" fontId="8" fillId="9" borderId="70" xfId="0" applyFont="1" applyFill="1" applyBorder="1" applyAlignment="1">
      <alignment horizontal="center" vertical="center" wrapText="1"/>
    </xf>
    <xf numFmtId="0" fontId="6" fillId="9" borderId="72" xfId="0" applyFont="1" applyFill="1" applyBorder="1" applyAlignment="1">
      <alignment horizontal="center" vertical="center" wrapText="1"/>
    </xf>
    <xf numFmtId="0" fontId="8" fillId="9" borderId="71" xfId="0" applyFont="1" applyFill="1" applyBorder="1" applyAlignment="1">
      <alignment horizontal="center" vertical="center" wrapText="1"/>
    </xf>
    <xf numFmtId="0" fontId="6" fillId="0" borderId="70" xfId="0" applyFont="1" applyBorder="1" applyAlignment="1">
      <alignment horizontal="center" vertical="center" wrapText="1"/>
    </xf>
    <xf numFmtId="0" fontId="15" fillId="2" borderId="16" xfId="0" applyFont="1" applyFill="1" applyBorder="1" applyAlignment="1">
      <alignment vertical="top" wrapText="1"/>
    </xf>
    <xf numFmtId="165" fontId="6" fillId="0" borderId="12" xfId="0" applyNumberFormat="1" applyFont="1" applyBorder="1" applyAlignment="1">
      <alignment horizontal="center" vertical="center"/>
    </xf>
    <xf numFmtId="0" fontId="8" fillId="9" borderId="82" xfId="0" applyFont="1" applyFill="1" applyBorder="1" applyAlignment="1">
      <alignment horizontal="center" vertical="center" wrapText="1"/>
    </xf>
    <xf numFmtId="166" fontId="8" fillId="9" borderId="95" xfId="0" applyNumberFormat="1" applyFont="1" applyFill="1" applyBorder="1" applyAlignment="1">
      <alignment horizontal="center" vertical="center" wrapText="1"/>
    </xf>
    <xf numFmtId="2" fontId="8" fillId="9" borderId="83" xfId="0" applyNumberFormat="1" applyFont="1" applyFill="1" applyBorder="1" applyAlignment="1">
      <alignment horizontal="center" vertical="center" wrapText="1"/>
    </xf>
    <xf numFmtId="0" fontId="7" fillId="0" borderId="54" xfId="0" applyFont="1" applyBorder="1" applyAlignment="1">
      <alignment horizontal="center" vertical="center" wrapText="1"/>
    </xf>
    <xf numFmtId="0" fontId="7" fillId="9" borderId="85" xfId="0" applyFont="1" applyFill="1" applyBorder="1" applyAlignment="1">
      <alignment horizontal="center" vertical="center" wrapText="1"/>
    </xf>
    <xf numFmtId="0" fontId="8" fillId="0" borderId="65" xfId="0" applyFont="1" applyBorder="1" applyAlignment="1">
      <alignment horizontal="center" vertical="center" wrapText="1"/>
    </xf>
    <xf numFmtId="0" fontId="8" fillId="0" borderId="54" xfId="0" applyFont="1" applyBorder="1" applyAlignment="1">
      <alignment horizontal="center" vertical="center" wrapText="1"/>
    </xf>
    <xf numFmtId="3" fontId="8" fillId="0" borderId="54" xfId="0" applyNumberFormat="1" applyFont="1" applyBorder="1" applyAlignment="1">
      <alignment horizontal="center" vertical="center" wrapText="1"/>
    </xf>
    <xf numFmtId="3" fontId="8" fillId="0" borderId="12" xfId="0" applyNumberFormat="1" applyFont="1" applyBorder="1" applyAlignment="1">
      <alignment horizontal="center" vertical="center" wrapText="1"/>
    </xf>
    <xf numFmtId="0" fontId="8" fillId="9" borderId="104" xfId="0" applyFont="1" applyFill="1" applyBorder="1" applyAlignment="1">
      <alignment horizontal="center" vertical="center" wrapText="1"/>
    </xf>
    <xf numFmtId="0" fontId="8" fillId="9" borderId="85" xfId="0" applyFont="1" applyFill="1" applyBorder="1" applyAlignment="1">
      <alignment horizontal="center" vertical="center" wrapText="1"/>
    </xf>
    <xf numFmtId="3" fontId="8" fillId="9" borderId="85" xfId="0" applyNumberFormat="1" applyFont="1" applyFill="1" applyBorder="1" applyAlignment="1">
      <alignment horizontal="center" vertical="center" wrapText="1"/>
    </xf>
    <xf numFmtId="0" fontId="8" fillId="9" borderId="121" xfId="0" applyFont="1" applyFill="1" applyBorder="1" applyAlignment="1">
      <alignment horizontal="center" vertical="center" wrapText="1"/>
    </xf>
    <xf numFmtId="3" fontId="8" fillId="9" borderId="88" xfId="0" applyNumberFormat="1" applyFont="1" applyFill="1" applyBorder="1" applyAlignment="1">
      <alignment horizontal="center" vertical="center"/>
    </xf>
    <xf numFmtId="3" fontId="8" fillId="9" borderId="24" xfId="0" applyNumberFormat="1" applyFont="1" applyFill="1" applyBorder="1" applyAlignment="1">
      <alignment horizontal="center" vertical="center"/>
    </xf>
    <xf numFmtId="3" fontId="6" fillId="9" borderId="89" xfId="0" applyNumberFormat="1" applyFont="1" applyFill="1" applyBorder="1" applyAlignment="1">
      <alignment horizontal="center" vertical="center"/>
    </xf>
    <xf numFmtId="3" fontId="6" fillId="9" borderId="79" xfId="0" applyNumberFormat="1" applyFont="1" applyFill="1" applyBorder="1" applyAlignment="1">
      <alignment horizontal="center" vertical="center"/>
    </xf>
    <xf numFmtId="0" fontId="10" fillId="0" borderId="25" xfId="0" applyFont="1" applyBorder="1" applyAlignment="1">
      <alignment vertical="top" wrapText="1"/>
    </xf>
    <xf numFmtId="3" fontId="8" fillId="9" borderId="83" xfId="0" applyNumberFormat="1" applyFont="1" applyFill="1" applyBorder="1" applyAlignment="1">
      <alignment horizontal="center" vertical="center" wrapText="1"/>
    </xf>
    <xf numFmtId="3" fontId="8" fillId="0" borderId="23" xfId="0" applyNumberFormat="1" applyFont="1" applyBorder="1" applyAlignment="1">
      <alignment horizontal="center" vertical="center" wrapText="1"/>
    </xf>
    <xf numFmtId="0" fontId="2" fillId="4" borderId="126" xfId="0" applyFont="1" applyFill="1" applyBorder="1" applyAlignment="1">
      <alignment horizontal="center" vertical="center" wrapText="1"/>
    </xf>
    <xf numFmtId="3" fontId="6" fillId="0" borderId="54" xfId="0" applyNumberFormat="1" applyFont="1" applyBorder="1" applyAlignment="1">
      <alignment horizontal="center" vertical="center" wrapText="1"/>
    </xf>
    <xf numFmtId="3" fontId="6" fillId="9" borderId="83" xfId="0" applyNumberFormat="1" applyFont="1" applyFill="1" applyBorder="1" applyAlignment="1">
      <alignment horizontal="center" vertical="center" wrapText="1"/>
    </xf>
    <xf numFmtId="3" fontId="6" fillId="0" borderId="23" xfId="0" applyNumberFormat="1" applyFont="1" applyBorder="1" applyAlignment="1">
      <alignment horizontal="center" vertical="center" wrapText="1"/>
    </xf>
    <xf numFmtId="168" fontId="5" fillId="2" borderId="43" xfId="0" applyNumberFormat="1" applyFont="1" applyFill="1" applyBorder="1" applyAlignment="1">
      <alignment horizontal="center" vertical="center" wrapText="1"/>
    </xf>
    <xf numFmtId="168" fontId="5" fillId="9" borderId="82" xfId="0" applyNumberFormat="1" applyFont="1" applyFill="1" applyBorder="1" applyAlignment="1">
      <alignment horizontal="center" vertical="center" wrapText="1"/>
    </xf>
    <xf numFmtId="168" fontId="5" fillId="9" borderId="70" xfId="0" applyNumberFormat="1" applyFont="1" applyFill="1" applyBorder="1" applyAlignment="1">
      <alignment horizontal="center" vertical="center" wrapText="1"/>
    </xf>
    <xf numFmtId="168" fontId="38" fillId="2" borderId="43" xfId="0" applyNumberFormat="1" applyFont="1" applyFill="1" applyBorder="1" applyAlignment="1">
      <alignment horizontal="center" vertical="center" wrapText="1"/>
    </xf>
    <xf numFmtId="168" fontId="38" fillId="2" borderId="23" xfId="0" applyNumberFormat="1" applyFont="1" applyFill="1" applyBorder="1" applyAlignment="1">
      <alignment horizontal="center" vertical="center" wrapText="1"/>
    </xf>
    <xf numFmtId="0" fontId="8" fillId="2" borderId="70" xfId="0" applyFont="1" applyFill="1" applyBorder="1" applyAlignment="1">
      <alignment horizontal="center" vertical="center"/>
    </xf>
    <xf numFmtId="0" fontId="7" fillId="2" borderId="70" xfId="0" applyFont="1" applyFill="1" applyBorder="1" applyAlignment="1">
      <alignment horizontal="center"/>
    </xf>
    <xf numFmtId="0" fontId="8" fillId="9" borderId="12" xfId="0" applyFont="1" applyFill="1" applyBorder="1" applyAlignment="1">
      <alignment horizontal="center" vertical="center" indent="1"/>
    </xf>
    <xf numFmtId="0" fontId="8" fillId="9" borderId="77" xfId="0" applyFont="1" applyFill="1" applyBorder="1" applyAlignment="1">
      <alignment horizontal="center" vertical="center" indent="1"/>
    </xf>
    <xf numFmtId="0" fontId="8" fillId="9" borderId="0" xfId="0" applyFont="1" applyFill="1" applyAlignment="1">
      <alignment horizontal="center" vertical="center" indent="1"/>
    </xf>
    <xf numFmtId="0" fontId="8" fillId="9" borderId="81" xfId="0" applyFont="1" applyFill="1" applyBorder="1" applyAlignment="1">
      <alignment horizontal="center" vertical="center" indent="1"/>
    </xf>
    <xf numFmtId="0" fontId="8" fillId="9" borderId="79" xfId="0" applyFont="1" applyFill="1" applyBorder="1" applyAlignment="1">
      <alignment horizontal="center" vertical="center" indent="1"/>
    </xf>
    <xf numFmtId="0" fontId="8" fillId="9" borderId="74" xfId="0" applyFont="1" applyFill="1" applyBorder="1" applyAlignment="1">
      <alignment horizontal="center" vertical="center" indent="1"/>
    </xf>
    <xf numFmtId="0" fontId="15" fillId="0" borderId="4" xfId="0" applyFont="1" applyBorder="1" applyAlignment="1">
      <alignment vertical="center" wrapText="1"/>
    </xf>
    <xf numFmtId="0" fontId="15" fillId="0" borderId="2" xfId="0" applyFont="1" applyBorder="1" applyAlignment="1">
      <alignment vertical="center" wrapText="1"/>
    </xf>
    <xf numFmtId="0" fontId="2" fillId="4" borderId="0" xfId="0" applyFont="1" applyFill="1" applyAlignment="1">
      <alignment horizontal="left" vertical="center" wrapText="1"/>
    </xf>
    <xf numFmtId="0" fontId="2" fillId="4" borderId="66" xfId="0" applyFont="1" applyFill="1" applyBorder="1" applyAlignment="1">
      <alignment horizontal="center" vertical="center" wrapText="1"/>
    </xf>
    <xf numFmtId="0" fontId="8" fillId="2" borderId="79" xfId="0" applyFont="1" applyFill="1" applyBorder="1" applyAlignment="1">
      <alignment horizontal="center" vertical="center"/>
    </xf>
    <xf numFmtId="0" fontId="6" fillId="2" borderId="138" xfId="0" applyFont="1" applyFill="1" applyBorder="1" applyAlignment="1">
      <alignment horizontal="center" vertical="center"/>
    </xf>
    <xf numFmtId="0" fontId="8" fillId="2" borderId="74" xfId="0" applyFont="1" applyFill="1" applyBorder="1" applyAlignment="1">
      <alignment horizontal="center" vertical="center"/>
    </xf>
    <xf numFmtId="0" fontId="8" fillId="2" borderId="0" xfId="0" applyFont="1" applyFill="1" applyAlignment="1">
      <alignment horizontal="center" vertical="center"/>
    </xf>
    <xf numFmtId="0" fontId="6" fillId="2" borderId="140" xfId="0" applyFont="1" applyFill="1" applyBorder="1" applyAlignment="1">
      <alignment horizontal="center" vertical="center"/>
    </xf>
    <xf numFmtId="3" fontId="8" fillId="2" borderId="74" xfId="0" applyNumberFormat="1" applyFont="1" applyFill="1" applyBorder="1" applyAlignment="1">
      <alignment horizontal="center" vertical="center"/>
    </xf>
    <xf numFmtId="3" fontId="8" fillId="2" borderId="0" xfId="0" applyNumberFormat="1" applyFont="1" applyFill="1" applyAlignment="1">
      <alignment horizontal="center" vertical="center"/>
    </xf>
    <xf numFmtId="3" fontId="6" fillId="2" borderId="140" xfId="0" applyNumberFormat="1" applyFont="1" applyFill="1" applyBorder="1" applyAlignment="1">
      <alignment horizontal="center" vertical="center"/>
    </xf>
    <xf numFmtId="0" fontId="8" fillId="2" borderId="138" xfId="0" applyFont="1" applyFill="1" applyBorder="1" applyAlignment="1">
      <alignment horizontal="center" vertical="center"/>
    </xf>
    <xf numFmtId="0" fontId="8" fillId="2" borderId="140" xfId="0" applyFont="1" applyFill="1" applyBorder="1" applyAlignment="1">
      <alignment horizontal="center" vertical="center"/>
    </xf>
    <xf numFmtId="0" fontId="6" fillId="9" borderId="12" xfId="0" applyFont="1" applyFill="1" applyBorder="1" applyAlignment="1">
      <alignment horizontal="center" vertical="center"/>
    </xf>
    <xf numFmtId="3" fontId="6" fillId="9" borderId="0" xfId="0" applyNumberFormat="1" applyFont="1" applyFill="1" applyAlignment="1">
      <alignment horizontal="center" vertical="center"/>
    </xf>
    <xf numFmtId="0" fontId="8" fillId="0" borderId="79" xfId="0" applyFont="1" applyBorder="1" applyAlignment="1">
      <alignment horizontal="center" vertical="center"/>
    </xf>
    <xf numFmtId="0" fontId="6" fillId="0" borderId="77" xfId="0" applyFont="1" applyBorder="1" applyAlignment="1">
      <alignment horizontal="center" vertical="center"/>
    </xf>
    <xf numFmtId="0" fontId="8" fillId="0" borderId="74" xfId="0" applyFont="1" applyBorder="1" applyAlignment="1">
      <alignment horizontal="center" vertical="center"/>
    </xf>
    <xf numFmtId="0" fontId="6" fillId="0" borderId="81" xfId="0" applyFont="1" applyBorder="1" applyAlignment="1">
      <alignment horizontal="center" vertical="center"/>
    </xf>
    <xf numFmtId="3" fontId="8" fillId="0" borderId="74" xfId="0" applyNumberFormat="1" applyFont="1" applyBorder="1" applyAlignment="1">
      <alignment horizontal="center" vertical="center"/>
    </xf>
    <xf numFmtId="3" fontId="6" fillId="0" borderId="81" xfId="0" applyNumberFormat="1" applyFont="1" applyBorder="1" applyAlignment="1">
      <alignment horizontal="center" vertical="center"/>
    </xf>
    <xf numFmtId="3" fontId="8" fillId="0" borderId="79" xfId="0" applyNumberFormat="1" applyFont="1" applyBorder="1" applyAlignment="1">
      <alignment horizontal="center" vertical="center"/>
    </xf>
    <xf numFmtId="3" fontId="6" fillId="0" borderId="77" xfId="0" applyNumberFormat="1" applyFont="1" applyBorder="1" applyAlignment="1">
      <alignment horizontal="center" vertical="center"/>
    </xf>
    <xf numFmtId="2" fontId="8" fillId="2" borderId="79" xfId="0" applyNumberFormat="1" applyFont="1" applyFill="1" applyBorder="1" applyAlignment="1">
      <alignment horizontal="center" vertical="center"/>
    </xf>
    <xf numFmtId="2" fontId="8" fillId="2" borderId="138" xfId="0" applyNumberFormat="1" applyFont="1" applyFill="1" applyBorder="1" applyAlignment="1">
      <alignment horizontal="center" vertical="center"/>
    </xf>
    <xf numFmtId="3" fontId="8" fillId="2" borderId="140" xfId="0" applyNumberFormat="1" applyFont="1" applyFill="1" applyBorder="1" applyAlignment="1">
      <alignment horizontal="center" vertical="center"/>
    </xf>
    <xf numFmtId="2" fontId="8" fillId="0" borderId="79" xfId="0" applyNumberFormat="1" applyFont="1" applyBorder="1" applyAlignment="1">
      <alignment horizontal="center" vertical="center"/>
    </xf>
    <xf numFmtId="2" fontId="8" fillId="0" borderId="12" xfId="0" applyNumberFormat="1" applyFont="1" applyBorder="1" applyAlignment="1">
      <alignment horizontal="center" vertical="center"/>
    </xf>
    <xf numFmtId="2" fontId="6" fillId="0" borderId="89" xfId="0" applyNumberFormat="1" applyFont="1" applyBorder="1" applyAlignment="1">
      <alignment horizontal="center" vertical="center"/>
    </xf>
    <xf numFmtId="4" fontId="8" fillId="0" borderId="111" xfId="0" applyNumberFormat="1" applyFont="1" applyBorder="1" applyAlignment="1">
      <alignment horizontal="center" vertical="center"/>
    </xf>
    <xf numFmtId="3" fontId="8" fillId="0" borderId="59" xfId="0" applyNumberFormat="1" applyFont="1" applyBorder="1" applyAlignment="1">
      <alignment horizontal="center" vertical="center"/>
    </xf>
    <xf numFmtId="4" fontId="8" fillId="0" borderId="59" xfId="0" applyNumberFormat="1" applyFont="1" applyBorder="1" applyAlignment="1">
      <alignment horizontal="center" vertical="center"/>
    </xf>
    <xf numFmtId="4" fontId="6" fillId="0" borderId="110" xfId="0" applyNumberFormat="1" applyFont="1" applyBorder="1" applyAlignment="1">
      <alignment horizontal="center" vertical="center"/>
    </xf>
    <xf numFmtId="0" fontId="8" fillId="9" borderId="23" xfId="0" applyFont="1" applyFill="1" applyBorder="1" applyAlignment="1">
      <alignment horizontal="center" vertical="center"/>
    </xf>
    <xf numFmtId="4" fontId="8" fillId="9" borderId="12" xfId="0" applyNumberFormat="1" applyFont="1" applyFill="1" applyBorder="1" applyAlignment="1">
      <alignment horizontal="center" vertical="center"/>
    </xf>
    <xf numFmtId="0" fontId="6" fillId="9" borderId="23" xfId="0" applyFont="1" applyFill="1" applyBorder="1" applyAlignment="1">
      <alignment horizontal="center" vertical="center"/>
    </xf>
    <xf numFmtId="0" fontId="35" fillId="0" borderId="14" xfId="0" applyFont="1" applyBorder="1" applyAlignment="1">
      <alignment vertical="center" wrapText="1"/>
    </xf>
    <xf numFmtId="0" fontId="50" fillId="4" borderId="0" xfId="0" applyFont="1" applyFill="1" applyAlignment="1">
      <alignment vertical="center" wrapText="1"/>
    </xf>
    <xf numFmtId="168" fontId="8" fillId="0" borderId="155" xfId="0" applyNumberFormat="1" applyFont="1" applyBorder="1" applyAlignment="1">
      <alignment horizontal="center" vertical="center" wrapText="1"/>
    </xf>
    <xf numFmtId="0" fontId="7" fillId="9" borderId="156" xfId="0" applyFont="1" applyFill="1" applyBorder="1" applyAlignment="1">
      <alignment horizontal="left" vertical="center" wrapText="1"/>
    </xf>
    <xf numFmtId="0" fontId="10" fillId="0" borderId="168" xfId="0" applyFont="1" applyBorder="1" applyAlignment="1">
      <alignment vertical="top" wrapText="1"/>
    </xf>
    <xf numFmtId="0" fontId="2" fillId="4" borderId="66" xfId="0" applyFont="1" applyFill="1" applyBorder="1" applyAlignment="1">
      <alignment horizontal="center"/>
    </xf>
    <xf numFmtId="0" fontId="7" fillId="0" borderId="23" xfId="0" applyFont="1" applyBorder="1" applyAlignment="1">
      <alignment horizontal="center" vertical="center"/>
    </xf>
    <xf numFmtId="0" fontId="7" fillId="9" borderId="172" xfId="0" applyFont="1" applyFill="1" applyBorder="1" applyAlignment="1">
      <alignment horizontal="center" vertical="center"/>
    </xf>
    <xf numFmtId="0" fontId="7" fillId="9" borderId="143" xfId="0" applyFont="1" applyFill="1" applyBorder="1" applyAlignment="1">
      <alignment horizontal="center" vertical="center"/>
    </xf>
    <xf numFmtId="0" fontId="7" fillId="9" borderId="145" xfId="0" applyFont="1" applyFill="1" applyBorder="1" applyAlignment="1">
      <alignment horizontal="center" vertical="center"/>
    </xf>
    <xf numFmtId="0" fontId="7" fillId="9" borderId="148" xfId="0" applyFont="1" applyFill="1" applyBorder="1" applyAlignment="1">
      <alignment horizontal="center" vertical="center"/>
    </xf>
    <xf numFmtId="0" fontId="2" fillId="4" borderId="177" xfId="0" applyFont="1" applyFill="1" applyBorder="1" applyAlignment="1">
      <alignment horizontal="center" vertical="center" indent="1"/>
    </xf>
    <xf numFmtId="0" fontId="8" fillId="0" borderId="161" xfId="0" applyFont="1" applyBorder="1" applyAlignment="1">
      <alignment horizontal="center" vertical="center" indent="1"/>
    </xf>
    <xf numFmtId="0" fontId="4" fillId="5" borderId="0" xfId="0" applyFont="1" applyFill="1" applyAlignment="1">
      <alignment wrapText="1"/>
    </xf>
    <xf numFmtId="0" fontId="4" fillId="2" borderId="0" xfId="0" applyFont="1" applyFill="1" applyAlignment="1">
      <alignment wrapText="1"/>
    </xf>
    <xf numFmtId="0" fontId="8" fillId="0" borderId="55" xfId="0" applyFont="1" applyBorder="1" applyAlignment="1">
      <alignment horizontal="center" vertical="center" indent="1"/>
    </xf>
    <xf numFmtId="0" fontId="8" fillId="9" borderId="162" xfId="0" applyFont="1" applyFill="1" applyBorder="1" applyAlignment="1">
      <alignment horizontal="center" vertical="center" indent="1"/>
    </xf>
    <xf numFmtId="3" fontId="6" fillId="0" borderId="23" xfId="0" applyNumberFormat="1" applyFont="1" applyBorder="1" applyAlignment="1">
      <alignment horizontal="center" vertical="center"/>
    </xf>
    <xf numFmtId="0" fontId="8" fillId="9" borderId="184" xfId="0" applyFont="1" applyFill="1" applyBorder="1" applyAlignment="1">
      <alignment horizontal="center" vertical="center" wrapText="1"/>
    </xf>
    <xf numFmtId="0" fontId="6" fillId="9" borderId="183" xfId="0" applyFont="1" applyFill="1" applyBorder="1" applyAlignment="1">
      <alignment horizontal="center" vertical="center" wrapText="1"/>
    </xf>
    <xf numFmtId="0" fontId="6" fillId="9" borderId="184" xfId="0" applyFont="1" applyFill="1" applyBorder="1" applyAlignment="1">
      <alignment horizontal="center" vertical="center" wrapText="1"/>
    </xf>
    <xf numFmtId="0" fontId="6" fillId="9" borderId="182" xfId="0" applyFont="1" applyFill="1" applyBorder="1" applyAlignment="1">
      <alignment horizontal="center" vertical="center" wrapText="1"/>
    </xf>
    <xf numFmtId="3" fontId="6" fillId="9" borderId="183" xfId="0" applyNumberFormat="1" applyFont="1" applyFill="1" applyBorder="1" applyAlignment="1">
      <alignment horizontal="center" vertical="center"/>
    </xf>
    <xf numFmtId="3" fontId="6" fillId="9" borderId="185" xfId="0" applyNumberFormat="1" applyFont="1" applyFill="1" applyBorder="1" applyAlignment="1">
      <alignment horizontal="center" vertical="center"/>
    </xf>
    <xf numFmtId="3" fontId="6" fillId="9" borderId="23" xfId="0" applyNumberFormat="1" applyFont="1" applyFill="1" applyBorder="1" applyAlignment="1">
      <alignment horizontal="center" vertical="center"/>
    </xf>
    <xf numFmtId="3" fontId="6" fillId="9" borderId="182" xfId="0" applyNumberFormat="1" applyFont="1" applyFill="1" applyBorder="1" applyAlignment="1">
      <alignment horizontal="center" vertical="center"/>
    </xf>
    <xf numFmtId="1" fontId="8" fillId="0" borderId="12" xfId="0" applyNumberFormat="1" applyFont="1" applyBorder="1" applyAlignment="1">
      <alignment horizontal="center" vertical="center"/>
    </xf>
    <xf numFmtId="0" fontId="50" fillId="4" borderId="180" xfId="0" applyFont="1" applyFill="1" applyBorder="1" applyAlignment="1">
      <alignment vertical="center" wrapText="1"/>
    </xf>
    <xf numFmtId="0" fontId="8" fillId="9" borderId="188" xfId="0" applyFont="1" applyFill="1" applyBorder="1" applyAlignment="1">
      <alignment horizontal="center" vertical="center" wrapText="1"/>
    </xf>
    <xf numFmtId="1" fontId="8" fillId="0" borderId="0" xfId="0" applyNumberFormat="1" applyFont="1" applyAlignment="1">
      <alignment horizontal="center" vertical="center"/>
    </xf>
    <xf numFmtId="0" fontId="8" fillId="9" borderId="190" xfId="0" applyFont="1" applyFill="1" applyBorder="1" applyAlignment="1">
      <alignment horizontal="center" vertical="center" wrapText="1"/>
    </xf>
    <xf numFmtId="3" fontId="8" fillId="0" borderId="90" xfId="0" applyNumberFormat="1" applyFont="1" applyBorder="1" applyAlignment="1">
      <alignment horizontal="center" vertical="center"/>
    </xf>
    <xf numFmtId="3" fontId="6" fillId="0" borderId="90" xfId="0" applyNumberFormat="1" applyFont="1" applyBorder="1" applyAlignment="1">
      <alignment horizontal="center" vertical="center"/>
    </xf>
    <xf numFmtId="3" fontId="8" fillId="9" borderId="191" xfId="0" applyNumberFormat="1" applyFont="1" applyFill="1" applyBorder="1" applyAlignment="1">
      <alignment horizontal="center" vertical="center"/>
    </xf>
    <xf numFmtId="3" fontId="6" fillId="9" borderId="90" xfId="0" applyNumberFormat="1" applyFont="1" applyFill="1" applyBorder="1" applyAlignment="1">
      <alignment horizontal="center" vertical="center"/>
    </xf>
    <xf numFmtId="3" fontId="8" fillId="9" borderId="90" xfId="0" applyNumberFormat="1" applyFont="1" applyFill="1" applyBorder="1" applyAlignment="1">
      <alignment horizontal="center" vertical="center"/>
    </xf>
    <xf numFmtId="3" fontId="6" fillId="9" borderId="190" xfId="0" applyNumberFormat="1" applyFont="1" applyFill="1" applyBorder="1" applyAlignment="1">
      <alignment horizontal="center" vertical="center"/>
    </xf>
    <xf numFmtId="0" fontId="8" fillId="9" borderId="192" xfId="0" applyFont="1" applyFill="1" applyBorder="1" applyAlignment="1">
      <alignment horizontal="center" vertical="center" wrapText="1"/>
    </xf>
    <xf numFmtId="0" fontId="3" fillId="0" borderId="9" xfId="0" applyFont="1" applyBorder="1" applyAlignment="1">
      <alignment vertical="top" wrapText="1"/>
    </xf>
    <xf numFmtId="3" fontId="8" fillId="0" borderId="92" xfId="0" applyNumberFormat="1" applyFont="1" applyBorder="1" applyAlignment="1">
      <alignment horizontal="center" vertical="center"/>
    </xf>
    <xf numFmtId="3" fontId="6" fillId="0" borderId="92" xfId="0" applyNumberFormat="1" applyFont="1" applyBorder="1" applyAlignment="1">
      <alignment horizontal="center" vertical="center"/>
    </xf>
    <xf numFmtId="3" fontId="8" fillId="0" borderId="93" xfId="0" applyNumberFormat="1" applyFont="1" applyBorder="1" applyAlignment="1">
      <alignment horizontal="center" vertical="center"/>
    </xf>
    <xf numFmtId="3" fontId="6" fillId="0" borderId="93" xfId="0" applyNumberFormat="1" applyFont="1" applyBorder="1" applyAlignment="1">
      <alignment horizontal="center" vertical="center"/>
    </xf>
    <xf numFmtId="0" fontId="8" fillId="9" borderId="81" xfId="0" applyFont="1" applyFill="1" applyBorder="1" applyAlignment="1">
      <alignment horizontal="left" vertical="center" indent="1"/>
    </xf>
    <xf numFmtId="0" fontId="8" fillId="9" borderId="77" xfId="0" applyFont="1" applyFill="1" applyBorder="1" applyAlignment="1">
      <alignment horizontal="left" vertical="center" indent="1"/>
    </xf>
    <xf numFmtId="0" fontId="8" fillId="9" borderId="200" xfId="0" applyFont="1" applyFill="1" applyBorder="1" applyAlignment="1">
      <alignment horizontal="left" vertical="center" indent="1"/>
    </xf>
    <xf numFmtId="0" fontId="8" fillId="9" borderId="201" xfId="0" applyFont="1" applyFill="1" applyBorder="1" applyAlignment="1">
      <alignment horizontal="left" vertical="center" indent="1"/>
    </xf>
    <xf numFmtId="0" fontId="6" fillId="9" borderId="201" xfId="0" applyFont="1" applyFill="1" applyBorder="1" applyAlignment="1">
      <alignment horizontal="left" vertical="center" indent="1"/>
    </xf>
    <xf numFmtId="0" fontId="6" fillId="9" borderId="200" xfId="0" applyFont="1" applyFill="1" applyBorder="1" applyAlignment="1">
      <alignment horizontal="left" vertical="center" indent="1"/>
    </xf>
    <xf numFmtId="3" fontId="8" fillId="0" borderId="202" xfId="0" applyNumberFormat="1" applyFont="1" applyBorder="1" applyAlignment="1">
      <alignment horizontal="center" vertical="center"/>
    </xf>
    <xf numFmtId="3" fontId="6" fillId="0" borderId="200" xfId="0" applyNumberFormat="1" applyFont="1" applyBorder="1" applyAlignment="1">
      <alignment horizontal="center" vertical="center"/>
    </xf>
    <xf numFmtId="3" fontId="8" fillId="0" borderId="203" xfId="0" applyNumberFormat="1" applyFont="1" applyBorder="1" applyAlignment="1">
      <alignment horizontal="center" vertical="center"/>
    </xf>
    <xf numFmtId="3" fontId="6" fillId="0" borderId="201" xfId="0" applyNumberFormat="1" applyFont="1" applyBorder="1" applyAlignment="1">
      <alignment horizontal="center" vertical="center"/>
    </xf>
    <xf numFmtId="3" fontId="6" fillId="0" borderId="205" xfId="0" applyNumberFormat="1" applyFont="1" applyBorder="1" applyAlignment="1">
      <alignment horizontal="center" vertical="center"/>
    </xf>
    <xf numFmtId="3" fontId="6" fillId="0" borderId="78" xfId="0" applyNumberFormat="1" applyFont="1" applyBorder="1" applyAlignment="1">
      <alignment horizontal="center" vertical="center"/>
    </xf>
    <xf numFmtId="3" fontId="8" fillId="9" borderId="202" xfId="0" applyNumberFormat="1" applyFont="1" applyFill="1" applyBorder="1" applyAlignment="1">
      <alignment horizontal="center" vertical="center"/>
    </xf>
    <xf numFmtId="3" fontId="8" fillId="9" borderId="203" xfId="0" applyNumberFormat="1" applyFont="1" applyFill="1" applyBorder="1" applyAlignment="1">
      <alignment horizontal="center" vertical="center"/>
    </xf>
    <xf numFmtId="3" fontId="8" fillId="9" borderId="92" xfId="0" applyNumberFormat="1" applyFont="1" applyFill="1" applyBorder="1" applyAlignment="1">
      <alignment horizontal="center" vertical="center"/>
    </xf>
    <xf numFmtId="3" fontId="6" fillId="9" borderId="92" xfId="0" applyNumberFormat="1" applyFont="1" applyFill="1" applyBorder="1" applyAlignment="1">
      <alignment horizontal="center" vertical="center"/>
    </xf>
    <xf numFmtId="3" fontId="8" fillId="9" borderId="93" xfId="0" applyNumberFormat="1" applyFont="1" applyFill="1" applyBorder="1" applyAlignment="1">
      <alignment horizontal="center" vertical="center"/>
    </xf>
    <xf numFmtId="3" fontId="6" fillId="9" borderId="93" xfId="0" applyNumberFormat="1" applyFont="1" applyFill="1" applyBorder="1" applyAlignment="1">
      <alignment horizontal="center" vertical="center"/>
    </xf>
    <xf numFmtId="3" fontId="8" fillId="9" borderId="77" xfId="0" applyNumberFormat="1" applyFont="1" applyFill="1" applyBorder="1" applyAlignment="1">
      <alignment horizontal="center" vertical="center"/>
    </xf>
    <xf numFmtId="3" fontId="8" fillId="9" borderId="200" xfId="0" applyNumberFormat="1" applyFont="1" applyFill="1" applyBorder="1" applyAlignment="1">
      <alignment horizontal="center" vertical="center"/>
    </xf>
    <xf numFmtId="3" fontId="8" fillId="9" borderId="201" xfId="0" applyNumberFormat="1" applyFont="1" applyFill="1" applyBorder="1" applyAlignment="1">
      <alignment horizontal="center" vertical="center"/>
    </xf>
    <xf numFmtId="164" fontId="8" fillId="0" borderId="23" xfId="0" applyNumberFormat="1" applyFont="1" applyBorder="1" applyAlignment="1">
      <alignment horizontal="center" vertical="center"/>
    </xf>
    <xf numFmtId="3" fontId="8" fillId="9" borderId="83" xfId="0" applyNumberFormat="1" applyFont="1" applyFill="1" applyBorder="1" applyAlignment="1">
      <alignment horizontal="center" vertical="center"/>
    </xf>
    <xf numFmtId="3" fontId="8" fillId="9" borderId="85" xfId="0" applyNumberFormat="1" applyFont="1" applyFill="1" applyBorder="1" applyAlignment="1">
      <alignment horizontal="center" vertical="center"/>
    </xf>
    <xf numFmtId="164" fontId="8" fillId="9" borderId="83" xfId="0" applyNumberFormat="1" applyFont="1" applyFill="1" applyBorder="1" applyAlignment="1">
      <alignment horizontal="center" vertical="center"/>
    </xf>
    <xf numFmtId="3" fontId="8" fillId="9" borderId="71" xfId="0" applyNumberFormat="1" applyFont="1" applyFill="1" applyBorder="1" applyAlignment="1">
      <alignment horizontal="center" vertical="center"/>
    </xf>
    <xf numFmtId="0" fontId="2" fillId="4" borderId="123" xfId="0" applyFont="1" applyFill="1" applyBorder="1" applyAlignment="1">
      <alignment horizontal="center" vertical="center" indent="1"/>
    </xf>
    <xf numFmtId="0" fontId="4" fillId="2" borderId="71" xfId="0" applyFont="1" applyFill="1" applyBorder="1" applyAlignment="1">
      <alignment horizontal="center"/>
    </xf>
    <xf numFmtId="164" fontId="4" fillId="2" borderId="71" xfId="7" applyNumberFormat="1" applyFont="1" applyFill="1" applyBorder="1" applyAlignment="1">
      <alignment horizontal="center"/>
    </xf>
    <xf numFmtId="0" fontId="4" fillId="5" borderId="0" xfId="0" applyFont="1" applyFill="1" applyAlignment="1">
      <alignment vertical="center"/>
    </xf>
    <xf numFmtId="0" fontId="4" fillId="0" borderId="0" xfId="0" applyFont="1" applyAlignment="1">
      <alignment vertical="center"/>
    </xf>
    <xf numFmtId="0" fontId="4" fillId="0" borderId="0" xfId="0" applyFont="1" applyAlignment="1">
      <alignment horizontal="left"/>
    </xf>
    <xf numFmtId="0" fontId="18" fillId="0" borderId="0" xfId="0" applyFont="1" applyAlignment="1">
      <alignment vertical="center" wrapText="1"/>
    </xf>
    <xf numFmtId="0" fontId="2" fillId="4" borderId="70" xfId="0" applyFont="1" applyFill="1" applyBorder="1" applyAlignment="1">
      <alignment horizontal="center" vertical="center" wrapText="1" indent="1"/>
    </xf>
    <xf numFmtId="0" fontId="2" fillId="4" borderId="3" xfId="0" applyFont="1" applyFill="1" applyBorder="1" applyAlignment="1">
      <alignment horizontal="center" vertical="center" wrapText="1"/>
    </xf>
    <xf numFmtId="168" fontId="8" fillId="0" borderId="66" xfId="0" applyNumberFormat="1" applyFont="1" applyBorder="1" applyAlignment="1">
      <alignment horizontal="center" vertical="center" wrapText="1"/>
    </xf>
    <xf numFmtId="0" fontId="2" fillId="4" borderId="3" xfId="0" applyFont="1" applyFill="1" applyBorder="1" applyAlignment="1">
      <alignment vertical="center" wrapText="1"/>
    </xf>
    <xf numFmtId="3" fontId="8" fillId="9" borderId="185" xfId="0" applyNumberFormat="1" applyFont="1" applyFill="1" applyBorder="1" applyAlignment="1">
      <alignment horizontal="center" vertical="center"/>
    </xf>
    <xf numFmtId="0" fontId="2" fillId="4" borderId="3" xfId="0" applyFont="1" applyFill="1" applyBorder="1" applyAlignment="1">
      <alignment horizontal="center" vertical="center"/>
    </xf>
    <xf numFmtId="0" fontId="13" fillId="4" borderId="3" xfId="0" applyFont="1" applyFill="1" applyBorder="1" applyAlignment="1">
      <alignment horizontal="center" vertical="center" wrapText="1"/>
    </xf>
    <xf numFmtId="0" fontId="23" fillId="4" borderId="3" xfId="0" applyFont="1" applyFill="1" applyBorder="1" applyAlignment="1">
      <alignment horizontal="center" vertical="center" wrapText="1"/>
    </xf>
    <xf numFmtId="3" fontId="8" fillId="9" borderId="81" xfId="0" applyNumberFormat="1" applyFont="1" applyFill="1" applyBorder="1" applyAlignment="1">
      <alignment horizontal="center" vertical="center"/>
    </xf>
    <xf numFmtId="0" fontId="2" fillId="4" borderId="223" xfId="0" applyFont="1" applyFill="1" applyBorder="1" applyAlignment="1">
      <alignment horizontal="center" vertical="center" indent="1"/>
    </xf>
    <xf numFmtId="0" fontId="7" fillId="9" borderId="227" xfId="0" applyFont="1" applyFill="1" applyBorder="1" applyAlignment="1">
      <alignment horizontal="center" vertical="center" indent="1"/>
    </xf>
    <xf numFmtId="0" fontId="2" fillId="4" borderId="3" xfId="0" applyFont="1" applyFill="1" applyBorder="1" applyAlignment="1">
      <alignment horizontal="center" vertical="center" indent="1"/>
    </xf>
    <xf numFmtId="0" fontId="21" fillId="4" borderId="3" xfId="0" applyFont="1" applyFill="1" applyBorder="1" applyAlignment="1">
      <alignment horizontal="center" vertical="center" wrapText="1"/>
    </xf>
    <xf numFmtId="0" fontId="27" fillId="4" borderId="3" xfId="0" applyFont="1" applyFill="1" applyBorder="1" applyAlignment="1">
      <alignment horizontal="center" vertical="center" wrapText="1"/>
    </xf>
    <xf numFmtId="169" fontId="7" fillId="2" borderId="80" xfId="5" applyNumberFormat="1" applyFont="1" applyFill="1" applyBorder="1" applyAlignment="1">
      <alignment horizontal="center" vertical="center" wrapText="1"/>
    </xf>
    <xf numFmtId="169" fontId="7" fillId="2" borderId="76" xfId="5" applyNumberFormat="1" applyFont="1" applyFill="1" applyBorder="1" applyAlignment="1">
      <alignment horizontal="center" vertical="center" wrapText="1"/>
    </xf>
    <xf numFmtId="169" fontId="7" fillId="9" borderId="80" xfId="5" applyNumberFormat="1" applyFont="1" applyFill="1" applyBorder="1" applyAlignment="1">
      <alignment horizontal="center" vertical="center" wrapText="1"/>
    </xf>
    <xf numFmtId="169" fontId="7" fillId="9" borderId="76" xfId="5" applyNumberFormat="1" applyFont="1" applyFill="1" applyBorder="1" applyAlignment="1">
      <alignment horizontal="center" vertical="center" wrapText="1"/>
    </xf>
    <xf numFmtId="169" fontId="7" fillId="9" borderId="73" xfId="5" applyNumberFormat="1" applyFont="1" applyFill="1" applyBorder="1" applyAlignment="1">
      <alignment horizontal="center" vertical="center" wrapText="1"/>
    </xf>
    <xf numFmtId="0" fontId="2" fillId="4" borderId="3" xfId="0" applyFont="1" applyFill="1" applyBorder="1" applyAlignment="1">
      <alignment horizontal="center" vertical="center" wrapText="1" indent="1"/>
    </xf>
    <xf numFmtId="168" fontId="5" fillId="9" borderId="73" xfId="0" applyNumberFormat="1" applyFont="1" applyFill="1" applyBorder="1" applyAlignment="1">
      <alignment horizontal="center" vertical="center" wrapText="1"/>
    </xf>
    <xf numFmtId="0" fontId="8" fillId="9" borderId="125" xfId="0" applyFont="1" applyFill="1" applyBorder="1" applyAlignment="1">
      <alignment horizontal="center" vertical="center" wrapText="1"/>
    </xf>
    <xf numFmtId="0" fontId="50" fillId="4" borderId="0" xfId="0" applyFont="1" applyFill="1" applyAlignment="1">
      <alignment horizontal="left" vertical="center" wrapText="1"/>
    </xf>
    <xf numFmtId="9" fontId="7" fillId="0" borderId="23" xfId="0" applyNumberFormat="1" applyFont="1" applyBorder="1" applyAlignment="1">
      <alignment horizontal="center" vertical="center" wrapText="1"/>
    </xf>
    <xf numFmtId="9" fontId="7" fillId="0" borderId="12" xfId="0" applyNumberFormat="1" applyFont="1" applyBorder="1" applyAlignment="1">
      <alignment horizontal="center" vertical="center" wrapText="1"/>
    </xf>
    <xf numFmtId="0" fontId="2" fillId="5" borderId="0" xfId="0" applyFont="1" applyFill="1" applyAlignment="1">
      <alignment horizontal="center" vertical="center" wrapText="1"/>
    </xf>
    <xf numFmtId="0" fontId="7" fillId="0" borderId="155" xfId="0" applyFont="1" applyBorder="1" applyAlignment="1">
      <alignment horizontal="center" vertical="center" wrapText="1"/>
    </xf>
    <xf numFmtId="3" fontId="7" fillId="0" borderId="155" xfId="0" applyNumberFormat="1" applyFont="1" applyBorder="1" applyAlignment="1">
      <alignment horizontal="center" vertical="center" wrapText="1"/>
    </xf>
    <xf numFmtId="0" fontId="2" fillId="4" borderId="66" xfId="0" applyFont="1" applyFill="1" applyBorder="1" applyAlignment="1">
      <alignment horizontal="center" vertical="center"/>
    </xf>
    <xf numFmtId="3" fontId="8" fillId="2" borderId="23" xfId="0" applyNumberFormat="1" applyFont="1" applyFill="1" applyBorder="1" applyAlignment="1">
      <alignment horizontal="center" vertical="center"/>
    </xf>
    <xf numFmtId="0" fontId="8" fillId="2" borderId="23" xfId="0" applyFont="1" applyFill="1" applyBorder="1" applyAlignment="1">
      <alignment horizontal="center" vertical="center"/>
    </xf>
    <xf numFmtId="3" fontId="8" fillId="9" borderId="238" xfId="0" applyNumberFormat="1" applyFont="1" applyFill="1" applyBorder="1" applyAlignment="1">
      <alignment horizontal="center" vertical="center"/>
    </xf>
    <xf numFmtId="0" fontId="8" fillId="9" borderId="148" xfId="0" applyFont="1" applyFill="1" applyBorder="1" applyAlignment="1">
      <alignment horizontal="center" vertical="center"/>
    </xf>
    <xf numFmtId="0" fontId="8" fillId="9" borderId="148" xfId="0" applyFont="1" applyFill="1" applyBorder="1" applyAlignment="1">
      <alignment horizontal="center" vertical="center" wrapText="1"/>
    </xf>
    <xf numFmtId="0" fontId="8" fillId="2" borderId="23" xfId="0" applyFont="1" applyFill="1" applyBorder="1" applyAlignment="1">
      <alignment horizontal="center" vertical="center" wrapText="1"/>
    </xf>
    <xf numFmtId="3" fontId="8" fillId="9" borderId="239" xfId="0" applyNumberFormat="1" applyFont="1" applyFill="1" applyBorder="1" applyAlignment="1">
      <alignment horizontal="center" vertical="center"/>
    </xf>
    <xf numFmtId="0" fontId="8" fillId="9" borderId="240" xfId="0" applyFont="1" applyFill="1" applyBorder="1" applyAlignment="1">
      <alignment horizontal="center" vertical="center" wrapText="1"/>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8" fillId="0" borderId="24" xfId="0" applyFont="1" applyBorder="1" applyAlignment="1">
      <alignment horizontal="center" vertical="center"/>
    </xf>
    <xf numFmtId="9" fontId="8" fillId="0" borderId="12" xfId="0" applyNumberFormat="1" applyFont="1" applyBorder="1" applyAlignment="1">
      <alignment horizontal="center" vertical="center"/>
    </xf>
    <xf numFmtId="164" fontId="7" fillId="0" borderId="23" xfId="0" applyNumberFormat="1" applyFont="1" applyBorder="1" applyAlignment="1">
      <alignment horizontal="center" vertical="center"/>
    </xf>
    <xf numFmtId="0" fontId="8" fillId="0" borderId="43" xfId="0" applyFont="1" applyBorder="1" applyAlignment="1">
      <alignment horizontal="center" vertical="center"/>
    </xf>
    <xf numFmtId="0" fontId="8" fillId="0" borderId="53" xfId="0" applyFont="1" applyBorder="1" applyAlignment="1">
      <alignment horizontal="center" vertical="center"/>
    </xf>
    <xf numFmtId="0" fontId="8" fillId="9" borderId="143" xfId="0" applyFont="1" applyFill="1" applyBorder="1" applyAlignment="1">
      <alignment horizontal="center" vertical="center"/>
    </xf>
    <xf numFmtId="0" fontId="2" fillId="4" borderId="66" xfId="0" applyFont="1" applyFill="1" applyBorder="1" applyAlignment="1">
      <alignment horizontal="right" vertical="center"/>
    </xf>
    <xf numFmtId="0" fontId="2" fillId="4" borderId="123" xfId="0" applyFont="1" applyFill="1" applyBorder="1" applyAlignment="1">
      <alignment horizontal="center" vertical="center"/>
    </xf>
    <xf numFmtId="0" fontId="8" fillId="0" borderId="40" xfId="0" applyFont="1" applyBorder="1" applyAlignment="1">
      <alignment horizontal="center" vertical="center"/>
    </xf>
    <xf numFmtId="0" fontId="8" fillId="9" borderId="95" xfId="0" applyFont="1" applyFill="1" applyBorder="1" applyAlignment="1">
      <alignment horizontal="center" vertical="center" wrapText="1"/>
    </xf>
    <xf numFmtId="0" fontId="8" fillId="9" borderId="244" xfId="0" applyFont="1" applyFill="1" applyBorder="1" applyAlignment="1">
      <alignment horizontal="center" vertical="center"/>
    </xf>
    <xf numFmtId="0" fontId="8" fillId="9" borderId="253" xfId="0" applyFont="1" applyFill="1" applyBorder="1" applyAlignment="1">
      <alignment horizontal="center" vertical="center"/>
    </xf>
    <xf numFmtId="0" fontId="8" fillId="9" borderId="248" xfId="0" applyFont="1" applyFill="1" applyBorder="1" applyAlignment="1">
      <alignment horizontal="center" vertical="center"/>
    </xf>
    <xf numFmtId="0" fontId="2" fillId="4" borderId="70" xfId="0" applyFont="1" applyFill="1" applyBorder="1" applyAlignment="1">
      <alignment horizontal="center" vertical="center"/>
    </xf>
    <xf numFmtId="0" fontId="2" fillId="4" borderId="254" xfId="0" applyFont="1" applyFill="1" applyBorder="1" applyAlignment="1">
      <alignment horizontal="center" vertical="center"/>
    </xf>
    <xf numFmtId="164" fontId="8" fillId="0" borderId="39" xfId="0" applyNumberFormat="1" applyFont="1" applyBorder="1" applyAlignment="1">
      <alignment horizontal="center" vertical="center"/>
    </xf>
    <xf numFmtId="164" fontId="8" fillId="9" borderId="248" xfId="0" applyNumberFormat="1" applyFont="1" applyFill="1" applyBorder="1" applyAlignment="1">
      <alignment horizontal="center" vertical="center"/>
    </xf>
    <xf numFmtId="164" fontId="8" fillId="9" borderId="244" xfId="0" applyNumberFormat="1" applyFont="1" applyFill="1" applyBorder="1" applyAlignment="1">
      <alignment horizontal="center" vertical="center"/>
    </xf>
    <xf numFmtId="164" fontId="8" fillId="2" borderId="40" xfId="0" applyNumberFormat="1" applyFont="1" applyFill="1" applyBorder="1" applyAlignment="1">
      <alignment horizontal="center" vertical="center"/>
    </xf>
    <xf numFmtId="0" fontId="35" fillId="2" borderId="0" xfId="0" applyFont="1" applyFill="1" applyAlignment="1">
      <alignment horizontal="left" vertical="center" wrapText="1"/>
    </xf>
    <xf numFmtId="0" fontId="15" fillId="2" borderId="0" xfId="0" applyFont="1" applyFill="1" applyAlignment="1">
      <alignment horizontal="left" vertical="center" wrapText="1"/>
    </xf>
    <xf numFmtId="0" fontId="18" fillId="0" borderId="0" xfId="0" applyFont="1" applyAlignment="1">
      <alignment horizontal="center" vertical="center" wrapText="1" indent="1"/>
    </xf>
    <xf numFmtId="0" fontId="20" fillId="0" borderId="0" xfId="0" applyFont="1" applyAlignment="1">
      <alignment horizontal="center" vertical="center" wrapText="1" indent="1"/>
    </xf>
    <xf numFmtId="0" fontId="18" fillId="0" borderId="12" xfId="0" applyFont="1" applyBorder="1" applyAlignment="1">
      <alignment horizontal="center" vertical="center" wrapText="1" indent="1"/>
    </xf>
    <xf numFmtId="0" fontId="20" fillId="0" borderId="12" xfId="0" applyFont="1" applyBorder="1" applyAlignment="1">
      <alignment horizontal="center" vertical="center" wrapText="1" indent="1"/>
    </xf>
    <xf numFmtId="0" fontId="18" fillId="0" borderId="74" xfId="0" applyFont="1" applyBorder="1" applyAlignment="1">
      <alignment horizontal="center" vertical="center" wrapText="1" indent="1"/>
    </xf>
    <xf numFmtId="0" fontId="20" fillId="0" borderId="81" xfId="0" applyFont="1" applyBorder="1" applyAlignment="1">
      <alignment horizontal="center" vertical="center" wrapText="1" indent="1"/>
    </xf>
    <xf numFmtId="0" fontId="18" fillId="0" borderId="79" xfId="0" applyFont="1" applyBorder="1" applyAlignment="1">
      <alignment horizontal="center" vertical="center" wrapText="1" indent="1"/>
    </xf>
    <xf numFmtId="0" fontId="20" fillId="0" borderId="77" xfId="0" applyFont="1" applyBorder="1" applyAlignment="1">
      <alignment horizontal="center" vertical="center" wrapText="1" indent="1"/>
    </xf>
    <xf numFmtId="0" fontId="18" fillId="9" borderId="74" xfId="0" applyFont="1" applyFill="1" applyBorder="1" applyAlignment="1">
      <alignment horizontal="center" vertical="center" wrapText="1" indent="1"/>
    </xf>
    <xf numFmtId="0" fontId="18" fillId="9" borderId="0" xfId="0" applyFont="1" applyFill="1" applyAlignment="1">
      <alignment horizontal="center" vertical="center" wrapText="1" indent="1"/>
    </xf>
    <xf numFmtId="0" fontId="20" fillId="9" borderId="81" xfId="0" applyFont="1" applyFill="1" applyBorder="1" applyAlignment="1">
      <alignment horizontal="center" vertical="center" wrapText="1" indent="1"/>
    </xf>
    <xf numFmtId="0" fontId="18" fillId="9" borderId="79" xfId="0" applyFont="1" applyFill="1" applyBorder="1" applyAlignment="1">
      <alignment horizontal="center" vertical="center" wrapText="1" indent="1"/>
    </xf>
    <xf numFmtId="0" fontId="18" fillId="9" borderId="12" xfId="0" applyFont="1" applyFill="1" applyBorder="1" applyAlignment="1">
      <alignment horizontal="center" vertical="center" wrapText="1" indent="1"/>
    </xf>
    <xf numFmtId="0" fontId="20" fillId="9" borderId="77" xfId="0" applyFont="1" applyFill="1" applyBorder="1" applyAlignment="1">
      <alignment horizontal="center" vertical="center" wrapText="1" indent="1"/>
    </xf>
    <xf numFmtId="0" fontId="20" fillId="9" borderId="12" xfId="0" applyFont="1" applyFill="1" applyBorder="1" applyAlignment="1">
      <alignment horizontal="center" vertical="center" wrapText="1" indent="1"/>
    </xf>
    <xf numFmtId="0" fontId="20" fillId="9" borderId="0" xfId="0" applyFont="1" applyFill="1" applyAlignment="1">
      <alignment horizontal="center" vertical="center" wrapText="1" indent="1"/>
    </xf>
    <xf numFmtId="0" fontId="18" fillId="0" borderId="83" xfId="0" applyFont="1" applyBorder="1" applyAlignment="1">
      <alignment horizontal="center" vertical="center" wrapText="1" indent="1"/>
    </xf>
    <xf numFmtId="0" fontId="8" fillId="9" borderId="83" xfId="0" applyFont="1" applyFill="1" applyBorder="1" applyAlignment="1">
      <alignment horizontal="center" vertical="center" wrapText="1"/>
    </xf>
    <xf numFmtId="0" fontId="7" fillId="0" borderId="0" xfId="0" applyFont="1" applyAlignment="1">
      <alignment horizontal="center"/>
    </xf>
    <xf numFmtId="0" fontId="2" fillId="4" borderId="1" xfId="0" applyFont="1" applyFill="1" applyBorder="1" applyAlignment="1">
      <alignment horizontal="center" vertical="center" wrapText="1"/>
    </xf>
    <xf numFmtId="0" fontId="7" fillId="0" borderId="155" xfId="0" applyFont="1" applyBorder="1" applyAlignment="1">
      <alignment horizontal="center"/>
    </xf>
    <xf numFmtId="0" fontId="7" fillId="9" borderId="155" xfId="0" applyFont="1" applyFill="1" applyBorder="1" applyAlignment="1">
      <alignment horizontal="center"/>
    </xf>
    <xf numFmtId="0" fontId="28" fillId="0" borderId="0" xfId="0" applyFont="1"/>
    <xf numFmtId="0" fontId="15" fillId="2" borderId="34" xfId="0" applyFont="1" applyFill="1" applyBorder="1" applyAlignment="1">
      <alignment vertical="center" wrapText="1"/>
    </xf>
    <xf numFmtId="3" fontId="7" fillId="0" borderId="61" xfId="0" applyNumberFormat="1" applyFont="1" applyBorder="1" applyAlignment="1">
      <alignment horizontal="center" vertical="center"/>
    </xf>
    <xf numFmtId="0" fontId="28" fillId="5" borderId="0" xfId="0" applyFont="1" applyFill="1"/>
    <xf numFmtId="0" fontId="28" fillId="2" borderId="0" xfId="0" applyFont="1" applyFill="1"/>
    <xf numFmtId="164" fontId="7" fillId="0" borderId="156" xfId="0" applyNumberFormat="1" applyFont="1" applyBorder="1" applyAlignment="1">
      <alignment horizontal="center" vertical="center"/>
    </xf>
    <xf numFmtId="3" fontId="16" fillId="0" borderId="12" xfId="0" applyNumberFormat="1" applyFont="1" applyBorder="1" applyAlignment="1">
      <alignment horizontal="center" vertical="center"/>
    </xf>
    <xf numFmtId="3" fontId="16" fillId="0" borderId="24" xfId="0" applyNumberFormat="1" applyFont="1" applyBorder="1" applyAlignment="1">
      <alignment horizontal="center" vertical="center"/>
    </xf>
    <xf numFmtId="164" fontId="16" fillId="0" borderId="23" xfId="0" applyNumberFormat="1" applyFont="1" applyBorder="1" applyAlignment="1">
      <alignment horizontal="center" vertical="center"/>
    </xf>
    <xf numFmtId="9" fontId="16" fillId="0" borderId="12" xfId="0" applyNumberFormat="1" applyFont="1" applyBorder="1" applyAlignment="1">
      <alignment horizontal="center" vertical="center"/>
    </xf>
    <xf numFmtId="0" fontId="8" fillId="4" borderId="0" xfId="0" applyFont="1" applyFill="1" applyAlignment="1">
      <alignment vertical="center" wrapText="1"/>
    </xf>
    <xf numFmtId="3" fontId="7" fillId="0" borderId="12" xfId="0" applyNumberFormat="1" applyFont="1" applyBorder="1" applyAlignment="1">
      <alignment horizontal="center" vertical="center"/>
    </xf>
    <xf numFmtId="0" fontId="7" fillId="0" borderId="149" xfId="0" applyFont="1" applyBorder="1" applyAlignment="1">
      <alignment horizontal="center" vertical="center"/>
    </xf>
    <xf numFmtId="0" fontId="7" fillId="0" borderId="138" xfId="0" applyFont="1" applyBorder="1" applyAlignment="1">
      <alignment horizontal="center" vertical="center"/>
    </xf>
    <xf numFmtId="167" fontId="7" fillId="0" borderId="149" xfId="0" applyNumberFormat="1" applyFont="1" applyBorder="1" applyAlignment="1">
      <alignment horizontal="center" vertical="center"/>
    </xf>
    <xf numFmtId="167" fontId="7" fillId="0" borderId="138" xfId="0" applyNumberFormat="1" applyFont="1" applyBorder="1" applyAlignment="1">
      <alignment horizontal="center" vertical="center"/>
    </xf>
    <xf numFmtId="0" fontId="16" fillId="0" borderId="140" xfId="0" applyFont="1" applyBorder="1" applyAlignment="1">
      <alignment horizontal="center" vertical="center"/>
    </xf>
    <xf numFmtId="3" fontId="16" fillId="0" borderId="149" xfId="0" applyNumberFormat="1" applyFont="1" applyBorder="1" applyAlignment="1">
      <alignment horizontal="center" vertical="center"/>
    </xf>
    <xf numFmtId="0" fontId="16" fillId="0" borderId="138" xfId="0" applyFont="1" applyBorder="1" applyAlignment="1">
      <alignment horizontal="center" vertical="center"/>
    </xf>
    <xf numFmtId="164" fontId="16" fillId="0" borderId="154" xfId="0" applyNumberFormat="1" applyFont="1" applyBorder="1" applyAlignment="1">
      <alignment horizontal="center" vertical="center"/>
    </xf>
    <xf numFmtId="164" fontId="16" fillId="0" borderId="116" xfId="0" applyNumberFormat="1" applyFont="1" applyBorder="1" applyAlignment="1">
      <alignment horizontal="center" vertical="center"/>
    </xf>
    <xf numFmtId="0" fontId="8" fillId="9" borderId="149" xfId="0" applyFont="1" applyFill="1" applyBorder="1" applyAlignment="1">
      <alignment horizontal="center" vertical="center"/>
    </xf>
    <xf numFmtId="0" fontId="7" fillId="9" borderId="12" xfId="0" applyFont="1" applyFill="1" applyBorder="1" applyAlignment="1">
      <alignment horizontal="center" vertical="center"/>
    </xf>
    <xf numFmtId="0" fontId="7" fillId="9" borderId="138" xfId="0" applyFont="1" applyFill="1" applyBorder="1" applyAlignment="1">
      <alignment horizontal="center" vertical="center"/>
    </xf>
    <xf numFmtId="167" fontId="7" fillId="9" borderId="149" xfId="0" applyNumberFormat="1" applyFont="1" applyFill="1" applyBorder="1" applyAlignment="1">
      <alignment horizontal="center" vertical="center"/>
    </xf>
    <xf numFmtId="167" fontId="7" fillId="9" borderId="138" xfId="0" applyNumberFormat="1" applyFont="1" applyFill="1" applyBorder="1" applyAlignment="1">
      <alignment horizontal="center" vertical="center"/>
    </xf>
    <xf numFmtId="3" fontId="16" fillId="9" borderId="149" xfId="0" applyNumberFormat="1" applyFont="1" applyFill="1" applyBorder="1" applyAlignment="1">
      <alignment horizontal="center" vertical="center"/>
    </xf>
    <xf numFmtId="3" fontId="16" fillId="9" borderId="12" xfId="0" applyNumberFormat="1" applyFont="1" applyFill="1" applyBorder="1" applyAlignment="1">
      <alignment horizontal="center" vertical="center"/>
    </xf>
    <xf numFmtId="3" fontId="16" fillId="9" borderId="138" xfId="0" applyNumberFormat="1" applyFont="1" applyFill="1" applyBorder="1" applyAlignment="1">
      <alignment horizontal="center" vertical="center"/>
    </xf>
    <xf numFmtId="164" fontId="16" fillId="9" borderId="154" xfId="0" applyNumberFormat="1" applyFont="1" applyFill="1" applyBorder="1" applyAlignment="1">
      <alignment horizontal="center" vertical="center"/>
    </xf>
    <xf numFmtId="164" fontId="16" fillId="9" borderId="23" xfId="0" applyNumberFormat="1" applyFont="1" applyFill="1" applyBorder="1" applyAlignment="1">
      <alignment horizontal="center" vertical="center"/>
    </xf>
    <xf numFmtId="164" fontId="16" fillId="9" borderId="116" xfId="0" applyNumberFormat="1" applyFont="1" applyFill="1" applyBorder="1" applyAlignment="1">
      <alignment horizontal="center" vertical="center"/>
    </xf>
    <xf numFmtId="0" fontId="2" fillId="4" borderId="66" xfId="0" applyFont="1" applyFill="1" applyBorder="1" applyAlignment="1">
      <alignment horizontal="center" vertical="center" wrapText="1" indent="1"/>
    </xf>
    <xf numFmtId="172" fontId="7" fillId="0" borderId="0" xfId="0" applyNumberFormat="1" applyFont="1" applyAlignment="1">
      <alignment horizontal="center" vertical="center" wrapText="1"/>
    </xf>
    <xf numFmtId="172" fontId="7" fillId="0" borderId="12" xfId="0" applyNumberFormat="1" applyFont="1" applyBorder="1" applyAlignment="1">
      <alignment horizontal="center" vertical="center" wrapText="1"/>
    </xf>
    <xf numFmtId="172" fontId="7" fillId="9" borderId="145" xfId="0" applyNumberFormat="1" applyFont="1" applyFill="1" applyBorder="1" applyAlignment="1">
      <alignment horizontal="center" vertical="center" wrapText="1"/>
    </xf>
    <xf numFmtId="172" fontId="7" fillId="9" borderId="143" xfId="0" applyNumberFormat="1" applyFont="1" applyFill="1" applyBorder="1" applyAlignment="1">
      <alignment horizontal="center" vertical="center" wrapText="1"/>
    </xf>
    <xf numFmtId="172" fontId="7" fillId="9" borderId="151" xfId="0" applyNumberFormat="1" applyFont="1" applyFill="1" applyBorder="1" applyAlignment="1">
      <alignment horizontal="center" vertical="center" wrapText="1"/>
    </xf>
    <xf numFmtId="172" fontId="7" fillId="9" borderId="149" xfId="0" applyNumberFormat="1" applyFont="1" applyFill="1" applyBorder="1" applyAlignment="1">
      <alignment horizontal="center" vertical="center" wrapText="1"/>
    </xf>
    <xf numFmtId="0" fontId="2" fillId="4" borderId="155" xfId="0" applyFont="1" applyFill="1" applyBorder="1" applyAlignment="1">
      <alignment horizontal="center" vertical="center" wrapText="1"/>
    </xf>
    <xf numFmtId="3" fontId="7" fillId="0" borderId="267" xfId="0" applyNumberFormat="1" applyFont="1" applyBorder="1" applyAlignment="1">
      <alignment horizontal="center" vertical="center"/>
    </xf>
    <xf numFmtId="164" fontId="7" fillId="0" borderId="266" xfId="0" applyNumberFormat="1" applyFont="1" applyBorder="1" applyAlignment="1">
      <alignment horizontal="center" vertical="center"/>
    </xf>
    <xf numFmtId="164" fontId="7" fillId="0" borderId="136" xfId="0" applyNumberFormat="1" applyFont="1" applyBorder="1" applyAlignment="1">
      <alignment horizontal="center" vertical="center"/>
    </xf>
    <xf numFmtId="164" fontId="7" fillId="0" borderId="141" xfId="0" applyNumberFormat="1" applyFont="1" applyBorder="1" applyAlignment="1">
      <alignment horizontal="center" vertical="center"/>
    </xf>
    <xf numFmtId="164" fontId="7" fillId="9" borderId="136" xfId="0" applyNumberFormat="1" applyFont="1" applyFill="1" applyBorder="1" applyAlignment="1">
      <alignment horizontal="center" vertical="center"/>
    </xf>
    <xf numFmtId="164" fontId="7" fillId="9" borderId="141" xfId="0" applyNumberFormat="1" applyFont="1" applyFill="1" applyBorder="1" applyAlignment="1">
      <alignment horizontal="center" vertical="center"/>
    </xf>
    <xf numFmtId="0" fontId="7" fillId="0" borderId="142" xfId="0" applyFont="1" applyBorder="1" applyAlignment="1">
      <alignment horizontal="center" vertical="center"/>
    </xf>
    <xf numFmtId="0" fontId="7" fillId="0" borderId="141" xfId="0" applyFont="1" applyBorder="1" applyAlignment="1">
      <alignment horizontal="center" vertical="center"/>
    </xf>
    <xf numFmtId="9" fontId="7" fillId="0" borderId="136" xfId="0" applyNumberFormat="1" applyFont="1" applyBorder="1" applyAlignment="1">
      <alignment horizontal="center" vertical="center"/>
    </xf>
    <xf numFmtId="0" fontId="7" fillId="0" borderId="23" xfId="0" applyFont="1" applyBorder="1" applyAlignment="1">
      <alignment horizontal="center" vertical="center" wrapText="1"/>
    </xf>
    <xf numFmtId="3" fontId="8" fillId="9" borderId="108" xfId="0" applyNumberFormat="1" applyFont="1" applyFill="1" applyBorder="1" applyAlignment="1">
      <alignment horizontal="center" vertical="center"/>
    </xf>
    <xf numFmtId="164" fontId="8" fillId="9" borderId="61" xfId="0" applyNumberFormat="1" applyFont="1" applyFill="1" applyBorder="1" applyAlignment="1">
      <alignment horizontal="center" vertical="center"/>
    </xf>
    <xf numFmtId="0" fontId="7" fillId="9" borderId="274" xfId="0" applyFont="1" applyFill="1" applyBorder="1" applyAlignment="1">
      <alignment horizontal="left" vertical="center" wrapText="1"/>
    </xf>
    <xf numFmtId="0" fontId="2" fillId="4" borderId="15" xfId="0" applyFont="1" applyFill="1" applyBorder="1" applyAlignment="1">
      <alignment horizontal="center" vertical="center" wrapText="1"/>
    </xf>
    <xf numFmtId="0" fontId="2" fillId="4" borderId="167" xfId="0" applyFont="1" applyFill="1" applyBorder="1" applyAlignment="1">
      <alignment horizontal="center" vertical="center" wrapText="1"/>
    </xf>
    <xf numFmtId="0" fontId="2" fillId="4" borderId="112" xfId="0" applyFont="1" applyFill="1" applyBorder="1" applyAlignment="1">
      <alignment horizontal="center" vertical="center"/>
    </xf>
    <xf numFmtId="0" fontId="4" fillId="5" borderId="0" xfId="0" applyFont="1" applyFill="1" applyAlignment="1">
      <alignment horizontal="left" vertical="center"/>
    </xf>
    <xf numFmtId="0" fontId="4" fillId="0" borderId="0" xfId="0" applyFont="1" applyAlignment="1">
      <alignment horizontal="left" vertical="center"/>
    </xf>
    <xf numFmtId="0" fontId="7" fillId="9" borderId="138" xfId="0" applyFont="1" applyFill="1" applyBorder="1" applyAlignment="1">
      <alignment horizontal="left" vertical="center" wrapText="1"/>
    </xf>
    <xf numFmtId="0" fontId="2" fillId="4" borderId="177" xfId="0" applyFont="1" applyFill="1" applyBorder="1" applyAlignment="1">
      <alignment horizontal="center" vertical="center" wrapText="1" indent="1"/>
    </xf>
    <xf numFmtId="173" fontId="8" fillId="9" borderId="227" xfId="0" applyNumberFormat="1" applyFont="1" applyFill="1" applyBorder="1" applyAlignment="1">
      <alignment horizontal="center" vertical="center" wrapText="1" indent="1"/>
    </xf>
    <xf numFmtId="173" fontId="8" fillId="2" borderId="217" xfId="0" applyNumberFormat="1" applyFont="1" applyFill="1" applyBorder="1" applyAlignment="1">
      <alignment horizontal="center" vertical="center" wrapText="1" indent="1"/>
    </xf>
    <xf numFmtId="173" fontId="8" fillId="0" borderId="23" xfId="0" applyNumberFormat="1" applyFont="1" applyBorder="1" applyAlignment="1">
      <alignment horizontal="center" vertical="center" wrapText="1" indent="1"/>
    </xf>
    <xf numFmtId="173" fontId="8" fillId="9" borderId="161" xfId="0" applyNumberFormat="1" applyFont="1" applyFill="1" applyBorder="1" applyAlignment="1">
      <alignment horizontal="center" vertical="center" wrapText="1" indent="1"/>
    </xf>
    <xf numFmtId="173" fontId="6" fillId="9" borderId="227" xfId="0" applyNumberFormat="1" applyFont="1" applyFill="1" applyBorder="1" applyAlignment="1">
      <alignment horizontal="center" vertical="center" wrapText="1" indent="1"/>
    </xf>
    <xf numFmtId="0" fontId="7" fillId="9" borderId="151" xfId="0" applyFont="1" applyFill="1" applyBorder="1" applyAlignment="1">
      <alignment horizontal="center" vertical="center" wrapText="1"/>
    </xf>
    <xf numFmtId="0" fontId="7" fillId="9" borderId="0" xfId="0" applyFont="1" applyFill="1" applyAlignment="1">
      <alignment horizontal="center" vertical="center" wrapText="1"/>
    </xf>
    <xf numFmtId="0" fontId="7" fillId="0" borderId="24" xfId="0" applyFont="1" applyBorder="1" applyAlignment="1">
      <alignment horizontal="center" vertical="center" wrapText="1"/>
    </xf>
    <xf numFmtId="0" fontId="7" fillId="9" borderId="77" xfId="0" applyFont="1" applyFill="1" applyBorder="1" applyAlignment="1">
      <alignment horizontal="left" vertical="center" wrapText="1"/>
    </xf>
    <xf numFmtId="0" fontId="2" fillId="4" borderId="73" xfId="0" applyFont="1" applyFill="1" applyBorder="1" applyAlignment="1">
      <alignment horizontal="center" vertical="center"/>
    </xf>
    <xf numFmtId="0" fontId="7" fillId="0" borderId="0" xfId="0" applyFont="1" applyAlignment="1">
      <alignment horizontal="left" vertical="center" wrapText="1"/>
    </xf>
    <xf numFmtId="3" fontId="8" fillId="0" borderId="0" xfId="0" applyNumberFormat="1" applyFont="1" applyAlignment="1">
      <alignment horizontal="center" vertical="center" wrapText="1"/>
    </xf>
    <xf numFmtId="3" fontId="7" fillId="0" borderId="0" xfId="0" applyNumberFormat="1" applyFont="1" applyAlignment="1">
      <alignment horizontal="center" vertical="center" wrapText="1"/>
    </xf>
    <xf numFmtId="0" fontId="7" fillId="0" borderId="0" xfId="0" applyFont="1" applyAlignment="1">
      <alignment vertical="center"/>
    </xf>
    <xf numFmtId="0" fontId="2" fillId="4" borderId="66" xfId="0" applyFont="1" applyFill="1" applyBorder="1" applyAlignment="1">
      <alignment horizontal="left" vertical="center"/>
    </xf>
    <xf numFmtId="0" fontId="8" fillId="9" borderId="151" xfId="0" applyFont="1" applyFill="1" applyBorder="1" applyAlignment="1">
      <alignment horizontal="center" vertical="center" wrapText="1"/>
    </xf>
    <xf numFmtId="0" fontId="7" fillId="2" borderId="55" xfId="0" applyFont="1" applyFill="1" applyBorder="1" applyAlignment="1">
      <alignment horizontal="center" vertical="center" indent="1"/>
    </xf>
    <xf numFmtId="0" fontId="7" fillId="9" borderId="161" xfId="0" applyFont="1" applyFill="1" applyBorder="1" applyAlignment="1">
      <alignment horizontal="center" vertical="center" indent="1"/>
    </xf>
    <xf numFmtId="0" fontId="7" fillId="9" borderId="287" xfId="0" applyFont="1" applyFill="1" applyBorder="1" applyAlignment="1">
      <alignment horizontal="center" vertical="center" indent="1"/>
    </xf>
    <xf numFmtId="0" fontId="7" fillId="0" borderId="0" xfId="0" applyFont="1" applyAlignment="1">
      <alignment horizontal="center" vertical="center" wrapText="1"/>
    </xf>
    <xf numFmtId="0" fontId="7" fillId="0" borderId="12" xfId="7" applyNumberFormat="1" applyFont="1" applyBorder="1" applyAlignment="1">
      <alignment horizontal="center" vertical="center" wrapText="1"/>
    </xf>
    <xf numFmtId="0" fontId="7" fillId="9" borderId="145" xfId="0" applyFont="1" applyFill="1" applyBorder="1" applyAlignment="1">
      <alignment horizontal="center" vertical="center" wrapText="1"/>
    </xf>
    <xf numFmtId="0" fontId="7" fillId="9" borderId="143" xfId="0" applyFont="1" applyFill="1" applyBorder="1" applyAlignment="1">
      <alignment horizontal="center" vertical="center" wrapText="1"/>
    </xf>
    <xf numFmtId="0" fontId="7" fillId="9" borderId="143" xfId="7" applyNumberFormat="1" applyFont="1" applyFill="1" applyBorder="1" applyAlignment="1">
      <alignment horizontal="center" vertical="center" wrapText="1"/>
    </xf>
    <xf numFmtId="0" fontId="7" fillId="9" borderId="149" xfId="0" applyFont="1" applyFill="1" applyBorder="1" applyAlignment="1">
      <alignment horizontal="center" vertical="center" wrapText="1"/>
    </xf>
    <xf numFmtId="0" fontId="7" fillId="9" borderId="149" xfId="7" applyNumberFormat="1" applyFont="1" applyFill="1" applyBorder="1" applyAlignment="1">
      <alignment horizontal="center" vertical="center" wrapText="1"/>
    </xf>
    <xf numFmtId="0" fontId="16" fillId="0" borderId="12" xfId="7" applyNumberFormat="1" applyFont="1" applyBorder="1" applyAlignment="1">
      <alignment horizontal="center" vertical="center" wrapText="1"/>
    </xf>
    <xf numFmtId="0" fontId="16" fillId="9" borderId="143" xfId="7" applyNumberFormat="1" applyFont="1" applyFill="1" applyBorder="1" applyAlignment="1">
      <alignment horizontal="center" vertical="center" wrapText="1"/>
    </xf>
    <xf numFmtId="0" fontId="15" fillId="2" borderId="0" xfId="0" applyFont="1" applyFill="1" applyAlignment="1">
      <alignment vertical="center"/>
    </xf>
    <xf numFmtId="0" fontId="18" fillId="9" borderId="156" xfId="0" applyFont="1" applyFill="1" applyBorder="1" applyAlignment="1">
      <alignment horizontal="left" vertical="center"/>
    </xf>
    <xf numFmtId="0" fontId="10" fillId="0" borderId="0" xfId="0" applyFont="1" applyAlignment="1">
      <alignment horizontal="left" vertical="top" wrapText="1"/>
    </xf>
    <xf numFmtId="0" fontId="15" fillId="0" borderId="33" xfId="0" applyFont="1" applyBorder="1" applyAlignment="1">
      <alignment vertical="center"/>
    </xf>
    <xf numFmtId="0" fontId="18" fillId="0" borderId="0" xfId="0" applyFont="1" applyAlignment="1">
      <alignment vertical="top" wrapText="1"/>
    </xf>
    <xf numFmtId="0" fontId="18" fillId="0" borderId="36" xfId="0" applyFont="1" applyBorder="1" applyAlignment="1">
      <alignment vertical="top" wrapText="1"/>
    </xf>
    <xf numFmtId="0" fontId="2" fillId="4" borderId="177" xfId="0" applyFont="1" applyFill="1" applyBorder="1" applyAlignment="1">
      <alignment horizontal="left" vertical="center" wrapText="1" indent="1"/>
    </xf>
    <xf numFmtId="0" fontId="4" fillId="2" borderId="0" xfId="0" applyFont="1" applyFill="1" applyAlignment="1">
      <alignment vertical="center"/>
    </xf>
    <xf numFmtId="173" fontId="8" fillId="9" borderId="7" xfId="0" applyNumberFormat="1" applyFont="1" applyFill="1" applyBorder="1" applyAlignment="1">
      <alignment horizontal="center" vertical="center" wrapText="1"/>
    </xf>
    <xf numFmtId="3" fontId="7" fillId="0" borderId="74" xfId="0" applyNumberFormat="1" applyFont="1" applyBorder="1" applyAlignment="1">
      <alignment horizontal="center" vertical="center"/>
    </xf>
    <xf numFmtId="3" fontId="7" fillId="0" borderId="0" xfId="0" applyNumberFormat="1" applyFont="1" applyAlignment="1">
      <alignment horizontal="center" vertical="center"/>
    </xf>
    <xf numFmtId="3" fontId="16" fillId="0" borderId="81" xfId="0" applyNumberFormat="1" applyFont="1" applyBorder="1" applyAlignment="1">
      <alignment horizontal="center" vertical="center"/>
    </xf>
    <xf numFmtId="3" fontId="7" fillId="9" borderId="74" xfId="0" applyNumberFormat="1" applyFont="1" applyFill="1" applyBorder="1" applyAlignment="1">
      <alignment horizontal="center" vertical="center"/>
    </xf>
    <xf numFmtId="3" fontId="7" fillId="9" borderId="0" xfId="0" applyNumberFormat="1" applyFont="1" applyFill="1" applyAlignment="1">
      <alignment horizontal="center" vertical="center"/>
    </xf>
    <xf numFmtId="3" fontId="16" fillId="9" borderId="81" xfId="0" applyNumberFormat="1" applyFont="1" applyFill="1" applyBorder="1" applyAlignment="1">
      <alignment horizontal="center" vertical="center"/>
    </xf>
    <xf numFmtId="3" fontId="7" fillId="0" borderId="79" xfId="0" applyNumberFormat="1" applyFont="1" applyBorder="1" applyAlignment="1">
      <alignment horizontal="center" vertical="center"/>
    </xf>
    <xf numFmtId="3" fontId="16" fillId="0" borderId="77" xfId="0" applyNumberFormat="1" applyFont="1" applyBorder="1" applyAlignment="1">
      <alignment horizontal="center" vertical="center"/>
    </xf>
    <xf numFmtId="3" fontId="7" fillId="9" borderId="79" xfId="0" applyNumberFormat="1" applyFont="1" applyFill="1" applyBorder="1" applyAlignment="1">
      <alignment horizontal="center" vertical="center"/>
    </xf>
    <xf numFmtId="3" fontId="7" fillId="9" borderId="12" xfId="0" applyNumberFormat="1" applyFont="1" applyFill="1" applyBorder="1" applyAlignment="1">
      <alignment horizontal="center" vertical="center"/>
    </xf>
    <xf numFmtId="3" fontId="16" fillId="9" borderId="77" xfId="0" applyNumberFormat="1" applyFont="1" applyFill="1" applyBorder="1" applyAlignment="1">
      <alignment horizontal="center" vertical="center"/>
    </xf>
    <xf numFmtId="3" fontId="7" fillId="0" borderId="80" xfId="0" applyNumberFormat="1" applyFont="1" applyBorder="1" applyAlignment="1">
      <alignment horizontal="center" vertical="center"/>
    </xf>
    <xf numFmtId="3" fontId="7" fillId="0" borderId="73" xfId="0" applyNumberFormat="1" applyFont="1" applyBorder="1" applyAlignment="1">
      <alignment horizontal="center" vertical="center"/>
    </xf>
    <xf numFmtId="3" fontId="16" fillId="0" borderId="76" xfId="0" applyNumberFormat="1" applyFont="1" applyBorder="1" applyAlignment="1">
      <alignment horizontal="center" vertical="center"/>
    </xf>
    <xf numFmtId="3" fontId="7" fillId="9" borderId="80" xfId="0" applyNumberFormat="1" applyFont="1" applyFill="1" applyBorder="1" applyAlignment="1">
      <alignment horizontal="center" vertical="center"/>
    </xf>
    <xf numFmtId="3" fontId="7" fillId="9" borderId="73" xfId="0" applyNumberFormat="1" applyFont="1" applyFill="1" applyBorder="1" applyAlignment="1">
      <alignment horizontal="center" vertical="center"/>
    </xf>
    <xf numFmtId="3" fontId="16" fillId="9" borderId="76" xfId="0" applyNumberFormat="1" applyFont="1" applyFill="1" applyBorder="1" applyAlignment="1">
      <alignment horizontal="center" vertical="center"/>
    </xf>
    <xf numFmtId="173" fontId="7" fillId="0" borderId="0" xfId="0" applyNumberFormat="1" applyFont="1" applyAlignment="1">
      <alignment horizontal="center" vertical="center"/>
    </xf>
    <xf numFmtId="173" fontId="7" fillId="9" borderId="84" xfId="0" applyNumberFormat="1" applyFont="1" applyFill="1" applyBorder="1" applyAlignment="1">
      <alignment horizontal="center" vertical="center"/>
    </xf>
    <xf numFmtId="173" fontId="7" fillId="0" borderId="84" xfId="0" applyNumberFormat="1" applyFont="1" applyBorder="1" applyAlignment="1">
      <alignment horizontal="center" vertical="center"/>
    </xf>
    <xf numFmtId="173" fontId="7" fillId="9" borderId="0" xfId="0" applyNumberFormat="1" applyFont="1" applyFill="1" applyAlignment="1">
      <alignment horizontal="center" vertical="center"/>
    </xf>
    <xf numFmtId="173" fontId="7" fillId="0" borderId="12" xfId="0" applyNumberFormat="1" applyFont="1" applyBorder="1" applyAlignment="1">
      <alignment horizontal="center" vertical="center"/>
    </xf>
    <xf numFmtId="173" fontId="7" fillId="9" borderId="85" xfId="0" applyNumberFormat="1" applyFont="1" applyFill="1" applyBorder="1" applyAlignment="1">
      <alignment horizontal="center" vertical="center"/>
    </xf>
    <xf numFmtId="173" fontId="7" fillId="0" borderId="85" xfId="0" applyNumberFormat="1" applyFont="1" applyBorder="1" applyAlignment="1">
      <alignment horizontal="center" vertical="center"/>
    </xf>
    <xf numFmtId="173" fontId="7" fillId="9" borderId="12" xfId="0" applyNumberFormat="1" applyFont="1" applyFill="1" applyBorder="1" applyAlignment="1">
      <alignment horizontal="center" vertical="center"/>
    </xf>
    <xf numFmtId="173" fontId="16" fillId="0" borderId="0" xfId="0" applyNumberFormat="1" applyFont="1" applyAlignment="1">
      <alignment horizontal="center" vertical="center"/>
    </xf>
    <xf numFmtId="173" fontId="16" fillId="9" borderId="84" xfId="0" applyNumberFormat="1" applyFont="1" applyFill="1" applyBorder="1" applyAlignment="1">
      <alignment horizontal="center" vertical="center"/>
    </xf>
    <xf numFmtId="173" fontId="16" fillId="0" borderId="84" xfId="0" applyNumberFormat="1" applyFont="1" applyBorder="1" applyAlignment="1">
      <alignment horizontal="center" vertical="center"/>
    </xf>
    <xf numFmtId="173" fontId="16" fillId="9" borderId="0" xfId="0" applyNumberFormat="1" applyFont="1" applyFill="1" applyAlignment="1">
      <alignment horizontal="center" vertical="center"/>
    </xf>
    <xf numFmtId="1" fontId="2" fillId="4" borderId="0" xfId="0" applyNumberFormat="1" applyFont="1" applyFill="1" applyAlignment="1">
      <alignment horizontal="center" vertical="center"/>
    </xf>
    <xf numFmtId="1" fontId="2" fillId="4" borderId="73" xfId="0" applyNumberFormat="1" applyFont="1" applyFill="1" applyBorder="1" applyAlignment="1">
      <alignment horizontal="center" vertical="center"/>
    </xf>
    <xf numFmtId="164" fontId="7" fillId="0" borderId="85" xfId="0" applyNumberFormat="1" applyFont="1" applyBorder="1" applyAlignment="1">
      <alignment horizontal="center" vertical="center"/>
    </xf>
    <xf numFmtId="164" fontId="7" fillId="9" borderId="12" xfId="0" applyNumberFormat="1" applyFont="1" applyFill="1" applyBorder="1" applyAlignment="1">
      <alignment horizontal="center" vertical="center"/>
    </xf>
    <xf numFmtId="0" fontId="7" fillId="5" borderId="0" xfId="0" applyFont="1" applyFill="1" applyAlignment="1">
      <alignment vertical="center"/>
    </xf>
    <xf numFmtId="3" fontId="8" fillId="9" borderId="23" xfId="0" applyNumberFormat="1" applyFont="1" applyFill="1" applyBorder="1" applyAlignment="1">
      <alignment horizontal="center" vertical="center" wrapText="1"/>
    </xf>
    <xf numFmtId="3" fontId="6" fillId="9" borderId="23" xfId="0" applyNumberFormat="1" applyFont="1" applyFill="1" applyBorder="1" applyAlignment="1">
      <alignment horizontal="center" vertical="center" wrapText="1"/>
    </xf>
    <xf numFmtId="3" fontId="8" fillId="9" borderId="12" xfId="0" applyNumberFormat="1" applyFont="1" applyFill="1" applyBorder="1" applyAlignment="1">
      <alignment horizontal="center" vertical="center" wrapText="1"/>
    </xf>
    <xf numFmtId="3" fontId="8" fillId="9" borderId="73" xfId="0" applyNumberFormat="1" applyFont="1" applyFill="1" applyBorder="1" applyAlignment="1">
      <alignment horizontal="center" vertical="center" wrapText="1"/>
    </xf>
    <xf numFmtId="0" fontId="8" fillId="9" borderId="139" xfId="0" applyFont="1" applyFill="1" applyBorder="1" applyAlignment="1">
      <alignment vertical="center"/>
    </xf>
    <xf numFmtId="0" fontId="8" fillId="9" borderId="144" xfId="0" applyFont="1" applyFill="1" applyBorder="1" applyAlignment="1">
      <alignment horizontal="center" vertical="center"/>
    </xf>
    <xf numFmtId="0" fontId="8" fillId="9" borderId="150" xfId="0" applyFont="1" applyFill="1" applyBorder="1" applyAlignment="1">
      <alignment horizontal="center" vertical="center"/>
    </xf>
    <xf numFmtId="0" fontId="8" fillId="9" borderId="138" xfId="0" applyFont="1" applyFill="1" applyBorder="1" applyAlignment="1">
      <alignment vertical="center"/>
    </xf>
    <xf numFmtId="0" fontId="8" fillId="9" borderId="140" xfId="0" applyFont="1" applyFill="1" applyBorder="1" applyAlignment="1">
      <alignment vertical="center"/>
    </xf>
    <xf numFmtId="3" fontId="8" fillId="9" borderId="145" xfId="0" applyNumberFormat="1" applyFont="1" applyFill="1" applyBorder="1" applyAlignment="1">
      <alignment horizontal="center" vertical="center"/>
    </xf>
    <xf numFmtId="3" fontId="8" fillId="9" borderId="151" xfId="0" applyNumberFormat="1" applyFont="1" applyFill="1" applyBorder="1" applyAlignment="1">
      <alignment horizontal="center" vertical="center"/>
    </xf>
    <xf numFmtId="0" fontId="6" fillId="9" borderId="141" xfId="0" applyFont="1" applyFill="1" applyBorder="1" applyAlignment="1">
      <alignment vertical="center"/>
    </xf>
    <xf numFmtId="3" fontId="6" fillId="0" borderId="136" xfId="0" applyNumberFormat="1" applyFont="1" applyBorder="1" applyAlignment="1">
      <alignment horizontal="center" vertical="center"/>
    </xf>
    <xf numFmtId="3" fontId="6" fillId="9" borderId="146" xfId="0" applyNumberFormat="1" applyFont="1" applyFill="1" applyBorder="1" applyAlignment="1">
      <alignment horizontal="center" vertical="center"/>
    </xf>
    <xf numFmtId="0" fontId="8" fillId="9" borderId="142" xfId="0" applyFont="1" applyFill="1" applyBorder="1" applyAlignment="1">
      <alignment vertical="center"/>
    </xf>
    <xf numFmtId="0" fontId="8" fillId="0" borderId="137" xfId="0" applyFont="1" applyBorder="1" applyAlignment="1">
      <alignment horizontal="center" vertical="center" wrapText="1"/>
    </xf>
    <xf numFmtId="0" fontId="8" fillId="9" borderId="147" xfId="0" applyFont="1" applyFill="1" applyBorder="1" applyAlignment="1">
      <alignment horizontal="center" vertical="center" wrapText="1"/>
    </xf>
    <xf numFmtId="0" fontId="8" fillId="10" borderId="137" xfId="0" applyFont="1" applyFill="1" applyBorder="1" applyAlignment="1">
      <alignment horizontal="center" vertical="center" wrapText="1"/>
    </xf>
    <xf numFmtId="0" fontId="8" fillId="9" borderId="153" xfId="0" applyFont="1" applyFill="1" applyBorder="1" applyAlignment="1">
      <alignment horizontal="center" vertical="center" wrapText="1"/>
    </xf>
    <xf numFmtId="0" fontId="8" fillId="9" borderId="143" xfId="0" applyFont="1" applyFill="1" applyBorder="1" applyAlignment="1">
      <alignment horizontal="center" vertical="center" wrapText="1"/>
    </xf>
    <xf numFmtId="0" fontId="8" fillId="10" borderId="12" xfId="0" applyFont="1" applyFill="1" applyBorder="1" applyAlignment="1">
      <alignment horizontal="center" vertical="center" wrapText="1"/>
    </xf>
    <xf numFmtId="0" fontId="8" fillId="9" borderId="149" xfId="0" applyFont="1" applyFill="1" applyBorder="1" applyAlignment="1">
      <alignment horizontal="center" vertical="center" wrapText="1"/>
    </xf>
    <xf numFmtId="3" fontId="8" fillId="9" borderId="145" xfId="0" applyNumberFormat="1" applyFont="1" applyFill="1" applyBorder="1" applyAlignment="1">
      <alignment horizontal="center" vertical="center" wrapText="1"/>
    </xf>
    <xf numFmtId="3" fontId="8" fillId="10" borderId="0" xfId="0" applyNumberFormat="1" applyFont="1" applyFill="1" applyAlignment="1">
      <alignment horizontal="center" vertical="center" wrapText="1"/>
    </xf>
    <xf numFmtId="3" fontId="8" fillId="9" borderId="151" xfId="0" applyNumberFormat="1" applyFont="1" applyFill="1" applyBorder="1" applyAlignment="1">
      <alignment horizontal="center" vertical="center" wrapText="1"/>
    </xf>
    <xf numFmtId="3" fontId="6" fillId="0" borderId="136" xfId="0" applyNumberFormat="1" applyFont="1" applyBorder="1" applyAlignment="1">
      <alignment horizontal="center" vertical="center" wrapText="1"/>
    </xf>
    <xf numFmtId="3" fontId="6" fillId="9" borderId="146" xfId="0" applyNumberFormat="1" applyFont="1" applyFill="1" applyBorder="1" applyAlignment="1">
      <alignment horizontal="center" vertical="center" wrapText="1"/>
    </xf>
    <xf numFmtId="3" fontId="6" fillId="10" borderId="136" xfId="0" applyNumberFormat="1" applyFont="1" applyFill="1" applyBorder="1" applyAlignment="1">
      <alignment horizontal="center" vertical="center" wrapText="1"/>
    </xf>
    <xf numFmtId="3" fontId="6" fillId="9" borderId="152" xfId="0" applyNumberFormat="1" applyFont="1" applyFill="1" applyBorder="1" applyAlignment="1">
      <alignment horizontal="center" vertical="center" wrapText="1"/>
    </xf>
    <xf numFmtId="0" fontId="8" fillId="0" borderId="137" xfId="0" applyFont="1" applyBorder="1" applyAlignment="1">
      <alignment horizontal="center" vertical="center"/>
    </xf>
    <xf numFmtId="0" fontId="8" fillId="9" borderId="153" xfId="0" applyFont="1" applyFill="1" applyBorder="1" applyAlignment="1">
      <alignment horizontal="center" vertical="center"/>
    </xf>
    <xf numFmtId="0" fontId="8" fillId="9" borderId="145" xfId="0" applyFont="1" applyFill="1" applyBorder="1" applyAlignment="1">
      <alignment horizontal="center" vertical="center" wrapText="1"/>
    </xf>
    <xf numFmtId="0" fontId="8" fillId="9" borderId="151" xfId="0" applyFont="1" applyFill="1" applyBorder="1" applyAlignment="1">
      <alignment horizontal="center" vertical="center"/>
    </xf>
    <xf numFmtId="0" fontId="6" fillId="0" borderId="136" xfId="0" applyFont="1" applyBorder="1" applyAlignment="1">
      <alignment horizontal="center" vertical="center" wrapText="1"/>
    </xf>
    <xf numFmtId="0" fontId="6" fillId="9" borderId="146" xfId="0" applyFont="1" applyFill="1" applyBorder="1" applyAlignment="1">
      <alignment horizontal="center" vertical="center" wrapText="1"/>
    </xf>
    <xf numFmtId="0" fontId="6" fillId="0" borderId="136" xfId="0" applyFont="1" applyBorder="1" applyAlignment="1">
      <alignment horizontal="center" vertical="center"/>
    </xf>
    <xf numFmtId="0" fontId="6" fillId="9" borderId="116" xfId="0" applyFont="1" applyFill="1" applyBorder="1" applyAlignment="1">
      <alignment vertical="center"/>
    </xf>
    <xf numFmtId="3" fontId="6" fillId="9" borderId="148" xfId="0" applyNumberFormat="1" applyFont="1" applyFill="1" applyBorder="1" applyAlignment="1">
      <alignment horizontal="center" vertical="center" wrapText="1"/>
    </xf>
    <xf numFmtId="3" fontId="6" fillId="9" borderId="154" xfId="0" applyNumberFormat="1" applyFont="1" applyFill="1" applyBorder="1" applyAlignment="1">
      <alignment horizontal="center" vertical="center" wrapText="1"/>
    </xf>
    <xf numFmtId="0" fontId="18" fillId="3" borderId="36" xfId="0" applyFont="1" applyFill="1" applyBorder="1" applyAlignment="1">
      <alignment vertical="center" wrapText="1"/>
    </xf>
    <xf numFmtId="0" fontId="7" fillId="0" borderId="67" xfId="0" applyFont="1" applyBorder="1" applyAlignment="1">
      <alignment horizontal="center" vertical="center"/>
    </xf>
    <xf numFmtId="0" fontId="7" fillId="9" borderId="67" xfId="0" applyFont="1" applyFill="1" applyBorder="1" applyAlignment="1">
      <alignment horizontal="center" vertical="center"/>
    </xf>
    <xf numFmtId="0" fontId="16" fillId="0" borderId="67" xfId="0" applyFont="1" applyBorder="1" applyAlignment="1">
      <alignment horizontal="center" vertical="center"/>
    </xf>
    <xf numFmtId="0" fontId="16" fillId="9" borderId="67" xfId="0" applyFont="1" applyFill="1" applyBorder="1" applyAlignment="1">
      <alignment horizontal="center" vertical="center"/>
    </xf>
    <xf numFmtId="0" fontId="3" fillId="0" borderId="0" xfId="0" applyFont="1" applyAlignment="1">
      <alignment vertical="center"/>
    </xf>
    <xf numFmtId="9" fontId="8" fillId="0" borderId="98" xfId="0" applyNumberFormat="1" applyFont="1" applyBorder="1" applyAlignment="1">
      <alignment horizontal="center" vertical="center"/>
    </xf>
    <xf numFmtId="9" fontId="8" fillId="9" borderId="98" xfId="0" applyNumberFormat="1" applyFont="1" applyFill="1" applyBorder="1" applyAlignment="1">
      <alignment horizontal="center" vertical="center"/>
    </xf>
    <xf numFmtId="9" fontId="8" fillId="0" borderId="95" xfId="0" applyNumberFormat="1" applyFont="1" applyBorder="1" applyAlignment="1">
      <alignment horizontal="center" vertical="center"/>
    </xf>
    <xf numFmtId="9" fontId="8" fillId="0" borderId="85" xfId="0" applyNumberFormat="1" applyFont="1" applyBorder="1" applyAlignment="1">
      <alignment horizontal="center" vertical="center"/>
    </xf>
    <xf numFmtId="9" fontId="8" fillId="9" borderId="85" xfId="0" applyNumberFormat="1" applyFont="1" applyFill="1" applyBorder="1" applyAlignment="1">
      <alignment horizontal="center" vertical="center"/>
    </xf>
    <xf numFmtId="9" fontId="8" fillId="9" borderId="23" xfId="0" applyNumberFormat="1" applyFont="1" applyFill="1" applyBorder="1" applyAlignment="1">
      <alignment horizontal="center" vertical="center"/>
    </xf>
    <xf numFmtId="9" fontId="8" fillId="0" borderId="97" xfId="0" applyNumberFormat="1" applyFont="1" applyBorder="1" applyAlignment="1">
      <alignment horizontal="center" vertical="center"/>
    </xf>
    <xf numFmtId="9" fontId="8" fillId="9" borderId="97" xfId="0" applyNumberFormat="1" applyFont="1" applyFill="1" applyBorder="1" applyAlignment="1">
      <alignment horizontal="center" vertical="center"/>
    </xf>
    <xf numFmtId="9" fontId="8" fillId="0" borderId="83" xfId="0" applyNumberFormat="1" applyFont="1" applyBorder="1" applyAlignment="1">
      <alignment horizontal="center" vertical="center"/>
    </xf>
    <xf numFmtId="9" fontId="8" fillId="9" borderId="83" xfId="0" applyNumberFormat="1" applyFont="1" applyFill="1" applyBorder="1" applyAlignment="1">
      <alignment horizontal="center" vertical="center"/>
    </xf>
    <xf numFmtId="9" fontId="8" fillId="0" borderId="84" xfId="0" applyNumberFormat="1" applyFont="1" applyBorder="1" applyAlignment="1">
      <alignment horizontal="center" vertical="center"/>
    </xf>
    <xf numFmtId="9" fontId="8" fillId="9" borderId="84" xfId="0" applyNumberFormat="1" applyFont="1" applyFill="1" applyBorder="1" applyAlignment="1">
      <alignment horizontal="center" vertical="center"/>
    </xf>
    <xf numFmtId="9" fontId="8" fillId="0" borderId="96" xfId="0" applyNumberFormat="1" applyFont="1" applyBorder="1" applyAlignment="1">
      <alignment horizontal="center" vertical="center"/>
    </xf>
    <xf numFmtId="9" fontId="6" fillId="0" borderId="98" xfId="0" applyNumberFormat="1" applyFont="1" applyBorder="1" applyAlignment="1">
      <alignment horizontal="center" vertical="center"/>
    </xf>
    <xf numFmtId="9" fontId="6" fillId="9" borderId="98" xfId="0" applyNumberFormat="1" applyFont="1" applyFill="1" applyBorder="1" applyAlignment="1">
      <alignment horizontal="center" vertical="center"/>
    </xf>
    <xf numFmtId="9" fontId="6" fillId="0" borderId="95" xfId="0" applyNumberFormat="1" applyFont="1" applyBorder="1" applyAlignment="1">
      <alignment horizontal="center" vertical="center"/>
    </xf>
    <xf numFmtId="9" fontId="6" fillId="0" borderId="85" xfId="0" applyNumberFormat="1" applyFont="1" applyBorder="1" applyAlignment="1">
      <alignment horizontal="center" vertical="center"/>
    </xf>
    <xf numFmtId="9" fontId="6" fillId="9" borderId="85" xfId="0" applyNumberFormat="1" applyFont="1" applyFill="1" applyBorder="1" applyAlignment="1">
      <alignment horizontal="center" vertical="center"/>
    </xf>
    <xf numFmtId="9" fontId="6" fillId="0" borderId="97" xfId="0" applyNumberFormat="1" applyFont="1" applyBorder="1" applyAlignment="1">
      <alignment horizontal="center" vertical="center"/>
    </xf>
    <xf numFmtId="9" fontId="6" fillId="9" borderId="97" xfId="0" applyNumberFormat="1" applyFont="1" applyFill="1" applyBorder="1" applyAlignment="1">
      <alignment horizontal="center" vertical="center"/>
    </xf>
    <xf numFmtId="9" fontId="6" fillId="0" borderId="83" xfId="0" applyNumberFormat="1" applyFont="1" applyBorder="1" applyAlignment="1">
      <alignment horizontal="center" vertical="center"/>
    </xf>
    <xf numFmtId="9" fontId="6" fillId="9" borderId="83" xfId="0" applyNumberFormat="1" applyFont="1" applyFill="1" applyBorder="1" applyAlignment="1">
      <alignment horizontal="center" vertical="center"/>
    </xf>
    <xf numFmtId="9" fontId="6" fillId="0" borderId="84" xfId="0" applyNumberFormat="1" applyFont="1" applyBorder="1" applyAlignment="1">
      <alignment horizontal="center" vertical="center"/>
    </xf>
    <xf numFmtId="9" fontId="6" fillId="9" borderId="84" xfId="0" applyNumberFormat="1" applyFont="1" applyFill="1" applyBorder="1" applyAlignment="1">
      <alignment horizontal="center" vertical="center"/>
    </xf>
    <xf numFmtId="9" fontId="6" fillId="0" borderId="96" xfId="0" applyNumberFormat="1" applyFont="1" applyBorder="1" applyAlignment="1">
      <alignment horizontal="center" vertical="center"/>
    </xf>
    <xf numFmtId="164" fontId="7" fillId="0" borderId="74" xfId="0" applyNumberFormat="1" applyFont="1" applyBorder="1" applyAlignment="1">
      <alignment horizontal="center" vertical="center" wrapText="1"/>
    </xf>
    <xf numFmtId="164" fontId="7" fillId="0" borderId="0" xfId="0" applyNumberFormat="1" applyFont="1" applyAlignment="1">
      <alignment horizontal="center" vertical="center" wrapText="1"/>
    </xf>
    <xf numFmtId="164" fontId="7" fillId="0" borderId="81" xfId="0" applyNumberFormat="1" applyFont="1" applyBorder="1" applyAlignment="1">
      <alignment horizontal="center" vertical="center" wrapText="1"/>
    </xf>
    <xf numFmtId="164" fontId="7" fillId="9" borderId="74" xfId="0" applyNumberFormat="1" applyFont="1" applyFill="1" applyBorder="1" applyAlignment="1">
      <alignment horizontal="center" vertical="center" wrapText="1"/>
    </xf>
    <xf numFmtId="164" fontId="7" fillId="9" borderId="0" xfId="0" applyNumberFormat="1" applyFont="1" applyFill="1" applyAlignment="1">
      <alignment horizontal="center" vertical="center" wrapText="1"/>
    </xf>
    <xf numFmtId="164" fontId="7" fillId="9" borderId="81" xfId="0" applyNumberFormat="1" applyFont="1" applyFill="1" applyBorder="1" applyAlignment="1">
      <alignment horizontal="center" vertical="center" wrapText="1"/>
    </xf>
    <xf numFmtId="164" fontId="7" fillId="0" borderId="79" xfId="0" applyNumberFormat="1" applyFont="1" applyBorder="1" applyAlignment="1">
      <alignment horizontal="center" vertical="center" wrapText="1"/>
    </xf>
    <xf numFmtId="164" fontId="7" fillId="0" borderId="12" xfId="0" applyNumberFormat="1" applyFont="1" applyBorder="1" applyAlignment="1">
      <alignment horizontal="center" vertical="center" wrapText="1"/>
    </xf>
    <xf numFmtId="164" fontId="7" fillId="0" borderId="77" xfId="0" applyNumberFormat="1" applyFont="1" applyBorder="1" applyAlignment="1">
      <alignment horizontal="center" vertical="center" wrapText="1"/>
    </xf>
    <xf numFmtId="164" fontId="7" fillId="9" borderId="79" xfId="0" applyNumberFormat="1" applyFont="1" applyFill="1" applyBorder="1" applyAlignment="1">
      <alignment horizontal="center" vertical="center" wrapText="1"/>
    </xf>
    <xf numFmtId="164" fontId="7" fillId="9" borderId="12" xfId="0" applyNumberFormat="1" applyFont="1" applyFill="1" applyBorder="1" applyAlignment="1">
      <alignment horizontal="center" vertical="center" wrapText="1"/>
    </xf>
    <xf numFmtId="164" fontId="7" fillId="9" borderId="77" xfId="0" applyNumberFormat="1" applyFont="1" applyFill="1" applyBorder="1" applyAlignment="1">
      <alignment horizontal="center" vertical="center" wrapText="1"/>
    </xf>
    <xf numFmtId="164" fontId="7" fillId="0" borderId="88" xfId="0" applyNumberFormat="1" applyFont="1" applyBorder="1" applyAlignment="1">
      <alignment horizontal="center" vertical="center" wrapText="1"/>
    </xf>
    <xf numFmtId="164" fontId="7" fillId="0" borderId="24" xfId="0" applyNumberFormat="1" applyFont="1" applyBorder="1" applyAlignment="1">
      <alignment horizontal="center" vertical="center" wrapText="1"/>
    </xf>
    <xf numFmtId="164" fontId="7" fillId="0" borderId="89" xfId="0" applyNumberFormat="1" applyFont="1" applyBorder="1" applyAlignment="1">
      <alignment horizontal="center" vertical="center" wrapText="1"/>
    </xf>
    <xf numFmtId="164" fontId="7" fillId="9" borderId="88" xfId="0" applyNumberFormat="1" applyFont="1" applyFill="1" applyBorder="1" applyAlignment="1">
      <alignment horizontal="center" vertical="center" wrapText="1"/>
    </xf>
    <xf numFmtId="164" fontId="7" fillId="9" borderId="24" xfId="0" applyNumberFormat="1" applyFont="1" applyFill="1" applyBorder="1" applyAlignment="1">
      <alignment horizontal="center" vertical="center" wrapText="1"/>
    </xf>
    <xf numFmtId="164" fontId="7" fillId="9" borderId="89" xfId="0" applyNumberFormat="1" applyFont="1" applyFill="1" applyBorder="1" applyAlignment="1">
      <alignment horizontal="center" vertical="center" wrapText="1"/>
    </xf>
    <xf numFmtId="164" fontId="16" fillId="0" borderId="82" xfId="0" applyNumberFormat="1" applyFont="1" applyBorder="1" applyAlignment="1">
      <alignment horizontal="center" vertical="center" wrapText="1"/>
    </xf>
    <xf numFmtId="164" fontId="16" fillId="0" borderId="23" xfId="0" applyNumberFormat="1" applyFont="1" applyBorder="1" applyAlignment="1">
      <alignment horizontal="center" vertical="center" wrapText="1"/>
    </xf>
    <xf numFmtId="164" fontId="16" fillId="0" borderId="78" xfId="0" applyNumberFormat="1" applyFont="1" applyBorder="1" applyAlignment="1">
      <alignment horizontal="center" vertical="center" wrapText="1"/>
    </xf>
    <xf numFmtId="164" fontId="16" fillId="9" borderId="82" xfId="0" applyNumberFormat="1" applyFont="1" applyFill="1" applyBorder="1" applyAlignment="1">
      <alignment horizontal="center" vertical="center" wrapText="1"/>
    </xf>
    <xf numFmtId="164" fontId="16" fillId="9" borderId="23" xfId="0" applyNumberFormat="1" applyFont="1" applyFill="1" applyBorder="1" applyAlignment="1">
      <alignment horizontal="center" vertical="center" wrapText="1"/>
    </xf>
    <xf numFmtId="164" fontId="16" fillId="9" borderId="78" xfId="0" applyNumberFormat="1" applyFont="1" applyFill="1" applyBorder="1" applyAlignment="1">
      <alignment horizontal="center" vertical="center" wrapText="1"/>
    </xf>
    <xf numFmtId="0" fontId="4" fillId="2" borderId="0" xfId="0" applyFont="1" applyFill="1" applyAlignment="1">
      <alignment horizontal="left" vertical="center"/>
    </xf>
    <xf numFmtId="164" fontId="18" fillId="0" borderId="155" xfId="0" applyNumberFormat="1" applyFont="1" applyBorder="1" applyAlignment="1">
      <alignment horizontal="center" vertical="center"/>
    </xf>
    <xf numFmtId="164" fontId="18" fillId="9" borderId="61" xfId="0" applyNumberFormat="1" applyFont="1" applyFill="1" applyBorder="1" applyAlignment="1">
      <alignment horizontal="center" vertical="center"/>
    </xf>
    <xf numFmtId="164" fontId="18" fillId="9" borderId="156" xfId="0" applyNumberFormat="1" applyFont="1" applyFill="1" applyBorder="1" applyAlignment="1">
      <alignment horizontal="center" vertical="center"/>
    </xf>
    <xf numFmtId="0" fontId="4" fillId="5" borderId="0" xfId="0" applyFont="1" applyFill="1" applyAlignment="1">
      <alignment vertical="center" wrapText="1"/>
    </xf>
    <xf numFmtId="0" fontId="4" fillId="2" borderId="0" xfId="0" applyFont="1" applyFill="1" applyAlignment="1">
      <alignment vertical="center" wrapText="1"/>
    </xf>
    <xf numFmtId="0" fontId="4" fillId="0" borderId="90" xfId="0" applyFont="1" applyBorder="1" applyAlignment="1">
      <alignment vertical="center"/>
    </xf>
    <xf numFmtId="0" fontId="4" fillId="2" borderId="90" xfId="0" applyFont="1" applyFill="1" applyBorder="1" applyAlignment="1">
      <alignment vertical="center"/>
    </xf>
    <xf numFmtId="2" fontId="7" fillId="0" borderId="82" xfId="0" applyNumberFormat="1" applyFont="1" applyBorder="1" applyAlignment="1">
      <alignment horizontal="center" vertical="center" wrapText="1"/>
    </xf>
    <xf numFmtId="2" fontId="7" fillId="0" borderId="78" xfId="0" applyNumberFormat="1" applyFont="1" applyBorder="1" applyAlignment="1">
      <alignment horizontal="center" vertical="center" wrapText="1"/>
    </xf>
    <xf numFmtId="2" fontId="7" fillId="9" borderId="82" xfId="0" applyNumberFormat="1" applyFont="1" applyFill="1" applyBorder="1" applyAlignment="1">
      <alignment horizontal="center" vertical="center" wrapText="1"/>
    </xf>
    <xf numFmtId="2" fontId="7" fillId="9" borderId="78" xfId="0" applyNumberFormat="1" applyFont="1" applyFill="1" applyBorder="1" applyAlignment="1">
      <alignment horizontal="center" vertical="center" wrapText="1"/>
    </xf>
    <xf numFmtId="2" fontId="7" fillId="2" borderId="82" xfId="0" applyNumberFormat="1" applyFont="1" applyFill="1" applyBorder="1" applyAlignment="1">
      <alignment horizontal="center" vertical="center"/>
    </xf>
    <xf numFmtId="2" fontId="7" fillId="2" borderId="78" xfId="0" applyNumberFormat="1" applyFont="1" applyFill="1" applyBorder="1" applyAlignment="1">
      <alignment horizontal="center" vertical="center"/>
    </xf>
    <xf numFmtId="2" fontId="7" fillId="9" borderId="23" xfId="0" applyNumberFormat="1" applyFont="1" applyFill="1" applyBorder="1" applyAlignment="1">
      <alignment horizontal="center" vertical="center"/>
    </xf>
    <xf numFmtId="0" fontId="7" fillId="9" borderId="0" xfId="0" applyFont="1" applyFill="1" applyAlignment="1">
      <alignment horizontal="left" vertical="center"/>
    </xf>
    <xf numFmtId="165" fontId="7" fillId="0" borderId="23" xfId="0" applyNumberFormat="1" applyFont="1" applyBorder="1" applyAlignment="1">
      <alignment horizontal="center" vertical="center"/>
    </xf>
    <xf numFmtId="165" fontId="7" fillId="0" borderId="78" xfId="0" applyNumberFormat="1" applyFont="1" applyBorder="1" applyAlignment="1">
      <alignment horizontal="center" vertical="center"/>
    </xf>
    <xf numFmtId="165" fontId="7" fillId="9" borderId="23" xfId="0" applyNumberFormat="1" applyFont="1" applyFill="1" applyBorder="1" applyAlignment="1">
      <alignment horizontal="center" vertical="center"/>
    </xf>
    <xf numFmtId="165" fontId="7" fillId="9" borderId="78" xfId="0" applyNumberFormat="1" applyFont="1" applyFill="1" applyBorder="1" applyAlignment="1">
      <alignment horizontal="center" vertical="center"/>
    </xf>
    <xf numFmtId="165" fontId="7" fillId="0" borderId="82" xfId="0" applyNumberFormat="1" applyFont="1" applyBorder="1" applyAlignment="1">
      <alignment horizontal="center" vertical="center"/>
    </xf>
    <xf numFmtId="165" fontId="7" fillId="0" borderId="12" xfId="0" applyNumberFormat="1" applyFont="1" applyBorder="1" applyAlignment="1">
      <alignment horizontal="center" vertical="center"/>
    </xf>
    <xf numFmtId="165" fontId="7" fillId="0" borderId="77" xfId="0" applyNumberFormat="1" applyFont="1" applyBorder="1" applyAlignment="1">
      <alignment horizontal="center" vertical="center"/>
    </xf>
    <xf numFmtId="165" fontId="7" fillId="9" borderId="12" xfId="0" applyNumberFormat="1" applyFont="1" applyFill="1" applyBorder="1" applyAlignment="1">
      <alignment horizontal="center" vertical="center"/>
    </xf>
    <xf numFmtId="165" fontId="7" fillId="9" borderId="77" xfId="0" applyNumberFormat="1" applyFont="1" applyFill="1" applyBorder="1" applyAlignment="1">
      <alignment horizontal="center" vertical="center"/>
    </xf>
    <xf numFmtId="165" fontId="7" fillId="0" borderId="79" xfId="0" applyNumberFormat="1" applyFont="1" applyBorder="1" applyAlignment="1">
      <alignment horizontal="center" vertical="center"/>
    </xf>
    <xf numFmtId="165" fontId="7" fillId="0" borderId="0" xfId="0" applyNumberFormat="1" applyFont="1" applyAlignment="1">
      <alignment horizontal="center" vertical="center"/>
    </xf>
    <xf numFmtId="165" fontId="7" fillId="0" borderId="81" xfId="0" applyNumberFormat="1" applyFont="1" applyBorder="1" applyAlignment="1">
      <alignment horizontal="center" vertical="center"/>
    </xf>
    <xf numFmtId="165" fontId="7" fillId="9" borderId="0" xfId="0" applyNumberFormat="1" applyFont="1" applyFill="1" applyAlignment="1">
      <alignment horizontal="center" vertical="center"/>
    </xf>
    <xf numFmtId="165" fontId="7" fillId="9" borderId="81" xfId="0" applyNumberFormat="1" applyFont="1" applyFill="1" applyBorder="1" applyAlignment="1">
      <alignment horizontal="center" vertical="center"/>
    </xf>
    <xf numFmtId="165" fontId="7" fillId="0" borderId="74" xfId="0" applyNumberFormat="1" applyFont="1" applyBorder="1" applyAlignment="1">
      <alignment horizontal="center" vertical="center"/>
    </xf>
    <xf numFmtId="165" fontId="7" fillId="0" borderId="24" xfId="0" applyNumberFormat="1" applyFont="1" applyBorder="1" applyAlignment="1">
      <alignment horizontal="center" vertical="center"/>
    </xf>
    <xf numFmtId="165" fontId="7" fillId="0" borderId="89" xfId="0" applyNumberFormat="1" applyFont="1" applyBorder="1" applyAlignment="1">
      <alignment horizontal="center" vertical="center"/>
    </xf>
    <xf numFmtId="165" fontId="7" fillId="9" borderId="24" xfId="0" applyNumberFormat="1" applyFont="1" applyFill="1" applyBorder="1" applyAlignment="1">
      <alignment horizontal="center" vertical="center"/>
    </xf>
    <xf numFmtId="165" fontId="7" fillId="9" borderId="89" xfId="0" applyNumberFormat="1" applyFont="1" applyFill="1" applyBorder="1" applyAlignment="1">
      <alignment horizontal="center" vertical="center"/>
    </xf>
    <xf numFmtId="165" fontId="7" fillId="0" borderId="88" xfId="0" applyNumberFormat="1" applyFont="1" applyBorder="1" applyAlignment="1">
      <alignment horizontal="center" vertical="center"/>
    </xf>
    <xf numFmtId="0" fontId="7" fillId="0" borderId="95" xfId="0" applyFont="1" applyBorder="1" applyAlignment="1">
      <alignment horizontal="center" vertical="center" wrapText="1"/>
    </xf>
    <xf numFmtId="0" fontId="7" fillId="9" borderId="95" xfId="0" applyFont="1" applyFill="1" applyBorder="1" applyAlignment="1">
      <alignment horizontal="center" vertical="center" wrapText="1"/>
    </xf>
    <xf numFmtId="1" fontId="7" fillId="2" borderId="95" xfId="0" applyNumberFormat="1" applyFont="1" applyFill="1" applyBorder="1" applyAlignment="1">
      <alignment horizontal="center" vertical="center" wrapText="1"/>
    </xf>
    <xf numFmtId="0" fontId="7" fillId="9" borderId="23" xfId="0" applyFont="1" applyFill="1" applyBorder="1" applyAlignment="1">
      <alignment horizontal="center" vertical="center" wrapText="1"/>
    </xf>
    <xf numFmtId="3" fontId="7" fillId="0" borderId="85" xfId="0" applyNumberFormat="1" applyFont="1" applyBorder="1" applyAlignment="1">
      <alignment horizontal="center" vertical="center" wrapText="1"/>
    </xf>
    <xf numFmtId="3" fontId="7" fillId="9" borderId="85" xfId="0" applyNumberFormat="1" applyFont="1" applyFill="1" applyBorder="1" applyAlignment="1">
      <alignment horizontal="center" vertical="center" wrapText="1"/>
    </xf>
    <xf numFmtId="1" fontId="7" fillId="2" borderId="85" xfId="0" applyNumberFormat="1" applyFont="1" applyFill="1" applyBorder="1" applyAlignment="1">
      <alignment horizontal="center" vertical="center" wrapText="1"/>
    </xf>
    <xf numFmtId="0" fontId="7" fillId="9" borderId="12" xfId="0" applyFont="1" applyFill="1" applyBorder="1" applyAlignment="1">
      <alignment horizontal="center" vertical="center" wrapText="1"/>
    </xf>
    <xf numFmtId="164" fontId="7" fillId="0" borderId="95" xfId="0" applyNumberFormat="1" applyFont="1" applyBorder="1" applyAlignment="1">
      <alignment horizontal="center" vertical="center" wrapText="1"/>
    </xf>
    <xf numFmtId="164" fontId="7" fillId="9" borderId="95" xfId="0" applyNumberFormat="1" applyFont="1" applyFill="1" applyBorder="1" applyAlignment="1">
      <alignment horizontal="center" vertical="center" wrapText="1"/>
    </xf>
    <xf numFmtId="164" fontId="7" fillId="0" borderId="43" xfId="0" applyNumberFormat="1" applyFont="1" applyBorder="1" applyAlignment="1">
      <alignment horizontal="center" vertical="center" wrapText="1"/>
    </xf>
    <xf numFmtId="164" fontId="7" fillId="0" borderId="85" xfId="0" applyNumberFormat="1" applyFont="1" applyBorder="1" applyAlignment="1">
      <alignment horizontal="center" vertical="center" wrapText="1"/>
    </xf>
    <xf numFmtId="164" fontId="7" fillId="9" borderId="85" xfId="0" applyNumberFormat="1" applyFont="1" applyFill="1" applyBorder="1" applyAlignment="1">
      <alignment horizontal="center" vertical="center" wrapText="1"/>
    </xf>
    <xf numFmtId="0" fontId="7" fillId="0" borderId="85" xfId="0" applyFont="1" applyBorder="1" applyAlignment="1">
      <alignment horizontal="center" vertical="center" wrapText="1"/>
    </xf>
    <xf numFmtId="164" fontId="7" fillId="9" borderId="83" xfId="0" applyNumberFormat="1" applyFont="1" applyFill="1" applyBorder="1" applyAlignment="1">
      <alignment horizontal="center" vertical="center" wrapText="1"/>
    </xf>
    <xf numFmtId="0" fontId="2" fillId="4" borderId="101" xfId="0" applyFont="1" applyFill="1" applyBorder="1" applyAlignment="1">
      <alignment horizontal="right" vertical="center"/>
    </xf>
    <xf numFmtId="0" fontId="2" fillId="4" borderId="101" xfId="0" applyFont="1" applyFill="1" applyBorder="1" applyAlignment="1">
      <alignment horizontal="center" vertical="center"/>
    </xf>
    <xf numFmtId="0" fontId="2" fillId="4" borderId="75" xfId="0" applyFont="1" applyFill="1" applyBorder="1" applyAlignment="1">
      <alignment horizontal="center" vertical="center"/>
    </xf>
    <xf numFmtId="0" fontId="7" fillId="9" borderId="12" xfId="0" applyFont="1" applyFill="1" applyBorder="1" applyAlignment="1">
      <alignment horizontal="left" vertical="center"/>
    </xf>
    <xf numFmtId="0" fontId="16" fillId="9" borderId="23" xfId="0" applyFont="1" applyFill="1" applyBorder="1" applyAlignment="1">
      <alignment horizontal="left" vertical="center"/>
    </xf>
    <xf numFmtId="0" fontId="23" fillId="4" borderId="11" xfId="0" applyFont="1" applyFill="1" applyBorder="1" applyAlignment="1">
      <alignment vertical="center"/>
    </xf>
    <xf numFmtId="0" fontId="23" fillId="4" borderId="50" xfId="0" applyFont="1" applyFill="1" applyBorder="1" applyAlignment="1">
      <alignment horizontal="center" vertical="center"/>
    </xf>
    <xf numFmtId="0" fontId="23" fillId="4" borderId="105" xfId="0" applyFont="1" applyFill="1" applyBorder="1" applyAlignment="1">
      <alignment horizontal="center" vertical="center"/>
    </xf>
    <xf numFmtId="0" fontId="7" fillId="0" borderId="104" xfId="0" applyFont="1" applyBorder="1" applyAlignment="1">
      <alignment horizontal="center" vertical="center"/>
    </xf>
    <xf numFmtId="0" fontId="7" fillId="9" borderId="78" xfId="0" applyFont="1" applyFill="1" applyBorder="1" applyAlignment="1">
      <alignment horizontal="center" vertical="center"/>
    </xf>
    <xf numFmtId="0" fontId="7" fillId="0" borderId="43" xfId="0" applyFont="1" applyBorder="1" applyAlignment="1">
      <alignment horizontal="center" vertical="center"/>
    </xf>
    <xf numFmtId="0" fontId="7" fillId="0" borderId="85" xfId="0" applyFont="1" applyBorder="1" applyAlignment="1">
      <alignment horizontal="center" vertical="center"/>
    </xf>
    <xf numFmtId="0" fontId="7" fillId="9" borderId="77" xfId="0" applyFont="1" applyFill="1" applyBorder="1" applyAlignment="1">
      <alignment horizontal="center" vertical="center"/>
    </xf>
    <xf numFmtId="0" fontId="7" fillId="0" borderId="53" xfId="0" applyFont="1" applyBorder="1" applyAlignment="1">
      <alignment horizontal="center" vertical="center"/>
    </xf>
    <xf numFmtId="9" fontId="7" fillId="0" borderId="85" xfId="0" applyNumberFormat="1" applyFont="1" applyBorder="1" applyAlignment="1">
      <alignment horizontal="center" vertical="center"/>
    </xf>
    <xf numFmtId="9" fontId="7" fillId="9" borderId="77" xfId="0" applyNumberFormat="1" applyFont="1" applyFill="1" applyBorder="1" applyAlignment="1">
      <alignment horizontal="center" vertical="center"/>
    </xf>
    <xf numFmtId="9" fontId="7" fillId="0" borderId="53" xfId="0" applyNumberFormat="1" applyFont="1" applyBorder="1" applyAlignment="1">
      <alignment horizontal="center" vertical="center"/>
    </xf>
    <xf numFmtId="0" fontId="7" fillId="9" borderId="81" xfId="0" applyFont="1" applyFill="1" applyBorder="1" applyAlignment="1">
      <alignment horizontal="left" vertical="center" wrapText="1"/>
    </xf>
    <xf numFmtId="0" fontId="7" fillId="0" borderId="74" xfId="0" applyFont="1" applyBorder="1" applyAlignment="1">
      <alignment horizontal="center" vertical="center" wrapText="1"/>
    </xf>
    <xf numFmtId="0" fontId="7" fillId="9" borderId="89" xfId="0" applyFont="1" applyFill="1" applyBorder="1" applyAlignment="1">
      <alignment horizontal="left" vertical="center" wrapText="1"/>
    </xf>
    <xf numFmtId="0" fontId="7" fillId="9" borderId="150" xfId="0" applyFont="1" applyFill="1" applyBorder="1" applyAlignment="1">
      <alignment horizontal="center" vertical="center" wrapText="1"/>
    </xf>
    <xf numFmtId="0" fontId="7" fillId="0" borderId="88" xfId="0" applyFont="1" applyBorder="1" applyAlignment="1">
      <alignment horizontal="center" vertical="center" wrapText="1"/>
    </xf>
    <xf numFmtId="0" fontId="16" fillId="9" borderId="77" xfId="0" applyFont="1" applyFill="1" applyBorder="1" applyAlignment="1">
      <alignment horizontal="left" vertical="center" wrapText="1"/>
    </xf>
    <xf numFmtId="3" fontId="16" fillId="0" borderId="12" xfId="0" applyNumberFormat="1" applyFont="1" applyBorder="1" applyAlignment="1">
      <alignment horizontal="center" vertical="center" wrapText="1"/>
    </xf>
    <xf numFmtId="164" fontId="16" fillId="0" borderId="12" xfId="0" applyNumberFormat="1" applyFont="1" applyBorder="1" applyAlignment="1">
      <alignment horizontal="center" vertical="center" wrapText="1"/>
    </xf>
    <xf numFmtId="0" fontId="16" fillId="9" borderId="149" xfId="0" applyFont="1" applyFill="1" applyBorder="1" applyAlignment="1">
      <alignment horizontal="center" vertical="center" wrapText="1"/>
    </xf>
    <xf numFmtId="164" fontId="16" fillId="9" borderId="77" xfId="0" applyNumberFormat="1" applyFont="1" applyFill="1" applyBorder="1" applyAlignment="1">
      <alignment horizontal="center" vertical="center" wrapText="1"/>
    </xf>
    <xf numFmtId="3" fontId="16" fillId="0" borderId="79" xfId="0" applyNumberFormat="1" applyFont="1" applyBorder="1" applyAlignment="1">
      <alignment horizontal="center" vertical="center" wrapText="1"/>
    </xf>
    <xf numFmtId="164" fontId="16" fillId="0" borderId="77" xfId="0" applyNumberFormat="1" applyFont="1" applyBorder="1" applyAlignment="1">
      <alignment horizontal="center" vertical="center" wrapText="1"/>
    </xf>
    <xf numFmtId="0" fontId="7" fillId="9" borderId="74" xfId="0" applyFont="1" applyFill="1" applyBorder="1" applyAlignment="1">
      <alignment horizontal="center" vertical="center" wrapText="1"/>
    </xf>
    <xf numFmtId="0" fontId="7" fillId="9" borderId="79" xfId="0" applyFont="1" applyFill="1" applyBorder="1" applyAlignment="1">
      <alignment horizontal="center" vertical="center" wrapText="1"/>
    </xf>
    <xf numFmtId="0" fontId="6" fillId="9" borderId="77" xfId="0" applyFont="1" applyFill="1" applyBorder="1" applyAlignment="1">
      <alignment horizontal="left" vertical="center"/>
    </xf>
    <xf numFmtId="3" fontId="6" fillId="2" borderId="12" xfId="0" applyNumberFormat="1" applyFont="1" applyFill="1" applyBorder="1" applyAlignment="1">
      <alignment horizontal="center" vertical="center"/>
    </xf>
    <xf numFmtId="0" fontId="6" fillId="9" borderId="79" xfId="0" applyFont="1" applyFill="1" applyBorder="1" applyAlignment="1">
      <alignment horizontal="center" vertical="center"/>
    </xf>
    <xf numFmtId="0" fontId="7" fillId="2" borderId="74" xfId="0" applyFont="1" applyFill="1" applyBorder="1" applyAlignment="1">
      <alignment horizontal="center" vertical="center" wrapText="1"/>
    </xf>
    <xf numFmtId="0" fontId="7" fillId="2" borderId="79" xfId="0" applyFont="1" applyFill="1" applyBorder="1" applyAlignment="1">
      <alignment horizontal="center" vertical="center" wrapText="1"/>
    </xf>
    <xf numFmtId="3" fontId="7" fillId="2" borderId="74" xfId="0" applyNumberFormat="1" applyFont="1" applyFill="1" applyBorder="1" applyAlignment="1">
      <alignment horizontal="center" vertical="center" wrapText="1"/>
    </xf>
    <xf numFmtId="0" fontId="7" fillId="9" borderId="88" xfId="0" applyFont="1" applyFill="1" applyBorder="1" applyAlignment="1">
      <alignment horizontal="center" vertical="center" wrapText="1"/>
    </xf>
    <xf numFmtId="0" fontId="7" fillId="2" borderId="88" xfId="0" applyFont="1" applyFill="1" applyBorder="1" applyAlignment="1">
      <alignment horizontal="center" vertical="center" wrapText="1"/>
    </xf>
    <xf numFmtId="0" fontId="7" fillId="9" borderId="24" xfId="0" applyFont="1" applyFill="1" applyBorder="1" applyAlignment="1">
      <alignment horizontal="center" vertical="center" wrapText="1"/>
    </xf>
    <xf numFmtId="3" fontId="6" fillId="2" borderId="79" xfId="0" applyNumberFormat="1" applyFont="1" applyFill="1" applyBorder="1" applyAlignment="1">
      <alignment horizontal="center" vertical="center"/>
    </xf>
    <xf numFmtId="0" fontId="2" fillId="4" borderId="73" xfId="0" applyFont="1" applyFill="1" applyBorder="1" applyAlignment="1">
      <alignment horizontal="left" vertical="center"/>
    </xf>
    <xf numFmtId="0" fontId="18" fillId="0" borderId="84" xfId="0" applyFont="1" applyBorder="1" applyAlignment="1">
      <alignment horizontal="center" vertical="center"/>
    </xf>
    <xf numFmtId="0" fontId="18" fillId="9" borderId="84" xfId="0" applyFont="1" applyFill="1" applyBorder="1" applyAlignment="1">
      <alignment horizontal="center" vertical="center"/>
    </xf>
    <xf numFmtId="0" fontId="18" fillId="9" borderId="0" xfId="0" applyFont="1" applyFill="1" applyAlignment="1">
      <alignment horizontal="center" vertical="center"/>
    </xf>
    <xf numFmtId="0" fontId="18" fillId="0" borderId="85" xfId="0" applyFont="1" applyBorder="1" applyAlignment="1">
      <alignment horizontal="center" vertical="center"/>
    </xf>
    <xf numFmtId="0" fontId="18" fillId="9" borderId="12" xfId="0" applyFont="1" applyFill="1" applyBorder="1" applyAlignment="1">
      <alignment horizontal="center" vertical="center"/>
    </xf>
    <xf numFmtId="0" fontId="18" fillId="0" borderId="83" xfId="0" applyFont="1" applyBorder="1" applyAlignment="1">
      <alignment horizontal="center" vertical="center"/>
    </xf>
    <xf numFmtId="0" fontId="18" fillId="9" borderId="83" xfId="0" applyFont="1" applyFill="1" applyBorder="1" applyAlignment="1">
      <alignment horizontal="center" vertical="center"/>
    </xf>
    <xf numFmtId="0" fontId="18" fillId="9" borderId="23" xfId="0" applyFont="1" applyFill="1" applyBorder="1" applyAlignment="1">
      <alignment horizontal="center" vertical="center"/>
    </xf>
    <xf numFmtId="0" fontId="18" fillId="0" borderId="106" xfId="0" applyFont="1" applyBorder="1" applyAlignment="1">
      <alignment horizontal="center" vertical="center"/>
    </xf>
    <xf numFmtId="0" fontId="18" fillId="9" borderId="106" xfId="0" applyFont="1" applyFill="1" applyBorder="1" applyAlignment="1">
      <alignment horizontal="center" vertical="center"/>
    </xf>
    <xf numFmtId="0" fontId="18" fillId="9" borderId="24" xfId="0" applyFont="1" applyFill="1" applyBorder="1" applyAlignment="1">
      <alignment horizontal="center" vertical="center"/>
    </xf>
    <xf numFmtId="0" fontId="2" fillId="4" borderId="11" xfId="0" applyFont="1" applyFill="1" applyBorder="1" applyAlignment="1">
      <alignment horizontal="right" vertical="center"/>
    </xf>
    <xf numFmtId="0" fontId="2" fillId="5" borderId="81" xfId="0" applyFont="1" applyFill="1" applyBorder="1" applyAlignment="1">
      <alignment horizontal="center" vertical="center"/>
    </xf>
    <xf numFmtId="9" fontId="18" fillId="9" borderId="84" xfId="0" applyNumberFormat="1" applyFont="1" applyFill="1" applyBorder="1" applyAlignment="1">
      <alignment horizontal="center" vertical="center"/>
    </xf>
    <xf numFmtId="9" fontId="18" fillId="9" borderId="85" xfId="0" applyNumberFormat="1" applyFont="1" applyFill="1" applyBorder="1" applyAlignment="1">
      <alignment horizontal="center" vertical="center"/>
    </xf>
    <xf numFmtId="3" fontId="7" fillId="0" borderId="81" xfId="0" applyNumberFormat="1" applyFont="1" applyBorder="1" applyAlignment="1">
      <alignment horizontal="center" vertical="center"/>
    </xf>
    <xf numFmtId="3" fontId="7" fillId="0" borderId="77" xfId="0" applyNumberFormat="1" applyFont="1" applyBorder="1" applyAlignment="1">
      <alignment horizontal="center" vertical="center"/>
    </xf>
    <xf numFmtId="164" fontId="7" fillId="0" borderId="82" xfId="0" applyNumberFormat="1" applyFont="1" applyBorder="1" applyAlignment="1">
      <alignment horizontal="center" vertical="center"/>
    </xf>
    <xf numFmtId="164" fontId="7" fillId="0" borderId="78" xfId="0" applyNumberFormat="1" applyFont="1" applyBorder="1" applyAlignment="1">
      <alignment horizontal="center" vertical="center"/>
    </xf>
    <xf numFmtId="3" fontId="7" fillId="9" borderId="151" xfId="0" applyNumberFormat="1" applyFont="1" applyFill="1" applyBorder="1" applyAlignment="1">
      <alignment horizontal="center" vertical="center"/>
    </xf>
    <xf numFmtId="3" fontId="7" fillId="9" borderId="81" xfId="0" applyNumberFormat="1" applyFont="1" applyFill="1" applyBorder="1" applyAlignment="1">
      <alignment horizontal="center" vertical="center"/>
    </xf>
    <xf numFmtId="3" fontId="7" fillId="9" borderId="149" xfId="0" applyNumberFormat="1" applyFont="1" applyFill="1" applyBorder="1" applyAlignment="1">
      <alignment horizontal="center" vertical="center"/>
    </xf>
    <xf numFmtId="3" fontId="7" fillId="9" borderId="77" xfId="0" applyNumberFormat="1" applyFont="1" applyFill="1" applyBorder="1" applyAlignment="1">
      <alignment horizontal="center" vertical="center"/>
    </xf>
    <xf numFmtId="164" fontId="7" fillId="9" borderId="154" xfId="0" applyNumberFormat="1" applyFont="1" applyFill="1" applyBorder="1" applyAlignment="1">
      <alignment horizontal="center" vertical="center"/>
    </xf>
    <xf numFmtId="164" fontId="7" fillId="9" borderId="78" xfId="0" applyNumberFormat="1" applyFont="1" applyFill="1" applyBorder="1" applyAlignment="1">
      <alignment horizontal="center" vertical="center"/>
    </xf>
    <xf numFmtId="9" fontId="8" fillId="9" borderId="71" xfId="7" applyFont="1" applyFill="1" applyBorder="1" applyAlignment="1">
      <alignment horizontal="center" vertical="center" wrapText="1"/>
    </xf>
    <xf numFmtId="9" fontId="6" fillId="0" borderId="70" xfId="7" applyFont="1" applyBorder="1" applyAlignment="1">
      <alignment horizontal="center" vertical="center" wrapText="1"/>
    </xf>
    <xf numFmtId="9" fontId="6" fillId="9" borderId="72" xfId="7" applyFont="1" applyFill="1" applyBorder="1" applyAlignment="1">
      <alignment horizontal="center" vertical="center" wrapText="1"/>
    </xf>
    <xf numFmtId="9" fontId="18" fillId="2" borderId="70" xfId="7" applyFont="1" applyFill="1" applyBorder="1" applyAlignment="1">
      <alignment horizontal="center" vertical="center" wrapText="1"/>
    </xf>
    <xf numFmtId="9" fontId="8" fillId="2" borderId="70" xfId="7" applyFont="1" applyFill="1" applyBorder="1" applyAlignment="1">
      <alignment horizontal="center" vertical="center" wrapText="1"/>
    </xf>
    <xf numFmtId="9" fontId="6" fillId="2" borderId="70" xfId="7" applyFont="1" applyFill="1" applyBorder="1" applyAlignment="1">
      <alignment horizontal="center" vertical="center" wrapText="1"/>
    </xf>
    <xf numFmtId="9" fontId="8" fillId="9" borderId="70" xfId="7" applyFont="1" applyFill="1" applyBorder="1" applyAlignment="1">
      <alignment horizontal="center" vertical="center" wrapText="1"/>
    </xf>
    <xf numFmtId="0" fontId="6" fillId="9" borderId="71" xfId="0" applyFont="1" applyFill="1" applyBorder="1" applyAlignment="1">
      <alignment horizontal="center" vertical="center" wrapText="1"/>
    </xf>
    <xf numFmtId="9" fontId="6" fillId="9" borderId="71" xfId="7" applyFont="1" applyFill="1" applyBorder="1" applyAlignment="1">
      <alignment horizontal="center" vertical="center" wrapText="1"/>
    </xf>
    <xf numFmtId="0" fontId="8" fillId="9" borderId="72" xfId="0" applyFont="1" applyFill="1" applyBorder="1" applyAlignment="1">
      <alignment horizontal="center" vertical="center" wrapText="1"/>
    </xf>
    <xf numFmtId="9" fontId="8" fillId="9" borderId="72" xfId="7" applyFont="1" applyFill="1" applyBorder="1" applyAlignment="1">
      <alignment horizontal="center" vertical="center" wrapText="1"/>
    </xf>
    <xf numFmtId="3" fontId="7" fillId="2" borderId="23" xfId="0" applyNumberFormat="1" applyFont="1" applyFill="1" applyBorder="1" applyAlignment="1">
      <alignment horizontal="center" vertical="center"/>
    </xf>
    <xf numFmtId="3" fontId="7" fillId="9" borderId="104" xfId="0" applyNumberFormat="1" applyFont="1" applyFill="1" applyBorder="1" applyAlignment="1">
      <alignment horizontal="center" vertical="center"/>
    </xf>
    <xf numFmtId="3" fontId="8" fillId="9" borderId="119" xfId="0" applyNumberFormat="1" applyFont="1" applyFill="1" applyBorder="1" applyAlignment="1">
      <alignment horizontal="center" vertical="center"/>
    </xf>
    <xf numFmtId="3" fontId="7" fillId="2" borderId="12" xfId="0" applyNumberFormat="1" applyFont="1" applyFill="1" applyBorder="1" applyAlignment="1">
      <alignment horizontal="center" vertical="center"/>
    </xf>
    <xf numFmtId="3" fontId="7" fillId="9" borderId="85" xfId="0" applyNumberFormat="1" applyFont="1" applyFill="1" applyBorder="1" applyAlignment="1">
      <alignment horizontal="center" vertical="center"/>
    </xf>
    <xf numFmtId="3" fontId="7" fillId="9" borderId="120" xfId="0" applyNumberFormat="1" applyFont="1" applyFill="1" applyBorder="1" applyAlignment="1">
      <alignment horizontal="center" vertical="center"/>
    </xf>
    <xf numFmtId="164" fontId="7" fillId="2" borderId="12" xfId="0" applyNumberFormat="1" applyFont="1" applyFill="1" applyBorder="1" applyAlignment="1">
      <alignment horizontal="center" vertical="center"/>
    </xf>
    <xf numFmtId="164" fontId="7" fillId="9" borderId="120" xfId="0" applyNumberFormat="1" applyFont="1" applyFill="1" applyBorder="1" applyAlignment="1">
      <alignment horizontal="center" vertical="center"/>
    </xf>
    <xf numFmtId="0" fontId="7" fillId="0" borderId="42" xfId="0" applyFont="1" applyBorder="1" applyAlignment="1">
      <alignment horizontal="center" vertical="center"/>
    </xf>
    <xf numFmtId="3" fontId="7" fillId="2" borderId="47" xfId="0" applyNumberFormat="1" applyFont="1" applyFill="1" applyBorder="1" applyAlignment="1">
      <alignment horizontal="center" vertical="center"/>
    </xf>
    <xf numFmtId="3" fontId="7" fillId="9" borderId="119" xfId="0" applyNumberFormat="1" applyFont="1" applyFill="1" applyBorder="1" applyAlignment="1">
      <alignment horizontal="center" vertical="center"/>
    </xf>
    <xf numFmtId="0" fontId="7" fillId="0" borderId="48" xfId="0" applyFont="1" applyBorder="1" applyAlignment="1">
      <alignment horizontal="center" vertical="center"/>
    </xf>
    <xf numFmtId="0" fontId="7" fillId="2" borderId="49" xfId="0" applyFont="1" applyFill="1" applyBorder="1" applyAlignment="1">
      <alignment horizontal="center" vertical="center"/>
    </xf>
    <xf numFmtId="0" fontId="7" fillId="9" borderId="120" xfId="0" applyFont="1" applyFill="1" applyBorder="1" applyAlignment="1">
      <alignment horizontal="center" vertical="center"/>
    </xf>
    <xf numFmtId="164" fontId="7" fillId="0" borderId="48" xfId="0" applyNumberFormat="1" applyFont="1" applyBorder="1" applyAlignment="1">
      <alignment horizontal="center" vertical="center"/>
    </xf>
    <xf numFmtId="164" fontId="7" fillId="0" borderId="49" xfId="0" applyNumberFormat="1" applyFont="1" applyBorder="1" applyAlignment="1">
      <alignment horizontal="center" vertical="center"/>
    </xf>
    <xf numFmtId="168" fontId="8" fillId="0" borderId="12" xfId="0" applyNumberFormat="1" applyFont="1" applyBorder="1" applyAlignment="1">
      <alignment horizontal="center" vertical="center" wrapText="1"/>
    </xf>
    <xf numFmtId="168" fontId="8" fillId="9" borderId="79" xfId="0" applyNumberFormat="1" applyFont="1" applyFill="1" applyBorder="1" applyAlignment="1">
      <alignment horizontal="center" vertical="center" wrapText="1"/>
    </xf>
    <xf numFmtId="9" fontId="8" fillId="0" borderId="12" xfId="0" applyNumberFormat="1" applyFont="1" applyBorder="1" applyAlignment="1">
      <alignment horizontal="center" vertical="center" wrapText="1"/>
    </xf>
    <xf numFmtId="9" fontId="8" fillId="9" borderId="77" xfId="0" applyNumberFormat="1" applyFont="1" applyFill="1" applyBorder="1" applyAlignment="1">
      <alignment horizontal="center" vertical="center" wrapText="1"/>
    </xf>
    <xf numFmtId="9" fontId="8" fillId="0" borderId="0" xfId="0" applyNumberFormat="1" applyFont="1" applyAlignment="1">
      <alignment horizontal="center" vertical="center" wrapText="1"/>
    </xf>
    <xf numFmtId="9" fontId="8" fillId="9" borderId="81" xfId="0" applyNumberFormat="1" applyFont="1" applyFill="1" applyBorder="1" applyAlignment="1">
      <alignment horizontal="center" vertical="center" wrapText="1"/>
    </xf>
    <xf numFmtId="0" fontId="15" fillId="2" borderId="16" xfId="0" applyFont="1" applyFill="1" applyBorder="1" applyAlignment="1">
      <alignment vertical="center" wrapText="1"/>
    </xf>
    <xf numFmtId="9" fontId="8" fillId="9" borderId="77" xfId="0" applyNumberFormat="1" applyFont="1" applyFill="1" applyBorder="1" applyAlignment="1">
      <alignment horizontal="center" vertical="center"/>
    </xf>
    <xf numFmtId="9" fontId="8" fillId="0" borderId="23" xfId="0" applyNumberFormat="1" applyFont="1" applyBorder="1" applyAlignment="1">
      <alignment horizontal="center" vertical="center"/>
    </xf>
    <xf numFmtId="0" fontId="2" fillId="4" borderId="11" xfId="0" applyFont="1" applyFill="1" applyBorder="1" applyAlignment="1">
      <alignment horizontal="center" vertical="center" wrapText="1"/>
    </xf>
    <xf numFmtId="0" fontId="7" fillId="0" borderId="65" xfId="0" applyFont="1" applyBorder="1" applyAlignment="1">
      <alignment horizontal="center" vertical="center" wrapText="1"/>
    </xf>
    <xf numFmtId="0" fontId="7" fillId="9" borderId="104"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12" xfId="0" applyFont="1" applyFill="1" applyBorder="1" applyAlignment="1">
      <alignment horizontal="center" vertical="center" wrapText="1"/>
    </xf>
    <xf numFmtId="2" fontId="18" fillId="0" borderId="71" xfId="0" applyNumberFormat="1" applyFont="1" applyBorder="1" applyAlignment="1">
      <alignment horizontal="center" vertical="center" wrapText="1"/>
    </xf>
    <xf numFmtId="2" fontId="18" fillId="9" borderId="67" xfId="0" applyNumberFormat="1" applyFont="1" applyFill="1" applyBorder="1" applyAlignment="1">
      <alignment horizontal="center" vertical="center" wrapText="1"/>
    </xf>
    <xf numFmtId="2" fontId="18" fillId="0" borderId="70" xfId="0" applyNumberFormat="1" applyFont="1" applyBorder="1" applyAlignment="1">
      <alignment horizontal="center" vertical="center" wrapText="1"/>
    </xf>
    <xf numFmtId="9" fontId="8" fillId="9" borderId="78" xfId="0" applyNumberFormat="1" applyFont="1" applyFill="1" applyBorder="1" applyAlignment="1">
      <alignment horizontal="center" vertical="center" wrapText="1"/>
    </xf>
    <xf numFmtId="9" fontId="8" fillId="0" borderId="23" xfId="0" applyNumberFormat="1" applyFont="1" applyBorder="1" applyAlignment="1">
      <alignment horizontal="center" vertical="center" wrapText="1"/>
    </xf>
    <xf numFmtId="9" fontId="8" fillId="0" borderId="0" xfId="0" applyNumberFormat="1" applyFont="1" applyAlignment="1">
      <alignment horizontal="center" vertical="center"/>
    </xf>
    <xf numFmtId="9" fontId="6" fillId="0" borderId="12" xfId="0" applyNumberFormat="1" applyFont="1" applyBorder="1" applyAlignment="1">
      <alignment horizontal="center" vertical="center" wrapText="1"/>
    </xf>
    <xf numFmtId="9" fontId="6" fillId="9" borderId="77" xfId="0" applyNumberFormat="1" applyFont="1" applyFill="1" applyBorder="1" applyAlignment="1">
      <alignment horizontal="center" vertical="center" wrapText="1"/>
    </xf>
    <xf numFmtId="9" fontId="6" fillId="0" borderId="12" xfId="0" applyNumberFormat="1" applyFont="1" applyBorder="1" applyAlignment="1">
      <alignment horizontal="center" vertical="center"/>
    </xf>
    <xf numFmtId="9" fontId="8" fillId="9" borderId="78" xfId="0" applyNumberFormat="1" applyFont="1" applyFill="1" applyBorder="1" applyAlignment="1">
      <alignment horizontal="center" vertical="center"/>
    </xf>
    <xf numFmtId="9" fontId="6" fillId="9" borderId="77" xfId="0" applyNumberFormat="1" applyFont="1" applyFill="1" applyBorder="1" applyAlignment="1">
      <alignment horizontal="center" vertical="center"/>
    </xf>
    <xf numFmtId="168" fontId="8" fillId="0" borderId="0" xfId="0" applyNumberFormat="1" applyFont="1" applyAlignment="1">
      <alignment horizontal="center" vertical="center" wrapText="1"/>
    </xf>
    <xf numFmtId="168" fontId="8" fillId="0" borderId="24" xfId="0" applyNumberFormat="1" applyFont="1" applyBorder="1" applyAlignment="1">
      <alignment horizontal="center" vertical="center" wrapText="1"/>
    </xf>
    <xf numFmtId="168" fontId="6" fillId="0" borderId="12" xfId="0" applyNumberFormat="1" applyFont="1" applyBorder="1" applyAlignment="1">
      <alignment horizontal="center" vertical="center" wrapText="1"/>
    </xf>
    <xf numFmtId="168" fontId="8" fillId="9" borderId="74" xfId="0" applyNumberFormat="1" applyFont="1" applyFill="1" applyBorder="1" applyAlignment="1">
      <alignment horizontal="center" vertical="center" wrapText="1"/>
    </xf>
    <xf numFmtId="168" fontId="8" fillId="9" borderId="88" xfId="0" applyNumberFormat="1" applyFont="1" applyFill="1" applyBorder="1" applyAlignment="1">
      <alignment horizontal="center" vertical="center" wrapText="1"/>
    </xf>
    <xf numFmtId="168" fontId="6" fillId="9" borderId="79" xfId="0" applyNumberFormat="1" applyFont="1" applyFill="1" applyBorder="1" applyAlignment="1">
      <alignment horizontal="center" vertical="center" wrapText="1"/>
    </xf>
    <xf numFmtId="168" fontId="8" fillId="0" borderId="23" xfId="0" applyNumberFormat="1" applyFont="1" applyBorder="1" applyAlignment="1">
      <alignment horizontal="center" vertical="center" wrapText="1"/>
    </xf>
    <xf numFmtId="168" fontId="8" fillId="9" borderId="82" xfId="0" applyNumberFormat="1" applyFont="1" applyFill="1" applyBorder="1" applyAlignment="1">
      <alignment horizontal="center" vertical="center" wrapText="1"/>
    </xf>
    <xf numFmtId="168" fontId="8" fillId="9" borderId="74" xfId="0" applyNumberFormat="1" applyFont="1" applyFill="1" applyBorder="1" applyAlignment="1">
      <alignment horizontal="center" vertical="center"/>
    </xf>
    <xf numFmtId="168" fontId="8" fillId="9" borderId="79" xfId="0" applyNumberFormat="1" applyFont="1" applyFill="1" applyBorder="1" applyAlignment="1">
      <alignment horizontal="center" vertical="center"/>
    </xf>
    <xf numFmtId="168" fontId="6" fillId="9" borderId="79" xfId="0" applyNumberFormat="1" applyFont="1" applyFill="1" applyBorder="1" applyAlignment="1">
      <alignment horizontal="center" vertical="center"/>
    </xf>
    <xf numFmtId="168" fontId="8" fillId="9" borderId="82" xfId="0" applyNumberFormat="1" applyFont="1" applyFill="1" applyBorder="1" applyAlignment="1">
      <alignment horizontal="center" vertical="center"/>
    </xf>
    <xf numFmtId="168" fontId="8" fillId="0" borderId="0" xfId="0" applyNumberFormat="1" applyFont="1" applyAlignment="1">
      <alignment horizontal="center" vertical="center"/>
    </xf>
    <xf numFmtId="168" fontId="8" fillId="0" borderId="12" xfId="0" applyNumberFormat="1" applyFont="1" applyBorder="1" applyAlignment="1">
      <alignment horizontal="center" vertical="center"/>
    </xf>
    <xf numFmtId="168" fontId="6" fillId="0" borderId="12" xfId="0" applyNumberFormat="1" applyFont="1" applyBorder="1" applyAlignment="1">
      <alignment horizontal="center" vertical="center"/>
    </xf>
    <xf numFmtId="168" fontId="8" fillId="0" borderId="23" xfId="0" applyNumberFormat="1" applyFont="1" applyBorder="1" applyAlignment="1">
      <alignment horizontal="center" vertical="center"/>
    </xf>
    <xf numFmtId="0" fontId="17" fillId="6" borderId="133" xfId="0" applyFont="1" applyFill="1" applyBorder="1" applyAlignment="1">
      <alignment horizontal="center" vertical="center"/>
    </xf>
    <xf numFmtId="0" fontId="4" fillId="5" borderId="0" xfId="0" applyFont="1" applyFill="1" applyAlignment="1">
      <alignment horizontal="center"/>
    </xf>
    <xf numFmtId="0" fontId="4" fillId="0" borderId="0" xfId="0" applyFont="1" applyAlignment="1">
      <alignment horizontal="center"/>
    </xf>
    <xf numFmtId="0" fontId="50" fillId="4" borderId="0" xfId="0" applyFont="1" applyFill="1" applyAlignment="1">
      <alignment horizontal="center" vertical="center" wrapText="1"/>
    </xf>
    <xf numFmtId="0" fontId="22" fillId="4" borderId="3" xfId="0" applyFont="1" applyFill="1" applyBorder="1" applyAlignment="1">
      <alignment horizontal="center" vertical="center" wrapText="1"/>
    </xf>
    <xf numFmtId="168" fontId="7" fillId="0" borderId="64" xfId="0" applyNumberFormat="1" applyFont="1" applyBorder="1" applyAlignment="1">
      <alignment horizontal="center" vertical="center" wrapText="1"/>
    </xf>
    <xf numFmtId="168" fontId="7" fillId="0" borderId="66" xfId="0" applyNumberFormat="1" applyFont="1" applyBorder="1" applyAlignment="1">
      <alignment horizontal="center" vertical="center" wrapText="1"/>
    </xf>
    <xf numFmtId="168" fontId="7" fillId="9" borderId="64" xfId="0" applyNumberFormat="1" applyFont="1" applyFill="1" applyBorder="1" applyAlignment="1">
      <alignment horizontal="center" vertical="center" wrapText="1"/>
    </xf>
    <xf numFmtId="168" fontId="7" fillId="9" borderId="66" xfId="0" applyNumberFormat="1" applyFont="1" applyFill="1" applyBorder="1" applyAlignment="1">
      <alignment horizontal="center" vertical="center" wrapText="1"/>
    </xf>
    <xf numFmtId="168" fontId="8" fillId="0" borderId="64" xfId="0" applyNumberFormat="1" applyFont="1" applyBorder="1" applyAlignment="1">
      <alignment horizontal="center" vertical="center" wrapText="1"/>
    </xf>
    <xf numFmtId="168" fontId="7" fillId="0" borderId="61" xfId="0" applyNumberFormat="1" applyFont="1" applyBorder="1" applyAlignment="1">
      <alignment horizontal="center" vertical="center" wrapText="1"/>
    </xf>
    <xf numFmtId="168" fontId="7" fillId="0" borderId="155" xfId="0" applyNumberFormat="1" applyFont="1" applyBorder="1" applyAlignment="1">
      <alignment horizontal="center" vertical="center" wrapText="1"/>
    </xf>
    <xf numFmtId="168" fontId="7" fillId="9" borderId="61" xfId="0" applyNumberFormat="1" applyFont="1" applyFill="1" applyBorder="1" applyAlignment="1">
      <alignment horizontal="center" vertical="center" wrapText="1"/>
    </xf>
    <xf numFmtId="168" fontId="7" fillId="9" borderId="155" xfId="0" applyNumberFormat="1" applyFont="1" applyFill="1" applyBorder="1" applyAlignment="1">
      <alignment horizontal="center" vertical="center" wrapText="1"/>
    </xf>
    <xf numFmtId="168" fontId="8" fillId="0" borderId="61" xfId="0" applyNumberFormat="1" applyFont="1" applyBorder="1" applyAlignment="1">
      <alignment horizontal="center" vertical="center" wrapText="1"/>
    </xf>
    <xf numFmtId="168" fontId="16" fillId="9" borderId="66" xfId="0" applyNumberFormat="1" applyFont="1" applyFill="1" applyBorder="1" applyAlignment="1">
      <alignment horizontal="center" vertical="center" wrapText="1"/>
    </xf>
    <xf numFmtId="168" fontId="16" fillId="9" borderId="62" xfId="0" applyNumberFormat="1" applyFont="1" applyFill="1" applyBorder="1" applyAlignment="1">
      <alignment horizontal="center" vertical="center" wrapText="1"/>
    </xf>
    <xf numFmtId="168" fontId="16" fillId="9" borderId="155" xfId="0" applyNumberFormat="1" applyFont="1" applyFill="1" applyBorder="1" applyAlignment="1">
      <alignment horizontal="center" vertical="center" wrapText="1"/>
    </xf>
    <xf numFmtId="168" fontId="16" fillId="9" borderId="156" xfId="0" applyNumberFormat="1" applyFont="1" applyFill="1" applyBorder="1" applyAlignment="1">
      <alignment horizontal="center" vertical="center" wrapText="1"/>
    </xf>
    <xf numFmtId="168" fontId="16" fillId="0" borderId="66" xfId="0" applyNumberFormat="1" applyFont="1" applyBorder="1" applyAlignment="1">
      <alignment horizontal="center" vertical="center" wrapText="1"/>
    </xf>
    <xf numFmtId="168" fontId="16" fillId="0" borderId="62" xfId="0" applyNumberFormat="1" applyFont="1" applyBorder="1" applyAlignment="1">
      <alignment horizontal="center" vertical="center" wrapText="1"/>
    </xf>
    <xf numFmtId="168" fontId="16" fillId="0" borderId="155" xfId="0" applyNumberFormat="1" applyFont="1" applyBorder="1" applyAlignment="1">
      <alignment horizontal="center" vertical="center" wrapText="1"/>
    </xf>
    <xf numFmtId="168" fontId="16" fillId="0" borderId="156" xfId="0" applyNumberFormat="1" applyFont="1" applyBorder="1" applyAlignment="1">
      <alignment horizontal="center" vertical="center" wrapText="1"/>
    </xf>
    <xf numFmtId="168" fontId="6" fillId="0" borderId="66" xfId="0" applyNumberFormat="1" applyFont="1" applyBorder="1" applyAlignment="1">
      <alignment horizontal="center" vertical="center" wrapText="1"/>
    </xf>
    <xf numFmtId="168" fontId="6" fillId="0" borderId="62" xfId="0" applyNumberFormat="1" applyFont="1" applyBorder="1" applyAlignment="1">
      <alignment horizontal="center" vertical="center" wrapText="1"/>
    </xf>
    <xf numFmtId="168" fontId="6" fillId="0" borderId="155" xfId="0" applyNumberFormat="1" applyFont="1" applyBorder="1" applyAlignment="1">
      <alignment horizontal="center" vertical="center" wrapText="1"/>
    </xf>
    <xf numFmtId="168" fontId="6" fillId="0" borderId="156" xfId="0" applyNumberFormat="1" applyFont="1" applyBorder="1" applyAlignment="1">
      <alignment horizontal="center" vertical="center" wrapText="1"/>
    </xf>
    <xf numFmtId="3" fontId="8" fillId="9" borderId="186" xfId="0" applyNumberFormat="1" applyFont="1" applyFill="1" applyBorder="1" applyAlignment="1">
      <alignment horizontal="center" vertical="center"/>
    </xf>
    <xf numFmtId="3" fontId="6" fillId="9" borderId="184" xfId="0" applyNumberFormat="1" applyFont="1" applyFill="1" applyBorder="1" applyAlignment="1">
      <alignment horizontal="center" vertical="center"/>
    </xf>
    <xf numFmtId="3" fontId="8" fillId="9" borderId="193" xfId="0" applyNumberFormat="1" applyFont="1" applyFill="1" applyBorder="1" applyAlignment="1">
      <alignment horizontal="center" vertical="center"/>
    </xf>
    <xf numFmtId="3" fontId="6" fillId="9" borderId="194" xfId="0" applyNumberFormat="1" applyFont="1" applyFill="1" applyBorder="1" applyAlignment="1">
      <alignment horizontal="center" vertical="center"/>
    </xf>
    <xf numFmtId="3" fontId="8" fillId="9" borderId="91" xfId="0" applyNumberFormat="1" applyFont="1" applyFill="1" applyBorder="1" applyAlignment="1">
      <alignment horizontal="center" vertical="center"/>
    </xf>
    <xf numFmtId="3" fontId="6" fillId="9" borderId="91" xfId="0" applyNumberFormat="1" applyFont="1" applyFill="1" applyBorder="1" applyAlignment="1">
      <alignment horizontal="center" vertical="center"/>
    </xf>
    <xf numFmtId="3" fontId="6" fillId="9" borderId="195" xfId="0" applyNumberFormat="1" applyFont="1" applyFill="1" applyBorder="1" applyAlignment="1">
      <alignment horizontal="center" vertical="center"/>
    </xf>
    <xf numFmtId="3" fontId="8" fillId="0" borderId="91" xfId="0" applyNumberFormat="1" applyFont="1" applyBorder="1" applyAlignment="1">
      <alignment horizontal="center" vertical="center"/>
    </xf>
    <xf numFmtId="3" fontId="6" fillId="0" borderId="91" xfId="0" applyNumberFormat="1" applyFont="1" applyBorder="1" applyAlignment="1">
      <alignment horizontal="center" vertical="center"/>
    </xf>
    <xf numFmtId="3" fontId="6" fillId="9" borderId="192" xfId="0" applyNumberFormat="1" applyFont="1" applyFill="1" applyBorder="1" applyAlignment="1">
      <alignment horizontal="center" vertical="center"/>
    </xf>
    <xf numFmtId="3" fontId="6" fillId="9" borderId="186" xfId="0" applyNumberFormat="1" applyFont="1" applyFill="1" applyBorder="1" applyAlignment="1">
      <alignment horizontal="center" vertical="center"/>
    </xf>
    <xf numFmtId="3" fontId="6" fillId="9" borderId="204" xfId="0" applyNumberFormat="1" applyFont="1" applyFill="1" applyBorder="1" applyAlignment="1">
      <alignment horizontal="center" vertical="center"/>
    </xf>
    <xf numFmtId="3" fontId="6" fillId="9" borderId="205" xfId="0" applyNumberFormat="1" applyFont="1" applyFill="1" applyBorder="1" applyAlignment="1">
      <alignment horizontal="center" vertical="center"/>
    </xf>
    <xf numFmtId="3" fontId="6" fillId="0" borderId="204" xfId="0" applyNumberFormat="1" applyFont="1" applyBorder="1" applyAlignment="1">
      <alignment horizontal="center" vertical="center"/>
    </xf>
    <xf numFmtId="3" fontId="6" fillId="9" borderId="82" xfId="0" applyNumberFormat="1" applyFont="1" applyFill="1" applyBorder="1" applyAlignment="1">
      <alignment horizontal="center" vertical="center"/>
    </xf>
    <xf numFmtId="3" fontId="6" fillId="9" borderId="78" xfId="0" applyNumberFormat="1" applyFont="1" applyFill="1" applyBorder="1" applyAlignment="1">
      <alignment horizontal="center" vertical="center"/>
    </xf>
    <xf numFmtId="3" fontId="6" fillId="0" borderId="82" xfId="0" applyNumberFormat="1" applyFont="1" applyBorder="1" applyAlignment="1">
      <alignment horizontal="center" vertical="center"/>
    </xf>
    <xf numFmtId="3" fontId="6" fillId="9" borderId="202" xfId="0" applyNumberFormat="1" applyFont="1" applyFill="1" applyBorder="1" applyAlignment="1">
      <alignment horizontal="center" vertical="center"/>
    </xf>
    <xf numFmtId="3" fontId="6" fillId="9" borderId="200" xfId="0" applyNumberFormat="1" applyFont="1" applyFill="1" applyBorder="1" applyAlignment="1">
      <alignment horizontal="center" vertical="center"/>
    </xf>
    <xf numFmtId="3" fontId="6" fillId="0" borderId="202" xfId="0" applyNumberFormat="1" applyFont="1" applyBorder="1" applyAlignment="1">
      <alignment horizontal="center" vertical="center"/>
    </xf>
    <xf numFmtId="0" fontId="18" fillId="0" borderId="36" xfId="0" applyFont="1" applyBorder="1" applyAlignment="1">
      <alignment vertical="center" wrapText="1"/>
    </xf>
    <xf numFmtId="0" fontId="0" fillId="0" borderId="0" xfId="0" applyAlignment="1">
      <alignment horizontal="center" vertical="center"/>
    </xf>
    <xf numFmtId="173" fontId="8" fillId="0" borderId="250" xfId="4" applyNumberFormat="1" applyFont="1" applyBorder="1" applyAlignment="1">
      <alignment horizontal="center" vertical="center"/>
    </xf>
    <xf numFmtId="173" fontId="8" fillId="0" borderId="242" xfId="4" applyNumberFormat="1" applyFont="1" applyBorder="1" applyAlignment="1">
      <alignment horizontal="center" vertical="center"/>
    </xf>
    <xf numFmtId="173" fontId="6" fillId="0" borderId="251" xfId="4" applyNumberFormat="1" applyFont="1" applyBorder="1" applyAlignment="1">
      <alignment horizontal="center" vertical="center"/>
    </xf>
    <xf numFmtId="173" fontId="8" fillId="9" borderId="250" xfId="4" applyNumberFormat="1" applyFont="1" applyFill="1" applyBorder="1" applyAlignment="1">
      <alignment horizontal="center" vertical="center"/>
    </xf>
    <xf numFmtId="173" fontId="8" fillId="9" borderId="242" xfId="4" applyNumberFormat="1" applyFont="1" applyFill="1" applyBorder="1" applyAlignment="1">
      <alignment horizontal="center" vertical="center"/>
    </xf>
    <xf numFmtId="173" fontId="6" fillId="9" borderId="251" xfId="4" applyNumberFormat="1" applyFont="1" applyFill="1" applyBorder="1" applyAlignment="1">
      <alignment horizontal="center" vertical="center"/>
    </xf>
    <xf numFmtId="173" fontId="8" fillId="0" borderId="252" xfId="4" applyNumberFormat="1" applyFont="1" applyBorder="1" applyAlignment="1">
      <alignment horizontal="center" vertical="center"/>
    </xf>
    <xf numFmtId="173" fontId="6" fillId="0" borderId="243" xfId="4" applyNumberFormat="1" applyFont="1" applyBorder="1" applyAlignment="1">
      <alignment horizontal="center" vertical="center"/>
    </xf>
    <xf numFmtId="173" fontId="8" fillId="0" borderId="246" xfId="4" applyNumberFormat="1" applyFont="1" applyBorder="1" applyAlignment="1">
      <alignment horizontal="center" vertical="center"/>
    </xf>
    <xf numFmtId="173" fontId="8" fillId="0" borderId="42" xfId="4" applyNumberFormat="1" applyFont="1" applyBorder="1" applyAlignment="1">
      <alignment horizontal="center" vertical="center"/>
    </xf>
    <xf numFmtId="173" fontId="6" fillId="0" borderId="247" xfId="4" applyNumberFormat="1" applyFont="1" applyBorder="1" applyAlignment="1">
      <alignment horizontal="center" vertical="center"/>
    </xf>
    <xf numFmtId="173" fontId="8" fillId="9" borderId="246" xfId="4" applyNumberFormat="1" applyFont="1" applyFill="1" applyBorder="1" applyAlignment="1">
      <alignment horizontal="center" vertical="center"/>
    </xf>
    <xf numFmtId="173" fontId="8" fillId="9" borderId="42" xfId="4" applyNumberFormat="1" applyFont="1" applyFill="1" applyBorder="1" applyAlignment="1">
      <alignment horizontal="center" vertical="center"/>
    </xf>
    <xf numFmtId="173" fontId="6" fillId="9" borderId="247" xfId="4" applyNumberFormat="1" applyFont="1" applyFill="1" applyBorder="1" applyAlignment="1">
      <alignment horizontal="center" vertical="center"/>
    </xf>
    <xf numFmtId="173" fontId="8" fillId="0" borderId="43" xfId="4" applyNumberFormat="1" applyFont="1" applyBorder="1" applyAlignment="1">
      <alignment horizontal="center" vertical="center"/>
    </xf>
    <xf numFmtId="173" fontId="6" fillId="0" borderId="47" xfId="4" applyNumberFormat="1" applyFont="1" applyBorder="1" applyAlignment="1">
      <alignment horizontal="center" vertical="center"/>
    </xf>
    <xf numFmtId="173" fontId="8" fillId="0" borderId="248" xfId="4" applyNumberFormat="1" applyFont="1" applyBorder="1" applyAlignment="1">
      <alignment horizontal="center" vertical="center"/>
    </xf>
    <xf numFmtId="173" fontId="8" fillId="0" borderId="241" xfId="4" applyNumberFormat="1" applyFont="1" applyBorder="1" applyAlignment="1">
      <alignment horizontal="center" vertical="center"/>
    </xf>
    <xf numFmtId="173" fontId="6" fillId="0" borderId="249" xfId="4" applyNumberFormat="1" applyFont="1" applyBorder="1" applyAlignment="1">
      <alignment horizontal="center" vertical="center"/>
    </xf>
    <xf numFmtId="173" fontId="8" fillId="9" borderId="248" xfId="4" applyNumberFormat="1" applyFont="1" applyFill="1" applyBorder="1" applyAlignment="1">
      <alignment horizontal="center" vertical="center"/>
    </xf>
    <xf numFmtId="173" fontId="8" fillId="9" borderId="241" xfId="4" applyNumberFormat="1" applyFont="1" applyFill="1" applyBorder="1" applyAlignment="1">
      <alignment horizontal="center" vertical="center"/>
    </xf>
    <xf numFmtId="173" fontId="6" fillId="9" borderId="249" xfId="4" applyNumberFormat="1" applyFont="1" applyFill="1" applyBorder="1" applyAlignment="1">
      <alignment horizontal="center" vertical="center"/>
    </xf>
    <xf numFmtId="173" fontId="8" fillId="0" borderId="245" xfId="4" applyNumberFormat="1" applyFont="1" applyBorder="1" applyAlignment="1">
      <alignment horizontal="center" vertical="center"/>
    </xf>
    <xf numFmtId="173" fontId="6" fillId="0" borderId="39" xfId="4" applyNumberFormat="1" applyFont="1" applyBorder="1" applyAlignment="1">
      <alignment horizontal="center" vertical="center"/>
    </xf>
    <xf numFmtId="174" fontId="18" fillId="0" borderId="74" xfId="4" applyNumberFormat="1" applyFont="1" applyBorder="1" applyAlignment="1">
      <alignment horizontal="center" vertical="center" wrapText="1"/>
    </xf>
    <xf numFmtId="174" fontId="18" fillId="0" borderId="0" xfId="4" applyNumberFormat="1" applyFont="1" applyBorder="1" applyAlignment="1">
      <alignment horizontal="center" vertical="center" wrapText="1"/>
    </xf>
    <xf numFmtId="174" fontId="20" fillId="0" borderId="81" xfId="4" applyNumberFormat="1" applyFont="1" applyBorder="1" applyAlignment="1">
      <alignment horizontal="center" vertical="center" wrapText="1"/>
    </xf>
    <xf numFmtId="174" fontId="18" fillId="9" borderId="74" xfId="4" applyNumberFormat="1" applyFont="1" applyFill="1" applyBorder="1" applyAlignment="1">
      <alignment horizontal="center" vertical="center" wrapText="1"/>
    </xf>
    <xf numFmtId="174" fontId="18" fillId="9" borderId="0" xfId="4" applyNumberFormat="1" applyFont="1" applyFill="1" applyBorder="1" applyAlignment="1">
      <alignment horizontal="center" vertical="center" wrapText="1"/>
    </xf>
    <xf numFmtId="174" fontId="18" fillId="9" borderId="81" xfId="4" applyNumberFormat="1" applyFont="1" applyFill="1" applyBorder="1" applyAlignment="1">
      <alignment horizontal="center" vertical="center" wrapText="1"/>
    </xf>
    <xf numFmtId="174" fontId="18" fillId="0" borderId="0" xfId="4" applyNumberFormat="1" applyFont="1" applyAlignment="1">
      <alignment horizontal="center" vertical="center" wrapText="1"/>
    </xf>
    <xf numFmtId="174" fontId="20" fillId="0" borderId="0" xfId="4" applyNumberFormat="1" applyFont="1" applyAlignment="1">
      <alignment horizontal="center" vertical="center" wrapText="1"/>
    </xf>
    <xf numFmtId="174" fontId="20" fillId="9" borderId="0" xfId="4" applyNumberFormat="1" applyFont="1" applyFill="1" applyBorder="1" applyAlignment="1">
      <alignment horizontal="center" vertical="center" wrapText="1"/>
    </xf>
    <xf numFmtId="0" fontId="8" fillId="9" borderId="83" xfId="0" applyFont="1" applyFill="1" applyBorder="1" applyAlignment="1">
      <alignment horizontal="center" vertical="center"/>
    </xf>
    <xf numFmtId="0" fontId="8" fillId="9" borderId="82" xfId="0" applyFont="1" applyFill="1" applyBorder="1" applyAlignment="1">
      <alignment horizontal="center" vertical="center"/>
    </xf>
    <xf numFmtId="0" fontId="7" fillId="0" borderId="155" xfId="0" applyFont="1" applyBorder="1" applyAlignment="1">
      <alignment horizontal="center" vertical="center"/>
    </xf>
    <xf numFmtId="0" fontId="7" fillId="9" borderId="155" xfId="0" applyFont="1" applyFill="1" applyBorder="1" applyAlignment="1">
      <alignment horizontal="center" vertical="center"/>
    </xf>
    <xf numFmtId="0" fontId="7" fillId="5" borderId="0" xfId="0" applyFont="1" applyFill="1" applyAlignment="1">
      <alignment horizontal="center" vertical="center"/>
    </xf>
    <xf numFmtId="9" fontId="7" fillId="0" borderId="152" xfId="0" applyNumberFormat="1" applyFont="1" applyBorder="1" applyAlignment="1">
      <alignment horizontal="center" vertical="center"/>
    </xf>
    <xf numFmtId="9" fontId="7" fillId="0" borderId="141" xfId="0" applyNumberFormat="1" applyFont="1" applyBorder="1" applyAlignment="1">
      <alignment horizontal="center" vertical="center"/>
    </xf>
    <xf numFmtId="9" fontId="8" fillId="9" borderId="152" xfId="0" applyNumberFormat="1" applyFont="1" applyFill="1" applyBorder="1" applyAlignment="1">
      <alignment horizontal="center" vertical="center"/>
    </xf>
    <xf numFmtId="9" fontId="8" fillId="0" borderId="136" xfId="0" applyNumberFormat="1" applyFont="1" applyBorder="1" applyAlignment="1">
      <alignment horizontal="center" vertical="center"/>
    </xf>
    <xf numFmtId="9" fontId="7" fillId="9" borderId="152" xfId="0" applyNumberFormat="1" applyFont="1" applyFill="1" applyBorder="1" applyAlignment="1">
      <alignment horizontal="center" vertical="center"/>
    </xf>
    <xf numFmtId="3" fontId="18" fillId="9" borderId="98" xfId="0" applyNumberFormat="1" applyFont="1" applyFill="1" applyBorder="1" applyAlignment="1">
      <alignment horizontal="center" vertical="center"/>
    </xf>
    <xf numFmtId="3" fontId="18" fillId="2" borderId="98" xfId="0" applyNumberFormat="1" applyFont="1" applyFill="1" applyBorder="1" applyAlignment="1">
      <alignment horizontal="center" vertical="center"/>
    </xf>
    <xf numFmtId="9" fontId="7" fillId="0" borderId="0" xfId="0" applyNumberFormat="1" applyFont="1" applyAlignment="1">
      <alignment horizontal="center" vertical="center"/>
    </xf>
    <xf numFmtId="9" fontId="7" fillId="9" borderId="151" xfId="0" applyNumberFormat="1" applyFont="1" applyFill="1" applyBorder="1" applyAlignment="1">
      <alignment horizontal="center" vertical="center"/>
    </xf>
    <xf numFmtId="9" fontId="7" fillId="9" borderId="81" xfId="0" applyNumberFormat="1" applyFont="1" applyFill="1" applyBorder="1" applyAlignment="1">
      <alignment horizontal="center" vertical="center"/>
    </xf>
    <xf numFmtId="9" fontId="7" fillId="0" borderId="74" xfId="0" applyNumberFormat="1" applyFont="1" applyBorder="1" applyAlignment="1">
      <alignment horizontal="center" vertical="center"/>
    </xf>
    <xf numFmtId="9" fontId="7" fillId="0" borderId="81" xfId="0" applyNumberFormat="1" applyFont="1" applyBorder="1" applyAlignment="1">
      <alignment horizontal="center" vertical="center"/>
    </xf>
    <xf numFmtId="9" fontId="7" fillId="0" borderId="12" xfId="0" applyNumberFormat="1" applyFont="1" applyBorder="1" applyAlignment="1">
      <alignment horizontal="center" vertical="center"/>
    </xf>
    <xf numFmtId="9" fontId="7" fillId="9" borderId="85" xfId="0" applyNumberFormat="1" applyFont="1" applyFill="1" applyBorder="1" applyAlignment="1">
      <alignment horizontal="center" vertical="center"/>
    </xf>
    <xf numFmtId="164" fontId="8" fillId="9" borderId="12" xfId="0" applyNumberFormat="1" applyFont="1" applyFill="1" applyBorder="1" applyAlignment="1">
      <alignment horizontal="center" vertical="center"/>
    </xf>
    <xf numFmtId="9" fontId="6" fillId="9" borderId="12" xfId="0" applyNumberFormat="1" applyFont="1" applyFill="1" applyBorder="1" applyAlignment="1">
      <alignment horizontal="center" vertical="center"/>
    </xf>
    <xf numFmtId="3" fontId="7" fillId="0" borderId="23" xfId="0" applyNumberFormat="1" applyFont="1" applyBorder="1" applyAlignment="1">
      <alignment horizontal="center" vertical="center" wrapText="1"/>
    </xf>
    <xf numFmtId="0" fontId="36" fillId="8" borderId="0" xfId="0" applyFont="1" applyFill="1" applyAlignment="1">
      <alignment wrapText="1"/>
    </xf>
    <xf numFmtId="3" fontId="18" fillId="0" borderId="71" xfId="4" applyNumberFormat="1" applyFont="1" applyBorder="1" applyAlignment="1">
      <alignment horizontal="center" vertical="center" wrapText="1"/>
    </xf>
    <xf numFmtId="3" fontId="20" fillId="0" borderId="71" xfId="4" applyNumberFormat="1" applyFont="1" applyBorder="1" applyAlignment="1">
      <alignment horizontal="center" vertical="center" wrapText="1"/>
    </xf>
    <xf numFmtId="3" fontId="20" fillId="0" borderId="70" xfId="4" applyNumberFormat="1" applyFont="1" applyBorder="1" applyAlignment="1">
      <alignment horizontal="center" vertical="center" wrapText="1"/>
    </xf>
    <xf numFmtId="3" fontId="8" fillId="0" borderId="254" xfId="0" applyNumberFormat="1" applyFont="1" applyBorder="1" applyAlignment="1">
      <alignment horizontal="center" vertical="center" wrapText="1"/>
    </xf>
    <xf numFmtId="3" fontId="8" fillId="0" borderId="291" xfId="0" applyNumberFormat="1" applyFont="1" applyBorder="1" applyAlignment="1">
      <alignment horizontal="center" vertical="center" wrapText="1"/>
    </xf>
    <xf numFmtId="3" fontId="20" fillId="0" borderId="177" xfId="4" applyNumberFormat="1" applyFont="1" applyFill="1" applyBorder="1" applyAlignment="1">
      <alignment horizontal="center" vertical="center" wrapText="1"/>
    </xf>
    <xf numFmtId="3" fontId="8" fillId="9" borderId="70" xfId="0" applyNumberFormat="1" applyFont="1" applyFill="1" applyBorder="1" applyAlignment="1">
      <alignment horizontal="center" vertical="center" wrapText="1"/>
    </xf>
    <xf numFmtId="3" fontId="18" fillId="0" borderId="80" xfId="4" applyNumberFormat="1" applyFont="1" applyBorder="1" applyAlignment="1">
      <alignment horizontal="center" vertical="center" wrapText="1"/>
    </xf>
    <xf numFmtId="3" fontId="8" fillId="0" borderId="126" xfId="0" applyNumberFormat="1" applyFont="1" applyBorder="1" applyAlignment="1">
      <alignment horizontal="center" vertical="center" wrapText="1"/>
    </xf>
    <xf numFmtId="0" fontId="8" fillId="2" borderId="0" xfId="0" applyFont="1" applyFill="1" applyAlignment="1">
      <alignment vertical="top" wrapText="1"/>
    </xf>
    <xf numFmtId="0" fontId="60" fillId="0" borderId="0" xfId="3" applyFont="1"/>
    <xf numFmtId="9" fontId="4" fillId="5" borderId="0" xfId="7" applyFont="1" applyFill="1"/>
    <xf numFmtId="0" fontId="2" fillId="4" borderId="2" xfId="0" applyFont="1" applyFill="1" applyBorder="1" applyAlignment="1">
      <alignment horizontal="center" vertical="center" wrapText="1"/>
    </xf>
    <xf numFmtId="0" fontId="8" fillId="0" borderId="0" xfId="0" applyFont="1" applyAlignment="1">
      <alignment vertical="center" wrapText="1"/>
    </xf>
    <xf numFmtId="0" fontId="0" fillId="0" borderId="4" xfId="0" applyBorder="1"/>
    <xf numFmtId="0" fontId="0" fillId="2" borderId="3" xfId="0" applyFill="1" applyBorder="1"/>
    <xf numFmtId="0" fontId="7" fillId="2" borderId="292" xfId="0" applyFont="1" applyFill="1" applyBorder="1" applyAlignment="1">
      <alignment horizontal="center" vertical="center" indent="1"/>
    </xf>
    <xf numFmtId="0" fontId="7" fillId="0" borderId="292" xfId="0" applyFont="1" applyBorder="1" applyAlignment="1">
      <alignment horizontal="center" vertical="center" indent="1"/>
    </xf>
    <xf numFmtId="0" fontId="7" fillId="2" borderId="0" xfId="0" applyFont="1" applyFill="1" applyAlignment="1">
      <alignment horizontal="center" vertical="center" indent="1"/>
    </xf>
    <xf numFmtId="0" fontId="7" fillId="0" borderId="0" xfId="0" applyFont="1" applyAlignment="1">
      <alignment horizontal="center" vertical="center" indent="1"/>
    </xf>
    <xf numFmtId="0" fontId="0" fillId="0" borderId="8" xfId="0" applyBorder="1"/>
    <xf numFmtId="3" fontId="8" fillId="9" borderId="70" xfId="0" applyNumberFormat="1" applyFont="1" applyFill="1" applyBorder="1" applyAlignment="1">
      <alignment horizontal="center" vertical="center"/>
    </xf>
    <xf numFmtId="3" fontId="6" fillId="9" borderId="70" xfId="0" applyNumberFormat="1" applyFont="1" applyFill="1" applyBorder="1" applyAlignment="1">
      <alignment horizontal="center" vertical="center"/>
    </xf>
    <xf numFmtId="3" fontId="8" fillId="0" borderId="70" xfId="0" applyNumberFormat="1" applyFont="1" applyBorder="1" applyAlignment="1">
      <alignment horizontal="center" vertical="center"/>
    </xf>
    <xf numFmtId="3" fontId="6" fillId="0" borderId="70" xfId="0" applyNumberFormat="1" applyFont="1" applyBorder="1" applyAlignment="1">
      <alignment horizontal="center" vertical="center"/>
    </xf>
    <xf numFmtId="3" fontId="6" fillId="0" borderId="72" xfId="0" applyNumberFormat="1" applyFont="1" applyBorder="1" applyAlignment="1">
      <alignment horizontal="center" vertical="center"/>
    </xf>
    <xf numFmtId="3" fontId="6" fillId="9" borderId="71" xfId="0" applyNumberFormat="1" applyFont="1" applyFill="1" applyBorder="1" applyAlignment="1">
      <alignment horizontal="center" vertical="center"/>
    </xf>
    <xf numFmtId="3" fontId="6" fillId="9" borderId="72" xfId="0" applyNumberFormat="1" applyFont="1" applyFill="1" applyBorder="1" applyAlignment="1">
      <alignment horizontal="center" vertical="center"/>
    </xf>
    <xf numFmtId="3" fontId="8" fillId="0" borderId="71" xfId="0" applyNumberFormat="1" applyFont="1" applyBorder="1" applyAlignment="1">
      <alignment horizontal="center" vertical="center"/>
    </xf>
    <xf numFmtId="3" fontId="6" fillId="0" borderId="71" xfId="0" applyNumberFormat="1" applyFont="1" applyBorder="1" applyAlignment="1">
      <alignment horizontal="center" vertical="center"/>
    </xf>
    <xf numFmtId="3" fontId="8" fillId="0" borderId="108" xfId="0" applyNumberFormat="1" applyFont="1" applyBorder="1" applyAlignment="1">
      <alignment horizontal="center" vertical="center"/>
    </xf>
    <xf numFmtId="3" fontId="8" fillId="0" borderId="68" xfId="0" applyNumberFormat="1" applyFont="1" applyBorder="1" applyAlignment="1">
      <alignment horizontal="center" vertical="center"/>
    </xf>
    <xf numFmtId="3" fontId="8" fillId="0" borderId="86" xfId="0" applyNumberFormat="1" applyFont="1" applyBorder="1" applyAlignment="1">
      <alignment horizontal="center" vertical="center"/>
    </xf>
    <xf numFmtId="3" fontId="8" fillId="9" borderId="68" xfId="0" applyNumberFormat="1" applyFont="1" applyFill="1" applyBorder="1" applyAlignment="1">
      <alignment horizontal="center" vertical="center"/>
    </xf>
    <xf numFmtId="3" fontId="8" fillId="9" borderId="86" xfId="0" applyNumberFormat="1" applyFont="1" applyFill="1" applyBorder="1" applyAlignment="1">
      <alignment horizontal="center" vertical="center"/>
    </xf>
    <xf numFmtId="3" fontId="8" fillId="2" borderId="68" xfId="0" applyNumberFormat="1" applyFont="1" applyFill="1" applyBorder="1" applyAlignment="1">
      <alignment horizontal="center" vertical="center"/>
    </xf>
    <xf numFmtId="3" fontId="8" fillId="2" borderId="86" xfId="0" applyNumberFormat="1" applyFont="1" applyFill="1" applyBorder="1" applyAlignment="1">
      <alignment horizontal="center" vertical="center"/>
    </xf>
    <xf numFmtId="3" fontId="8" fillId="0" borderId="77" xfId="0" applyNumberFormat="1" applyFont="1" applyBorder="1" applyAlignment="1">
      <alignment horizontal="center" vertical="center"/>
    </xf>
    <xf numFmtId="3" fontId="8" fillId="2" borderId="12" xfId="0" applyNumberFormat="1" applyFont="1" applyFill="1" applyBorder="1" applyAlignment="1">
      <alignment horizontal="center" vertical="center"/>
    </xf>
    <xf numFmtId="3" fontId="8" fillId="2" borderId="77" xfId="0" applyNumberFormat="1" applyFont="1" applyFill="1" applyBorder="1" applyAlignment="1">
      <alignment horizontal="center" vertical="center"/>
    </xf>
    <xf numFmtId="3" fontId="8" fillId="0" borderId="81" xfId="0" applyNumberFormat="1" applyFont="1" applyBorder="1" applyAlignment="1">
      <alignment horizontal="center" vertical="center"/>
    </xf>
    <xf numFmtId="3" fontId="8" fillId="2" borderId="81" xfId="0" applyNumberFormat="1" applyFont="1" applyFill="1" applyBorder="1" applyAlignment="1">
      <alignment horizontal="center" vertical="center"/>
    </xf>
    <xf numFmtId="3" fontId="6" fillId="0" borderId="80" xfId="0" applyNumberFormat="1" applyFont="1" applyBorder="1" applyAlignment="1">
      <alignment horizontal="center" vertical="center"/>
    </xf>
    <xf numFmtId="3" fontId="6" fillId="0" borderId="73" xfId="0" applyNumberFormat="1" applyFont="1" applyBorder="1" applyAlignment="1">
      <alignment horizontal="center" vertical="center"/>
    </xf>
    <xf numFmtId="3" fontId="6" fillId="0" borderId="76" xfId="0" applyNumberFormat="1" applyFont="1" applyBorder="1" applyAlignment="1">
      <alignment horizontal="center" vertical="center"/>
    </xf>
    <xf numFmtId="3" fontId="6" fillId="9" borderId="80" xfId="0" applyNumberFormat="1" applyFont="1" applyFill="1" applyBorder="1" applyAlignment="1">
      <alignment horizontal="center" vertical="center"/>
    </xf>
    <xf numFmtId="3" fontId="6" fillId="9" borderId="73" xfId="0" applyNumberFormat="1" applyFont="1" applyFill="1" applyBorder="1" applyAlignment="1">
      <alignment horizontal="center" vertical="center"/>
    </xf>
    <xf numFmtId="3" fontId="6" fillId="9" borderId="76" xfId="0" applyNumberFormat="1" applyFont="1" applyFill="1" applyBorder="1" applyAlignment="1">
      <alignment horizontal="center" vertical="center"/>
    </xf>
    <xf numFmtId="3" fontId="8" fillId="9" borderId="0" xfId="4" applyNumberFormat="1" applyFont="1" applyFill="1" applyAlignment="1">
      <alignment horizontal="center" vertical="center"/>
    </xf>
    <xf numFmtId="3" fontId="6" fillId="0" borderId="74" xfId="0" applyNumberFormat="1" applyFont="1" applyBorder="1" applyAlignment="1">
      <alignment horizontal="center" vertical="center"/>
    </xf>
    <xf numFmtId="3" fontId="6" fillId="9" borderId="74" xfId="0" applyNumberFormat="1" applyFont="1" applyFill="1" applyBorder="1" applyAlignment="1">
      <alignment horizontal="center" vertical="center"/>
    </xf>
    <xf numFmtId="3" fontId="6" fillId="9" borderId="0" xfId="4" applyNumberFormat="1" applyFont="1" applyFill="1" applyAlignment="1">
      <alignment horizontal="center" vertical="center"/>
    </xf>
    <xf numFmtId="168" fontId="8" fillId="9" borderId="0" xfId="0" applyNumberFormat="1" applyFont="1" applyFill="1" applyAlignment="1">
      <alignment horizontal="center" vertical="center"/>
    </xf>
    <xf numFmtId="168" fontId="6" fillId="9" borderId="0" xfId="0" applyNumberFormat="1" applyFont="1" applyFill="1" applyAlignment="1">
      <alignment horizontal="center" vertical="center"/>
    </xf>
    <xf numFmtId="3" fontId="6" fillId="9" borderId="12" xfId="4" applyNumberFormat="1" applyFont="1" applyFill="1" applyBorder="1" applyAlignment="1">
      <alignment horizontal="center" vertical="center"/>
    </xf>
    <xf numFmtId="0" fontId="16" fillId="0" borderId="23" xfId="0" applyFont="1" applyBorder="1" applyAlignment="1">
      <alignment horizontal="center" vertical="center" wrapText="1"/>
    </xf>
    <xf numFmtId="3" fontId="16" fillId="0" borderId="23" xfId="0" applyNumberFormat="1" applyFont="1" applyBorder="1" applyAlignment="1">
      <alignment horizontal="center" vertical="center" wrapText="1"/>
    </xf>
    <xf numFmtId="0" fontId="4" fillId="0" borderId="90" xfId="0" applyFont="1" applyBorder="1" applyAlignment="1">
      <alignment horizontal="left"/>
    </xf>
    <xf numFmtId="0" fontId="7" fillId="0" borderId="3" xfId="0" applyFont="1" applyBorder="1" applyAlignment="1">
      <alignment horizontal="right" vertical="center"/>
    </xf>
    <xf numFmtId="0" fontId="16" fillId="0" borderId="3" xfId="0" applyFont="1" applyBorder="1" applyAlignment="1">
      <alignment horizontal="right" vertical="center"/>
    </xf>
    <xf numFmtId="0" fontId="8" fillId="0" borderId="3" xfId="0" applyFont="1" applyBorder="1" applyAlignment="1">
      <alignment horizontal="right" vertical="center"/>
    </xf>
    <xf numFmtId="0" fontId="6" fillId="0" borderId="3" xfId="0" applyFont="1" applyBorder="1" applyAlignment="1">
      <alignment horizontal="right" vertical="center"/>
    </xf>
    <xf numFmtId="0" fontId="59" fillId="4" borderId="3" xfId="0" applyFont="1" applyFill="1" applyBorder="1" applyAlignment="1">
      <alignment horizontal="center" vertical="center" wrapText="1"/>
    </xf>
    <xf numFmtId="9" fontId="8" fillId="2" borderId="23" xfId="0" applyNumberFormat="1" applyFont="1" applyFill="1" applyBorder="1" applyAlignment="1">
      <alignment horizontal="center" vertical="center" wrapText="1"/>
    </xf>
    <xf numFmtId="9" fontId="8" fillId="9" borderId="148" xfId="0" applyNumberFormat="1" applyFont="1" applyFill="1" applyBorder="1" applyAlignment="1">
      <alignment horizontal="center" vertical="center" wrapText="1"/>
    </xf>
    <xf numFmtId="9" fontId="8" fillId="9" borderId="240" xfId="0" applyNumberFormat="1" applyFont="1" applyFill="1" applyBorder="1" applyAlignment="1">
      <alignment horizontal="center" vertical="center" wrapText="1"/>
    </xf>
    <xf numFmtId="9" fontId="8" fillId="0" borderId="24" xfId="0" applyNumberFormat="1" applyFont="1" applyBorder="1" applyAlignment="1">
      <alignment horizontal="center" vertical="center"/>
    </xf>
    <xf numFmtId="168" fontId="8" fillId="0" borderId="39" xfId="0" applyNumberFormat="1" applyFont="1" applyBorder="1" applyAlignment="1">
      <alignment horizontal="center" vertical="center"/>
    </xf>
    <xf numFmtId="168" fontId="8" fillId="9" borderId="95" xfId="0" applyNumberFormat="1" applyFont="1" applyFill="1" applyBorder="1" applyAlignment="1">
      <alignment horizontal="center" vertical="center"/>
    </xf>
    <xf numFmtId="168" fontId="8" fillId="0" borderId="40" xfId="0" applyNumberFormat="1" applyFont="1" applyBorder="1" applyAlignment="1">
      <alignment horizontal="center" vertical="center"/>
    </xf>
    <xf numFmtId="168" fontId="8" fillId="9" borderId="253" xfId="0" applyNumberFormat="1" applyFont="1" applyFill="1" applyBorder="1" applyAlignment="1">
      <alignment horizontal="center" vertical="center"/>
    </xf>
    <xf numFmtId="0" fontId="10" fillId="0" borderId="0" xfId="0" applyFont="1" applyAlignment="1">
      <alignment vertical="center" wrapText="1"/>
    </xf>
    <xf numFmtId="0" fontId="35" fillId="2" borderId="36" xfId="0" applyFont="1" applyFill="1" applyBorder="1" applyAlignment="1">
      <alignment vertical="center" wrapText="1"/>
    </xf>
    <xf numFmtId="0" fontId="15" fillId="2" borderId="28" xfId="0" applyFont="1" applyFill="1" applyBorder="1" applyAlignment="1">
      <alignment vertical="center" wrapText="1"/>
    </xf>
    <xf numFmtId="0" fontId="36" fillId="2" borderId="33" xfId="0" applyFont="1" applyFill="1" applyBorder="1" applyAlignment="1">
      <alignment vertical="center" wrapText="1"/>
    </xf>
    <xf numFmtId="169" fontId="4" fillId="0" borderId="0" xfId="0" applyNumberFormat="1" applyFont="1" applyAlignment="1">
      <alignment vertical="center"/>
    </xf>
    <xf numFmtId="169" fontId="4" fillId="2" borderId="0" xfId="0" applyNumberFormat="1" applyFont="1" applyFill="1" applyAlignment="1">
      <alignment vertical="center"/>
    </xf>
    <xf numFmtId="0" fontId="63" fillId="5" borderId="298" xfId="0" applyFont="1" applyFill="1" applyBorder="1" applyAlignment="1">
      <alignment horizontal="left" indent="2"/>
    </xf>
    <xf numFmtId="0" fontId="0" fillId="2" borderId="37" xfId="0" applyFill="1" applyBorder="1"/>
    <xf numFmtId="0" fontId="15" fillId="0" borderId="28" xfId="0" applyFont="1" applyBorder="1" applyAlignment="1">
      <alignment vertical="center" wrapText="1"/>
    </xf>
    <xf numFmtId="0" fontId="0" fillId="2" borderId="29" xfId="0" applyFill="1" applyBorder="1"/>
    <xf numFmtId="0" fontId="0" fillId="2" borderId="28" xfId="0" applyFill="1" applyBorder="1"/>
    <xf numFmtId="0" fontId="0" fillId="2" borderId="0" xfId="0" applyFill="1"/>
    <xf numFmtId="0" fontId="0" fillId="2" borderId="33" xfId="0" applyFill="1" applyBorder="1"/>
    <xf numFmtId="0" fontId="15" fillId="0" borderId="29" xfId="0" applyFont="1" applyBorder="1" applyAlignment="1">
      <alignment vertical="center" wrapText="1"/>
    </xf>
    <xf numFmtId="170" fontId="7" fillId="0" borderId="0" xfId="4" applyNumberFormat="1" applyFont="1" applyFill="1" applyAlignment="1">
      <alignment horizontal="center" vertical="center" wrapText="1"/>
    </xf>
    <xf numFmtId="170" fontId="7" fillId="9" borderId="145" xfId="4" applyNumberFormat="1" applyFont="1" applyFill="1" applyBorder="1" applyAlignment="1">
      <alignment horizontal="center" vertical="center" wrapText="1"/>
    </xf>
    <xf numFmtId="170" fontId="7" fillId="9" borderId="151" xfId="4" applyNumberFormat="1" applyFont="1" applyFill="1" applyBorder="1" applyAlignment="1">
      <alignment horizontal="center" vertical="center" wrapText="1"/>
    </xf>
    <xf numFmtId="170" fontId="7" fillId="0" borderId="149" xfId="4" applyNumberFormat="1" applyFont="1" applyFill="1" applyBorder="1" applyAlignment="1">
      <alignment horizontal="center" vertical="center" wrapText="1"/>
    </xf>
    <xf numFmtId="170" fontId="7" fillId="9" borderId="143" xfId="4" applyNumberFormat="1" applyFont="1" applyFill="1" applyBorder="1" applyAlignment="1">
      <alignment horizontal="center" vertical="center" wrapText="1"/>
    </xf>
    <xf numFmtId="170" fontId="7" fillId="0" borderId="12" xfId="4" applyNumberFormat="1" applyFont="1" applyFill="1" applyBorder="1" applyAlignment="1">
      <alignment horizontal="center" vertical="center" wrapText="1"/>
    </xf>
    <xf numFmtId="170" fontId="7" fillId="9" borderId="149" xfId="4" applyNumberFormat="1" applyFont="1" applyFill="1" applyBorder="1" applyAlignment="1">
      <alignment horizontal="center" vertical="center" wrapText="1"/>
    </xf>
    <xf numFmtId="170" fontId="7" fillId="0" borderId="151" xfId="4" applyNumberFormat="1" applyFont="1" applyFill="1" applyBorder="1" applyAlignment="1">
      <alignment horizontal="center" vertical="center" wrapText="1"/>
    </xf>
    <xf numFmtId="170" fontId="7" fillId="0" borderId="0" xfId="4" applyNumberFormat="1" applyFont="1" applyFill="1" applyBorder="1" applyAlignment="1">
      <alignment horizontal="center" vertical="center" wrapText="1"/>
    </xf>
    <xf numFmtId="170" fontId="7" fillId="0" borderId="263" xfId="4" applyNumberFormat="1" applyFont="1" applyFill="1" applyBorder="1" applyAlignment="1">
      <alignment horizontal="center" vertical="center" wrapText="1"/>
    </xf>
    <xf numFmtId="170" fontId="7" fillId="9" borderId="264" xfId="4" applyNumberFormat="1" applyFont="1" applyFill="1" applyBorder="1" applyAlignment="1">
      <alignment horizontal="center" vertical="center" wrapText="1"/>
    </xf>
    <xf numFmtId="170" fontId="7" fillId="0" borderId="164" xfId="4" applyNumberFormat="1" applyFont="1" applyFill="1" applyBorder="1" applyAlignment="1">
      <alignment horizontal="center" vertical="center" wrapText="1"/>
    </xf>
    <xf numFmtId="170" fontId="7" fillId="9" borderId="263" xfId="4" applyNumberFormat="1" applyFont="1" applyFill="1" applyBorder="1" applyAlignment="1">
      <alignment horizontal="center" vertical="center" wrapText="1"/>
    </xf>
    <xf numFmtId="9" fontId="7" fillId="0" borderId="0" xfId="0" applyNumberFormat="1" applyFont="1" applyAlignment="1">
      <alignment horizontal="center" vertical="center" wrapText="1"/>
    </xf>
    <xf numFmtId="9" fontId="7" fillId="0" borderId="24" xfId="0" applyNumberFormat="1" applyFont="1" applyBorder="1" applyAlignment="1">
      <alignment horizontal="center" vertical="center" wrapText="1"/>
    </xf>
    <xf numFmtId="9" fontId="7" fillId="9" borderId="81" xfId="0" applyNumberFormat="1" applyFont="1" applyFill="1" applyBorder="1" applyAlignment="1">
      <alignment horizontal="center" vertical="center" wrapText="1"/>
    </xf>
    <xf numFmtId="9" fontId="7" fillId="9" borderId="89" xfId="0" applyNumberFormat="1" applyFont="1" applyFill="1" applyBorder="1" applyAlignment="1">
      <alignment horizontal="center" vertical="center" wrapText="1"/>
    </xf>
    <xf numFmtId="9" fontId="7" fillId="0" borderId="81" xfId="0" applyNumberFormat="1" applyFont="1" applyBorder="1" applyAlignment="1">
      <alignment horizontal="center" vertical="center" wrapText="1"/>
    </xf>
    <xf numFmtId="9" fontId="7" fillId="0" borderId="89" xfId="0" applyNumberFormat="1" applyFont="1" applyBorder="1" applyAlignment="1">
      <alignment horizontal="center" vertical="center" wrapText="1"/>
    </xf>
    <xf numFmtId="9" fontId="4" fillId="0" borderId="0" xfId="7" applyFont="1"/>
    <xf numFmtId="164" fontId="4" fillId="0" borderId="0" xfId="7" applyNumberFormat="1" applyFont="1"/>
    <xf numFmtId="9" fontId="6" fillId="2" borderId="12" xfId="0" applyNumberFormat="1" applyFont="1" applyFill="1" applyBorder="1" applyAlignment="1">
      <alignment horizontal="center" vertical="center"/>
    </xf>
    <xf numFmtId="9" fontId="7" fillId="9" borderId="77" xfId="0" applyNumberFormat="1" applyFont="1" applyFill="1" applyBorder="1" applyAlignment="1">
      <alignment horizontal="center" vertical="center" wrapText="1"/>
    </xf>
    <xf numFmtId="9" fontId="16" fillId="9" borderId="77" xfId="0" applyNumberFormat="1" applyFont="1" applyFill="1" applyBorder="1" applyAlignment="1">
      <alignment horizontal="center" vertical="center" wrapText="1"/>
    </xf>
    <xf numFmtId="9" fontId="7" fillId="0" borderId="77" xfId="0" applyNumberFormat="1" applyFont="1" applyBorder="1" applyAlignment="1">
      <alignment horizontal="center" vertical="center" wrapText="1"/>
    </xf>
    <xf numFmtId="9" fontId="16" fillId="0" borderId="77" xfId="0" applyNumberFormat="1" applyFont="1" applyBorder="1" applyAlignment="1">
      <alignment horizontal="center" vertical="center" wrapText="1"/>
    </xf>
    <xf numFmtId="9" fontId="7" fillId="9" borderId="0" xfId="0" applyNumberFormat="1" applyFont="1" applyFill="1" applyAlignment="1">
      <alignment horizontal="center" vertical="center" wrapText="1"/>
    </xf>
    <xf numFmtId="9" fontId="7" fillId="9" borderId="12" xfId="0" applyNumberFormat="1" applyFont="1" applyFill="1" applyBorder="1" applyAlignment="1">
      <alignment horizontal="center" vertical="center" wrapText="1"/>
    </xf>
    <xf numFmtId="9" fontId="16" fillId="9" borderId="12" xfId="0" applyNumberFormat="1" applyFont="1" applyFill="1" applyBorder="1" applyAlignment="1">
      <alignment horizontal="center" vertical="center" wrapText="1"/>
    </xf>
    <xf numFmtId="9" fontId="7" fillId="2" borderId="81" xfId="0" applyNumberFormat="1" applyFont="1" applyFill="1" applyBorder="1" applyAlignment="1">
      <alignment horizontal="center" vertical="center" wrapText="1"/>
    </xf>
    <xf numFmtId="9" fontId="7" fillId="2" borderId="77" xfId="0" applyNumberFormat="1" applyFont="1" applyFill="1" applyBorder="1" applyAlignment="1">
      <alignment horizontal="center" vertical="center" wrapText="1"/>
    </xf>
    <xf numFmtId="9" fontId="7" fillId="2" borderId="89" xfId="0" applyNumberFormat="1" applyFont="1" applyFill="1" applyBorder="1" applyAlignment="1">
      <alignment horizontal="center" vertical="center" wrapText="1"/>
    </xf>
    <xf numFmtId="9" fontId="6" fillId="2" borderId="77" xfId="0" applyNumberFormat="1" applyFont="1" applyFill="1" applyBorder="1" applyAlignment="1">
      <alignment horizontal="center" vertical="center"/>
    </xf>
    <xf numFmtId="9" fontId="7" fillId="9" borderId="24" xfId="0" applyNumberFormat="1" applyFont="1" applyFill="1" applyBorder="1" applyAlignment="1">
      <alignment horizontal="center" vertical="center" wrapText="1"/>
    </xf>
    <xf numFmtId="0" fontId="4" fillId="0" borderId="0" xfId="0" applyFont="1" applyAlignment="1">
      <alignment horizontal="left" vertical="center" wrapText="1"/>
    </xf>
    <xf numFmtId="0" fontId="10" fillId="0" borderId="16" xfId="0" applyFont="1" applyBorder="1" applyAlignment="1">
      <alignment vertical="center" wrapText="1"/>
    </xf>
    <xf numFmtId="167" fontId="7" fillId="0" borderId="0" xfId="0" applyNumberFormat="1" applyFont="1" applyAlignment="1">
      <alignment horizontal="center" vertical="center"/>
    </xf>
    <xf numFmtId="9" fontId="16" fillId="0" borderId="12" xfId="7" applyFont="1" applyBorder="1" applyAlignment="1">
      <alignment horizontal="center" vertical="center"/>
    </xf>
    <xf numFmtId="0" fontId="7" fillId="2" borderId="67" xfId="0" applyFont="1" applyFill="1" applyBorder="1" applyAlignment="1">
      <alignment horizontal="center" vertical="center"/>
    </xf>
    <xf numFmtId="0" fontId="16" fillId="2" borderId="67" xfId="0" applyFont="1" applyFill="1" applyBorder="1" applyAlignment="1">
      <alignment horizontal="center" vertical="center"/>
    </xf>
    <xf numFmtId="9" fontId="8" fillId="9" borderId="69" xfId="0" applyNumberFormat="1" applyFont="1" applyFill="1" applyBorder="1" applyAlignment="1">
      <alignment horizontal="center"/>
    </xf>
    <xf numFmtId="9" fontId="8" fillId="9" borderId="23" xfId="0" applyNumberFormat="1" applyFont="1" applyFill="1" applyBorder="1" applyAlignment="1">
      <alignment horizontal="center"/>
    </xf>
    <xf numFmtId="9" fontId="8" fillId="9" borderId="90" xfId="0" applyNumberFormat="1" applyFont="1" applyFill="1" applyBorder="1" applyAlignment="1">
      <alignment horizontal="center"/>
    </xf>
    <xf numFmtId="9" fontId="6" fillId="9" borderId="23" xfId="0" applyNumberFormat="1" applyFont="1" applyFill="1" applyBorder="1" applyAlignment="1">
      <alignment horizontal="center"/>
    </xf>
    <xf numFmtId="9" fontId="6" fillId="9" borderId="90" xfId="0" applyNumberFormat="1" applyFont="1" applyFill="1" applyBorder="1" applyAlignment="1">
      <alignment horizontal="center"/>
    </xf>
    <xf numFmtId="0" fontId="31" fillId="2" borderId="44" xfId="0" applyFont="1" applyFill="1" applyBorder="1" applyAlignment="1">
      <alignment vertical="center"/>
    </xf>
    <xf numFmtId="3" fontId="16" fillId="9" borderId="12" xfId="0" applyNumberFormat="1" applyFont="1" applyFill="1" applyBorder="1" applyAlignment="1">
      <alignment horizontal="center" vertical="center" wrapText="1"/>
    </xf>
    <xf numFmtId="164" fontId="16" fillId="9" borderId="12" xfId="0" applyNumberFormat="1" applyFont="1" applyFill="1" applyBorder="1" applyAlignment="1">
      <alignment horizontal="center" vertical="center" wrapText="1"/>
    </xf>
    <xf numFmtId="3" fontId="7" fillId="9" borderId="0" xfId="0" applyNumberFormat="1" applyFont="1" applyFill="1" applyAlignment="1">
      <alignment horizontal="center" vertical="center" wrapText="1"/>
    </xf>
    <xf numFmtId="1" fontId="7" fillId="0" borderId="79" xfId="0" applyNumberFormat="1" applyFont="1" applyBorder="1" applyAlignment="1">
      <alignment horizontal="center" vertical="center"/>
    </xf>
    <xf numFmtId="9" fontId="7" fillId="0" borderId="79" xfId="0" applyNumberFormat="1" applyFont="1" applyBorder="1" applyAlignment="1">
      <alignment horizontal="center" vertical="center"/>
    </xf>
    <xf numFmtId="3" fontId="8" fillId="0" borderId="122" xfId="0" applyNumberFormat="1" applyFont="1" applyBorder="1" applyAlignment="1">
      <alignment horizontal="center" vertical="center" wrapText="1"/>
    </xf>
    <xf numFmtId="3" fontId="8" fillId="0" borderId="121" xfId="0" applyNumberFormat="1" applyFont="1" applyBorder="1" applyAlignment="1">
      <alignment horizontal="center" vertical="center" wrapText="1"/>
    </xf>
    <xf numFmtId="4" fontId="8" fillId="0" borderId="121" xfId="0" applyNumberFormat="1" applyFont="1" applyBorder="1" applyAlignment="1">
      <alignment horizontal="center" vertical="center" wrapText="1"/>
    </xf>
    <xf numFmtId="2" fontId="7" fillId="9" borderId="121" xfId="0" applyNumberFormat="1" applyFont="1" applyFill="1" applyBorder="1" applyAlignment="1">
      <alignment horizontal="center" vertical="center" wrapText="1"/>
    </xf>
    <xf numFmtId="0" fontId="7" fillId="9" borderId="121" xfId="0" applyFont="1" applyFill="1" applyBorder="1" applyAlignment="1">
      <alignment horizontal="center" vertical="center" wrapText="1"/>
    </xf>
    <xf numFmtId="0" fontId="7" fillId="9" borderId="122" xfId="0" applyFont="1" applyFill="1" applyBorder="1" applyAlignment="1">
      <alignment horizontal="center" vertical="center" wrapText="1"/>
    </xf>
    <xf numFmtId="166" fontId="8" fillId="9" borderId="94" xfId="0" applyNumberFormat="1" applyFont="1" applyFill="1" applyBorder="1" applyAlignment="1">
      <alignment horizontal="center" vertical="center" wrapText="1"/>
    </xf>
    <xf numFmtId="2" fontId="64" fillId="9" borderId="82" xfId="0" applyNumberFormat="1" applyFont="1" applyFill="1" applyBorder="1" applyAlignment="1">
      <alignment horizontal="center" vertical="center" wrapText="1"/>
    </xf>
    <xf numFmtId="165" fontId="8" fillId="9" borderId="82" xfId="0" applyNumberFormat="1" applyFont="1" applyFill="1" applyBorder="1" applyAlignment="1">
      <alignment horizontal="center" vertical="center" wrapText="1"/>
    </xf>
    <xf numFmtId="165" fontId="6" fillId="9" borderId="82" xfId="0" applyNumberFormat="1" applyFont="1" applyFill="1" applyBorder="1" applyAlignment="1">
      <alignment horizontal="center" vertical="center" wrapText="1"/>
    </xf>
    <xf numFmtId="1" fontId="8" fillId="9" borderId="82" xfId="0" applyNumberFormat="1" applyFont="1" applyFill="1" applyBorder="1" applyAlignment="1">
      <alignment horizontal="center" vertical="center" wrapText="1"/>
    </xf>
    <xf numFmtId="168" fontId="6" fillId="9" borderId="82" xfId="0" applyNumberFormat="1" applyFont="1" applyFill="1" applyBorder="1" applyAlignment="1">
      <alignment horizontal="center" vertical="center" wrapText="1"/>
    </xf>
    <xf numFmtId="0" fontId="16" fillId="9" borderId="149" xfId="7" applyNumberFormat="1" applyFont="1" applyFill="1" applyBorder="1" applyAlignment="1">
      <alignment horizontal="center" vertical="center" wrapText="1"/>
    </xf>
    <xf numFmtId="0" fontId="8" fillId="9" borderId="300" xfId="0" applyFont="1" applyFill="1" applyBorder="1" applyAlignment="1">
      <alignment horizontal="center" vertical="center"/>
    </xf>
    <xf numFmtId="0" fontId="8" fillId="9" borderId="294" xfId="0" applyFont="1" applyFill="1" applyBorder="1" applyAlignment="1">
      <alignment horizontal="center" vertical="center"/>
    </xf>
    <xf numFmtId="0" fontId="8" fillId="9" borderId="82" xfId="0" applyFont="1" applyFill="1" applyBorder="1" applyAlignment="1">
      <alignment horizontal="center" vertical="center" wrapText="1" indent="1"/>
    </xf>
    <xf numFmtId="4" fontId="8" fillId="9" borderId="79" xfId="0" applyNumberFormat="1" applyFont="1" applyFill="1" applyBorder="1" applyAlignment="1">
      <alignment horizontal="center" vertical="center" wrapText="1" indent="1"/>
    </xf>
    <xf numFmtId="9" fontId="18" fillId="9" borderId="79" xfId="7" applyFont="1" applyFill="1" applyBorder="1" applyAlignment="1">
      <alignment horizontal="center" vertical="center" wrapText="1" indent="1"/>
    </xf>
    <xf numFmtId="3" fontId="8" fillId="2" borderId="83" xfId="0" applyNumberFormat="1" applyFont="1" applyFill="1" applyBorder="1" applyAlignment="1">
      <alignment horizontal="center" vertical="center" wrapText="1" indent="1"/>
    </xf>
    <xf numFmtId="4" fontId="8" fillId="2" borderId="85" xfId="0" applyNumberFormat="1" applyFont="1" applyFill="1" applyBorder="1" applyAlignment="1">
      <alignment horizontal="center" vertical="center" wrapText="1" indent="1"/>
    </xf>
    <xf numFmtId="9" fontId="18" fillId="2" borderId="85" xfId="7" applyFont="1" applyFill="1" applyBorder="1" applyAlignment="1">
      <alignment horizontal="center" vertical="center" wrapText="1" indent="1"/>
    </xf>
    <xf numFmtId="3" fontId="8" fillId="9" borderId="23" xfId="0" applyNumberFormat="1" applyFont="1" applyFill="1" applyBorder="1" applyAlignment="1">
      <alignment horizontal="center" vertical="center" wrapText="1" indent="1"/>
    </xf>
    <xf numFmtId="4" fontId="8" fillId="9" borderId="23" xfId="0" applyNumberFormat="1" applyFont="1" applyFill="1" applyBorder="1" applyAlignment="1">
      <alignment horizontal="center" vertical="center" wrapText="1" indent="1"/>
    </xf>
    <xf numFmtId="9" fontId="18" fillId="9" borderId="12" xfId="7" applyFont="1" applyFill="1" applyBorder="1" applyAlignment="1">
      <alignment horizontal="center" vertical="center" wrapText="1" indent="1"/>
    </xf>
    <xf numFmtId="3" fontId="8" fillId="2" borderId="125" xfId="0" applyNumberFormat="1" applyFont="1" applyFill="1" applyBorder="1" applyAlignment="1">
      <alignment horizontal="center" vertical="center" wrapText="1" indent="1"/>
    </xf>
    <xf numFmtId="4" fontId="8" fillId="2" borderId="125" xfId="0" applyNumberFormat="1" applyFont="1" applyFill="1" applyBorder="1" applyAlignment="1">
      <alignment horizontal="center" vertical="center" wrapText="1" indent="1"/>
    </xf>
    <xf numFmtId="9" fontId="8" fillId="2" borderId="125" xfId="7" applyFont="1" applyFill="1" applyBorder="1" applyAlignment="1">
      <alignment horizontal="center" vertical="center" wrapText="1" indent="1"/>
    </xf>
    <xf numFmtId="0" fontId="8" fillId="9" borderId="24" xfId="0" applyFont="1" applyFill="1" applyBorder="1" applyAlignment="1">
      <alignment horizontal="left" vertical="center" wrapText="1"/>
    </xf>
    <xf numFmtId="0" fontId="7" fillId="2" borderId="0" xfId="0" applyFont="1" applyFill="1" applyAlignment="1">
      <alignment vertical="center" wrapText="1"/>
    </xf>
    <xf numFmtId="0" fontId="4" fillId="9" borderId="303" xfId="0" applyFont="1" applyFill="1" applyBorder="1" applyAlignment="1">
      <alignment vertical="center"/>
    </xf>
    <xf numFmtId="0" fontId="2" fillId="5" borderId="0" xfId="0" applyFont="1" applyFill="1" applyAlignment="1">
      <alignment horizontal="center"/>
    </xf>
    <xf numFmtId="3" fontId="8" fillId="9" borderId="305" xfId="0" applyNumberFormat="1" applyFont="1" applyFill="1" applyBorder="1" applyAlignment="1">
      <alignment horizontal="center" vertical="center" wrapText="1"/>
    </xf>
    <xf numFmtId="3" fontId="8" fillId="9" borderId="306" xfId="0" applyNumberFormat="1" applyFont="1" applyFill="1" applyBorder="1" applyAlignment="1">
      <alignment horizontal="center" vertical="center" wrapText="1"/>
    </xf>
    <xf numFmtId="0" fontId="8" fillId="9" borderId="307" xfId="0" applyFont="1" applyFill="1" applyBorder="1" applyAlignment="1">
      <alignment horizontal="center" vertical="center" wrapText="1"/>
    </xf>
    <xf numFmtId="3" fontId="8" fillId="0" borderId="65" xfId="0" applyNumberFormat="1" applyFont="1" applyBorder="1" applyAlignment="1">
      <alignment horizontal="center" vertical="center" wrapText="1"/>
    </xf>
    <xf numFmtId="0" fontId="8" fillId="9" borderId="308" xfId="0" applyFont="1" applyFill="1" applyBorder="1" applyAlignment="1">
      <alignment horizontal="center" vertical="center" wrapText="1"/>
    </xf>
    <xf numFmtId="0" fontId="8" fillId="9" borderId="309" xfId="0" applyFont="1" applyFill="1" applyBorder="1" applyAlignment="1">
      <alignment horizontal="center" vertical="center" wrapText="1"/>
    </xf>
    <xf numFmtId="0" fontId="8" fillId="9" borderId="310" xfId="0" applyFont="1" applyFill="1" applyBorder="1" applyAlignment="1">
      <alignment horizontal="center" vertical="center" wrapText="1"/>
    </xf>
    <xf numFmtId="0" fontId="8" fillId="9" borderId="12" xfId="0" applyFont="1" applyFill="1" applyBorder="1" applyAlignment="1">
      <alignment horizontal="left" vertical="center" wrapText="1"/>
    </xf>
    <xf numFmtId="9" fontId="18" fillId="0" borderId="313" xfId="7" applyFont="1" applyBorder="1" applyAlignment="1">
      <alignment horizontal="center" vertical="center" wrapText="1"/>
    </xf>
    <xf numFmtId="9" fontId="18" fillId="9" borderId="314" xfId="7" applyFont="1" applyFill="1" applyBorder="1" applyAlignment="1">
      <alignment horizontal="center" vertical="center" wrapText="1"/>
    </xf>
    <xf numFmtId="9" fontId="18" fillId="0" borderId="312" xfId="7" applyFont="1" applyBorder="1" applyAlignment="1">
      <alignment horizontal="center" vertical="center" wrapText="1"/>
    </xf>
    <xf numFmtId="2" fontId="7" fillId="2" borderId="179" xfId="0" applyNumberFormat="1" applyFont="1" applyFill="1" applyBorder="1" applyAlignment="1">
      <alignment horizontal="center" vertical="center"/>
    </xf>
    <xf numFmtId="168" fontId="38" fillId="9" borderId="82" xfId="0" applyNumberFormat="1" applyFont="1" applyFill="1" applyBorder="1" applyAlignment="1">
      <alignment horizontal="center" vertical="center" wrapText="1"/>
    </xf>
    <xf numFmtId="168" fontId="38" fillId="9" borderId="70" xfId="0" applyNumberFormat="1" applyFont="1" applyFill="1" applyBorder="1" applyAlignment="1">
      <alignment horizontal="center" vertical="center" wrapText="1"/>
    </xf>
    <xf numFmtId="3" fontId="8" fillId="2" borderId="82" xfId="0" applyNumberFormat="1" applyFont="1" applyFill="1" applyBorder="1" applyAlignment="1">
      <alignment horizontal="center" vertical="center"/>
    </xf>
    <xf numFmtId="3" fontId="6" fillId="2" borderId="23" xfId="0" applyNumberFormat="1" applyFont="1" applyFill="1" applyBorder="1" applyAlignment="1">
      <alignment horizontal="center" vertical="center"/>
    </xf>
    <xf numFmtId="3" fontId="8" fillId="2" borderId="79" xfId="0" applyNumberFormat="1" applyFont="1" applyFill="1" applyBorder="1" applyAlignment="1">
      <alignment horizontal="center" vertical="center"/>
    </xf>
    <xf numFmtId="9" fontId="7" fillId="9" borderId="0" xfId="0" applyNumberFormat="1" applyFont="1" applyFill="1" applyAlignment="1">
      <alignment horizontal="center" vertical="center"/>
    </xf>
    <xf numFmtId="164" fontId="7" fillId="9" borderId="23" xfId="0" applyNumberFormat="1" applyFont="1" applyFill="1" applyBorder="1" applyAlignment="1">
      <alignment horizontal="center" vertical="center"/>
    </xf>
    <xf numFmtId="0" fontId="4" fillId="9" borderId="0" xfId="0" applyFont="1" applyFill="1"/>
    <xf numFmtId="168" fontId="8" fillId="9" borderId="12" xfId="0" applyNumberFormat="1" applyFont="1" applyFill="1" applyBorder="1" applyAlignment="1">
      <alignment horizontal="center" vertical="center"/>
    </xf>
    <xf numFmtId="168" fontId="6" fillId="9" borderId="12" xfId="0" applyNumberFormat="1" applyFont="1" applyFill="1" applyBorder="1" applyAlignment="1">
      <alignment horizontal="center" vertical="center"/>
    </xf>
    <xf numFmtId="168" fontId="6" fillId="9" borderId="73" xfId="0" applyNumberFormat="1" applyFont="1" applyFill="1" applyBorder="1" applyAlignment="1">
      <alignment horizontal="center" vertical="center"/>
    </xf>
    <xf numFmtId="3" fontId="8" fillId="9" borderId="12" xfId="4" applyNumberFormat="1" applyFont="1" applyFill="1" applyBorder="1" applyAlignment="1">
      <alignment horizontal="center" vertical="center"/>
    </xf>
    <xf numFmtId="173" fontId="6" fillId="9" borderId="242" xfId="4" applyNumberFormat="1" applyFont="1" applyFill="1" applyBorder="1" applyAlignment="1">
      <alignment horizontal="center" vertical="center"/>
    </xf>
    <xf numFmtId="3" fontId="8" fillId="9" borderId="75" xfId="0" applyNumberFormat="1" applyFont="1" applyFill="1" applyBorder="1" applyAlignment="1">
      <alignment horizontal="center" vertical="center" wrapText="1"/>
    </xf>
    <xf numFmtId="0" fontId="3" fillId="0" borderId="68" xfId="0" applyFont="1" applyBorder="1" applyAlignment="1">
      <alignment vertical="center" wrapText="1"/>
    </xf>
    <xf numFmtId="3" fontId="7" fillId="9" borderId="316" xfId="0" applyNumberFormat="1" applyFont="1" applyFill="1" applyBorder="1" applyAlignment="1">
      <alignment horizontal="center" vertical="center"/>
    </xf>
    <xf numFmtId="3" fontId="7" fillId="9" borderId="318" xfId="0" applyNumberFormat="1" applyFont="1" applyFill="1" applyBorder="1" applyAlignment="1">
      <alignment horizontal="center" vertical="center"/>
    </xf>
    <xf numFmtId="164" fontId="7" fillId="9" borderId="58" xfId="0" applyNumberFormat="1" applyFont="1" applyFill="1" applyBorder="1" applyAlignment="1">
      <alignment horizontal="center" vertical="center"/>
    </xf>
    <xf numFmtId="0" fontId="10" fillId="0" borderId="317" xfId="0" applyFont="1" applyBorder="1" applyAlignment="1">
      <alignment vertical="top" wrapText="1"/>
    </xf>
    <xf numFmtId="164" fontId="16" fillId="0" borderId="0" xfId="0" applyNumberFormat="1" applyFont="1" applyAlignment="1">
      <alignment horizontal="center" vertical="center" wrapText="1"/>
    </xf>
    <xf numFmtId="164" fontId="16" fillId="9" borderId="81" xfId="0" applyNumberFormat="1" applyFont="1" applyFill="1" applyBorder="1" applyAlignment="1">
      <alignment horizontal="center" vertical="center" wrapText="1"/>
    </xf>
    <xf numFmtId="164" fontId="7" fillId="2" borderId="0" xfId="0" applyNumberFormat="1" applyFont="1" applyFill="1" applyAlignment="1">
      <alignment horizontal="center" vertical="center"/>
    </xf>
    <xf numFmtId="164" fontId="16" fillId="2" borderId="23" xfId="0" applyNumberFormat="1" applyFont="1" applyFill="1" applyBorder="1" applyAlignment="1">
      <alignment horizontal="center" vertical="center" wrapText="1"/>
    </xf>
    <xf numFmtId="164" fontId="7" fillId="0" borderId="325" xfId="0" applyNumberFormat="1" applyFont="1" applyBorder="1" applyAlignment="1">
      <alignment horizontal="center" vertical="center" wrapText="1"/>
    </xf>
    <xf numFmtId="164" fontId="7" fillId="0" borderId="320" xfId="0" applyNumberFormat="1" applyFont="1" applyBorder="1" applyAlignment="1">
      <alignment horizontal="center" vertical="center" wrapText="1"/>
    </xf>
    <xf numFmtId="164" fontId="16" fillId="0" borderId="326" xfId="0" applyNumberFormat="1" applyFont="1" applyBorder="1" applyAlignment="1">
      <alignment horizontal="center" vertical="center" wrapText="1"/>
    </xf>
    <xf numFmtId="164" fontId="7" fillId="9" borderId="325" xfId="0" applyNumberFormat="1" applyFont="1" applyFill="1" applyBorder="1" applyAlignment="1">
      <alignment horizontal="center" vertical="center" wrapText="1"/>
    </xf>
    <xf numFmtId="164" fontId="7" fillId="9" borderId="320" xfId="0" applyNumberFormat="1" applyFont="1" applyFill="1" applyBorder="1" applyAlignment="1">
      <alignment horizontal="center" vertical="center" wrapText="1"/>
    </xf>
    <xf numFmtId="164" fontId="16" fillId="9" borderId="326" xfId="0" applyNumberFormat="1" applyFont="1" applyFill="1" applyBorder="1" applyAlignment="1">
      <alignment horizontal="center" vertical="center" wrapText="1"/>
    </xf>
    <xf numFmtId="164" fontId="7" fillId="2" borderId="320" xfId="0" applyNumberFormat="1" applyFont="1" applyFill="1" applyBorder="1" applyAlignment="1">
      <alignment horizontal="center" vertical="center" wrapText="1"/>
    </xf>
    <xf numFmtId="164" fontId="7" fillId="2" borderId="320" xfId="0" applyNumberFormat="1" applyFont="1" applyFill="1" applyBorder="1" applyAlignment="1">
      <alignment horizontal="center" vertical="center"/>
    </xf>
    <xf numFmtId="164" fontId="16" fillId="0" borderId="320" xfId="0" applyNumberFormat="1" applyFont="1" applyBorder="1" applyAlignment="1">
      <alignment horizontal="center" vertical="center" wrapText="1"/>
    </xf>
    <xf numFmtId="0" fontId="8" fillId="0" borderId="16" xfId="0" applyFont="1" applyBorder="1" applyAlignment="1">
      <alignment vertical="center" wrapText="1"/>
    </xf>
    <xf numFmtId="0" fontId="3" fillId="0" borderId="0" xfId="0" applyFont="1" applyAlignment="1">
      <alignment horizontal="left" vertical="center" wrapText="1"/>
    </xf>
    <xf numFmtId="9" fontId="6" fillId="9" borderId="69" xfId="0" applyNumberFormat="1" applyFont="1" applyFill="1" applyBorder="1" applyAlignment="1">
      <alignment horizontal="center"/>
    </xf>
    <xf numFmtId="0" fontId="8" fillId="2" borderId="217" xfId="0" applyFont="1" applyFill="1" applyBorder="1" applyAlignment="1">
      <alignment horizontal="center" vertical="center" wrapText="1"/>
    </xf>
    <xf numFmtId="3" fontId="8" fillId="2" borderId="7" xfId="0" applyNumberFormat="1" applyFont="1" applyFill="1" applyBorder="1" applyAlignment="1">
      <alignment horizontal="center" vertical="center" wrapText="1"/>
    </xf>
    <xf numFmtId="0" fontId="8" fillId="2" borderId="220" xfId="0" applyFont="1" applyFill="1" applyBorder="1" applyAlignment="1">
      <alignment horizontal="center" vertical="center" wrapText="1"/>
    </xf>
    <xf numFmtId="3" fontId="8" fillId="2" borderId="6" xfId="0" applyNumberFormat="1" applyFont="1" applyFill="1" applyBorder="1" applyAlignment="1">
      <alignment horizontal="center" vertical="center" wrapText="1"/>
    </xf>
    <xf numFmtId="2" fontId="7" fillId="2" borderId="173" xfId="0" applyNumberFormat="1" applyFont="1" applyFill="1" applyBorder="1" applyAlignment="1">
      <alignment horizontal="center" vertical="center"/>
    </xf>
    <xf numFmtId="4" fontId="7" fillId="2" borderId="174" xfId="0" applyNumberFormat="1" applyFont="1" applyFill="1" applyBorder="1" applyAlignment="1">
      <alignment horizontal="center" vertical="center"/>
    </xf>
    <xf numFmtId="2" fontId="7" fillId="2" borderId="175" xfId="0" applyNumberFormat="1" applyFont="1" applyFill="1" applyBorder="1" applyAlignment="1">
      <alignment horizontal="center" vertical="center"/>
    </xf>
    <xf numFmtId="2" fontId="7" fillId="2" borderId="176" xfId="0" applyNumberFormat="1" applyFont="1" applyFill="1" applyBorder="1" applyAlignment="1">
      <alignment horizontal="center" vertical="center"/>
    </xf>
    <xf numFmtId="0" fontId="29" fillId="0" borderId="0" xfId="0" applyFont="1" applyAlignment="1">
      <alignment vertical="top" wrapText="1"/>
    </xf>
    <xf numFmtId="0" fontId="2" fillId="5" borderId="317" xfId="0" applyFont="1" applyFill="1" applyBorder="1" applyAlignment="1">
      <alignment horizontal="center" vertical="center" wrapText="1"/>
    </xf>
    <xf numFmtId="0" fontId="7" fillId="0" borderId="289" xfId="0" applyFont="1" applyBorder="1" applyAlignment="1">
      <alignment horizontal="center" vertical="center"/>
    </xf>
    <xf numFmtId="0" fontId="7" fillId="9" borderId="289" xfId="0" applyFont="1" applyFill="1" applyBorder="1" applyAlignment="1">
      <alignment horizontal="center" vertical="center"/>
    </xf>
    <xf numFmtId="0" fontId="7" fillId="0" borderId="290" xfId="0" applyFont="1" applyBorder="1" applyAlignment="1">
      <alignment horizontal="center" vertical="center"/>
    </xf>
    <xf numFmtId="0" fontId="7" fillId="9" borderId="166" xfId="0" applyFont="1" applyFill="1" applyBorder="1" applyAlignment="1">
      <alignment horizontal="center" vertical="center"/>
    </xf>
    <xf numFmtId="0" fontId="17" fillId="0" borderId="0" xfId="0" applyFont="1" applyAlignment="1">
      <alignment horizontal="left" vertical="center" wrapText="1"/>
    </xf>
    <xf numFmtId="0" fontId="2" fillId="4" borderId="67" xfId="0" applyFont="1" applyFill="1" applyBorder="1" applyAlignment="1">
      <alignment horizontal="center" vertical="center" wrapText="1"/>
    </xf>
    <xf numFmtId="0" fontId="4" fillId="0" borderId="23" xfId="0" applyFont="1" applyBorder="1" applyAlignment="1">
      <alignment horizontal="left" vertical="center" wrapText="1"/>
    </xf>
    <xf numFmtId="0" fontId="4" fillId="2" borderId="23" xfId="0" applyFont="1" applyFill="1" applyBorder="1" applyAlignment="1">
      <alignment horizontal="left" vertical="center" wrapText="1"/>
    </xf>
    <xf numFmtId="0" fontId="4" fillId="9" borderId="23" xfId="0" applyFont="1" applyFill="1" applyBorder="1" applyAlignment="1">
      <alignment horizontal="left" vertical="center" wrapText="1"/>
    </xf>
    <xf numFmtId="0" fontId="4" fillId="9" borderId="69" xfId="3" applyFont="1" applyFill="1" applyBorder="1" applyAlignment="1">
      <alignment horizontal="center" vertical="center" wrapText="1"/>
    </xf>
    <xf numFmtId="0" fontId="4" fillId="0" borderId="69" xfId="3" applyFont="1" applyBorder="1" applyAlignment="1">
      <alignment horizontal="center" vertical="center" wrapText="1"/>
    </xf>
    <xf numFmtId="0" fontId="4" fillId="2" borderId="69" xfId="3" applyFont="1" applyFill="1" applyBorder="1" applyAlignment="1">
      <alignment horizontal="center" vertical="center" wrapText="1"/>
    </xf>
    <xf numFmtId="0" fontId="4" fillId="0" borderId="73" xfId="3" applyFont="1" applyBorder="1" applyAlignment="1">
      <alignment horizontal="center" vertical="center" wrapText="1"/>
    </xf>
    <xf numFmtId="0" fontId="4" fillId="0" borderId="70" xfId="3" applyFont="1" applyBorder="1" applyAlignment="1">
      <alignment horizontal="center" vertical="center" wrapText="1"/>
    </xf>
    <xf numFmtId="0" fontId="4" fillId="0" borderId="69" xfId="3" applyFont="1" applyFill="1" applyBorder="1" applyAlignment="1">
      <alignment horizontal="center" vertical="center" wrapText="1"/>
    </xf>
    <xf numFmtId="0" fontId="4" fillId="9" borderId="70" xfId="3" applyFont="1" applyFill="1" applyBorder="1" applyAlignment="1">
      <alignment horizontal="center" vertical="center" wrapText="1"/>
    </xf>
    <xf numFmtId="0" fontId="4" fillId="2" borderId="70" xfId="3" applyFont="1" applyFill="1" applyBorder="1" applyAlignment="1">
      <alignment horizontal="center" vertical="center" wrapText="1"/>
    </xf>
    <xf numFmtId="0" fontId="8" fillId="2" borderId="125" xfId="0" applyFont="1" applyFill="1" applyBorder="1" applyAlignment="1">
      <alignment horizontal="center" vertical="center" wrapText="1"/>
    </xf>
    <xf numFmtId="3" fontId="8" fillId="2" borderId="125" xfId="0" applyNumberFormat="1" applyFont="1" applyFill="1" applyBorder="1" applyAlignment="1">
      <alignment horizontal="center" vertical="center" wrapText="1"/>
    </xf>
    <xf numFmtId="3" fontId="6" fillId="2" borderId="125" xfId="0" applyNumberFormat="1" applyFont="1" applyFill="1" applyBorder="1" applyAlignment="1">
      <alignment horizontal="center" vertical="center" wrapText="1"/>
    </xf>
    <xf numFmtId="0" fontId="35" fillId="2" borderId="0" xfId="0" applyFont="1" applyFill="1" applyAlignment="1">
      <alignment vertical="center" wrapText="1"/>
    </xf>
    <xf numFmtId="0" fontId="36" fillId="2" borderId="0" xfId="0" applyFont="1" applyFill="1" applyAlignment="1">
      <alignment vertical="center" wrapText="1"/>
    </xf>
    <xf numFmtId="0" fontId="36" fillId="2" borderId="46" xfId="0" applyFont="1" applyFill="1" applyBorder="1" applyAlignment="1">
      <alignment vertical="center" wrapText="1"/>
    </xf>
    <xf numFmtId="0" fontId="35" fillId="2" borderId="37" xfId="0" applyFont="1" applyFill="1" applyBorder="1" applyAlignment="1">
      <alignment vertical="center" wrapText="1"/>
    </xf>
    <xf numFmtId="0" fontId="35" fillId="2" borderId="29" xfId="0" applyFont="1" applyFill="1" applyBorder="1" applyAlignment="1">
      <alignment vertical="center" wrapText="1"/>
    </xf>
    <xf numFmtId="0" fontId="8" fillId="9" borderId="81" xfId="0" applyFont="1" applyFill="1" applyBorder="1" applyAlignment="1">
      <alignment horizontal="left" vertical="center" wrapText="1"/>
    </xf>
    <xf numFmtId="0" fontId="18" fillId="9" borderId="77" xfId="0" applyFont="1" applyFill="1" applyBorder="1" applyAlignment="1">
      <alignment horizontal="left" vertical="center" wrapText="1"/>
    </xf>
    <xf numFmtId="0" fontId="7" fillId="2" borderId="0" xfId="0" applyFont="1" applyFill="1" applyAlignment="1">
      <alignment vertical="top" wrapText="1"/>
    </xf>
    <xf numFmtId="9" fontId="7" fillId="0" borderId="23" xfId="0" applyNumberFormat="1" applyFont="1" applyBorder="1" applyAlignment="1">
      <alignment horizontal="center" vertical="center"/>
    </xf>
    <xf numFmtId="9" fontId="4" fillId="0" borderId="0" xfId="0" applyNumberFormat="1" applyFont="1"/>
    <xf numFmtId="164" fontId="4" fillId="0" borderId="0" xfId="0" applyNumberFormat="1" applyFont="1"/>
    <xf numFmtId="3" fontId="8" fillId="0" borderId="185" xfId="0" applyNumberFormat="1" applyFont="1" applyBorder="1" applyAlignment="1">
      <alignment horizontal="center" vertical="center"/>
    </xf>
    <xf numFmtId="3" fontId="6" fillId="0" borderId="183" xfId="0" applyNumberFormat="1" applyFont="1" applyBorder="1" applyAlignment="1">
      <alignment horizontal="center" vertical="center"/>
    </xf>
    <xf numFmtId="3" fontId="6" fillId="0" borderId="185" xfId="0" applyNumberFormat="1" applyFont="1" applyBorder="1" applyAlignment="1">
      <alignment horizontal="center" vertical="center"/>
    </xf>
    <xf numFmtId="3" fontId="8" fillId="0" borderId="186" xfId="0" applyNumberFormat="1" applyFont="1" applyBorder="1" applyAlignment="1">
      <alignment horizontal="center" vertical="center"/>
    </xf>
    <xf numFmtId="3" fontId="6" fillId="0" borderId="184" xfId="0" applyNumberFormat="1" applyFont="1" applyBorder="1" applyAlignment="1">
      <alignment horizontal="center" vertical="center"/>
    </xf>
    <xf numFmtId="3" fontId="6" fillId="0" borderId="186" xfId="0" applyNumberFormat="1" applyFont="1" applyBorder="1" applyAlignment="1">
      <alignment horizontal="center" vertical="center"/>
    </xf>
    <xf numFmtId="3" fontId="6" fillId="0" borderId="191" xfId="0" applyNumberFormat="1" applyFont="1" applyBorder="1" applyAlignment="1">
      <alignment horizontal="center" vertical="center"/>
    </xf>
    <xf numFmtId="3" fontId="6" fillId="0" borderId="190" xfId="0" applyNumberFormat="1" applyFont="1" applyBorder="1" applyAlignment="1">
      <alignment horizontal="center" vertical="center"/>
    </xf>
    <xf numFmtId="3" fontId="8" fillId="0" borderId="193" xfId="0" applyNumberFormat="1" applyFont="1" applyBorder="1" applyAlignment="1">
      <alignment horizontal="center" vertical="center"/>
    </xf>
    <xf numFmtId="3" fontId="6" fillId="0" borderId="194" xfId="0" applyNumberFormat="1" applyFont="1" applyBorder="1" applyAlignment="1">
      <alignment horizontal="center" vertical="center"/>
    </xf>
    <xf numFmtId="3" fontId="6" fillId="0" borderId="193" xfId="0" applyNumberFormat="1" applyFont="1" applyBorder="1" applyAlignment="1">
      <alignment horizontal="center" vertical="center"/>
    </xf>
    <xf numFmtId="3" fontId="6" fillId="0" borderId="320" xfId="0" applyNumberFormat="1" applyFont="1" applyBorder="1" applyAlignment="1">
      <alignment horizontal="center" vertical="center"/>
    </xf>
    <xf numFmtId="3" fontId="6" fillId="0" borderId="319" xfId="0" applyNumberFormat="1" applyFont="1" applyBorder="1" applyAlignment="1">
      <alignment horizontal="center" vertical="center"/>
    </xf>
    <xf numFmtId="3" fontId="6" fillId="0" borderId="195" xfId="0" applyNumberFormat="1" applyFont="1" applyBorder="1" applyAlignment="1">
      <alignment horizontal="center" vertical="center"/>
    </xf>
    <xf numFmtId="3" fontId="6" fillId="0" borderId="192" xfId="0" applyNumberFormat="1" applyFont="1" applyBorder="1" applyAlignment="1">
      <alignment horizontal="center" vertical="center"/>
    </xf>
    <xf numFmtId="3" fontId="6" fillId="0" borderId="323" xfId="0" applyNumberFormat="1" applyFont="1" applyBorder="1" applyAlignment="1">
      <alignment horizontal="center" vertical="center"/>
    </xf>
    <xf numFmtId="3" fontId="6" fillId="0" borderId="322" xfId="0" applyNumberFormat="1" applyFont="1" applyBorder="1" applyAlignment="1">
      <alignment horizontal="center" vertical="center"/>
    </xf>
    <xf numFmtId="3" fontId="6" fillId="0" borderId="324" xfId="0" applyNumberFormat="1" applyFont="1" applyBorder="1" applyAlignment="1">
      <alignment horizontal="center" vertical="center"/>
    </xf>
    <xf numFmtId="3" fontId="6" fillId="0" borderId="321" xfId="0" applyNumberFormat="1" applyFont="1" applyBorder="1" applyAlignment="1">
      <alignment horizontal="center" vertical="center"/>
    </xf>
    <xf numFmtId="3" fontId="6" fillId="0" borderId="182" xfId="0" applyNumberFormat="1" applyFont="1" applyBorder="1" applyAlignment="1">
      <alignment horizontal="center" vertical="center"/>
    </xf>
    <xf numFmtId="164" fontId="7" fillId="0" borderId="74" xfId="0" applyNumberFormat="1" applyFont="1" applyBorder="1" applyAlignment="1">
      <alignment horizontal="center" vertical="center"/>
    </xf>
    <xf numFmtId="164" fontId="7" fillId="0" borderId="0" xfId="0" applyNumberFormat="1" applyFont="1" applyAlignment="1">
      <alignment horizontal="center" vertical="center"/>
    </xf>
    <xf numFmtId="164" fontId="7" fillId="0" borderId="79" xfId="0" applyNumberFormat="1" applyFont="1" applyBorder="1" applyAlignment="1">
      <alignment horizontal="center" vertical="center"/>
    </xf>
    <xf numFmtId="164" fontId="7" fillId="0" borderId="320" xfId="0" applyNumberFormat="1" applyFont="1" applyBorder="1" applyAlignment="1">
      <alignment horizontal="center" vertical="center"/>
    </xf>
    <xf numFmtId="3" fontId="6" fillId="0" borderId="327" xfId="0" applyNumberFormat="1" applyFont="1" applyBorder="1" applyAlignment="1">
      <alignment horizontal="center" vertical="center"/>
    </xf>
    <xf numFmtId="3" fontId="6" fillId="0" borderId="328" xfId="0" applyNumberFormat="1" applyFont="1" applyBorder="1" applyAlignment="1">
      <alignment horizontal="center" vertical="center"/>
    </xf>
    <xf numFmtId="3" fontId="6" fillId="0" borderId="329" xfId="0" applyNumberFormat="1" applyFont="1" applyBorder="1" applyAlignment="1">
      <alignment horizontal="center" vertical="center"/>
    </xf>
    <xf numFmtId="164" fontId="18" fillId="2" borderId="333" xfId="7" applyNumberFormat="1" applyFont="1" applyFill="1" applyBorder="1" applyAlignment="1">
      <alignment horizontal="center" vertical="center"/>
    </xf>
    <xf numFmtId="164" fontId="18" fillId="9" borderId="333" xfId="7" applyNumberFormat="1" applyFont="1" applyFill="1" applyBorder="1" applyAlignment="1">
      <alignment horizontal="center" vertical="center"/>
    </xf>
    <xf numFmtId="164" fontId="18" fillId="9" borderId="334" xfId="7" applyNumberFormat="1" applyFont="1" applyFill="1" applyBorder="1" applyAlignment="1">
      <alignment horizontal="center" vertical="center"/>
    </xf>
    <xf numFmtId="164" fontId="18" fillId="2" borderId="84" xfId="7" applyNumberFormat="1" applyFont="1" applyFill="1" applyBorder="1" applyAlignment="1">
      <alignment horizontal="center" vertical="center"/>
    </xf>
    <xf numFmtId="164" fontId="18" fillId="9" borderId="84" xfId="7" applyNumberFormat="1" applyFont="1" applyFill="1" applyBorder="1" applyAlignment="1">
      <alignment horizontal="center" vertical="center"/>
    </xf>
    <xf numFmtId="164" fontId="18" fillId="9" borderId="0" xfId="7" applyNumberFormat="1" applyFont="1" applyFill="1" applyAlignment="1">
      <alignment horizontal="center" vertical="center"/>
    </xf>
    <xf numFmtId="9" fontId="18" fillId="2" borderId="85" xfId="7" applyFont="1" applyFill="1" applyBorder="1" applyAlignment="1">
      <alignment horizontal="center" vertical="center"/>
    </xf>
    <xf numFmtId="9" fontId="18" fillId="9" borderId="85" xfId="7" applyFont="1" applyFill="1" applyBorder="1" applyAlignment="1">
      <alignment horizontal="center" vertical="center"/>
    </xf>
    <xf numFmtId="9" fontId="18" fillId="9" borderId="12" xfId="7" applyFont="1" applyFill="1" applyBorder="1" applyAlignment="1">
      <alignment horizontal="center" vertical="center"/>
    </xf>
    <xf numFmtId="10" fontId="7" fillId="0" borderId="12" xfId="7" applyNumberFormat="1" applyFont="1" applyBorder="1" applyAlignment="1">
      <alignment horizontal="center" vertical="center" wrapText="1"/>
    </xf>
    <xf numFmtId="10" fontId="7" fillId="9" borderId="143" xfId="7" applyNumberFormat="1" applyFont="1" applyFill="1" applyBorder="1" applyAlignment="1">
      <alignment horizontal="center" vertical="center" wrapText="1"/>
    </xf>
    <xf numFmtId="10" fontId="7" fillId="9" borderId="149" xfId="7" applyNumberFormat="1" applyFont="1" applyFill="1" applyBorder="1" applyAlignment="1">
      <alignment horizontal="center" vertical="center" wrapText="1"/>
    </xf>
    <xf numFmtId="2" fontId="18" fillId="9" borderId="124" xfId="0" applyNumberFormat="1" applyFont="1" applyFill="1" applyBorder="1" applyAlignment="1">
      <alignment horizontal="center" vertical="center" wrapText="1"/>
    </xf>
    <xf numFmtId="2" fontId="18" fillId="9" borderId="71" xfId="0" applyNumberFormat="1" applyFont="1" applyFill="1" applyBorder="1" applyAlignment="1">
      <alignment horizontal="center" vertical="center" wrapText="1"/>
    </xf>
    <xf numFmtId="9" fontId="18" fillId="9" borderId="315" xfId="7" applyFont="1" applyFill="1" applyBorder="1" applyAlignment="1">
      <alignment horizontal="center" vertical="center" wrapText="1"/>
    </xf>
    <xf numFmtId="164" fontId="18" fillId="9" borderId="0" xfId="0" applyNumberFormat="1" applyFont="1" applyFill="1" applyAlignment="1">
      <alignment horizontal="center" vertical="center"/>
    </xf>
    <xf numFmtId="164" fontId="18" fillId="9" borderId="12" xfId="0" applyNumberFormat="1" applyFont="1" applyFill="1" applyBorder="1" applyAlignment="1">
      <alignment horizontal="center" vertical="center"/>
    </xf>
    <xf numFmtId="164" fontId="18" fillId="9" borderId="23" xfId="0" applyNumberFormat="1" applyFont="1" applyFill="1" applyBorder="1" applyAlignment="1">
      <alignment horizontal="center" vertical="center"/>
    </xf>
    <xf numFmtId="0" fontId="57" fillId="0" borderId="45" xfId="0" applyFont="1" applyBorder="1" applyAlignment="1">
      <alignment horizontal="left" vertical="center"/>
    </xf>
    <xf numFmtId="0" fontId="57" fillId="0" borderId="0" xfId="0" applyFont="1" applyAlignment="1">
      <alignment horizontal="left" vertical="center"/>
    </xf>
    <xf numFmtId="0" fontId="4" fillId="0" borderId="12" xfId="0" applyFont="1" applyBorder="1" applyAlignment="1">
      <alignment horizontal="left" vertical="center" wrapText="1"/>
    </xf>
    <xf numFmtId="0" fontId="81" fillId="9" borderId="70" xfId="3" applyFont="1" applyFill="1" applyBorder="1" applyAlignment="1">
      <alignment horizontal="left" vertical="center" wrapText="1"/>
    </xf>
    <xf numFmtId="0" fontId="4" fillId="0" borderId="23" xfId="0" applyFont="1" applyBorder="1" applyAlignment="1">
      <alignment horizontal="left" vertical="center" wrapText="1"/>
    </xf>
    <xf numFmtId="0" fontId="4" fillId="9" borderId="23" xfId="0" applyFont="1" applyFill="1" applyBorder="1" applyAlignment="1">
      <alignment horizontal="left" vertical="center" wrapText="1"/>
    </xf>
    <xf numFmtId="0" fontId="81" fillId="0" borderId="70" xfId="3" applyFont="1" applyBorder="1" applyAlignment="1">
      <alignment horizontal="left" vertical="center" wrapText="1"/>
    </xf>
    <xf numFmtId="0" fontId="35" fillId="0" borderId="32" xfId="0" applyFont="1" applyBorder="1" applyAlignment="1">
      <alignment horizontal="left" vertical="center"/>
    </xf>
    <xf numFmtId="0" fontId="35" fillId="0" borderId="38" xfId="0" applyFont="1" applyBorder="1" applyAlignment="1">
      <alignment horizontal="left" vertical="center"/>
    </xf>
    <xf numFmtId="0" fontId="35" fillId="0" borderId="30" xfId="0" applyFont="1" applyBorder="1" applyAlignment="1">
      <alignment horizontal="left" vertical="center"/>
    </xf>
    <xf numFmtId="0" fontId="35" fillId="0" borderId="45" xfId="0" applyFont="1" applyBorder="1" applyAlignment="1">
      <alignment horizontal="left" vertical="center"/>
    </xf>
    <xf numFmtId="0" fontId="35" fillId="0" borderId="0" xfId="0" applyFont="1" applyAlignment="1">
      <alignment horizontal="left" vertical="center"/>
    </xf>
    <xf numFmtId="0" fontId="35" fillId="0" borderId="46" xfId="0" applyFont="1" applyBorder="1" applyAlignment="1">
      <alignment horizontal="left" vertical="center"/>
    </xf>
    <xf numFmtId="0" fontId="2" fillId="4" borderId="67" xfId="0" applyFont="1" applyFill="1" applyBorder="1" applyAlignment="1">
      <alignment horizontal="center" vertical="center" wrapText="1"/>
    </xf>
    <xf numFmtId="0" fontId="4" fillId="2" borderId="23"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29" fillId="0" borderId="0" xfId="0" applyFont="1" applyAlignment="1">
      <alignment horizontal="left" vertical="top" wrapText="1"/>
    </xf>
    <xf numFmtId="0" fontId="81" fillId="2" borderId="0" xfId="3" applyFont="1" applyFill="1" applyAlignment="1">
      <alignment horizontal="center" vertical="top" wrapText="1"/>
    </xf>
    <xf numFmtId="0" fontId="4" fillId="2" borderId="12" xfId="0" applyFont="1" applyFill="1" applyBorder="1" applyAlignment="1">
      <alignment horizontal="left" vertical="center" wrapText="1"/>
    </xf>
    <xf numFmtId="0" fontId="7" fillId="9" borderId="73" xfId="0" applyFont="1" applyFill="1" applyBorder="1" applyAlignment="1">
      <alignment horizontal="left" vertical="center" wrapText="1"/>
    </xf>
    <xf numFmtId="0" fontId="7" fillId="9" borderId="276" xfId="0" applyFont="1" applyFill="1" applyBorder="1" applyAlignment="1">
      <alignment horizontal="left" vertical="center" wrapText="1"/>
    </xf>
    <xf numFmtId="0" fontId="7" fillId="9" borderId="68" xfId="0" applyFont="1" applyFill="1" applyBorder="1" applyAlignment="1">
      <alignment horizontal="left" vertical="center" wrapText="1"/>
    </xf>
    <xf numFmtId="0" fontId="7" fillId="9" borderId="277" xfId="0" applyFont="1" applyFill="1" applyBorder="1" applyAlignment="1">
      <alignment horizontal="left" vertical="center" wrapText="1"/>
    </xf>
    <xf numFmtId="0" fontId="2" fillId="4" borderId="0" xfId="0" applyFont="1" applyFill="1" applyAlignment="1">
      <alignment horizontal="center" vertical="center" wrapText="1"/>
    </xf>
    <xf numFmtId="0" fontId="7" fillId="0" borderId="0" xfId="0" applyFont="1" applyAlignment="1">
      <alignment horizontal="left" vertical="top" wrapText="1"/>
    </xf>
    <xf numFmtId="0" fontId="7" fillId="0" borderId="73" xfId="0" applyFont="1" applyBorder="1" applyAlignment="1">
      <alignment horizontal="left" vertical="center" wrapText="1"/>
    </xf>
    <xf numFmtId="0" fontId="7" fillId="0" borderId="68" xfId="0" applyFont="1" applyBorder="1" applyAlignment="1">
      <alignment horizontal="left" vertical="center" wrapText="1"/>
    </xf>
    <xf numFmtId="0" fontId="7" fillId="9" borderId="278" xfId="0" applyFont="1" applyFill="1" applyBorder="1" applyAlignment="1">
      <alignment horizontal="left" vertical="center" wrapText="1"/>
    </xf>
    <xf numFmtId="0" fontId="7" fillId="9" borderId="275" xfId="0" applyFont="1" applyFill="1" applyBorder="1" applyAlignment="1">
      <alignment horizontal="left" vertical="center" wrapText="1"/>
    </xf>
    <xf numFmtId="0" fontId="7" fillId="9" borderId="70" xfId="0" applyFont="1" applyFill="1" applyBorder="1" applyAlignment="1">
      <alignment horizontal="left" vertical="center" wrapText="1"/>
    </xf>
    <xf numFmtId="0" fontId="7" fillId="9" borderId="274" xfId="0" applyFont="1" applyFill="1" applyBorder="1" applyAlignment="1">
      <alignment horizontal="left" vertical="center" wrapText="1"/>
    </xf>
    <xf numFmtId="0" fontId="15" fillId="0" borderId="45" xfId="0" applyFont="1" applyBorder="1" applyAlignment="1">
      <alignment horizontal="left" vertical="center"/>
    </xf>
    <xf numFmtId="0" fontId="15" fillId="0" borderId="0" xfId="0" applyFont="1" applyAlignment="1">
      <alignment horizontal="left" vertical="center"/>
    </xf>
    <xf numFmtId="0" fontId="7" fillId="0" borderId="279" xfId="0" applyFont="1" applyBorder="1" applyAlignment="1">
      <alignment horizontal="left" vertical="center" wrapText="1"/>
    </xf>
    <xf numFmtId="0" fontId="7" fillId="0" borderId="277" xfId="0" applyFont="1" applyBorder="1" applyAlignment="1">
      <alignment horizontal="left" vertical="center" wrapText="1"/>
    </xf>
    <xf numFmtId="0" fontId="7" fillId="0" borderId="278" xfId="0" applyFont="1" applyBorder="1" applyAlignment="1">
      <alignment horizontal="left" vertical="center" wrapText="1"/>
    </xf>
    <xf numFmtId="0" fontId="7" fillId="0" borderId="276" xfId="0" applyFont="1" applyBorder="1" applyAlignment="1">
      <alignment horizontal="left" vertical="center" wrapText="1"/>
    </xf>
    <xf numFmtId="0" fontId="7" fillId="0" borderId="70" xfId="0" applyFont="1" applyBorder="1" applyAlignment="1">
      <alignment horizontal="left" vertical="center" wrapText="1"/>
    </xf>
    <xf numFmtId="0" fontId="7" fillId="9" borderId="279" xfId="0" applyFont="1" applyFill="1" applyBorder="1" applyAlignment="1">
      <alignment horizontal="left" vertical="center" wrapText="1"/>
    </xf>
    <xf numFmtId="0" fontId="2" fillId="4" borderId="45" xfId="0" applyFont="1" applyFill="1" applyBorder="1" applyAlignment="1">
      <alignment horizontal="center" vertical="center" wrapText="1"/>
    </xf>
    <xf numFmtId="0" fontId="3" fillId="0" borderId="0" xfId="0" applyFont="1" applyAlignment="1">
      <alignment horizontal="left" vertical="top" wrapText="1"/>
    </xf>
    <xf numFmtId="0" fontId="7" fillId="9" borderId="151" xfId="0" applyFont="1" applyFill="1" applyBorder="1" applyAlignment="1">
      <alignment horizontal="left" vertical="center" wrapText="1"/>
    </xf>
    <xf numFmtId="0" fontId="7" fillId="9" borderId="0" xfId="0" applyFont="1" applyFill="1" applyAlignment="1">
      <alignment horizontal="left" vertical="center" wrapText="1"/>
    </xf>
    <xf numFmtId="0" fontId="7" fillId="9" borderId="140" xfId="0" applyFont="1" applyFill="1" applyBorder="1" applyAlignment="1">
      <alignment horizontal="left" vertical="center" wrapText="1"/>
    </xf>
    <xf numFmtId="0" fontId="7" fillId="0" borderId="24"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50" xfId="0" applyFont="1" applyBorder="1" applyAlignment="1">
      <alignment horizontal="center" vertical="center" wrapText="1"/>
    </xf>
    <xf numFmtId="0" fontId="7" fillId="0" borderId="154" xfId="0" applyFont="1" applyBorder="1" applyAlignment="1">
      <alignment horizontal="center" vertical="center" wrapText="1"/>
    </xf>
    <xf numFmtId="0" fontId="15" fillId="2" borderId="45" xfId="0" applyFont="1" applyFill="1" applyBorder="1" applyAlignment="1">
      <alignment horizontal="left" vertical="center" wrapText="1"/>
    </xf>
    <xf numFmtId="0" fontId="15" fillId="2" borderId="0" xfId="0" applyFont="1" applyFill="1" applyAlignment="1">
      <alignment horizontal="left" vertical="center" wrapText="1"/>
    </xf>
    <xf numFmtId="0" fontId="14" fillId="2" borderId="45" xfId="0" applyFont="1" applyFill="1" applyBorder="1" applyAlignment="1">
      <alignment horizontal="left" vertical="center" wrapText="1"/>
    </xf>
    <xf numFmtId="0" fontId="14" fillId="2" borderId="0" xfId="0" applyFont="1" applyFill="1" applyAlignment="1">
      <alignment horizontal="left" vertical="center" wrapText="1"/>
    </xf>
    <xf numFmtId="0" fontId="15" fillId="2" borderId="45" xfId="0" applyFont="1" applyFill="1" applyBorder="1" applyAlignment="1">
      <alignment horizontal="left" vertical="center"/>
    </xf>
    <xf numFmtId="0" fontId="15" fillId="2" borderId="0" xfId="0" applyFont="1" applyFill="1" applyAlignment="1">
      <alignment horizontal="left" vertical="center"/>
    </xf>
    <xf numFmtId="0" fontId="35" fillId="2" borderId="45" xfId="0" applyFont="1" applyFill="1" applyBorder="1" applyAlignment="1">
      <alignment horizontal="left" vertical="center"/>
    </xf>
    <xf numFmtId="0" fontId="35" fillId="2" borderId="0" xfId="0" applyFont="1" applyFill="1" applyAlignment="1">
      <alignment horizontal="left" vertical="center"/>
    </xf>
    <xf numFmtId="0" fontId="35" fillId="2" borderId="45" xfId="0" applyFont="1" applyFill="1" applyBorder="1" applyAlignment="1">
      <alignment horizontal="left" vertical="center" wrapText="1"/>
    </xf>
    <xf numFmtId="0" fontId="35" fillId="2" borderId="0" xfId="0" applyFont="1" applyFill="1" applyAlignment="1">
      <alignment horizontal="left" vertical="center" wrapText="1"/>
    </xf>
    <xf numFmtId="0" fontId="2" fillId="4" borderId="3" xfId="0" applyFont="1" applyFill="1" applyBorder="1" applyAlignment="1">
      <alignment horizontal="center" vertical="center" wrapText="1"/>
    </xf>
    <xf numFmtId="0" fontId="2" fillId="5" borderId="19" xfId="0" applyFont="1" applyFill="1" applyBorder="1" applyAlignment="1">
      <alignment vertical="center"/>
    </xf>
    <xf numFmtId="0" fontId="2" fillId="4" borderId="20" xfId="0" applyFont="1" applyFill="1" applyBorder="1" applyAlignment="1">
      <alignment horizontal="center" vertical="center" wrapText="1"/>
    </xf>
    <xf numFmtId="0" fontId="8" fillId="9" borderId="87" xfId="0" applyFont="1" applyFill="1" applyBorder="1" applyAlignment="1">
      <alignment vertical="center" wrapText="1"/>
    </xf>
    <xf numFmtId="0" fontId="8" fillId="9" borderId="70" xfId="0" applyFont="1" applyFill="1" applyBorder="1" applyAlignment="1">
      <alignment vertical="center" wrapText="1"/>
    </xf>
    <xf numFmtId="0" fontId="2" fillId="5" borderId="27" xfId="0" applyFont="1" applyFill="1" applyBorder="1" applyAlignment="1">
      <alignment horizontal="left" vertical="center"/>
    </xf>
    <xf numFmtId="0" fontId="2" fillId="5" borderId="0" xfId="0" applyFont="1" applyFill="1" applyAlignment="1">
      <alignment horizontal="left" vertical="center"/>
    </xf>
    <xf numFmtId="0" fontId="8" fillId="9" borderId="24" xfId="0" applyFont="1" applyFill="1" applyBorder="1" applyAlignment="1">
      <alignment vertical="center" wrapText="1"/>
    </xf>
    <xf numFmtId="0" fontId="8" fillId="9" borderId="0" xfId="0" applyFont="1" applyFill="1" applyAlignment="1">
      <alignment vertical="center" wrapText="1"/>
    </xf>
    <xf numFmtId="0" fontId="8" fillId="9" borderId="136" xfId="0" applyFont="1" applyFill="1" applyBorder="1" applyAlignment="1">
      <alignment vertical="center" wrapText="1"/>
    </xf>
    <xf numFmtId="0" fontId="8" fillId="9" borderId="137" xfId="0" applyFont="1" applyFill="1" applyBorder="1" applyAlignment="1">
      <alignment vertical="center" wrapText="1"/>
    </xf>
    <xf numFmtId="0" fontId="8" fillId="9" borderId="23" xfId="0" applyFont="1" applyFill="1" applyBorder="1" applyAlignment="1">
      <alignment vertical="center" wrapText="1"/>
    </xf>
    <xf numFmtId="0" fontId="2" fillId="5" borderId="0" xfId="0" applyFont="1" applyFill="1" applyAlignment="1">
      <alignment vertical="center" wrapText="1"/>
    </xf>
    <xf numFmtId="0" fontId="10" fillId="0" borderId="45" xfId="0" applyFont="1" applyBorder="1" applyAlignment="1">
      <alignment horizontal="left" vertical="center" wrapText="1"/>
    </xf>
    <xf numFmtId="0" fontId="10" fillId="0" borderId="0" xfId="0" applyFont="1" applyAlignment="1">
      <alignment horizontal="left" vertical="center" wrapText="1"/>
    </xf>
    <xf numFmtId="0" fontId="8" fillId="9" borderId="92" xfId="0" applyFont="1" applyFill="1" applyBorder="1" applyAlignment="1">
      <alignment vertical="center" wrapText="1"/>
    </xf>
    <xf numFmtId="0" fontId="8" fillId="9" borderId="90" xfId="0" applyFont="1" applyFill="1" applyBorder="1" applyAlignment="1">
      <alignment vertical="center" wrapText="1"/>
    </xf>
    <xf numFmtId="0" fontId="6" fillId="9" borderId="87" xfId="0" applyFont="1" applyFill="1" applyBorder="1" applyAlignment="1">
      <alignment vertical="center" wrapText="1"/>
    </xf>
    <xf numFmtId="0" fontId="6" fillId="9" borderId="70" xfId="0" applyFont="1" applyFill="1" applyBorder="1" applyAlignment="1">
      <alignment vertical="center" wrapText="1"/>
    </xf>
    <xf numFmtId="0" fontId="8" fillId="9" borderId="12" xfId="0" applyFont="1" applyFill="1" applyBorder="1" applyAlignment="1">
      <alignment vertical="center"/>
    </xf>
    <xf numFmtId="0" fontId="8" fillId="9" borderId="91" xfId="0" applyFont="1" applyFill="1" applyBorder="1" applyAlignment="1">
      <alignment vertical="center"/>
    </xf>
    <xf numFmtId="0" fontId="8" fillId="9" borderId="69" xfId="0" applyFont="1" applyFill="1" applyBorder="1" applyAlignment="1">
      <alignment vertical="center"/>
    </xf>
    <xf numFmtId="0" fontId="8" fillId="9" borderId="93" xfId="0" applyFont="1" applyFill="1" applyBorder="1" applyAlignment="1">
      <alignment vertical="center"/>
    </xf>
    <xf numFmtId="0" fontId="21" fillId="4" borderId="134" xfId="0" applyFont="1" applyFill="1" applyBorder="1" applyAlignment="1">
      <alignment horizontal="center" vertical="center" wrapText="1"/>
    </xf>
    <xf numFmtId="0" fontId="4" fillId="0" borderId="0" xfId="0" applyFont="1" applyAlignment="1">
      <alignment horizontal="left" vertical="center"/>
    </xf>
    <xf numFmtId="0" fontId="3" fillId="0" borderId="0" xfId="0" applyFont="1" applyAlignment="1">
      <alignment horizontal="left" vertical="center"/>
    </xf>
    <xf numFmtId="0" fontId="3" fillId="0" borderId="68" xfId="0" applyFont="1" applyBorder="1" applyAlignment="1">
      <alignment horizontal="left" vertical="center" wrapText="1"/>
    </xf>
    <xf numFmtId="0" fontId="7" fillId="9" borderId="72" xfId="0" applyFont="1" applyFill="1" applyBorder="1" applyAlignment="1">
      <alignment horizontal="left" vertical="center" wrapText="1"/>
    </xf>
    <xf numFmtId="0" fontId="16" fillId="9" borderId="70" xfId="0" applyFont="1" applyFill="1" applyBorder="1" applyAlignment="1">
      <alignment horizontal="left" vertical="center" wrapText="1"/>
    </xf>
    <xf numFmtId="0" fontId="2" fillId="4" borderId="0" xfId="0" applyFont="1" applyFill="1" applyAlignment="1">
      <alignment horizontal="center" vertical="center"/>
    </xf>
    <xf numFmtId="0" fontId="2" fillId="5" borderId="0" xfId="0" applyFont="1" applyFill="1" applyAlignment="1">
      <alignment horizontal="left" vertical="center" wrapText="1"/>
    </xf>
    <xf numFmtId="0" fontId="7" fillId="9" borderId="12" xfId="0" applyFont="1" applyFill="1" applyBorder="1" applyAlignment="1">
      <alignment vertical="center" wrapText="1"/>
    </xf>
    <xf numFmtId="0" fontId="7" fillId="9" borderId="77" xfId="0" applyFont="1" applyFill="1" applyBorder="1" applyAlignment="1">
      <alignment vertical="center" wrapText="1"/>
    </xf>
    <xf numFmtId="0" fontId="6" fillId="9" borderId="92" xfId="0" applyFont="1" applyFill="1" applyBorder="1" applyAlignment="1">
      <alignment horizontal="left" vertical="center" wrapText="1"/>
    </xf>
    <xf numFmtId="0" fontId="6" fillId="9" borderId="0" xfId="0" applyFont="1" applyFill="1" applyAlignment="1">
      <alignment horizontal="left" vertical="center" wrapText="1"/>
    </xf>
    <xf numFmtId="0" fontId="6" fillId="9" borderId="90" xfId="0" applyFont="1" applyFill="1" applyBorder="1" applyAlignment="1">
      <alignment horizontal="left" vertical="center" wrapText="1"/>
    </xf>
    <xf numFmtId="0" fontId="8" fillId="9" borderId="0" xfId="0" applyFont="1" applyFill="1" applyAlignment="1">
      <alignment vertical="center"/>
    </xf>
    <xf numFmtId="0" fontId="8" fillId="9" borderId="90" xfId="0" applyFont="1" applyFill="1" applyBorder="1" applyAlignment="1">
      <alignment vertical="center"/>
    </xf>
    <xf numFmtId="0" fontId="2" fillId="4" borderId="73" xfId="0" applyFont="1" applyFill="1" applyBorder="1" applyAlignment="1">
      <alignment horizontal="left" vertical="center" wrapText="1"/>
    </xf>
    <xf numFmtId="0" fontId="6" fillId="9" borderId="12" xfId="0" applyFont="1" applyFill="1" applyBorder="1" applyAlignment="1">
      <alignment vertical="center"/>
    </xf>
    <xf numFmtId="0" fontId="6" fillId="9" borderId="91" xfId="0" applyFont="1" applyFill="1" applyBorder="1" applyAlignment="1">
      <alignment vertical="center"/>
    </xf>
    <xf numFmtId="0" fontId="6" fillId="9" borderId="93" xfId="0" applyFont="1" applyFill="1" applyBorder="1" applyAlignment="1">
      <alignment vertical="center"/>
    </xf>
    <xf numFmtId="0" fontId="18" fillId="2" borderId="70" xfId="0" applyFont="1" applyFill="1" applyBorder="1" applyAlignment="1">
      <alignment vertical="center" wrapText="1"/>
    </xf>
    <xf numFmtId="0" fontId="18" fillId="9" borderId="70" xfId="0" applyFont="1" applyFill="1" applyBorder="1" applyAlignment="1">
      <alignment vertical="center" wrapText="1"/>
    </xf>
    <xf numFmtId="0" fontId="2" fillId="5" borderId="0" xfId="0" applyFont="1" applyFill="1" applyAlignment="1">
      <alignment vertical="center"/>
    </xf>
    <xf numFmtId="0" fontId="2" fillId="4" borderId="0" xfId="0" applyFont="1" applyFill="1" applyAlignment="1">
      <alignment vertical="center" wrapText="1"/>
    </xf>
    <xf numFmtId="0" fontId="6" fillId="9" borderId="69" xfId="0" applyFont="1" applyFill="1" applyBorder="1" applyAlignment="1">
      <alignment vertical="center"/>
    </xf>
    <xf numFmtId="0" fontId="3" fillId="0" borderId="0" xfId="0" applyFont="1" applyAlignment="1">
      <alignment horizontal="left" vertical="center" wrapText="1"/>
    </xf>
    <xf numFmtId="0" fontId="3" fillId="2" borderId="24" xfId="0" applyFont="1" applyFill="1" applyBorder="1" applyAlignment="1">
      <alignment vertical="center" wrapText="1"/>
    </xf>
    <xf numFmtId="0" fontId="16" fillId="9" borderId="12" xfId="0" applyFont="1" applyFill="1" applyBorder="1" applyAlignment="1">
      <alignment vertical="center" wrapText="1"/>
    </xf>
    <xf numFmtId="0" fontId="16" fillId="9" borderId="77" xfId="0" applyFont="1" applyFill="1" applyBorder="1" applyAlignment="1">
      <alignment vertical="center" wrapText="1"/>
    </xf>
    <xf numFmtId="0" fontId="8" fillId="9" borderId="92" xfId="0" applyFont="1" applyFill="1" applyBorder="1" applyAlignment="1">
      <alignment horizontal="left" vertical="center" wrapText="1"/>
    </xf>
    <xf numFmtId="0" fontId="8" fillId="9" borderId="0" xfId="0" applyFont="1" applyFill="1" applyAlignment="1">
      <alignment horizontal="left" vertical="center" wrapText="1"/>
    </xf>
    <xf numFmtId="0" fontId="8" fillId="9" borderId="90" xfId="0" applyFont="1" applyFill="1" applyBorder="1" applyAlignment="1">
      <alignment horizontal="left" vertical="center" wrapText="1"/>
    </xf>
    <xf numFmtId="0" fontId="59" fillId="4" borderId="17" xfId="0" applyFont="1" applyFill="1" applyBorder="1" applyAlignment="1">
      <alignment horizontal="center" vertical="center" wrapText="1"/>
    </xf>
    <xf numFmtId="0" fontId="59" fillId="4" borderId="9" xfId="0" applyFont="1" applyFill="1" applyBorder="1" applyAlignment="1">
      <alignment horizontal="center" vertical="center" wrapText="1"/>
    </xf>
    <xf numFmtId="0" fontId="59" fillId="4" borderId="5" xfId="0" applyFont="1" applyFill="1" applyBorder="1" applyAlignment="1">
      <alignment horizontal="center" vertical="center" wrapText="1"/>
    </xf>
    <xf numFmtId="0" fontId="7" fillId="2" borderId="0" xfId="0" applyFont="1" applyFill="1" applyAlignment="1">
      <alignment vertical="center" wrapText="1"/>
    </xf>
    <xf numFmtId="0" fontId="10" fillId="2" borderId="45" xfId="0" applyFont="1" applyFill="1" applyBorder="1" applyAlignment="1">
      <alignment horizontal="left" vertical="center" wrapText="1"/>
    </xf>
    <xf numFmtId="0" fontId="10" fillId="2" borderId="0" xfId="0" applyFont="1" applyFill="1" applyAlignment="1">
      <alignment horizontal="left" vertical="center" wrapText="1"/>
    </xf>
    <xf numFmtId="0" fontId="2" fillId="4" borderId="99" xfId="0" applyFont="1" applyFill="1" applyBorder="1" applyAlignment="1">
      <alignment horizontal="center" vertical="center" wrapText="1"/>
    </xf>
    <xf numFmtId="0" fontId="2" fillId="4" borderId="73" xfId="0" applyFont="1" applyFill="1" applyBorder="1" applyAlignment="1">
      <alignment horizontal="center" vertical="center" wrapText="1"/>
    </xf>
    <xf numFmtId="0" fontId="18" fillId="9" borderId="155" xfId="0" applyFont="1" applyFill="1" applyBorder="1" applyAlignment="1">
      <alignment vertical="center" wrapText="1"/>
    </xf>
    <xf numFmtId="0" fontId="18" fillId="9" borderId="156" xfId="0" applyFont="1" applyFill="1" applyBorder="1" applyAlignment="1">
      <alignment vertical="center" wrapText="1"/>
    </xf>
    <xf numFmtId="0" fontId="18" fillId="9" borderId="265" xfId="0" applyFont="1" applyFill="1" applyBorder="1" applyAlignment="1">
      <alignment vertical="center" wrapText="1"/>
    </xf>
    <xf numFmtId="0" fontId="18" fillId="9" borderId="266" xfId="0" applyFont="1" applyFill="1" applyBorder="1" applyAlignment="1">
      <alignment vertical="center" wrapText="1"/>
    </xf>
    <xf numFmtId="0" fontId="18" fillId="9" borderId="155" xfId="0" applyFont="1" applyFill="1" applyBorder="1" applyAlignment="1">
      <alignment vertical="center"/>
    </xf>
    <xf numFmtId="0" fontId="18" fillId="9" borderId="156" xfId="0" applyFont="1" applyFill="1" applyBorder="1" applyAlignment="1">
      <alignment vertical="center"/>
    </xf>
    <xf numFmtId="0" fontId="18" fillId="9" borderId="265" xfId="0" applyFont="1" applyFill="1" applyBorder="1" applyAlignment="1">
      <alignment vertical="center"/>
    </xf>
    <xf numFmtId="0" fontId="18" fillId="9" borderId="266" xfId="0" applyFont="1" applyFill="1" applyBorder="1" applyAlignment="1">
      <alignment vertical="center"/>
    </xf>
    <xf numFmtId="164" fontId="7" fillId="2" borderId="265" xfId="7" applyNumberFormat="1" applyFont="1" applyFill="1" applyBorder="1" applyAlignment="1">
      <alignment horizontal="center" vertical="center"/>
    </xf>
    <xf numFmtId="164" fontId="7" fillId="2" borderId="155" xfId="7" applyNumberFormat="1" applyFont="1" applyFill="1" applyBorder="1" applyAlignment="1">
      <alignment horizontal="center" vertical="center"/>
    </xf>
    <xf numFmtId="0" fontId="16" fillId="9" borderId="268" xfId="0" applyFont="1" applyFill="1" applyBorder="1" applyAlignment="1">
      <alignment horizontal="left" vertical="center" wrapText="1"/>
    </xf>
    <xf numFmtId="3" fontId="7" fillId="0" borderId="155" xfId="4" applyNumberFormat="1" applyFont="1" applyBorder="1" applyAlignment="1">
      <alignment horizontal="center" vertical="center"/>
    </xf>
    <xf numFmtId="0" fontId="4" fillId="2" borderId="0" xfId="0" applyFont="1" applyFill="1" applyAlignment="1">
      <alignment horizontal="left" vertical="center" wrapText="1"/>
    </xf>
    <xf numFmtId="0" fontId="2" fillId="4" borderId="0" xfId="0" applyFont="1" applyFill="1" applyAlignment="1">
      <alignment horizontal="left" vertical="center" wrapText="1"/>
    </xf>
    <xf numFmtId="0" fontId="7" fillId="0" borderId="70" xfId="0" applyFont="1" applyBorder="1" applyAlignment="1">
      <alignment vertical="center" wrapText="1"/>
    </xf>
    <xf numFmtId="0" fontId="4" fillId="2" borderId="68" xfId="0" applyFont="1" applyFill="1" applyBorder="1" applyAlignment="1">
      <alignment horizontal="left" vertical="center" wrapText="1"/>
    </xf>
    <xf numFmtId="169" fontId="7" fillId="9" borderId="71" xfId="5" applyNumberFormat="1" applyFont="1" applyFill="1" applyBorder="1" applyAlignment="1">
      <alignment horizontal="center" vertical="center" wrapText="1"/>
    </xf>
    <xf numFmtId="169" fontId="7" fillId="9" borderId="70" xfId="5" applyNumberFormat="1" applyFont="1" applyFill="1" applyBorder="1" applyAlignment="1">
      <alignment horizontal="center" vertical="center" wrapText="1"/>
    </xf>
    <xf numFmtId="169" fontId="7" fillId="9" borderId="72" xfId="5" applyNumberFormat="1" applyFont="1" applyFill="1" applyBorder="1" applyAlignment="1">
      <alignment horizontal="center" vertical="center" wrapText="1"/>
    </xf>
    <xf numFmtId="169" fontId="7" fillId="2" borderId="71" xfId="5" applyNumberFormat="1" applyFont="1" applyFill="1" applyBorder="1" applyAlignment="1">
      <alignment horizontal="center" vertical="center" wrapText="1"/>
    </xf>
    <xf numFmtId="169" fontId="7" fillId="2" borderId="72" xfId="5" applyNumberFormat="1" applyFont="1" applyFill="1" applyBorder="1" applyAlignment="1">
      <alignment horizontal="center" vertical="center" wrapText="1"/>
    </xf>
    <xf numFmtId="3" fontId="7" fillId="2" borderId="155" xfId="4" applyNumberFormat="1" applyFont="1" applyFill="1" applyBorder="1" applyAlignment="1">
      <alignment horizontal="center" vertical="center"/>
    </xf>
    <xf numFmtId="3" fontId="7" fillId="2" borderId="265" xfId="4" applyNumberFormat="1" applyFont="1" applyFill="1" applyBorder="1" applyAlignment="1">
      <alignment horizontal="center" vertical="center"/>
    </xf>
    <xf numFmtId="0" fontId="18" fillId="9" borderId="155" xfId="0" applyFont="1" applyFill="1" applyBorder="1" applyAlignment="1">
      <alignment horizontal="left" vertical="center"/>
    </xf>
    <xf numFmtId="0" fontId="18" fillId="9" borderId="156" xfId="0" applyFont="1" applyFill="1" applyBorder="1" applyAlignment="1">
      <alignment horizontal="left" vertical="center"/>
    </xf>
    <xf numFmtId="0" fontId="18" fillId="9" borderId="265" xfId="0" applyFont="1" applyFill="1" applyBorder="1" applyAlignment="1">
      <alignment horizontal="left" vertical="center"/>
    </xf>
    <xf numFmtId="0" fontId="18" fillId="9" borderId="266" xfId="0" applyFont="1" applyFill="1" applyBorder="1" applyAlignment="1">
      <alignment horizontal="left" vertical="center"/>
    </xf>
    <xf numFmtId="3" fontId="7" fillId="0" borderId="265" xfId="4" applyNumberFormat="1" applyFont="1" applyBorder="1" applyAlignment="1">
      <alignment horizontal="center" vertical="center"/>
    </xf>
    <xf numFmtId="0" fontId="18" fillId="9" borderId="265" xfId="0" applyFont="1" applyFill="1" applyBorder="1" applyAlignment="1">
      <alignment horizontal="left" vertical="center" wrapText="1"/>
    </xf>
    <xf numFmtId="0" fontId="18" fillId="9" borderId="266" xfId="0" applyFont="1" applyFill="1" applyBorder="1" applyAlignment="1">
      <alignment horizontal="left" vertical="center" wrapText="1"/>
    </xf>
    <xf numFmtId="0" fontId="36" fillId="2" borderId="45" xfId="0" applyFont="1" applyFill="1" applyBorder="1" applyAlignment="1">
      <alignment vertical="center" wrapText="1"/>
    </xf>
    <xf numFmtId="0" fontId="36" fillId="2" borderId="0" xfId="0" applyFont="1" applyFill="1" applyAlignment="1">
      <alignment vertical="center" wrapText="1"/>
    </xf>
    <xf numFmtId="0" fontId="35" fillId="0" borderId="34" xfId="0" applyFont="1" applyBorder="1" applyAlignment="1">
      <alignment horizontal="left" vertical="center"/>
    </xf>
    <xf numFmtId="0" fontId="15" fillId="0" borderId="34" xfId="0" applyFont="1" applyBorder="1" applyAlignment="1">
      <alignment horizontal="left" vertical="center"/>
    </xf>
    <xf numFmtId="0" fontId="7" fillId="2" borderId="0" xfId="0" applyFont="1" applyFill="1" applyAlignment="1">
      <alignment horizontal="left" vertical="center" wrapText="1"/>
    </xf>
    <xf numFmtId="0" fontId="4" fillId="0" borderId="0" xfId="0" applyFont="1" applyAlignment="1">
      <alignment vertical="center" wrapText="1"/>
    </xf>
    <xf numFmtId="0" fontId="8" fillId="0" borderId="70" xfId="0" applyFont="1" applyBorder="1" applyAlignment="1">
      <alignment horizontal="left" vertical="center"/>
    </xf>
    <xf numFmtId="0" fontId="2" fillId="5" borderId="159" xfId="0" applyFont="1" applyFill="1" applyBorder="1" applyAlignment="1">
      <alignment vertical="center" wrapText="1"/>
    </xf>
    <xf numFmtId="0" fontId="2" fillId="5" borderId="23" xfId="0" applyFont="1" applyFill="1" applyBorder="1" applyAlignment="1">
      <alignment vertical="center" wrapText="1"/>
    </xf>
    <xf numFmtId="0" fontId="7" fillId="0" borderId="61" xfId="0" applyFont="1" applyBorder="1" applyAlignment="1">
      <alignment horizontal="left" vertical="center" wrapText="1"/>
    </xf>
    <xf numFmtId="0" fontId="7" fillId="0" borderId="155" xfId="0" applyFont="1" applyBorder="1" applyAlignment="1">
      <alignment horizontal="left" vertical="center" wrapText="1"/>
    </xf>
    <xf numFmtId="0" fontId="7" fillId="2" borderId="61" xfId="0" applyFont="1" applyFill="1" applyBorder="1" applyAlignment="1">
      <alignment horizontal="left" vertical="center" wrapText="1"/>
    </xf>
    <xf numFmtId="0" fontId="7" fillId="2" borderId="155" xfId="0" applyFont="1" applyFill="1" applyBorder="1" applyAlignment="1">
      <alignment horizontal="left" vertical="center" wrapText="1"/>
    </xf>
    <xf numFmtId="0" fontId="7" fillId="9" borderId="47" xfId="0" applyFont="1" applyFill="1" applyBorder="1" applyAlignment="1">
      <alignment horizontal="left" vertical="center" wrapText="1"/>
    </xf>
    <xf numFmtId="0" fontId="7" fillId="9" borderId="23" xfId="0" applyFont="1" applyFill="1" applyBorder="1" applyAlignment="1">
      <alignment horizontal="left" vertical="center" wrapText="1"/>
    </xf>
    <xf numFmtId="0" fontId="7" fillId="9" borderId="78" xfId="0" applyFont="1" applyFill="1" applyBorder="1" applyAlignment="1">
      <alignment horizontal="left" vertical="center" wrapText="1"/>
    </xf>
    <xf numFmtId="0" fontId="7" fillId="9" borderId="24" xfId="0" applyFont="1" applyFill="1" applyBorder="1" applyAlignment="1">
      <alignment horizontal="left" vertical="center"/>
    </xf>
    <xf numFmtId="0" fontId="7" fillId="9" borderId="0" xfId="0" applyFont="1" applyFill="1" applyAlignment="1">
      <alignment horizontal="left" vertical="center"/>
    </xf>
    <xf numFmtId="0" fontId="7" fillId="9" borderId="23" xfId="0" applyFont="1" applyFill="1" applyBorder="1" applyAlignment="1">
      <alignment horizontal="left" vertical="center"/>
    </xf>
    <xf numFmtId="0" fontId="7" fillId="0" borderId="0" xfId="0" applyFont="1" applyAlignment="1">
      <alignment horizontal="left" vertical="center" wrapText="1"/>
    </xf>
    <xf numFmtId="0" fontId="7" fillId="9" borderId="49" xfId="0" applyFont="1" applyFill="1" applyBorder="1" applyAlignment="1">
      <alignment horizontal="left" vertical="center" wrapText="1"/>
    </xf>
    <xf numFmtId="0" fontId="7" fillId="9" borderId="12" xfId="0" applyFont="1" applyFill="1" applyBorder="1" applyAlignment="1">
      <alignment horizontal="left" vertical="center" wrapText="1"/>
    </xf>
    <xf numFmtId="0" fontId="7" fillId="9" borderId="77" xfId="0" applyFont="1" applyFill="1" applyBorder="1" applyAlignment="1">
      <alignment horizontal="left" vertical="center" wrapText="1"/>
    </xf>
    <xf numFmtId="0" fontId="2" fillId="4" borderId="41" xfId="0" applyFont="1" applyFill="1" applyBorder="1" applyAlignment="1">
      <alignment horizontal="center" vertical="center" wrapText="1"/>
    </xf>
    <xf numFmtId="0" fontId="36" fillId="2" borderId="45" xfId="0" applyFont="1" applyFill="1" applyBorder="1" applyAlignment="1">
      <alignment vertical="center"/>
    </xf>
    <xf numFmtId="0" fontId="36" fillId="2" borderId="0" xfId="0" applyFont="1" applyFill="1" applyAlignment="1">
      <alignment vertical="center"/>
    </xf>
    <xf numFmtId="0" fontId="2" fillId="4" borderId="22" xfId="0" applyFont="1" applyFill="1" applyBorder="1" applyAlignment="1">
      <alignment horizontal="center" vertical="center"/>
    </xf>
    <xf numFmtId="0" fontId="2" fillId="4" borderId="50" xfId="0" applyFont="1" applyFill="1" applyBorder="1" applyAlignment="1">
      <alignment horizontal="center" vertical="center"/>
    </xf>
    <xf numFmtId="169" fontId="7" fillId="9" borderId="162" xfId="0" applyNumberFormat="1" applyFont="1" applyFill="1" applyBorder="1" applyAlignment="1">
      <alignment horizontal="center" vertical="center"/>
    </xf>
    <xf numFmtId="169" fontId="7" fillId="9" borderId="103" xfId="0" applyNumberFormat="1" applyFont="1" applyFill="1" applyBorder="1" applyAlignment="1">
      <alignment horizontal="center" vertical="center"/>
    </xf>
    <xf numFmtId="169" fontId="7" fillId="9" borderId="149" xfId="0" applyNumberFormat="1" applyFont="1" applyFill="1" applyBorder="1" applyAlignment="1">
      <alignment horizontal="center" vertical="center"/>
    </xf>
    <xf numFmtId="169" fontId="7" fillId="9" borderId="53" xfId="0" applyNumberFormat="1" applyFont="1" applyFill="1" applyBorder="1" applyAlignment="1">
      <alignment horizontal="center" vertical="center"/>
    </xf>
    <xf numFmtId="2" fontId="7" fillId="9" borderId="149" xfId="0" applyNumberFormat="1" applyFont="1" applyFill="1" applyBorder="1" applyAlignment="1">
      <alignment horizontal="center" vertical="center"/>
    </xf>
    <xf numFmtId="2" fontId="7" fillId="9" borderId="53" xfId="0" applyNumberFormat="1" applyFont="1" applyFill="1" applyBorder="1" applyAlignment="1">
      <alignment horizontal="center" vertical="center"/>
    </xf>
    <xf numFmtId="169" fontId="7" fillId="0" borderId="55" xfId="0" applyNumberFormat="1" applyFont="1" applyBorder="1" applyAlignment="1">
      <alignment horizontal="center" vertical="center"/>
    </xf>
    <xf numFmtId="169" fontId="7" fillId="0" borderId="12" xfId="0" applyNumberFormat="1" applyFont="1" applyBorder="1" applyAlignment="1">
      <alignment horizontal="center" vertical="center"/>
    </xf>
    <xf numFmtId="2" fontId="7" fillId="0" borderId="12" xfId="0" applyNumberFormat="1" applyFont="1" applyBorder="1" applyAlignment="1">
      <alignment horizontal="center" vertical="center"/>
    </xf>
    <xf numFmtId="2" fontId="7" fillId="9" borderId="138" xfId="0" applyNumberFormat="1" applyFont="1" applyFill="1" applyBorder="1" applyAlignment="1">
      <alignment horizontal="center" vertical="center"/>
    </xf>
    <xf numFmtId="3" fontId="16" fillId="9" borderId="149" xfId="4" applyNumberFormat="1" applyFont="1" applyFill="1" applyBorder="1" applyAlignment="1">
      <alignment horizontal="center" vertical="center"/>
    </xf>
    <xf numFmtId="0" fontId="16" fillId="9" borderId="138" xfId="4" applyNumberFormat="1" applyFont="1" applyFill="1" applyBorder="1" applyAlignment="1">
      <alignment horizontal="center" vertical="center"/>
    </xf>
    <xf numFmtId="3" fontId="16" fillId="0" borderId="12" xfId="4" applyNumberFormat="1" applyFont="1" applyBorder="1" applyAlignment="1">
      <alignment horizontal="center" vertical="center"/>
    </xf>
    <xf numFmtId="0" fontId="16" fillId="0" borderId="12" xfId="4" applyNumberFormat="1" applyFont="1" applyBorder="1" applyAlignment="1">
      <alignment horizontal="center" vertical="center"/>
    </xf>
    <xf numFmtId="0" fontId="7" fillId="9" borderId="102" xfId="0" applyFont="1" applyFill="1" applyBorder="1" applyAlignment="1">
      <alignment horizontal="left" vertical="center" wrapText="1"/>
    </xf>
    <xf numFmtId="0" fontId="7" fillId="9" borderId="55" xfId="0" applyFont="1" applyFill="1" applyBorder="1" applyAlignment="1">
      <alignment horizontal="left" vertical="center" wrapText="1"/>
    </xf>
    <xf numFmtId="0" fontId="7" fillId="9" borderId="160" xfId="0" applyFont="1" applyFill="1" applyBorder="1" applyAlignment="1">
      <alignment horizontal="left" vertical="center" wrapText="1"/>
    </xf>
    <xf numFmtId="0" fontId="16" fillId="9" borderId="102" xfId="0" applyFont="1" applyFill="1" applyBorder="1" applyAlignment="1">
      <alignment horizontal="left" vertical="center" wrapText="1"/>
    </xf>
    <xf numFmtId="0" fontId="16" fillId="9" borderId="55" xfId="0" applyFont="1" applyFill="1" applyBorder="1" applyAlignment="1">
      <alignment horizontal="left" vertical="center" wrapText="1"/>
    </xf>
    <xf numFmtId="0" fontId="16" fillId="9" borderId="160" xfId="0" applyFont="1" applyFill="1" applyBorder="1" applyAlignment="1">
      <alignment horizontal="left" vertical="center" wrapText="1"/>
    </xf>
    <xf numFmtId="0" fontId="7" fillId="0" borderId="0" xfId="0" applyFont="1" applyAlignment="1">
      <alignment vertical="center" wrapText="1"/>
    </xf>
    <xf numFmtId="0" fontId="16" fillId="9" borderId="53" xfId="4" applyNumberFormat="1" applyFont="1" applyFill="1" applyBorder="1" applyAlignment="1">
      <alignment horizontal="center" vertical="center"/>
    </xf>
    <xf numFmtId="0" fontId="20" fillId="9" borderId="70" xfId="0" applyFont="1" applyFill="1" applyBorder="1" applyAlignment="1">
      <alignment vertical="center"/>
    </xf>
    <xf numFmtId="0" fontId="2" fillId="4" borderId="73" xfId="0" applyFont="1" applyFill="1" applyBorder="1" applyAlignment="1">
      <alignment horizontal="left" vertical="center"/>
    </xf>
    <xf numFmtId="0" fontId="18" fillId="9" borderId="0" xfId="0" applyFont="1" applyFill="1" applyAlignment="1">
      <alignment horizontal="left" vertical="center"/>
    </xf>
    <xf numFmtId="0" fontId="18" fillId="9" borderId="68" xfId="0" applyFont="1" applyFill="1" applyBorder="1" applyAlignment="1">
      <alignment horizontal="left" vertical="center"/>
    </xf>
    <xf numFmtId="0" fontId="18" fillId="9" borderId="70" xfId="0" applyFont="1" applyFill="1" applyBorder="1" applyAlignment="1">
      <alignment horizontal="left" vertical="center"/>
    </xf>
    <xf numFmtId="0" fontId="18" fillId="9" borderId="72" xfId="0" applyFont="1" applyFill="1" applyBorder="1" applyAlignment="1">
      <alignment horizontal="left" vertical="center"/>
    </xf>
    <xf numFmtId="0" fontId="5" fillId="0" borderId="32" xfId="0" applyFont="1" applyBorder="1" applyAlignment="1">
      <alignment horizontal="left" vertical="center" wrapText="1"/>
    </xf>
    <xf numFmtId="0" fontId="4" fillId="0" borderId="32" xfId="0" applyFont="1" applyBorder="1" applyAlignment="1">
      <alignment horizontal="left" vertical="center" wrapText="1"/>
    </xf>
    <xf numFmtId="169" fontId="7" fillId="9" borderId="138" xfId="0" applyNumberFormat="1" applyFont="1" applyFill="1" applyBorder="1" applyAlignment="1">
      <alignment horizontal="center" vertical="center"/>
    </xf>
    <xf numFmtId="0" fontId="5" fillId="0" borderId="31" xfId="0" applyFont="1" applyBorder="1" applyAlignment="1">
      <alignment horizontal="left" vertical="center" wrapText="1"/>
    </xf>
    <xf numFmtId="0" fontId="4" fillId="0" borderId="31" xfId="0" applyFont="1" applyBorder="1" applyAlignment="1">
      <alignment horizontal="left" vertical="center"/>
    </xf>
    <xf numFmtId="169" fontId="7" fillId="9" borderId="160" xfId="0" applyNumberFormat="1" applyFont="1" applyFill="1" applyBorder="1" applyAlignment="1">
      <alignment horizontal="center" vertical="center"/>
    </xf>
    <xf numFmtId="0" fontId="35" fillId="2" borderId="44" xfId="0" applyFont="1" applyFill="1" applyBorder="1" applyAlignment="1">
      <alignment horizontal="left" vertical="center"/>
    </xf>
    <xf numFmtId="0" fontId="15" fillId="2" borderId="44" xfId="0" applyFont="1" applyFill="1" applyBorder="1" applyAlignment="1">
      <alignment horizontal="left" vertical="center"/>
    </xf>
    <xf numFmtId="0" fontId="18" fillId="9" borderId="68" xfId="0" applyFont="1" applyFill="1" applyBorder="1" applyAlignment="1">
      <alignment horizontal="left" vertical="center" wrapText="1"/>
    </xf>
    <xf numFmtId="0" fontId="18" fillId="9" borderId="86" xfId="0" applyFont="1" applyFill="1" applyBorder="1" applyAlignment="1">
      <alignment horizontal="left" vertical="center" wrapText="1"/>
    </xf>
    <xf numFmtId="0" fontId="2" fillId="5" borderId="0" xfId="0" applyFont="1" applyFill="1" applyAlignment="1">
      <alignment horizontal="center" vertical="center"/>
    </xf>
    <xf numFmtId="0" fontId="18" fillId="9" borderId="69" xfId="0" applyFont="1" applyFill="1" applyBorder="1" applyAlignment="1">
      <alignment vertical="center" wrapText="1"/>
    </xf>
    <xf numFmtId="0" fontId="18" fillId="9" borderId="12" xfId="0" applyFont="1" applyFill="1" applyBorder="1" applyAlignment="1">
      <alignment vertical="center" wrapText="1"/>
    </xf>
    <xf numFmtId="0" fontId="2" fillId="4" borderId="2" xfId="0" applyFont="1" applyFill="1" applyBorder="1" applyAlignment="1">
      <alignment horizontal="center" vertical="center" wrapText="1"/>
    </xf>
    <xf numFmtId="0" fontId="7" fillId="9" borderId="49" xfId="0" applyFont="1" applyFill="1" applyBorder="1" applyAlignment="1">
      <alignment vertical="center" wrapText="1"/>
    </xf>
    <xf numFmtId="0" fontId="7" fillId="9" borderId="53" xfId="0" applyFont="1" applyFill="1" applyBorder="1" applyAlignment="1">
      <alignment horizontal="left" vertical="center" wrapText="1"/>
    </xf>
    <xf numFmtId="0" fontId="23" fillId="5" borderId="27" xfId="0" applyFont="1" applyFill="1" applyBorder="1" applyAlignment="1">
      <alignment vertical="center"/>
    </xf>
    <xf numFmtId="0" fontId="23" fillId="5" borderId="0" xfId="0" applyFont="1" applyFill="1" applyAlignment="1">
      <alignment vertical="center"/>
    </xf>
    <xf numFmtId="0" fontId="7" fillId="9" borderId="102" xfId="0" applyFont="1" applyFill="1" applyBorder="1" applyAlignment="1">
      <alignment vertical="center"/>
    </xf>
    <xf numFmtId="0" fontId="7" fillId="9" borderId="55" xfId="0" applyFont="1" applyFill="1" applyBorder="1" applyAlignment="1">
      <alignment vertical="center"/>
    </xf>
    <xf numFmtId="9" fontId="7" fillId="2" borderId="155" xfId="7" applyFont="1" applyFill="1" applyBorder="1" applyAlignment="1">
      <alignment horizontal="center" vertical="center"/>
    </xf>
    <xf numFmtId="9" fontId="7" fillId="2" borderId="265" xfId="7" applyFont="1" applyFill="1" applyBorder="1" applyAlignment="1">
      <alignment horizontal="center" vertical="center"/>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46" xfId="0" applyFont="1" applyBorder="1" applyAlignment="1">
      <alignment horizontal="left" vertical="center" wrapText="1"/>
    </xf>
    <xf numFmtId="0" fontId="59" fillId="4" borderId="3" xfId="0" applyFont="1" applyFill="1" applyBorder="1" applyAlignment="1">
      <alignment horizontal="center" vertical="center" wrapText="1"/>
    </xf>
    <xf numFmtId="0" fontId="5" fillId="0" borderId="45" xfId="0" applyFont="1" applyBorder="1" applyAlignment="1">
      <alignment vertical="center" wrapText="1"/>
    </xf>
    <xf numFmtId="0" fontId="29" fillId="0" borderId="0" xfId="0" applyFont="1" applyAlignment="1">
      <alignment vertical="center" wrapText="1"/>
    </xf>
    <xf numFmtId="0" fontId="82" fillId="0" borderId="0" xfId="3" applyFont="1" applyFill="1" applyAlignment="1">
      <alignment horizontal="left" vertical="center"/>
    </xf>
    <xf numFmtId="0" fontId="18" fillId="9" borderId="335" xfId="0" applyFont="1" applyFill="1" applyBorder="1" applyAlignment="1">
      <alignment horizontal="left" vertical="center" wrapText="1"/>
    </xf>
    <xf numFmtId="0" fontId="18" fillId="9" borderId="336" xfId="0" applyFont="1" applyFill="1" applyBorder="1" applyAlignment="1">
      <alignment horizontal="left" vertical="center" wrapText="1"/>
    </xf>
    <xf numFmtId="0" fontId="18" fillId="0" borderId="45" xfId="0" applyFont="1" applyBorder="1" applyAlignment="1">
      <alignment horizontal="left" vertical="center" wrapText="1"/>
    </xf>
    <xf numFmtId="0" fontId="18" fillId="0" borderId="0" xfId="0" applyFont="1" applyAlignment="1">
      <alignment horizontal="left" vertical="center" wrapText="1"/>
    </xf>
    <xf numFmtId="164" fontId="18" fillId="0" borderId="157" xfId="0" applyNumberFormat="1" applyFont="1" applyBorder="1" applyAlignment="1">
      <alignment horizontal="center" vertical="center"/>
    </xf>
    <xf numFmtId="164" fontId="18" fillId="0" borderId="64" xfId="0" applyNumberFormat="1" applyFont="1" applyBorder="1" applyAlignment="1">
      <alignment horizontal="center" vertical="center"/>
    </xf>
    <xf numFmtId="164" fontId="18" fillId="0" borderId="158" xfId="0" applyNumberFormat="1" applyFont="1" applyBorder="1" applyAlignment="1">
      <alignment horizontal="center" vertical="center"/>
    </xf>
    <xf numFmtId="164" fontId="18" fillId="0" borderId="62" xfId="0" applyNumberFormat="1" applyFont="1" applyBorder="1" applyAlignment="1">
      <alignment horizontal="center" vertical="center"/>
    </xf>
    <xf numFmtId="0" fontId="18" fillId="2" borderId="331" xfId="0" applyFont="1" applyFill="1" applyBorder="1" applyAlignment="1">
      <alignment horizontal="left" vertical="center" wrapText="1"/>
    </xf>
    <xf numFmtId="0" fontId="18" fillId="2" borderId="180" xfId="0" applyFont="1" applyFill="1" applyBorder="1" applyAlignment="1">
      <alignment horizontal="left" vertical="center" wrapText="1"/>
    </xf>
    <xf numFmtId="0" fontId="30" fillId="2" borderId="45" xfId="0" applyFont="1" applyFill="1" applyBorder="1" applyAlignment="1">
      <alignment horizontal="left" vertical="center" wrapText="1"/>
    </xf>
    <xf numFmtId="0" fontId="30" fillId="2" borderId="0" xfId="0" applyFont="1" applyFill="1" applyAlignment="1">
      <alignment horizontal="left" vertical="center" wrapText="1"/>
    </xf>
    <xf numFmtId="0" fontId="15" fillId="2" borderId="45" xfId="0" applyFont="1" applyFill="1" applyBorder="1" applyAlignment="1">
      <alignment vertical="center"/>
    </xf>
    <xf numFmtId="0" fontId="15" fillId="2" borderId="0" xfId="0" applyFont="1" applyFill="1" applyAlignment="1">
      <alignment vertical="center"/>
    </xf>
    <xf numFmtId="0" fontId="18" fillId="2" borderId="0" xfId="0" applyFont="1" applyFill="1" applyAlignment="1">
      <alignment vertical="center" wrapText="1"/>
    </xf>
    <xf numFmtId="0" fontId="16" fillId="9" borderId="66" xfId="0" applyFont="1" applyFill="1" applyBorder="1" applyAlignment="1">
      <alignment horizontal="left" vertical="center" wrapText="1"/>
    </xf>
    <xf numFmtId="0" fontId="18" fillId="9" borderId="155" xfId="0" applyFont="1" applyFill="1" applyBorder="1" applyAlignment="1">
      <alignment horizontal="left" vertical="center" wrapText="1"/>
    </xf>
    <xf numFmtId="0" fontId="18" fillId="9" borderId="156" xfId="0" applyFont="1" applyFill="1" applyBorder="1" applyAlignment="1">
      <alignment horizontal="left" vertical="center" wrapText="1"/>
    </xf>
    <xf numFmtId="0" fontId="2" fillId="4" borderId="3" xfId="0" applyFont="1" applyFill="1" applyBorder="1" applyAlignment="1">
      <alignment horizontal="center" vertical="center"/>
    </xf>
    <xf numFmtId="0" fontId="8" fillId="2" borderId="79"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8" xfId="0" applyFont="1" applyFill="1" applyBorder="1" applyAlignment="1">
      <alignment horizontal="center" vertical="center"/>
    </xf>
    <xf numFmtId="0" fontId="12" fillId="0" borderId="0" xfId="0" applyFont="1" applyAlignment="1">
      <alignment vertical="top" wrapText="1"/>
    </xf>
    <xf numFmtId="0" fontId="8" fillId="9" borderId="12" xfId="0" applyFont="1" applyFill="1" applyBorder="1" applyAlignment="1">
      <alignment horizontal="center" vertical="center"/>
    </xf>
    <xf numFmtId="0" fontId="8" fillId="0" borderId="79" xfId="0" applyFont="1" applyBorder="1" applyAlignment="1">
      <alignment horizontal="center" vertical="center"/>
    </xf>
    <xf numFmtId="0" fontId="8" fillId="0" borderId="12" xfId="0" applyFont="1" applyBorder="1" applyAlignment="1">
      <alignment horizontal="center" vertical="center"/>
    </xf>
    <xf numFmtId="0" fontId="8" fillId="0" borderId="77" xfId="0" applyFont="1" applyBorder="1" applyAlignment="1">
      <alignment horizontal="center" vertical="center"/>
    </xf>
    <xf numFmtId="0" fontId="7" fillId="9" borderId="70" xfId="0" applyFont="1" applyFill="1" applyBorder="1" applyAlignment="1">
      <alignment horizontal="left" vertical="center" wrapText="1" indent="1"/>
    </xf>
    <xf numFmtId="0" fontId="7" fillId="9" borderId="72" xfId="0" applyFont="1" applyFill="1" applyBorder="1" applyAlignment="1">
      <alignment horizontal="left" vertical="center" wrapText="1" indent="1"/>
    </xf>
    <xf numFmtId="0" fontId="2" fillId="4" borderId="73" xfId="0" applyFont="1" applyFill="1" applyBorder="1" applyAlignment="1">
      <alignment horizontal="center" vertical="center"/>
    </xf>
    <xf numFmtId="0" fontId="2" fillId="5" borderId="0" xfId="0" applyFont="1" applyFill="1" applyAlignment="1">
      <alignment horizontal="left" vertical="center" indent="1"/>
    </xf>
    <xf numFmtId="0" fontId="7" fillId="9" borderId="73" xfId="0" applyFont="1" applyFill="1" applyBorder="1" applyAlignment="1">
      <alignment horizontal="left" vertical="center" wrapText="1" indent="1"/>
    </xf>
    <xf numFmtId="0" fontId="7" fillId="9" borderId="76" xfId="0" applyFont="1" applyFill="1" applyBorder="1" applyAlignment="1">
      <alignment horizontal="left" vertical="center" wrapText="1" indent="1"/>
    </xf>
    <xf numFmtId="0" fontId="7" fillId="9" borderId="70" xfId="0" applyFont="1" applyFill="1" applyBorder="1" applyAlignment="1">
      <alignment vertical="center" wrapText="1"/>
    </xf>
    <xf numFmtId="0" fontId="7" fillId="9" borderId="72" xfId="0" applyFont="1" applyFill="1" applyBorder="1" applyAlignment="1">
      <alignment vertical="center" wrapText="1"/>
    </xf>
    <xf numFmtId="0" fontId="7" fillId="0" borderId="0" xfId="0" applyFont="1" applyAlignment="1">
      <alignment vertical="top" wrapText="1"/>
    </xf>
    <xf numFmtId="169" fontId="7" fillId="9" borderId="163" xfId="0" applyNumberFormat="1" applyFont="1" applyFill="1" applyBorder="1" applyAlignment="1">
      <alignment horizontal="center" vertical="center" wrapText="1" indent="1"/>
    </xf>
    <xf numFmtId="169" fontId="7" fillId="9" borderId="100" xfId="0" applyNumberFormat="1" applyFont="1" applyFill="1" applyBorder="1" applyAlignment="1">
      <alignment horizontal="center" vertical="center" wrapText="1" indent="1"/>
    </xf>
    <xf numFmtId="169" fontId="7" fillId="9" borderId="149" xfId="0" applyNumberFormat="1" applyFont="1" applyFill="1" applyBorder="1" applyAlignment="1">
      <alignment horizontal="center" vertical="center" wrapText="1" indent="1"/>
    </xf>
    <xf numFmtId="169" fontId="7" fillId="9" borderId="77" xfId="0" applyNumberFormat="1" applyFont="1" applyFill="1" applyBorder="1" applyAlignment="1">
      <alignment horizontal="center" vertical="center" wrapText="1" indent="1"/>
    </xf>
    <xf numFmtId="0" fontId="2" fillId="4" borderId="73" xfId="0" applyFont="1" applyFill="1" applyBorder="1" applyAlignment="1">
      <alignment horizontal="center" vertical="center" wrapText="1" indent="1"/>
    </xf>
    <xf numFmtId="0" fontId="7" fillId="0" borderId="38" xfId="0" applyFont="1" applyBorder="1" applyAlignment="1">
      <alignment vertical="top" wrapText="1"/>
    </xf>
    <xf numFmtId="0" fontId="15" fillId="2" borderId="36" xfId="0" applyFont="1" applyFill="1" applyBorder="1" applyAlignment="1">
      <alignment vertical="center" wrapText="1"/>
    </xf>
    <xf numFmtId="0" fontId="15" fillId="2" borderId="37" xfId="0" applyFont="1" applyFill="1" applyBorder="1" applyAlignment="1">
      <alignment vertical="center" wrapText="1"/>
    </xf>
    <xf numFmtId="0" fontId="15" fillId="2" borderId="29" xfId="0" applyFont="1" applyFill="1" applyBorder="1" applyAlignment="1">
      <alignment vertical="center" wrapText="1"/>
    </xf>
    <xf numFmtId="169" fontId="16" fillId="9" borderId="149" xfId="0" applyNumberFormat="1" applyFont="1" applyFill="1" applyBorder="1" applyAlignment="1">
      <alignment horizontal="center" vertical="center" wrapText="1" indent="1"/>
    </xf>
    <xf numFmtId="169" fontId="16" fillId="9" borderId="77" xfId="0" applyNumberFormat="1" applyFont="1" applyFill="1" applyBorder="1" applyAlignment="1">
      <alignment horizontal="center" vertical="center" wrapText="1" indent="1"/>
    </xf>
    <xf numFmtId="169" fontId="7" fillId="2" borderId="82" xfId="0" applyNumberFormat="1" applyFont="1" applyFill="1" applyBorder="1" applyAlignment="1">
      <alignment horizontal="center" vertical="center" wrapText="1" indent="1"/>
    </xf>
    <xf numFmtId="169" fontId="7" fillId="2" borderId="78" xfId="0" applyNumberFormat="1" applyFont="1" applyFill="1" applyBorder="1" applyAlignment="1">
      <alignment horizontal="center" vertical="center" wrapText="1" indent="1"/>
    </xf>
    <xf numFmtId="169" fontId="7" fillId="2" borderId="79" xfId="0" applyNumberFormat="1" applyFont="1" applyFill="1" applyBorder="1" applyAlignment="1">
      <alignment horizontal="center" vertical="center" wrapText="1" indent="1"/>
    </xf>
    <xf numFmtId="169" fontId="7" fillId="2" borderId="77" xfId="0" applyNumberFormat="1" applyFont="1" applyFill="1" applyBorder="1" applyAlignment="1">
      <alignment horizontal="center" vertical="center" wrapText="1" indent="1"/>
    </xf>
    <xf numFmtId="169" fontId="16" fillId="2" borderId="79" xfId="0" applyNumberFormat="1" applyFont="1" applyFill="1" applyBorder="1" applyAlignment="1">
      <alignment horizontal="center" vertical="center" wrapText="1" indent="1"/>
    </xf>
    <xf numFmtId="169" fontId="16" fillId="2" borderId="77" xfId="0" applyNumberFormat="1" applyFont="1" applyFill="1" applyBorder="1" applyAlignment="1">
      <alignment horizontal="center" vertical="center" wrapText="1" indent="1"/>
    </xf>
    <xf numFmtId="0" fontId="16" fillId="9" borderId="87" xfId="0" applyFont="1" applyFill="1" applyBorder="1" applyAlignment="1">
      <alignment horizontal="left" vertical="center" wrapText="1" indent="1"/>
    </xf>
    <xf numFmtId="0" fontId="16" fillId="9" borderId="70" xfId="0" applyFont="1" applyFill="1" applyBorder="1" applyAlignment="1">
      <alignment horizontal="left" vertical="center" wrapText="1" indent="1"/>
    </xf>
    <xf numFmtId="0" fontId="16" fillId="9" borderId="72" xfId="0" applyFont="1" applyFill="1" applyBorder="1" applyAlignment="1">
      <alignment horizontal="left" vertical="center" wrapText="1" indent="1"/>
    </xf>
    <xf numFmtId="0" fontId="7" fillId="9" borderId="45" xfId="0" applyFont="1" applyFill="1" applyBorder="1" applyAlignment="1">
      <alignment horizontal="left" vertical="center" wrapText="1" indent="1"/>
    </xf>
    <xf numFmtId="0" fontId="7" fillId="9" borderId="0" xfId="0" applyFont="1" applyFill="1" applyAlignment="1">
      <alignment horizontal="left" vertical="center" wrapText="1" indent="1"/>
    </xf>
    <xf numFmtId="0" fontId="7" fillId="9" borderId="81" xfId="0" applyFont="1" applyFill="1" applyBorder="1" applyAlignment="1">
      <alignment horizontal="left" vertical="center" wrapText="1" indent="1"/>
    </xf>
    <xf numFmtId="0" fontId="7" fillId="9" borderId="107" xfId="0" applyFont="1" applyFill="1" applyBorder="1" applyAlignment="1">
      <alignment horizontal="left" vertical="center" wrapText="1" indent="1"/>
    </xf>
    <xf numFmtId="0" fontId="7" fillId="9" borderId="68" xfId="0" applyFont="1" applyFill="1" applyBorder="1" applyAlignment="1">
      <alignment horizontal="left" vertical="center" wrapText="1" indent="1"/>
    </xf>
    <xf numFmtId="0" fontId="7" fillId="9" borderId="86" xfId="0" applyFont="1" applyFill="1" applyBorder="1" applyAlignment="1">
      <alignment horizontal="left" vertical="center" wrapText="1" indent="1"/>
    </xf>
    <xf numFmtId="169" fontId="7" fillId="0" borderId="23" xfId="0" applyNumberFormat="1" applyFont="1" applyBorder="1" applyAlignment="1">
      <alignment horizontal="center" vertical="center" wrapText="1" indent="1"/>
    </xf>
    <xf numFmtId="169" fontId="7" fillId="0" borderId="12" xfId="0" applyNumberFormat="1" applyFont="1" applyBorder="1" applyAlignment="1">
      <alignment horizontal="center" vertical="center" wrapText="1" indent="1"/>
    </xf>
    <xf numFmtId="169" fontId="16" fillId="0" borderId="12" xfId="0" applyNumberFormat="1" applyFont="1" applyBorder="1" applyAlignment="1">
      <alignment horizontal="center" vertical="center" wrapText="1" indent="1"/>
    </xf>
    <xf numFmtId="0" fontId="7" fillId="0" borderId="41" xfId="0" applyFont="1" applyBorder="1" applyAlignment="1">
      <alignment vertical="center" wrapText="1"/>
    </xf>
    <xf numFmtId="0" fontId="8" fillId="9" borderId="79" xfId="0" applyFont="1" applyFill="1" applyBorder="1" applyAlignment="1">
      <alignment horizontal="center" vertical="center"/>
    </xf>
    <xf numFmtId="1" fontId="8" fillId="9" borderId="109" xfId="0" applyNumberFormat="1" applyFont="1" applyFill="1" applyBorder="1" applyAlignment="1">
      <alignment horizontal="center" vertical="center"/>
    </xf>
    <xf numFmtId="1" fontId="8" fillId="9" borderId="75" xfId="0" applyNumberFormat="1" applyFont="1" applyFill="1" applyBorder="1" applyAlignment="1">
      <alignment horizontal="center" vertical="center"/>
    </xf>
    <xf numFmtId="0" fontId="10" fillId="2" borderId="0" xfId="0" applyFont="1" applyFill="1" applyAlignment="1">
      <alignment vertical="top" wrapText="1"/>
    </xf>
    <xf numFmtId="0" fontId="8" fillId="9" borderId="0" xfId="0" applyFont="1" applyFill="1" applyAlignment="1">
      <alignment horizontal="center" vertical="center"/>
    </xf>
    <xf numFmtId="0" fontId="8" fillId="0" borderId="74" xfId="0" applyFont="1" applyBorder="1" applyAlignment="1">
      <alignment horizontal="center" vertical="center"/>
    </xf>
    <xf numFmtId="0" fontId="8" fillId="0" borderId="0" xfId="0" applyFont="1" applyAlignment="1">
      <alignment horizontal="center" vertical="center"/>
    </xf>
    <xf numFmtId="0" fontId="8" fillId="0" borderId="81" xfId="0" applyFont="1" applyBorder="1" applyAlignment="1">
      <alignment horizontal="center" vertical="center"/>
    </xf>
    <xf numFmtId="0" fontId="15" fillId="2" borderId="45" xfId="0" applyFont="1" applyFill="1" applyBorder="1" applyAlignment="1">
      <alignment horizontal="left" vertical="top" wrapText="1"/>
    </xf>
    <xf numFmtId="0" fontId="15" fillId="2" borderId="0" xfId="0" applyFont="1" applyFill="1" applyAlignment="1">
      <alignment horizontal="left" vertical="top" wrapText="1"/>
    </xf>
    <xf numFmtId="3" fontId="8" fillId="0" borderId="79" xfId="0" applyNumberFormat="1" applyFont="1" applyBorder="1" applyAlignment="1">
      <alignment horizontal="center" vertical="center"/>
    </xf>
    <xf numFmtId="0" fontId="18" fillId="9" borderId="12" xfId="0" applyFont="1" applyFill="1" applyBorder="1" applyAlignment="1">
      <alignment horizontal="left" vertical="center" wrapText="1" indent="1"/>
    </xf>
    <xf numFmtId="0" fontId="35" fillId="2" borderId="36" xfId="0" applyFont="1" applyFill="1" applyBorder="1" applyAlignment="1">
      <alignment horizontal="left" vertical="center" wrapText="1"/>
    </xf>
    <xf numFmtId="0" fontId="35" fillId="2" borderId="37" xfId="0" applyFont="1" applyFill="1" applyBorder="1" applyAlignment="1">
      <alignment horizontal="left" vertical="center" wrapText="1"/>
    </xf>
    <xf numFmtId="0" fontId="2" fillId="4" borderId="20" xfId="0" applyFont="1" applyFill="1" applyBorder="1" applyAlignment="1">
      <alignment horizontal="right" vertical="center" indent="1"/>
    </xf>
    <xf numFmtId="0" fontId="2" fillId="4" borderId="0" xfId="0" applyFont="1" applyFill="1" applyAlignment="1">
      <alignment horizontal="right" vertical="center" indent="1"/>
    </xf>
    <xf numFmtId="0" fontId="7" fillId="0" borderId="237" xfId="0" applyFont="1" applyBorder="1" applyAlignment="1">
      <alignment vertical="center" wrapText="1"/>
    </xf>
    <xf numFmtId="0" fontId="7" fillId="0" borderId="155" xfId="0" applyFont="1" applyBorder="1" applyAlignment="1">
      <alignment vertical="center" wrapText="1"/>
    </xf>
    <xf numFmtId="0" fontId="2" fillId="5" borderId="256" xfId="0" applyFont="1" applyFill="1" applyBorder="1" applyAlignment="1">
      <alignment horizontal="left" vertical="center" indent="1"/>
    </xf>
    <xf numFmtId="0" fontId="2" fillId="5" borderId="135" xfId="0" applyFont="1" applyFill="1" applyBorder="1" applyAlignment="1">
      <alignment horizontal="left" vertical="center" indent="1"/>
    </xf>
    <xf numFmtId="9" fontId="18" fillId="0" borderId="79" xfId="7" applyFont="1" applyBorder="1" applyAlignment="1">
      <alignment horizontal="center" vertical="center" indent="1"/>
    </xf>
    <xf numFmtId="9" fontId="18" fillId="0" borderId="12" xfId="7" applyFont="1" applyBorder="1" applyAlignment="1">
      <alignment horizontal="center" vertical="center" indent="1"/>
    </xf>
    <xf numFmtId="0" fontId="2" fillId="4" borderId="112" xfId="0" applyFont="1" applyFill="1" applyBorder="1" applyAlignment="1">
      <alignment horizontal="center" vertical="center"/>
    </xf>
    <xf numFmtId="0" fontId="18" fillId="9" borderId="82" xfId="0" applyFont="1" applyFill="1" applyBorder="1" applyAlignment="1">
      <alignment horizontal="center" vertical="center" indent="1"/>
    </xf>
    <xf numFmtId="0" fontId="18" fillId="9" borderId="23" xfId="0" applyFont="1" applyFill="1" applyBorder="1" applyAlignment="1">
      <alignment horizontal="center" vertical="center" indent="1"/>
    </xf>
    <xf numFmtId="0" fontId="18" fillId="0" borderId="82" xfId="0" applyFont="1" applyBorder="1" applyAlignment="1">
      <alignment horizontal="center" vertical="center" indent="1"/>
    </xf>
    <xf numFmtId="0" fontId="18" fillId="0" borderId="23" xfId="0" applyFont="1" applyBorder="1" applyAlignment="1">
      <alignment horizontal="center" vertical="center" indent="1"/>
    </xf>
    <xf numFmtId="9" fontId="18" fillId="9" borderId="79" xfId="7" applyFont="1" applyFill="1" applyBorder="1" applyAlignment="1">
      <alignment horizontal="center" vertical="center" indent="1"/>
    </xf>
    <xf numFmtId="9" fontId="18" fillId="9" borderId="12" xfId="7" applyFont="1" applyFill="1" applyBorder="1" applyAlignment="1">
      <alignment horizontal="center" vertical="center" indent="1"/>
    </xf>
    <xf numFmtId="169" fontId="7" fillId="9" borderId="23" xfId="0" applyNumberFormat="1" applyFont="1" applyFill="1" applyBorder="1" applyAlignment="1">
      <alignment horizontal="center" vertical="center" wrapText="1" indent="1"/>
    </xf>
    <xf numFmtId="169" fontId="7" fillId="9" borderId="43" xfId="0" applyNumberFormat="1" applyFont="1" applyFill="1" applyBorder="1" applyAlignment="1">
      <alignment horizontal="center" vertical="center" wrapText="1" indent="1"/>
    </xf>
    <xf numFmtId="169" fontId="7" fillId="9" borderId="12" xfId="0" applyNumberFormat="1" applyFont="1" applyFill="1" applyBorder="1" applyAlignment="1">
      <alignment horizontal="center" vertical="center" wrapText="1" indent="1"/>
    </xf>
    <xf numFmtId="169" fontId="7" fillId="9" borderId="53" xfId="0" applyNumberFormat="1" applyFont="1" applyFill="1" applyBorder="1" applyAlignment="1">
      <alignment horizontal="center" vertical="center" wrapText="1" indent="1"/>
    </xf>
    <xf numFmtId="0" fontId="8" fillId="2" borderId="74" xfId="0" applyFont="1" applyFill="1" applyBorder="1" applyAlignment="1">
      <alignment horizontal="center" vertical="center"/>
    </xf>
    <xf numFmtId="0" fontId="8" fillId="2" borderId="0" xfId="0" applyFont="1" applyFill="1" applyAlignment="1">
      <alignment horizontal="center" vertical="center"/>
    </xf>
    <xf numFmtId="0" fontId="8" fillId="2" borderId="140" xfId="0" applyFont="1" applyFill="1" applyBorder="1" applyAlignment="1">
      <alignment horizontal="center" vertical="center"/>
    </xf>
    <xf numFmtId="2" fontId="18" fillId="0" borderId="82" xfId="0" applyNumberFormat="1" applyFont="1" applyBorder="1" applyAlignment="1">
      <alignment horizontal="center" vertical="center" indent="1"/>
    </xf>
    <xf numFmtId="2" fontId="18" fillId="0" borderId="23" xfId="0" applyNumberFormat="1" applyFont="1" applyBorder="1" applyAlignment="1">
      <alignment horizontal="center" vertical="center" indent="1"/>
    </xf>
    <xf numFmtId="0" fontId="2" fillId="4" borderId="112" xfId="0" applyFont="1" applyFill="1" applyBorder="1" applyAlignment="1">
      <alignment horizontal="left" vertical="center"/>
    </xf>
    <xf numFmtId="0" fontId="18" fillId="9" borderId="23" xfId="0" applyFont="1" applyFill="1" applyBorder="1" applyAlignment="1">
      <alignment horizontal="left" vertical="center" indent="1"/>
    </xf>
    <xf numFmtId="169" fontId="16" fillId="9" borderId="12" xfId="0" applyNumberFormat="1" applyFont="1" applyFill="1" applyBorder="1" applyAlignment="1">
      <alignment horizontal="center" vertical="center" wrapText="1" indent="1"/>
    </xf>
    <xf numFmtId="169" fontId="16" fillId="9" borderId="53" xfId="0" applyNumberFormat="1" applyFont="1" applyFill="1" applyBorder="1" applyAlignment="1">
      <alignment horizontal="center" vertical="center" wrapText="1" indent="1"/>
    </xf>
    <xf numFmtId="0" fontId="4" fillId="0" borderId="294" xfId="0" applyFont="1" applyBorder="1" applyAlignment="1">
      <alignment horizontal="center" vertical="top"/>
    </xf>
    <xf numFmtId="0" fontId="4" fillId="0" borderId="303" xfId="0" applyFont="1" applyBorder="1" applyAlignment="1">
      <alignment horizontal="center" vertical="top"/>
    </xf>
    <xf numFmtId="0" fontId="4" fillId="9" borderId="294" xfId="0" applyFont="1" applyFill="1" applyBorder="1" applyAlignment="1">
      <alignment horizontal="center" vertical="top"/>
    </xf>
    <xf numFmtId="0" fontId="4" fillId="9" borderId="303" xfId="0" applyFont="1" applyFill="1" applyBorder="1" applyAlignment="1">
      <alignment horizontal="center" vertical="top"/>
    </xf>
    <xf numFmtId="0" fontId="2" fillId="5" borderId="0" xfId="0" applyFont="1" applyFill="1" applyAlignment="1">
      <alignment horizontal="center" wrapText="1"/>
    </xf>
    <xf numFmtId="0" fontId="4" fillId="0" borderId="294" xfId="0" applyFont="1" applyBorder="1" applyAlignment="1">
      <alignment horizontal="center" vertical="center" wrapText="1"/>
    </xf>
    <xf numFmtId="0" fontId="4" fillId="0" borderId="303" xfId="0" applyFont="1" applyBorder="1" applyAlignment="1">
      <alignment horizontal="center" vertical="center" wrapText="1"/>
    </xf>
    <xf numFmtId="0" fontId="4" fillId="9" borderId="294" xfId="0" applyFont="1" applyFill="1" applyBorder="1" applyAlignment="1">
      <alignment horizontal="center" vertical="center" wrapText="1"/>
    </xf>
    <xf numFmtId="0" fontId="4" fillId="9" borderId="303" xfId="0" applyFont="1" applyFill="1" applyBorder="1" applyAlignment="1">
      <alignment horizontal="center" vertical="center" wrapText="1"/>
    </xf>
    <xf numFmtId="0" fontId="35" fillId="0" borderId="13" xfId="0" applyFont="1" applyBorder="1" applyAlignment="1">
      <alignment horizontal="left" vertical="center" wrapText="1"/>
    </xf>
    <xf numFmtId="0" fontId="35" fillId="0" borderId="0" xfId="0" applyFont="1" applyAlignment="1">
      <alignment horizontal="left" vertical="center" wrapText="1"/>
    </xf>
    <xf numFmtId="0" fontId="23" fillId="5" borderId="166" xfId="0" applyFont="1" applyFill="1" applyBorder="1" applyAlignment="1">
      <alignment horizontal="center" vertical="center"/>
    </xf>
    <xf numFmtId="0" fontId="23" fillId="5" borderId="164" xfId="0" applyFont="1" applyFill="1" applyBorder="1" applyAlignment="1">
      <alignment horizontal="center" vertical="center"/>
    </xf>
    <xf numFmtId="0" fontId="23" fillId="11" borderId="73" xfId="0" applyFont="1" applyFill="1" applyBorder="1" applyAlignment="1">
      <alignment vertical="center" wrapText="1"/>
    </xf>
    <xf numFmtId="0" fontId="23" fillId="11" borderId="232" xfId="0" applyFont="1" applyFill="1" applyBorder="1" applyAlignment="1">
      <alignment vertical="center" wrapText="1"/>
    </xf>
    <xf numFmtId="0" fontId="7" fillId="0" borderId="108" xfId="0" applyFont="1" applyBorder="1" applyAlignment="1">
      <alignment vertical="center" wrapText="1"/>
    </xf>
    <xf numFmtId="0" fontId="7" fillId="0" borderId="68" xfId="0" applyFont="1" applyBorder="1" applyAlignment="1">
      <alignment vertical="center"/>
    </xf>
    <xf numFmtId="0" fontId="7" fillId="0" borderId="233" xfId="0" applyFont="1" applyBorder="1" applyAlignment="1">
      <alignment vertical="center" wrapText="1"/>
    </xf>
    <xf numFmtId="0" fontId="7" fillId="0" borderId="234" xfId="0" applyFont="1" applyBorder="1" applyAlignment="1">
      <alignment vertical="center"/>
    </xf>
    <xf numFmtId="0" fontId="55" fillId="0" borderId="0" xfId="0" applyFont="1" applyAlignment="1">
      <alignment horizontal="left" vertical="center"/>
    </xf>
    <xf numFmtId="0" fontId="53" fillId="0" borderId="0" xfId="0" applyFont="1" applyAlignment="1">
      <alignment horizontal="left" vertical="top" wrapText="1"/>
    </xf>
    <xf numFmtId="0" fontId="7" fillId="0" borderId="0" xfId="0" applyFont="1" applyAlignment="1">
      <alignment wrapText="1"/>
    </xf>
    <xf numFmtId="0" fontId="8" fillId="9" borderId="66" xfId="0" applyFont="1" applyFill="1" applyBorder="1" applyAlignment="1">
      <alignment vertical="center" wrapText="1"/>
    </xf>
    <xf numFmtId="0" fontId="8" fillId="9" borderId="62" xfId="0" applyFont="1" applyFill="1" applyBorder="1" applyAlignment="1">
      <alignment vertical="center" wrapText="1"/>
    </xf>
    <xf numFmtId="0" fontId="35" fillId="2" borderId="36" xfId="0" applyFont="1" applyFill="1" applyBorder="1" applyAlignment="1">
      <alignment horizontal="left" vertical="center"/>
    </xf>
    <xf numFmtId="0" fontId="15" fillId="2" borderId="36" xfId="0" applyFont="1" applyFill="1" applyBorder="1" applyAlignment="1">
      <alignment horizontal="left" vertical="center"/>
    </xf>
    <xf numFmtId="0" fontId="7" fillId="0" borderId="41" xfId="0" applyFont="1" applyBorder="1" applyAlignment="1">
      <alignment horizontal="left" vertical="center" wrapText="1"/>
    </xf>
    <xf numFmtId="0" fontId="8" fillId="0" borderId="60" xfId="0" applyFont="1" applyBorder="1" applyAlignment="1">
      <alignment horizontal="left" vertical="center" wrapText="1"/>
    </xf>
    <xf numFmtId="0" fontId="8" fillId="0" borderId="61" xfId="0" applyFont="1" applyBorder="1" applyAlignment="1">
      <alignment horizontal="left" vertical="center" wrapText="1"/>
    </xf>
    <xf numFmtId="0" fontId="36" fillId="2" borderId="36" xfId="0" applyFont="1" applyFill="1" applyBorder="1" applyAlignment="1">
      <alignment vertical="center" wrapText="1"/>
    </xf>
    <xf numFmtId="0" fontId="36" fillId="2" borderId="37" xfId="0" applyFont="1" applyFill="1" applyBorder="1" applyAlignment="1">
      <alignment vertical="center" wrapText="1"/>
    </xf>
    <xf numFmtId="0" fontId="36" fillId="2" borderId="29" xfId="0" applyFont="1" applyFill="1" applyBorder="1" applyAlignment="1">
      <alignment vertical="center" wrapText="1"/>
    </xf>
    <xf numFmtId="0" fontId="7" fillId="0" borderId="41" xfId="0" applyFont="1" applyBorder="1" applyAlignment="1">
      <alignment horizontal="left" vertical="top" wrapText="1"/>
    </xf>
    <xf numFmtId="0" fontId="8" fillId="0" borderId="63" xfId="0" applyFont="1" applyBorder="1" applyAlignment="1">
      <alignment horizontal="left" vertical="center" wrapText="1"/>
    </xf>
    <xf numFmtId="0" fontId="8" fillId="0" borderId="64" xfId="0" applyFont="1" applyBorder="1" applyAlignment="1">
      <alignment horizontal="left" vertical="center" wrapText="1"/>
    </xf>
    <xf numFmtId="0" fontId="8" fillId="9" borderId="116" xfId="0" applyFont="1" applyFill="1" applyBorder="1" applyAlignment="1">
      <alignment vertical="center" wrapText="1"/>
    </xf>
    <xf numFmtId="0" fontId="36" fillId="2" borderId="35" xfId="0" applyFont="1" applyFill="1" applyBorder="1" applyAlignment="1">
      <alignment vertical="center"/>
    </xf>
    <xf numFmtId="0" fontId="36" fillId="2" borderId="41" xfId="0" applyFont="1" applyFill="1" applyBorder="1" applyAlignment="1">
      <alignment vertical="center"/>
    </xf>
    <xf numFmtId="0" fontId="36" fillId="2" borderId="33" xfId="0" applyFont="1" applyFill="1" applyBorder="1" applyAlignment="1">
      <alignment vertical="center"/>
    </xf>
    <xf numFmtId="0" fontId="36" fillId="0" borderId="35" xfId="0" applyFont="1" applyBorder="1" applyAlignment="1">
      <alignment vertical="center"/>
    </xf>
    <xf numFmtId="0" fontId="36" fillId="0" borderId="41" xfId="0" applyFont="1" applyBorder="1" applyAlignment="1">
      <alignment vertical="center"/>
    </xf>
    <xf numFmtId="0" fontId="36" fillId="0" borderId="33" xfId="0" applyFont="1" applyBorder="1" applyAlignment="1">
      <alignment vertical="center"/>
    </xf>
    <xf numFmtId="0" fontId="23" fillId="5" borderId="75" xfId="0" applyFont="1" applyFill="1" applyBorder="1" applyAlignment="1">
      <alignment horizontal="center" vertical="center"/>
    </xf>
    <xf numFmtId="0" fontId="23" fillId="5" borderId="198" xfId="0" applyFont="1" applyFill="1" applyBorder="1" applyAlignment="1">
      <alignment horizontal="center" vertical="center"/>
    </xf>
    <xf numFmtId="0" fontId="23" fillId="5" borderId="199" xfId="0" applyFont="1" applyFill="1" applyBorder="1" applyAlignment="1">
      <alignment horizontal="center" vertical="center"/>
    </xf>
    <xf numFmtId="0" fontId="23" fillId="5" borderId="165" xfId="0" applyFont="1" applyFill="1" applyBorder="1" applyAlignment="1">
      <alignment horizontal="center" vertical="center"/>
    </xf>
    <xf numFmtId="0" fontId="23" fillId="5" borderId="19" xfId="0" applyFont="1" applyFill="1" applyBorder="1" applyAlignment="1">
      <alignment horizontal="center" vertical="center"/>
    </xf>
    <xf numFmtId="0" fontId="23" fillId="5" borderId="24" xfId="0" applyFont="1" applyFill="1" applyBorder="1" applyAlignment="1">
      <alignment horizontal="center" vertical="center"/>
    </xf>
    <xf numFmtId="0" fontId="23" fillId="5" borderId="51" xfId="0" applyFont="1" applyFill="1" applyBorder="1" applyAlignment="1">
      <alignment horizontal="center" vertical="center"/>
    </xf>
    <xf numFmtId="0" fontId="7" fillId="9" borderId="73" xfId="0" applyFont="1" applyFill="1" applyBorder="1" applyAlignment="1">
      <alignment vertical="center" wrapText="1"/>
    </xf>
    <xf numFmtId="0" fontId="7" fillId="0" borderId="41" xfId="0" applyFont="1" applyBorder="1" applyAlignment="1">
      <alignment vertical="top" wrapText="1"/>
    </xf>
    <xf numFmtId="0" fontId="2" fillId="4" borderId="113" xfId="0" quotePrefix="1" applyFont="1" applyFill="1" applyBorder="1" applyAlignment="1">
      <alignment horizontal="right" vertical="center" indent="1"/>
    </xf>
    <xf numFmtId="0" fontId="2" fillId="4" borderId="113" xfId="0" applyFont="1" applyFill="1" applyBorder="1" applyAlignment="1">
      <alignment horizontal="right" vertical="center" indent="1"/>
    </xf>
    <xf numFmtId="169" fontId="7" fillId="2" borderId="82" xfId="0" applyNumberFormat="1" applyFont="1" applyFill="1" applyBorder="1" applyAlignment="1">
      <alignment horizontal="center" vertical="center"/>
    </xf>
    <xf numFmtId="169" fontId="7" fillId="2" borderId="78" xfId="0" applyNumberFormat="1" applyFont="1" applyFill="1" applyBorder="1" applyAlignment="1">
      <alignment horizontal="center" vertical="center"/>
    </xf>
    <xf numFmtId="169" fontId="7" fillId="9" borderId="23" xfId="0" applyNumberFormat="1" applyFont="1" applyFill="1" applyBorder="1" applyAlignment="1">
      <alignment horizontal="center" vertical="center"/>
    </xf>
    <xf numFmtId="0" fontId="2" fillId="4" borderId="113" xfId="0" applyFont="1" applyFill="1" applyBorder="1" applyAlignment="1">
      <alignment horizontal="center" vertical="center" indent="1"/>
    </xf>
    <xf numFmtId="0" fontId="35" fillId="2" borderId="35" xfId="0" applyFont="1" applyFill="1" applyBorder="1" applyAlignment="1">
      <alignment horizontal="left" vertical="center"/>
    </xf>
    <xf numFmtId="0" fontId="15" fillId="2" borderId="41" xfId="0" applyFont="1" applyFill="1" applyBorder="1" applyAlignment="1">
      <alignment horizontal="left" vertical="center"/>
    </xf>
    <xf numFmtId="0" fontId="15" fillId="2" borderId="33" xfId="0" applyFont="1" applyFill="1" applyBorder="1" applyAlignment="1">
      <alignment horizontal="left" vertical="center"/>
    </xf>
    <xf numFmtId="169" fontId="7" fillId="2" borderId="114" xfId="0" applyNumberFormat="1" applyFont="1" applyFill="1" applyBorder="1" applyAlignment="1">
      <alignment horizontal="center" vertical="center"/>
    </xf>
    <xf numFmtId="169" fontId="7" fillId="2" borderId="115" xfId="0" applyNumberFormat="1" applyFont="1" applyFill="1" applyBorder="1" applyAlignment="1">
      <alignment horizontal="center" vertical="center"/>
    </xf>
    <xf numFmtId="169" fontId="16" fillId="2" borderId="82" xfId="0" applyNumberFormat="1" applyFont="1" applyFill="1" applyBorder="1" applyAlignment="1">
      <alignment horizontal="center" vertical="center"/>
    </xf>
    <xf numFmtId="169" fontId="16" fillId="2" borderId="78" xfId="0" applyNumberFormat="1" applyFont="1" applyFill="1" applyBorder="1" applyAlignment="1">
      <alignment horizontal="center" vertical="center"/>
    </xf>
    <xf numFmtId="169" fontId="16" fillId="9" borderId="23" xfId="0" applyNumberFormat="1" applyFont="1" applyFill="1" applyBorder="1" applyAlignment="1">
      <alignment horizontal="center" vertical="center"/>
    </xf>
    <xf numFmtId="169" fontId="16" fillId="2" borderId="79" xfId="0" applyNumberFormat="1" applyFont="1" applyFill="1" applyBorder="1" applyAlignment="1">
      <alignment horizontal="center" vertical="center"/>
    </xf>
    <xf numFmtId="169" fontId="16" fillId="2" borderId="77" xfId="0" applyNumberFormat="1" applyFont="1" applyFill="1" applyBorder="1" applyAlignment="1">
      <alignment horizontal="center" vertical="center"/>
    </xf>
    <xf numFmtId="0" fontId="35" fillId="2" borderId="47" xfId="0" applyFont="1" applyFill="1" applyBorder="1" applyAlignment="1">
      <alignment horizontal="left" vertical="center"/>
    </xf>
    <xf numFmtId="0" fontId="35" fillId="2" borderId="23" xfId="0" applyFont="1" applyFill="1" applyBorder="1" applyAlignment="1">
      <alignment horizontal="left" vertical="center"/>
    </xf>
    <xf numFmtId="0" fontId="36" fillId="2" borderId="47" xfId="0" applyFont="1" applyFill="1" applyBorder="1" applyAlignment="1">
      <alignment horizontal="left"/>
    </xf>
    <xf numFmtId="0" fontId="36" fillId="2" borderId="23" xfId="0" applyFont="1" applyFill="1" applyBorder="1" applyAlignment="1">
      <alignment horizontal="left"/>
    </xf>
    <xf numFmtId="0" fontId="15" fillId="2" borderId="36" xfId="0" applyFont="1" applyFill="1" applyBorder="1" applyAlignment="1">
      <alignment horizontal="left" vertical="center" wrapText="1"/>
    </xf>
    <xf numFmtId="0" fontId="15" fillId="2" borderId="32" xfId="0" applyFont="1" applyFill="1" applyBorder="1" applyAlignment="1">
      <alignment horizontal="left" vertical="center"/>
    </xf>
    <xf numFmtId="0" fontId="15" fillId="2" borderId="38" xfId="0" applyFont="1" applyFill="1" applyBorder="1" applyAlignment="1">
      <alignment horizontal="left" vertical="center"/>
    </xf>
    <xf numFmtId="0" fontId="15" fillId="2" borderId="30" xfId="0" applyFont="1" applyFill="1" applyBorder="1" applyAlignment="1">
      <alignment horizontal="left" vertical="center"/>
    </xf>
    <xf numFmtId="0" fontId="2" fillId="5" borderId="41" xfId="0" applyFont="1" applyFill="1" applyBorder="1" applyAlignment="1">
      <alignment horizontal="left" vertical="center" wrapText="1"/>
    </xf>
    <xf numFmtId="0" fontId="2" fillId="5" borderId="45" xfId="0" applyFont="1" applyFill="1" applyBorder="1" applyAlignment="1">
      <alignment horizontal="left" vertical="top" wrapText="1"/>
    </xf>
    <xf numFmtId="0" fontId="2" fillId="5" borderId="0" xfId="0" applyFont="1" applyFill="1" applyAlignment="1">
      <alignment horizontal="left" vertical="top" wrapText="1"/>
    </xf>
    <xf numFmtId="0" fontId="7" fillId="9" borderId="87" xfId="0" applyFont="1" applyFill="1" applyBorder="1" applyAlignment="1">
      <alignment horizontal="left" vertical="center" wrapText="1" indent="1"/>
    </xf>
    <xf numFmtId="9" fontId="18" fillId="0" borderId="79" xfId="0" applyNumberFormat="1" applyFont="1" applyBorder="1" applyAlignment="1">
      <alignment horizontal="center" vertical="center" wrapText="1" indent="1"/>
    </xf>
    <xf numFmtId="9" fontId="18" fillId="0" borderId="53" xfId="0" applyNumberFormat="1" applyFont="1" applyBorder="1" applyAlignment="1">
      <alignment horizontal="center" vertical="center" wrapText="1" indent="1"/>
    </xf>
    <xf numFmtId="9" fontId="18" fillId="0" borderId="49" xfId="0" applyNumberFormat="1" applyFont="1" applyBorder="1" applyAlignment="1">
      <alignment horizontal="center" vertical="center" wrapText="1" indent="1"/>
    </xf>
    <xf numFmtId="0" fontId="2" fillId="4" borderId="99" xfId="0" applyFont="1" applyFill="1" applyBorder="1" applyAlignment="1">
      <alignment horizontal="right" vertical="center" indent="1"/>
    </xf>
    <xf numFmtId="0" fontId="2" fillId="4" borderId="73" xfId="0" applyFont="1" applyFill="1" applyBorder="1" applyAlignment="1">
      <alignment horizontal="right" vertical="center" indent="1"/>
    </xf>
    <xf numFmtId="0" fontId="2" fillId="4" borderId="118" xfId="0" applyFont="1" applyFill="1" applyBorder="1" applyAlignment="1">
      <alignment horizontal="right" vertical="center" indent="1"/>
    </xf>
    <xf numFmtId="0" fontId="2" fillId="5" borderId="117" xfId="0" applyFont="1" applyFill="1" applyBorder="1" applyAlignment="1">
      <alignment horizontal="left" vertical="center" wrapText="1"/>
    </xf>
    <xf numFmtId="0" fontId="2" fillId="5" borderId="73" xfId="0" applyFont="1" applyFill="1" applyBorder="1" applyAlignment="1">
      <alignment horizontal="left" vertical="center" wrapText="1"/>
    </xf>
    <xf numFmtId="0" fontId="8" fillId="9" borderId="70" xfId="0" applyFont="1" applyFill="1" applyBorder="1" applyAlignment="1">
      <alignment horizontal="left" vertical="center" wrapText="1" indent="1"/>
    </xf>
    <xf numFmtId="0" fontId="8" fillId="9" borderId="72" xfId="0" applyFont="1" applyFill="1" applyBorder="1" applyAlignment="1">
      <alignment horizontal="left" vertical="center" wrapText="1" indent="1"/>
    </xf>
    <xf numFmtId="0" fontId="23" fillId="5" borderId="0" xfId="0" applyFont="1" applyFill="1" applyAlignment="1">
      <alignment horizontal="center" vertical="center" wrapText="1"/>
    </xf>
    <xf numFmtId="0" fontId="2" fillId="4" borderId="0" xfId="0" applyFont="1" applyFill="1" applyAlignment="1">
      <alignment horizontal="center" vertical="center" wrapText="1" indent="1"/>
    </xf>
    <xf numFmtId="0" fontId="8" fillId="0" borderId="0" xfId="0" applyFont="1" applyAlignment="1">
      <alignment horizontal="left" vertical="center" wrapText="1"/>
    </xf>
    <xf numFmtId="0" fontId="5" fillId="0" borderId="45" xfId="0" applyFont="1" applyBorder="1" applyAlignment="1">
      <alignment horizontal="left" vertical="center" wrapText="1"/>
    </xf>
    <xf numFmtId="0" fontId="4" fillId="0" borderId="68" xfId="0" applyFont="1" applyBorder="1"/>
    <xf numFmtId="0" fontId="8" fillId="9" borderId="72" xfId="0" applyFont="1" applyFill="1" applyBorder="1" applyAlignment="1">
      <alignment vertical="center" wrapText="1"/>
    </xf>
    <xf numFmtId="0" fontId="8" fillId="0" borderId="23" xfId="0" applyFont="1" applyBorder="1" applyAlignment="1">
      <alignment horizontal="left" vertical="center" wrapText="1"/>
    </xf>
    <xf numFmtId="0" fontId="8" fillId="0" borderId="12" xfId="0" applyFont="1" applyBorder="1" applyAlignment="1">
      <alignment horizontal="left" vertical="center" wrapText="1"/>
    </xf>
    <xf numFmtId="0" fontId="18" fillId="0" borderId="12" xfId="0" applyFont="1" applyBorder="1" applyAlignment="1">
      <alignment horizontal="left" vertical="center" wrapText="1"/>
    </xf>
    <xf numFmtId="0" fontId="36" fillId="2" borderId="0" xfId="0" applyFont="1" applyFill="1" applyAlignment="1">
      <alignment horizontal="left" vertical="center" wrapText="1"/>
    </xf>
    <xf numFmtId="0" fontId="35" fillId="2" borderId="47" xfId="0" applyFont="1" applyFill="1" applyBorder="1" applyAlignment="1">
      <alignment horizontal="left" vertical="center" wrapText="1"/>
    </xf>
    <xf numFmtId="0" fontId="35" fillId="2" borderId="23" xfId="0" applyFont="1" applyFill="1" applyBorder="1" applyAlignment="1">
      <alignment horizontal="left" vertical="center" wrapText="1"/>
    </xf>
    <xf numFmtId="0" fontId="59" fillId="5" borderId="27" xfId="0" applyFont="1" applyFill="1" applyBorder="1" applyAlignment="1">
      <alignment horizontal="left" vertical="center" wrapText="1"/>
    </xf>
    <xf numFmtId="0" fontId="59" fillId="5" borderId="0" xfId="0" applyFont="1" applyFill="1" applyAlignment="1">
      <alignment horizontal="left" vertical="center" wrapText="1"/>
    </xf>
    <xf numFmtId="0" fontId="18" fillId="0" borderId="23" xfId="0" applyFont="1" applyBorder="1" applyAlignment="1">
      <alignment horizontal="left" vertical="center" wrapText="1"/>
    </xf>
    <xf numFmtId="0" fontId="23" fillId="4" borderId="0" xfId="0" applyFont="1" applyFill="1" applyAlignment="1">
      <alignment horizontal="center" vertical="center" wrapText="1"/>
    </xf>
    <xf numFmtId="0" fontId="1" fillId="2" borderId="0" xfId="3" applyFill="1" applyAlignment="1">
      <alignment horizontal="left" vertical="center"/>
    </xf>
    <xf numFmtId="0" fontId="8" fillId="9" borderId="70" xfId="0" applyFont="1" applyFill="1" applyBorder="1" applyAlignment="1">
      <alignment horizontal="left" vertical="center" wrapText="1"/>
    </xf>
    <xf numFmtId="0" fontId="8" fillId="9" borderId="312" xfId="0" applyFont="1" applyFill="1" applyBorder="1" applyAlignment="1">
      <alignment horizontal="left" vertical="center" wrapText="1"/>
    </xf>
    <xf numFmtId="0" fontId="35" fillId="2" borderId="13" xfId="0" applyFont="1" applyFill="1" applyBorder="1" applyAlignment="1">
      <alignment horizontal="left" vertical="center"/>
    </xf>
    <xf numFmtId="0" fontId="7" fillId="2" borderId="0" xfId="0" applyFont="1" applyFill="1" applyAlignment="1">
      <alignment vertical="top" wrapText="1"/>
    </xf>
    <xf numFmtId="0" fontId="8" fillId="9" borderId="73" xfId="0" applyFont="1" applyFill="1" applyBorder="1" applyAlignment="1">
      <alignment horizontal="left" vertical="center" wrapText="1"/>
    </xf>
    <xf numFmtId="0" fontId="8" fillId="9" borderId="76" xfId="0" applyFont="1" applyFill="1" applyBorder="1" applyAlignment="1">
      <alignment horizontal="left" vertical="center" wrapText="1"/>
    </xf>
    <xf numFmtId="0" fontId="3" fillId="0" borderId="13" xfId="0" applyFont="1" applyBorder="1" applyAlignment="1">
      <alignment horizontal="left" vertical="center" wrapText="1"/>
    </xf>
    <xf numFmtId="0" fontId="36" fillId="8" borderId="45" xfId="0" applyFont="1" applyFill="1" applyBorder="1" applyAlignment="1">
      <alignment vertical="center" wrapText="1"/>
    </xf>
    <xf numFmtId="0" fontId="36" fillId="8" borderId="0" xfId="0" applyFont="1" applyFill="1" applyAlignment="1">
      <alignment vertical="center" wrapText="1"/>
    </xf>
    <xf numFmtId="0" fontId="23" fillId="5" borderId="27" xfId="0" applyFont="1" applyFill="1" applyBorder="1" applyAlignment="1">
      <alignment horizontal="left" vertical="center" wrapText="1"/>
    </xf>
    <xf numFmtId="0" fontId="23" fillId="5" borderId="0" xfId="0" applyFont="1" applyFill="1" applyAlignment="1">
      <alignment horizontal="left" vertical="center" wrapText="1"/>
    </xf>
    <xf numFmtId="0" fontId="15" fillId="2" borderId="13" xfId="0" applyFont="1" applyFill="1" applyBorder="1" applyAlignment="1">
      <alignment horizontal="left" vertical="center" wrapText="1"/>
    </xf>
    <xf numFmtId="0" fontId="35" fillId="2" borderId="13" xfId="0" applyFont="1" applyFill="1" applyBorder="1" applyAlignment="1">
      <alignment horizontal="left" vertical="center" wrapText="1"/>
    </xf>
    <xf numFmtId="0" fontId="10" fillId="0" borderId="13" xfId="0" applyFont="1" applyBorder="1" applyAlignment="1">
      <alignment horizontal="left" vertical="center" wrapText="1"/>
    </xf>
    <xf numFmtId="0" fontId="2" fillId="5" borderId="27" xfId="0" applyFont="1" applyFill="1" applyBorder="1" applyAlignment="1">
      <alignment horizontal="left" vertical="center" wrapText="1"/>
    </xf>
    <xf numFmtId="0" fontId="8" fillId="9" borderId="72" xfId="0" applyFont="1" applyFill="1" applyBorder="1" applyAlignment="1">
      <alignment horizontal="left" vertical="center" wrapText="1"/>
    </xf>
    <xf numFmtId="0" fontId="6" fillId="9" borderId="70" xfId="0" applyFont="1" applyFill="1" applyBorder="1" applyAlignment="1">
      <alignment horizontal="left" vertical="center" wrapText="1"/>
    </xf>
    <xf numFmtId="0" fontId="6" fillId="9" borderId="72" xfId="0" applyFont="1" applyFill="1" applyBorder="1" applyAlignment="1">
      <alignment horizontal="left" vertical="center" wrapText="1"/>
    </xf>
    <xf numFmtId="0" fontId="2" fillId="5" borderId="27" xfId="0" applyFont="1" applyFill="1" applyBorder="1" applyAlignment="1">
      <alignment vertical="center" wrapText="1"/>
    </xf>
    <xf numFmtId="0" fontId="12" fillId="0" borderId="21" xfId="0" applyFont="1" applyBorder="1" applyAlignment="1">
      <alignment horizontal="lef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35" fillId="2" borderId="13" xfId="0" applyFont="1" applyFill="1" applyBorder="1" applyAlignment="1">
      <alignment vertical="center" wrapText="1"/>
    </xf>
    <xf numFmtId="0" fontId="35" fillId="2" borderId="0" xfId="0" applyFont="1" applyFill="1" applyAlignment="1">
      <alignment vertical="center" wrapText="1"/>
    </xf>
    <xf numFmtId="0" fontId="36" fillId="0" borderId="45" xfId="0" applyFont="1" applyBorder="1" applyAlignment="1">
      <alignment vertical="center" wrapText="1"/>
    </xf>
    <xf numFmtId="0" fontId="36" fillId="0" borderId="0" xfId="0" applyFont="1" applyAlignment="1">
      <alignment vertical="center" wrapText="1"/>
    </xf>
    <xf numFmtId="0" fontId="23" fillId="5" borderId="27" xfId="0" applyFont="1" applyFill="1" applyBorder="1" applyAlignment="1">
      <alignment horizontal="center" vertical="center"/>
    </xf>
    <xf numFmtId="0" fontId="23" fillId="5" borderId="0" xfId="0" applyFont="1" applyFill="1" applyAlignment="1">
      <alignment horizontal="center" vertical="center"/>
    </xf>
    <xf numFmtId="170" fontId="7" fillId="2" borderId="71" xfId="0" applyNumberFormat="1" applyFont="1" applyFill="1" applyBorder="1" applyAlignment="1">
      <alignment horizontal="center" vertical="center"/>
    </xf>
    <xf numFmtId="170" fontId="7" fillId="2" borderId="70" xfId="0" applyNumberFormat="1" applyFont="1" applyFill="1" applyBorder="1" applyAlignment="1">
      <alignment horizontal="center" vertical="center"/>
    </xf>
    <xf numFmtId="170" fontId="7" fillId="9" borderId="275" xfId="0" applyNumberFormat="1" applyFont="1" applyFill="1" applyBorder="1" applyAlignment="1">
      <alignment horizontal="center" vertical="center"/>
    </xf>
    <xf numFmtId="170" fontId="7" fillId="9" borderId="274" xfId="0" applyNumberFormat="1" applyFont="1" applyFill="1" applyBorder="1" applyAlignment="1">
      <alignment horizontal="center" vertical="center"/>
    </xf>
    <xf numFmtId="0" fontId="10" fillId="0" borderId="17" xfId="0" applyFont="1" applyBorder="1" applyAlignment="1">
      <alignment vertical="center" wrapText="1"/>
    </xf>
    <xf numFmtId="0" fontId="10" fillId="0" borderId="9" xfId="0" applyFont="1" applyBorder="1" applyAlignment="1">
      <alignment vertical="center" wrapText="1"/>
    </xf>
    <xf numFmtId="0" fontId="10" fillId="0" borderId="5" xfId="0" applyFont="1" applyBorder="1" applyAlignment="1">
      <alignment vertical="center" wrapText="1"/>
    </xf>
    <xf numFmtId="0" fontId="35" fillId="2" borderId="65" xfId="0" applyFont="1" applyFill="1" applyBorder="1" applyAlignment="1">
      <alignment horizontal="left" vertical="center"/>
    </xf>
    <xf numFmtId="0" fontId="15" fillId="2" borderId="13" xfId="0" applyFont="1" applyFill="1" applyBorder="1" applyAlignment="1">
      <alignment horizontal="left" vertical="center"/>
    </xf>
    <xf numFmtId="0" fontId="7" fillId="0" borderId="0" xfId="0" applyFont="1"/>
    <xf numFmtId="0" fontId="5" fillId="0" borderId="17" xfId="0" applyFont="1" applyBorder="1" applyAlignment="1">
      <alignment vertical="top" wrapText="1"/>
    </xf>
    <xf numFmtId="0" fontId="5" fillId="0" borderId="9" xfId="0" applyFont="1" applyBorder="1" applyAlignment="1">
      <alignment vertical="top" wrapText="1"/>
    </xf>
    <xf numFmtId="0" fontId="35" fillId="2" borderId="127" xfId="0" applyFont="1" applyFill="1" applyBorder="1" applyAlignment="1">
      <alignment horizontal="left" vertical="center" wrapText="1"/>
    </xf>
    <xf numFmtId="0" fontId="54" fillId="0" borderId="0" xfId="0" applyFont="1"/>
    <xf numFmtId="0" fontId="4" fillId="0" borderId="0" xfId="0" applyFont="1"/>
    <xf numFmtId="0" fontId="18" fillId="9" borderId="72" xfId="0" applyFont="1" applyFill="1" applyBorder="1" applyAlignment="1">
      <alignment vertical="center" wrapText="1"/>
    </xf>
    <xf numFmtId="0" fontId="2" fillId="5" borderId="280" xfId="0" applyFont="1" applyFill="1" applyBorder="1" applyAlignment="1">
      <alignment horizontal="left" vertical="center" wrapText="1" indent="1"/>
    </xf>
    <xf numFmtId="0" fontId="2" fillId="5" borderId="281" xfId="0" applyFont="1" applyFill="1" applyBorder="1" applyAlignment="1">
      <alignment horizontal="left" vertical="center" wrapText="1" indent="1"/>
    </xf>
    <xf numFmtId="0" fontId="2" fillId="5" borderId="282" xfId="0" applyFont="1" applyFill="1" applyBorder="1" applyAlignment="1">
      <alignment horizontal="left" vertical="center" wrapText="1" indent="1"/>
    </xf>
    <xf numFmtId="0" fontId="10" fillId="0" borderId="17" xfId="0" applyFont="1" applyBorder="1" applyAlignment="1">
      <alignment vertical="top" wrapText="1"/>
    </xf>
    <xf numFmtId="0" fontId="10" fillId="0" borderId="9" xfId="0" applyFont="1" applyBorder="1" applyAlignment="1">
      <alignment vertical="top" wrapText="1"/>
    </xf>
    <xf numFmtId="0" fontId="2" fillId="4" borderId="283" xfId="0" applyFont="1" applyFill="1" applyBorder="1" applyAlignment="1">
      <alignment horizontal="center" vertical="center" wrapText="1"/>
    </xf>
    <xf numFmtId="0" fontId="2" fillId="4" borderId="284" xfId="0" applyFont="1" applyFill="1" applyBorder="1" applyAlignment="1">
      <alignment horizontal="center" vertical="center" wrapText="1"/>
    </xf>
    <xf numFmtId="173" fontId="8" fillId="0" borderId="285" xfId="0" applyNumberFormat="1" applyFont="1" applyBorder="1" applyAlignment="1">
      <alignment horizontal="center" vertical="center" wrapText="1"/>
    </xf>
    <xf numFmtId="173" fontId="8" fillId="0" borderId="286" xfId="0" applyNumberFormat="1" applyFont="1" applyBorder="1" applyAlignment="1">
      <alignment horizontal="center" vertical="center" wrapText="1"/>
    </xf>
    <xf numFmtId="173" fontId="8" fillId="2" borderId="162" xfId="0" applyNumberFormat="1" applyFont="1" applyFill="1" applyBorder="1" applyAlignment="1">
      <alignment horizontal="center" vertical="center" wrapText="1"/>
    </xf>
    <xf numFmtId="173" fontId="8" fillId="2" borderId="219" xfId="0" applyNumberFormat="1" applyFont="1" applyFill="1" applyBorder="1" applyAlignment="1">
      <alignment horizontal="center" vertical="center" wrapText="1"/>
    </xf>
    <xf numFmtId="173" fontId="6" fillId="0" borderId="285" xfId="0" applyNumberFormat="1" applyFont="1" applyBorder="1" applyAlignment="1">
      <alignment horizontal="center" vertical="center" wrapText="1"/>
    </xf>
    <xf numFmtId="173" fontId="6" fillId="0" borderId="286" xfId="0" applyNumberFormat="1" applyFont="1" applyBorder="1" applyAlignment="1">
      <alignment horizontal="center" vertical="center" wrapText="1"/>
    </xf>
    <xf numFmtId="173" fontId="6" fillId="2" borderId="162" xfId="0" applyNumberFormat="1" applyFont="1" applyFill="1" applyBorder="1" applyAlignment="1">
      <alignment horizontal="center" vertical="center" wrapText="1"/>
    </xf>
    <xf numFmtId="173" fontId="6" fillId="2" borderId="219" xfId="0" applyNumberFormat="1" applyFont="1" applyFill="1" applyBorder="1" applyAlignment="1">
      <alignment horizontal="center" vertical="center" wrapText="1"/>
    </xf>
    <xf numFmtId="0" fontId="18" fillId="0" borderId="24" xfId="0" applyFont="1" applyBorder="1" applyAlignment="1">
      <alignment horizontal="left" vertical="center" wrapText="1"/>
    </xf>
    <xf numFmtId="0" fontId="2" fillId="4" borderId="99" xfId="0" applyFont="1" applyFill="1" applyBorder="1" applyAlignment="1">
      <alignment vertical="center" wrapText="1"/>
    </xf>
    <xf numFmtId="0" fontId="2" fillId="4" borderId="73" xfId="0" applyFont="1" applyFill="1" applyBorder="1" applyAlignment="1">
      <alignment vertical="center" wrapText="1"/>
    </xf>
    <xf numFmtId="0" fontId="18" fillId="2" borderId="0" xfId="0" applyFont="1" applyFill="1" applyAlignment="1">
      <alignment horizontal="left" vertical="center" wrapText="1"/>
    </xf>
    <xf numFmtId="0" fontId="67" fillId="0" borderId="17" xfId="0" applyFont="1" applyBorder="1" applyAlignment="1">
      <alignment vertical="center"/>
    </xf>
    <xf numFmtId="0" fontId="67" fillId="0" borderId="9" xfId="0" applyFont="1" applyBorder="1" applyAlignment="1">
      <alignment vertical="center"/>
    </xf>
    <xf numFmtId="0" fontId="38" fillId="2" borderId="13" xfId="0" applyFont="1" applyFill="1" applyBorder="1" applyAlignment="1">
      <alignment horizontal="left" vertical="center" wrapText="1"/>
    </xf>
    <xf numFmtId="0" fontId="5" fillId="2" borderId="0" xfId="0" applyFont="1" applyFill="1" applyAlignment="1">
      <alignment horizontal="left" vertical="center" wrapText="1"/>
    </xf>
    <xf numFmtId="0" fontId="12" fillId="0" borderId="45" xfId="0" applyFont="1" applyBorder="1" applyAlignment="1">
      <alignment vertical="top" wrapText="1"/>
    </xf>
    <xf numFmtId="0" fontId="15" fillId="0" borderId="8" xfId="0" applyFont="1" applyBorder="1" applyAlignment="1">
      <alignment vertical="center" wrapText="1"/>
    </xf>
    <xf numFmtId="0" fontId="15" fillId="0" borderId="4" xfId="0" applyFont="1" applyBorder="1" applyAlignment="1">
      <alignment vertical="center" wrapText="1"/>
    </xf>
    <xf numFmtId="0" fontId="2" fillId="4" borderId="73" xfId="0" applyFont="1" applyFill="1" applyBorder="1" applyAlignment="1">
      <alignment vertical="center"/>
    </xf>
    <xf numFmtId="0" fontId="2" fillId="4" borderId="0" xfId="0" applyFont="1" applyFill="1" applyAlignment="1">
      <alignment vertical="center"/>
    </xf>
    <xf numFmtId="0" fontId="10" fillId="0" borderId="13" xfId="0" applyFont="1" applyBorder="1" applyAlignment="1">
      <alignment horizontal="left" vertical="top" wrapText="1"/>
    </xf>
    <xf numFmtId="0" fontId="10" fillId="0" borderId="0" xfId="0" applyFont="1" applyAlignment="1">
      <alignment horizontal="left" vertical="top" wrapText="1"/>
    </xf>
    <xf numFmtId="0" fontId="35" fillId="2" borderId="13" xfId="0" applyFont="1" applyFill="1" applyBorder="1" applyAlignment="1">
      <alignment vertical="center"/>
    </xf>
    <xf numFmtId="0" fontId="35" fillId="2" borderId="0" xfId="0" applyFont="1" applyFill="1" applyAlignment="1">
      <alignment vertical="center"/>
    </xf>
    <xf numFmtId="0" fontId="18" fillId="2" borderId="15" xfId="0" applyFont="1" applyFill="1" applyBorder="1" applyAlignment="1">
      <alignment vertical="top" wrapText="1"/>
    </xf>
    <xf numFmtId="0" fontId="18" fillId="2" borderId="0" xfId="0" applyFont="1" applyFill="1" applyAlignment="1">
      <alignment vertical="top" wrapText="1"/>
    </xf>
    <xf numFmtId="0" fontId="7" fillId="0" borderId="15" xfId="0" applyFont="1" applyBorder="1" applyAlignment="1">
      <alignment vertical="center" wrapText="1"/>
    </xf>
    <xf numFmtId="0" fontId="84" fillId="0" borderId="8" xfId="0" applyFont="1" applyBorder="1" applyAlignment="1">
      <alignment vertical="center" wrapText="1"/>
    </xf>
    <xf numFmtId="0" fontId="84" fillId="0" borderId="4" xfId="0" applyFont="1" applyBorder="1" applyAlignment="1">
      <alignment vertical="center" wrapText="1"/>
    </xf>
    <xf numFmtId="0" fontId="7" fillId="9" borderId="155" xfId="0" applyFont="1" applyFill="1" applyBorder="1" applyAlignment="1">
      <alignment horizontal="left" vertical="center" wrapText="1"/>
    </xf>
    <xf numFmtId="0" fontId="7" fillId="9" borderId="156" xfId="0" applyFont="1" applyFill="1" applyBorder="1" applyAlignment="1">
      <alignment horizontal="left" vertical="center" wrapText="1"/>
    </xf>
    <xf numFmtId="0" fontId="35" fillId="0" borderId="8" xfId="0" applyFont="1" applyBorder="1" applyAlignment="1">
      <alignment horizontal="left" vertical="center" wrapText="1"/>
    </xf>
    <xf numFmtId="0" fontId="35" fillId="0" borderId="4" xfId="0" applyFont="1" applyBorder="1" applyAlignment="1">
      <alignment horizontal="left" vertical="center" wrapText="1"/>
    </xf>
    <xf numFmtId="0" fontId="2" fillId="4" borderId="20" xfId="0" applyFont="1" applyFill="1" applyBorder="1" applyAlignment="1">
      <alignment horizontal="left" vertical="center" wrapText="1"/>
    </xf>
    <xf numFmtId="0" fontId="6" fillId="9" borderId="133" xfId="0" applyFont="1" applyFill="1" applyBorder="1" applyAlignment="1">
      <alignment vertical="center" wrapText="1"/>
    </xf>
    <xf numFmtId="0" fontId="6" fillId="9" borderId="72" xfId="0" applyFont="1" applyFill="1" applyBorder="1" applyAlignment="1">
      <alignment vertical="center" wrapText="1"/>
    </xf>
    <xf numFmtId="0" fontId="10" fillId="2" borderId="13" xfId="0" applyFont="1" applyFill="1" applyBorder="1" applyAlignment="1">
      <alignment horizontal="left" vertical="center" wrapText="1"/>
    </xf>
    <xf numFmtId="0" fontId="8" fillId="9" borderId="133" xfId="0" applyFont="1" applyFill="1" applyBorder="1" applyAlignment="1">
      <alignment vertical="center" wrapText="1"/>
    </xf>
    <xf numFmtId="0" fontId="8" fillId="2" borderId="130" xfId="0" applyFont="1" applyFill="1" applyBorder="1" applyAlignment="1">
      <alignment horizontal="left" vertical="center" wrapText="1"/>
    </xf>
    <xf numFmtId="0" fontId="8" fillId="2" borderId="128" xfId="0" applyFont="1" applyFill="1" applyBorder="1" applyAlignment="1">
      <alignment horizontal="left" vertical="center" wrapText="1"/>
    </xf>
    <xf numFmtId="0" fontId="8" fillId="0" borderId="129" xfId="0" applyFont="1" applyBorder="1" applyAlignment="1">
      <alignment horizontal="left" vertical="center" wrapText="1"/>
    </xf>
    <xf numFmtId="0" fontId="8" fillId="0" borderId="70" xfId="0" applyFont="1" applyBorder="1" applyAlignment="1">
      <alignment horizontal="left" vertical="center" wrapText="1"/>
    </xf>
    <xf numFmtId="0" fontId="2" fillId="5" borderId="0" xfId="0" applyFont="1" applyFill="1" applyAlignment="1">
      <alignment vertical="top"/>
    </xf>
    <xf numFmtId="0" fontId="8" fillId="0" borderId="130" xfId="0" applyFont="1" applyBorder="1" applyAlignment="1">
      <alignment horizontal="left" vertical="center" wrapText="1"/>
    </xf>
    <xf numFmtId="0" fontId="8" fillId="0" borderId="128" xfId="0" applyFont="1" applyBorder="1" applyAlignment="1">
      <alignment horizontal="left" vertical="center" wrapText="1"/>
    </xf>
    <xf numFmtId="0" fontId="8" fillId="0" borderId="57" xfId="0" applyFont="1" applyBorder="1" applyAlignment="1">
      <alignment horizontal="left" vertical="center" wrapText="1"/>
    </xf>
    <xf numFmtId="0" fontId="8" fillId="0" borderId="58" xfId="0" applyFont="1" applyBorder="1" applyAlignment="1">
      <alignment horizontal="center" vertical="center" wrapText="1"/>
    </xf>
    <xf numFmtId="0" fontId="8" fillId="0" borderId="131" xfId="0" applyFont="1" applyBorder="1" applyAlignment="1">
      <alignment horizontal="center" vertical="center" wrapText="1"/>
    </xf>
    <xf numFmtId="0" fontId="8" fillId="2" borderId="68"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279" xfId="0" applyFont="1" applyFill="1" applyBorder="1" applyAlignment="1">
      <alignment horizontal="left" vertical="center" wrapText="1"/>
    </xf>
    <xf numFmtId="0" fontId="8" fillId="2" borderId="277" xfId="0" applyFont="1" applyFill="1" applyBorder="1" applyAlignment="1">
      <alignment horizontal="left" vertical="center" wrapText="1"/>
    </xf>
    <xf numFmtId="0" fontId="8" fillId="2" borderId="151" xfId="0" applyFont="1" applyFill="1" applyBorder="1" applyAlignment="1">
      <alignment horizontal="left" vertical="center" wrapText="1"/>
    </xf>
    <xf numFmtId="0" fontId="8" fillId="2" borderId="140" xfId="0" applyFont="1" applyFill="1" applyBorder="1" applyAlignment="1">
      <alignment horizontal="left" vertical="center" wrapText="1"/>
    </xf>
    <xf numFmtId="0" fontId="8" fillId="9" borderId="68" xfId="0" applyFont="1" applyFill="1" applyBorder="1" applyAlignment="1">
      <alignment horizontal="left" vertical="center" wrapText="1"/>
    </xf>
    <xf numFmtId="0" fontId="8" fillId="9" borderId="277" xfId="0" applyFont="1" applyFill="1" applyBorder="1" applyAlignment="1">
      <alignment horizontal="left" vertical="center" wrapText="1"/>
    </xf>
    <xf numFmtId="0" fontId="8" fillId="9" borderId="140" xfId="0" applyFont="1" applyFill="1" applyBorder="1" applyAlignment="1">
      <alignment horizontal="left" vertical="center" wrapText="1"/>
    </xf>
    <xf numFmtId="0" fontId="2" fillId="4" borderId="0" xfId="0" applyFont="1" applyFill="1" applyAlignment="1">
      <alignment horizontal="left" vertical="center" indent="1"/>
    </xf>
    <xf numFmtId="0" fontId="2" fillId="4" borderId="0" xfId="0" applyFont="1" applyFill="1" applyAlignment="1">
      <alignment horizontal="left" vertical="top" indent="1"/>
    </xf>
    <xf numFmtId="0" fontId="8" fillId="9" borderId="131" xfId="0" applyFont="1" applyFill="1" applyBorder="1" applyAlignment="1">
      <alignment horizontal="center" vertical="center" wrapText="1"/>
    </xf>
    <xf numFmtId="0" fontId="8" fillId="9" borderId="56" xfId="0" applyFont="1" applyFill="1" applyBorder="1" applyAlignment="1">
      <alignment horizontal="center" vertical="center" wrapText="1"/>
    </xf>
    <xf numFmtId="0" fontId="8" fillId="0" borderId="132" xfId="0" applyFont="1" applyBorder="1" applyAlignment="1">
      <alignment horizontal="left" vertical="center" wrapText="1"/>
    </xf>
    <xf numFmtId="0" fontId="15" fillId="2" borderId="13" xfId="0" applyFont="1" applyFill="1" applyBorder="1" applyAlignment="1">
      <alignment vertical="center" wrapText="1"/>
    </xf>
    <xf numFmtId="0" fontId="15" fillId="2" borderId="0" xfId="0" applyFont="1" applyFill="1" applyAlignment="1">
      <alignment vertical="center" wrapText="1"/>
    </xf>
    <xf numFmtId="0" fontId="8" fillId="2" borderId="129" xfId="0" applyFont="1" applyFill="1" applyBorder="1" applyAlignment="1">
      <alignment horizontal="left" vertical="center" wrapText="1"/>
    </xf>
    <xf numFmtId="0" fontId="8" fillId="2" borderId="70" xfId="0" applyFont="1" applyFill="1" applyBorder="1" applyAlignment="1">
      <alignment horizontal="left" vertical="center" wrapText="1"/>
    </xf>
    <xf numFmtId="0" fontId="8" fillId="0" borderId="58" xfId="0" applyFont="1" applyBorder="1" applyAlignment="1">
      <alignment horizontal="left" vertical="center" wrapText="1"/>
    </xf>
    <xf numFmtId="0" fontId="8" fillId="0" borderId="131" xfId="0" applyFont="1" applyBorder="1" applyAlignment="1">
      <alignment horizontal="left" vertical="center" wrapText="1"/>
    </xf>
    <xf numFmtId="0" fontId="8" fillId="0" borderId="56" xfId="0" applyFont="1" applyBorder="1" applyAlignment="1">
      <alignment horizontal="left" vertical="center" wrapText="1"/>
    </xf>
    <xf numFmtId="0" fontId="18" fillId="9" borderId="215" xfId="0" applyFont="1" applyFill="1" applyBorder="1" applyAlignment="1">
      <alignment vertical="center" wrapText="1"/>
    </xf>
    <xf numFmtId="0" fontId="35" fillId="0" borderId="13" xfId="0" applyFont="1" applyBorder="1" applyAlignment="1">
      <alignment horizontal="left" vertical="top" wrapText="1"/>
    </xf>
    <xf numFmtId="0" fontId="35" fillId="0" borderId="0" xfId="0" applyFont="1" applyAlignment="1">
      <alignment horizontal="left" vertical="top" wrapText="1"/>
    </xf>
    <xf numFmtId="0" fontId="13" fillId="4" borderId="3" xfId="0" applyFont="1" applyFill="1" applyBorder="1" applyAlignment="1">
      <alignment horizontal="center" vertical="center" wrapText="1"/>
    </xf>
    <xf numFmtId="0" fontId="8" fillId="2" borderId="12" xfId="0" applyFont="1" applyFill="1" applyBorder="1" applyAlignment="1">
      <alignment vertical="center" wrapText="1"/>
    </xf>
    <xf numFmtId="0" fontId="18" fillId="2" borderId="12" xfId="0" applyFont="1" applyFill="1" applyBorder="1" applyAlignment="1">
      <alignment vertical="center" wrapText="1"/>
    </xf>
    <xf numFmtId="0" fontId="8" fillId="2" borderId="0" xfId="0" applyFont="1" applyFill="1" applyAlignment="1">
      <alignment vertical="center" wrapText="1"/>
    </xf>
    <xf numFmtId="0" fontId="2" fillId="4" borderId="8"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5" fillId="0" borderId="169" xfId="0" applyFont="1" applyBorder="1" applyAlignment="1">
      <alignment horizontal="left" vertical="top" wrapText="1"/>
    </xf>
    <xf numFmtId="0" fontId="5" fillId="0" borderId="135" xfId="0" applyFont="1" applyBorder="1" applyAlignment="1">
      <alignment horizontal="left" vertical="top" wrapText="1"/>
    </xf>
    <xf numFmtId="0" fontId="5" fillId="0" borderId="170" xfId="0" applyFont="1" applyBorder="1" applyAlignment="1">
      <alignment horizontal="left" vertical="top" wrapText="1"/>
    </xf>
    <xf numFmtId="0" fontId="3" fillId="2" borderId="0" xfId="0" applyFont="1" applyFill="1" applyAlignment="1">
      <alignment horizontal="left" vertical="center" wrapText="1"/>
    </xf>
    <xf numFmtId="0" fontId="8" fillId="9" borderId="178" xfId="0" applyFont="1" applyFill="1" applyBorder="1" applyAlignment="1">
      <alignment horizontal="center" vertical="center" indent="1"/>
    </xf>
    <xf numFmtId="0" fontId="8" fillId="9" borderId="55" xfId="0" applyFont="1" applyFill="1" applyBorder="1" applyAlignment="1">
      <alignment horizontal="center" vertical="center" indent="1"/>
    </xf>
    <xf numFmtId="0" fontId="8" fillId="9" borderId="181" xfId="0" applyFont="1" applyFill="1" applyBorder="1" applyAlignment="1">
      <alignment horizontal="center" vertical="center" indent="1"/>
    </xf>
    <xf numFmtId="0" fontId="12" fillId="0" borderId="45" xfId="0" applyFont="1" applyBorder="1" applyAlignment="1">
      <alignment horizontal="left" vertical="center" wrapText="1"/>
    </xf>
    <xf numFmtId="0" fontId="12" fillId="0" borderId="0" xfId="0" applyFont="1" applyAlignment="1">
      <alignment horizontal="left" vertical="center" wrapText="1"/>
    </xf>
    <xf numFmtId="0" fontId="2" fillId="4" borderId="66" xfId="0" applyFont="1" applyFill="1" applyBorder="1"/>
    <xf numFmtId="0" fontId="7" fillId="9" borderId="171" xfId="0" applyFont="1" applyFill="1" applyBorder="1" applyAlignment="1">
      <alignment vertical="center" wrapText="1"/>
    </xf>
    <xf numFmtId="0" fontId="7" fillId="9" borderId="155" xfId="0" applyFont="1" applyFill="1" applyBorder="1" applyAlignment="1">
      <alignment vertical="center" wrapText="1"/>
    </xf>
    <xf numFmtId="0" fontId="7" fillId="9" borderId="156" xfId="0" applyFont="1" applyFill="1" applyBorder="1" applyAlignment="1">
      <alignment vertical="center" wrapText="1"/>
    </xf>
    <xf numFmtId="0" fontId="8" fillId="9" borderId="187" xfId="0" applyFont="1" applyFill="1" applyBorder="1" applyAlignment="1">
      <alignment horizontal="left" vertical="center" wrapText="1"/>
    </xf>
    <xf numFmtId="0" fontId="8" fillId="9" borderId="24" xfId="0" applyFont="1" applyFill="1" applyBorder="1" applyAlignment="1">
      <alignment horizontal="left" vertical="center" wrapText="1"/>
    </xf>
    <xf numFmtId="0" fontId="8" fillId="9" borderId="91" xfId="0" applyFont="1" applyFill="1" applyBorder="1" applyAlignment="1">
      <alignment horizontal="left" vertical="center" wrapText="1"/>
    </xf>
    <xf numFmtId="0" fontId="6" fillId="9" borderId="24" xfId="0" applyFont="1" applyFill="1" applyBorder="1" applyAlignment="1">
      <alignment horizontal="left" vertical="center" wrapText="1"/>
    </xf>
    <xf numFmtId="0" fontId="6" fillId="9" borderId="12" xfId="0" applyFont="1" applyFill="1" applyBorder="1" applyAlignment="1">
      <alignment horizontal="left" vertical="center" wrapText="1"/>
    </xf>
    <xf numFmtId="0" fontId="50" fillId="4" borderId="73" xfId="0" applyFont="1" applyFill="1" applyBorder="1" applyAlignment="1">
      <alignment vertical="center" wrapText="1"/>
    </xf>
    <xf numFmtId="0" fontId="10" fillId="0" borderId="24" xfId="0" applyFont="1" applyBorder="1" applyAlignment="1">
      <alignment vertical="top" wrapText="1"/>
    </xf>
    <xf numFmtId="0" fontId="8" fillId="9" borderId="180" xfId="0" applyFont="1" applyFill="1" applyBorder="1" applyAlignment="1">
      <alignment horizontal="left" vertical="center" wrapText="1" indent="1"/>
    </xf>
    <xf numFmtId="0" fontId="8" fillId="9" borderId="197" xfId="0" applyFont="1" applyFill="1" applyBorder="1" applyAlignment="1">
      <alignment horizontal="left" vertical="center" wrapText="1" indent="1"/>
    </xf>
    <xf numFmtId="0" fontId="8" fillId="9" borderId="189" xfId="0" applyFont="1" applyFill="1" applyBorder="1" applyAlignment="1">
      <alignment horizontal="left" vertical="center" wrapText="1" indent="1"/>
    </xf>
    <xf numFmtId="0" fontId="8" fillId="9" borderId="196" xfId="0" applyFont="1" applyFill="1" applyBorder="1" applyAlignment="1">
      <alignment horizontal="left" vertical="center" wrapText="1" indent="1"/>
    </xf>
    <xf numFmtId="0" fontId="2" fillId="4" borderId="3" xfId="0" applyFont="1" applyFill="1" applyBorder="1" applyAlignment="1">
      <alignment horizontal="center" vertical="top" wrapText="1"/>
    </xf>
    <xf numFmtId="0" fontId="6" fillId="9" borderId="189" xfId="0" applyFont="1" applyFill="1" applyBorder="1" applyAlignment="1">
      <alignment horizontal="left" vertical="center" wrapText="1" indent="1"/>
    </xf>
    <xf numFmtId="0" fontId="6" fillId="9" borderId="196" xfId="0" applyFont="1" applyFill="1" applyBorder="1" applyAlignment="1">
      <alignment horizontal="left" vertical="center" wrapText="1" indent="1"/>
    </xf>
    <xf numFmtId="0" fontId="3" fillId="2" borderId="17" xfId="0" applyFont="1" applyFill="1" applyBorder="1" applyAlignment="1">
      <alignment vertical="top" wrapText="1"/>
    </xf>
    <xf numFmtId="0" fontId="3" fillId="2" borderId="9" xfId="0" applyFont="1" applyFill="1" applyBorder="1" applyAlignment="1">
      <alignment vertical="top" wrapText="1"/>
    </xf>
    <xf numFmtId="0" fontId="8" fillId="9" borderId="92" xfId="0" applyFont="1" applyFill="1" applyBorder="1" applyAlignment="1">
      <alignment horizontal="left" vertical="center" wrapText="1" indent="1"/>
    </xf>
    <xf numFmtId="0" fontId="8" fillId="9" borderId="0" xfId="0" applyFont="1" applyFill="1" applyAlignment="1">
      <alignment horizontal="left" vertical="center" wrapText="1" indent="1"/>
    </xf>
    <xf numFmtId="0" fontId="8" fillId="9" borderId="90" xfId="0" applyFont="1" applyFill="1" applyBorder="1" applyAlignment="1">
      <alignment horizontal="left" vertical="center" wrapText="1" indent="1"/>
    </xf>
    <xf numFmtId="0" fontId="6" fillId="9" borderId="92" xfId="0" applyFont="1" applyFill="1" applyBorder="1" applyAlignment="1">
      <alignment horizontal="left" vertical="center" indent="1"/>
    </xf>
    <xf numFmtId="0" fontId="6" fillId="9" borderId="24" xfId="0" applyFont="1" applyFill="1" applyBorder="1" applyAlignment="1">
      <alignment horizontal="left" vertical="center" indent="1"/>
    </xf>
    <xf numFmtId="0" fontId="6" fillId="9" borderId="91" xfId="0" applyFont="1" applyFill="1" applyBorder="1" applyAlignment="1">
      <alignment horizontal="left" vertical="center" indent="1"/>
    </xf>
    <xf numFmtId="0" fontId="50" fillId="4" borderId="0" xfId="0" applyFont="1" applyFill="1" applyAlignment="1">
      <alignment vertical="center" wrapText="1"/>
    </xf>
    <xf numFmtId="0" fontId="10" fillId="0" borderId="299" xfId="0" applyFont="1" applyBorder="1" applyAlignment="1">
      <alignment horizontal="left" vertical="center" wrapText="1"/>
    </xf>
    <xf numFmtId="0" fontId="10" fillId="0" borderId="92" xfId="0" applyFont="1" applyBorder="1" applyAlignment="1">
      <alignment horizontal="left" vertical="center" wrapText="1"/>
    </xf>
    <xf numFmtId="0" fontId="8" fillId="9" borderId="24" xfId="0" applyFont="1" applyFill="1" applyBorder="1" applyAlignment="1">
      <alignment horizontal="left" vertical="center" wrapText="1" indent="1"/>
    </xf>
    <xf numFmtId="0" fontId="8" fillId="9" borderId="91" xfId="0" applyFont="1" applyFill="1" applyBorder="1" applyAlignment="1">
      <alignment horizontal="left" vertical="center" wrapText="1" indent="1"/>
    </xf>
    <xf numFmtId="0" fontId="8" fillId="9" borderId="208" xfId="0" applyFont="1" applyFill="1" applyBorder="1" applyAlignment="1">
      <alignment vertical="center" wrapText="1"/>
    </xf>
    <xf numFmtId="0" fontId="2" fillId="4" borderId="225" xfId="0" applyFont="1" applyFill="1" applyBorder="1"/>
    <xf numFmtId="0" fontId="2" fillId="4" borderId="226" xfId="0" applyFont="1" applyFill="1" applyBorder="1"/>
    <xf numFmtId="0" fontId="2" fillId="5" borderId="127" xfId="0" applyFont="1" applyFill="1" applyBorder="1" applyAlignment="1">
      <alignment vertical="center" wrapText="1"/>
    </xf>
    <xf numFmtId="0" fontId="10" fillId="0" borderId="127" xfId="0" applyFont="1" applyBorder="1" applyAlignment="1">
      <alignment horizontal="left" vertical="top" wrapText="1"/>
    </xf>
    <xf numFmtId="0" fontId="19" fillId="2" borderId="0" xfId="0" applyFont="1" applyFill="1" applyAlignment="1">
      <alignment horizontal="left" vertical="center" wrapText="1"/>
    </xf>
    <xf numFmtId="0" fontId="2" fillId="5" borderId="206" xfId="0" applyFont="1" applyFill="1" applyBorder="1" applyAlignment="1">
      <alignment horizontal="left" vertical="center"/>
    </xf>
    <xf numFmtId="0" fontId="2" fillId="5" borderId="207" xfId="0" applyFont="1" applyFill="1" applyBorder="1" applyAlignment="1">
      <alignment horizontal="left" vertical="center"/>
    </xf>
    <xf numFmtId="0" fontId="2" fillId="5" borderId="211" xfId="0" applyFont="1" applyFill="1" applyBorder="1" applyAlignment="1">
      <alignment horizontal="left" vertical="center"/>
    </xf>
    <xf numFmtId="0" fontId="8" fillId="9" borderId="224" xfId="0" applyFont="1" applyFill="1" applyBorder="1" applyAlignment="1">
      <alignment vertical="center" wrapText="1"/>
    </xf>
    <xf numFmtId="0" fontId="8" fillId="9" borderId="76" xfId="0" applyFont="1" applyFill="1" applyBorder="1" applyAlignment="1">
      <alignment vertical="center" wrapText="1"/>
    </xf>
    <xf numFmtId="0" fontId="4" fillId="9" borderId="70" xfId="0" applyFont="1" applyFill="1" applyBorder="1"/>
    <xf numFmtId="0" fontId="4" fillId="9" borderId="72" xfId="0" applyFont="1" applyFill="1" applyBorder="1"/>
    <xf numFmtId="0" fontId="35" fillId="2" borderId="3"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2" fillId="5" borderId="213" xfId="0" applyFont="1" applyFill="1" applyBorder="1" applyAlignment="1">
      <alignment vertical="center"/>
    </xf>
    <xf numFmtId="0" fontId="2" fillId="5" borderId="15" xfId="0" applyFont="1" applyFill="1" applyBorder="1" applyAlignment="1">
      <alignment vertical="center"/>
    </xf>
    <xf numFmtId="0" fontId="3" fillId="0" borderId="13" xfId="0" applyFont="1" applyBorder="1" applyAlignment="1">
      <alignment horizontal="left" vertical="center"/>
    </xf>
    <xf numFmtId="0" fontId="8" fillId="0" borderId="71" xfId="0" applyFont="1" applyBorder="1" applyAlignment="1">
      <alignment horizontal="left" vertical="center" wrapText="1"/>
    </xf>
    <xf numFmtId="0" fontId="35"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3" xfId="0" applyFont="1" applyBorder="1" applyAlignment="1">
      <alignment horizontal="left" vertical="center" wrapText="1"/>
    </xf>
    <xf numFmtId="0" fontId="2" fillId="4" borderId="209" xfId="0" applyFont="1" applyFill="1" applyBorder="1"/>
    <xf numFmtId="0" fontId="2" fillId="4" borderId="210" xfId="0" applyFont="1" applyFill="1" applyBorder="1"/>
    <xf numFmtId="0" fontId="2" fillId="4" borderId="212" xfId="0" applyFont="1" applyFill="1" applyBorder="1"/>
    <xf numFmtId="0" fontId="35" fillId="2" borderId="14" xfId="0" applyFont="1" applyFill="1" applyBorder="1" applyAlignment="1">
      <alignment horizontal="left" vertical="center" wrapText="1"/>
    </xf>
    <xf numFmtId="0" fontId="35" fillId="2" borderId="15" xfId="0" applyFont="1" applyFill="1" applyBorder="1" applyAlignment="1">
      <alignment horizontal="left" vertical="center" wrapText="1"/>
    </xf>
    <xf numFmtId="0" fontId="35" fillId="2" borderId="167" xfId="0" applyFont="1" applyFill="1" applyBorder="1" applyAlignment="1">
      <alignment horizontal="left" vertical="center" wrapText="1"/>
    </xf>
    <xf numFmtId="0" fontId="8" fillId="9" borderId="133" xfId="0" applyFont="1" applyFill="1" applyBorder="1" applyAlignment="1">
      <alignment horizontal="left" vertical="center" wrapText="1"/>
    </xf>
    <xf numFmtId="0" fontId="7" fillId="2" borderId="0" xfId="0" applyFont="1" applyFill="1" applyAlignment="1">
      <alignment horizontal="left" vertical="top" wrapText="1"/>
    </xf>
    <xf numFmtId="0" fontId="35" fillId="0" borderId="214" xfId="0" applyFont="1" applyBorder="1" applyAlignment="1">
      <alignment horizontal="left" vertical="center" wrapText="1"/>
    </xf>
    <xf numFmtId="0" fontId="35" fillId="0" borderId="73" xfId="0" applyFont="1" applyBorder="1" applyAlignment="1">
      <alignment horizontal="left" vertical="center" wrapText="1"/>
    </xf>
    <xf numFmtId="0" fontId="2" fillId="4" borderId="16" xfId="0" applyFont="1" applyFill="1" applyBorder="1" applyAlignment="1">
      <alignment horizontal="center" vertical="center" wrapText="1"/>
    </xf>
    <xf numFmtId="0" fontId="2" fillId="4" borderId="332" xfId="0" applyFont="1" applyFill="1" applyBorder="1" applyAlignment="1">
      <alignment horizontal="center" vertical="center" wrapText="1"/>
    </xf>
    <xf numFmtId="0" fontId="3" fillId="0" borderId="13" xfId="0" applyFont="1" applyBorder="1" applyAlignment="1">
      <alignment horizontal="left" vertical="top" wrapText="1"/>
    </xf>
    <xf numFmtId="3" fontId="8" fillId="0" borderId="74" xfId="0" applyNumberFormat="1" applyFont="1" applyBorder="1" applyAlignment="1">
      <alignment horizontal="center" vertical="center" wrapText="1"/>
    </xf>
    <xf numFmtId="3" fontId="8" fillId="0" borderId="0" xfId="0" applyNumberFormat="1" applyFont="1" applyAlignment="1">
      <alignment horizontal="center" vertical="center" wrapText="1"/>
    </xf>
    <xf numFmtId="3" fontId="8" fillId="0" borderId="80" xfId="0" applyNumberFormat="1" applyFont="1" applyBorder="1" applyAlignment="1">
      <alignment horizontal="center" vertical="center" wrapText="1"/>
    </xf>
    <xf numFmtId="3" fontId="8" fillId="0" borderId="73" xfId="0" applyNumberFormat="1" applyFont="1" applyBorder="1" applyAlignment="1">
      <alignment horizontal="center" vertical="center" wrapText="1"/>
    </xf>
    <xf numFmtId="0" fontId="4" fillId="2" borderId="0" xfId="0" applyFont="1" applyFill="1" applyAlignment="1">
      <alignment vertical="center" wrapText="1"/>
    </xf>
    <xf numFmtId="0" fontId="2" fillId="4" borderId="218" xfId="0" applyFont="1" applyFill="1" applyBorder="1" applyAlignment="1">
      <alignment horizontal="left" vertical="center" wrapText="1"/>
    </xf>
    <xf numFmtId="0" fontId="2" fillId="4" borderId="70" xfId="0" applyFont="1" applyFill="1" applyBorder="1" applyAlignment="1">
      <alignment horizontal="left" vertical="center" wrapText="1"/>
    </xf>
    <xf numFmtId="0" fontId="18" fillId="9" borderId="73" xfId="0" applyFont="1" applyFill="1" applyBorder="1" applyAlignment="1">
      <alignment vertical="center" wrapText="1"/>
    </xf>
    <xf numFmtId="0" fontId="18" fillId="9" borderId="76" xfId="0" applyFont="1" applyFill="1" applyBorder="1" applyAlignment="1">
      <alignment vertical="center" wrapText="1"/>
    </xf>
    <xf numFmtId="0" fontId="2" fillId="4" borderId="218" xfId="0" applyFont="1" applyFill="1" applyBorder="1" applyAlignment="1">
      <alignment horizontal="center" vertical="center" wrapText="1"/>
    </xf>
    <xf numFmtId="0" fontId="2" fillId="4" borderId="70" xfId="0" applyFont="1" applyFill="1" applyBorder="1" applyAlignment="1">
      <alignment horizontal="center" vertical="center" wrapText="1"/>
    </xf>
    <xf numFmtId="3" fontId="8" fillId="9" borderId="79" xfId="0" applyNumberFormat="1" applyFont="1" applyFill="1" applyBorder="1" applyAlignment="1">
      <alignment horizontal="center" vertical="center"/>
    </xf>
    <xf numFmtId="3" fontId="8" fillId="9" borderId="77" xfId="0" applyNumberFormat="1" applyFont="1" applyFill="1" applyBorder="1" applyAlignment="1">
      <alignment horizontal="center" vertical="center"/>
    </xf>
    <xf numFmtId="0" fontId="2" fillId="4" borderId="20" xfId="0" applyFont="1" applyFill="1" applyBorder="1" applyAlignment="1">
      <alignment horizontal="right" vertical="center" wrapText="1" indent="1"/>
    </xf>
    <xf numFmtId="0" fontId="2" fillId="4" borderId="0" xfId="0" applyFont="1" applyFill="1" applyAlignment="1">
      <alignment horizontal="right" vertical="center" wrapText="1" indent="1"/>
    </xf>
    <xf numFmtId="0" fontId="2" fillId="4" borderId="20" xfId="0" applyFont="1" applyFill="1" applyBorder="1" applyAlignment="1">
      <alignment horizontal="center" vertical="center" indent="1"/>
    </xf>
    <xf numFmtId="0" fontId="2" fillId="4" borderId="216" xfId="0" applyFont="1" applyFill="1" applyBorder="1" applyAlignment="1">
      <alignment horizontal="center" vertical="center" indent="1"/>
    </xf>
    <xf numFmtId="0" fontId="17" fillId="6" borderId="71" xfId="0" applyFont="1" applyFill="1" applyBorder="1" applyAlignment="1">
      <alignment horizontal="center" vertical="center"/>
    </xf>
    <xf numFmtId="0" fontId="17" fillId="6" borderId="70" xfId="0" applyFont="1" applyFill="1" applyBorder="1" applyAlignment="1">
      <alignment horizontal="center" vertical="center"/>
    </xf>
    <xf numFmtId="3" fontId="18" fillId="9" borderId="79" xfId="0" applyNumberFormat="1" applyFont="1" applyFill="1" applyBorder="1" applyAlignment="1">
      <alignment horizontal="center" vertical="center" wrapText="1"/>
    </xf>
    <xf numFmtId="3" fontId="18" fillId="9" borderId="77" xfId="0" applyNumberFormat="1" applyFont="1" applyFill="1" applyBorder="1" applyAlignment="1">
      <alignment horizontal="center" vertical="center" wrapText="1"/>
    </xf>
    <xf numFmtId="3" fontId="18" fillId="9" borderId="71" xfId="0" applyNumberFormat="1" applyFont="1" applyFill="1" applyBorder="1" applyAlignment="1">
      <alignment horizontal="center" vertical="center" wrapText="1"/>
    </xf>
    <xf numFmtId="3" fontId="18" fillId="9" borderId="72" xfId="0" applyNumberFormat="1" applyFont="1" applyFill="1" applyBorder="1" applyAlignment="1">
      <alignment horizontal="center" vertical="center" wrapText="1"/>
    </xf>
    <xf numFmtId="168" fontId="18" fillId="0" borderId="79" xfId="0" applyNumberFormat="1" applyFont="1" applyBorder="1" applyAlignment="1">
      <alignment horizontal="center" vertical="center" wrapText="1"/>
    </xf>
    <xf numFmtId="168" fontId="18" fillId="0" borderId="77" xfId="0" applyNumberFormat="1" applyFont="1" applyBorder="1" applyAlignment="1">
      <alignment horizontal="center" vertical="center" wrapText="1"/>
    </xf>
    <xf numFmtId="168" fontId="18" fillId="9" borderId="79" xfId="0" applyNumberFormat="1" applyFont="1" applyFill="1" applyBorder="1" applyAlignment="1">
      <alignment horizontal="center" vertical="center" wrapText="1"/>
    </xf>
    <xf numFmtId="168" fontId="18" fillId="9" borderId="77" xfId="0" applyNumberFormat="1" applyFont="1" applyFill="1" applyBorder="1" applyAlignment="1">
      <alignment horizontal="center" vertical="center" wrapText="1"/>
    </xf>
    <xf numFmtId="168" fontId="18" fillId="0" borderId="12" xfId="0" applyNumberFormat="1" applyFont="1" applyBorder="1" applyAlignment="1">
      <alignment horizontal="center" vertical="center" wrapText="1"/>
    </xf>
    <xf numFmtId="3" fontId="8" fillId="0" borderId="12" xfId="0" applyNumberFormat="1" applyFont="1" applyBorder="1" applyAlignment="1">
      <alignment horizontal="center" vertical="center"/>
    </xf>
    <xf numFmtId="3" fontId="8" fillId="0" borderId="71" xfId="0" applyNumberFormat="1" applyFont="1" applyBorder="1" applyAlignment="1">
      <alignment horizontal="center" vertical="center" wrapText="1"/>
    </xf>
    <xf numFmtId="3" fontId="8" fillId="0" borderId="70" xfId="0" applyNumberFormat="1" applyFont="1" applyBorder="1" applyAlignment="1">
      <alignment horizontal="center" vertical="center" wrapText="1"/>
    </xf>
    <xf numFmtId="9" fontId="18" fillId="9" borderId="79" xfId="7" applyFont="1" applyFill="1" applyBorder="1" applyAlignment="1">
      <alignment horizontal="center" vertical="center" wrapText="1"/>
    </xf>
    <xf numFmtId="9" fontId="18" fillId="9" borderId="77" xfId="7" applyFont="1" applyFill="1" applyBorder="1" applyAlignment="1">
      <alignment horizontal="center" vertical="center" wrapText="1"/>
    </xf>
    <xf numFmtId="9" fontId="18" fillId="0" borderId="12" xfId="7" applyFont="1" applyBorder="1" applyAlignment="1">
      <alignment horizontal="center" vertical="center" wrapText="1"/>
    </xf>
    <xf numFmtId="0" fontId="4" fillId="2" borderId="0" xfId="0" applyFont="1" applyFill="1" applyAlignment="1">
      <alignment vertical="top" wrapText="1"/>
    </xf>
    <xf numFmtId="0" fontId="18" fillId="9" borderId="70" xfId="0" quotePrefix="1" applyFont="1" applyFill="1" applyBorder="1" applyAlignment="1">
      <alignment vertical="center" wrapText="1"/>
    </xf>
    <xf numFmtId="3" fontId="8" fillId="0" borderId="12" xfId="0" applyNumberFormat="1" applyFont="1" applyBorder="1" applyAlignment="1">
      <alignment horizontal="center" vertical="center" wrapText="1"/>
    </xf>
    <xf numFmtId="3" fontId="8" fillId="9" borderId="79" xfId="0" applyNumberFormat="1" applyFont="1" applyFill="1" applyBorder="1" applyAlignment="1">
      <alignment horizontal="center" vertical="center" wrapText="1"/>
    </xf>
    <xf numFmtId="3" fontId="8" fillId="9" borderId="220" xfId="0" applyNumberFormat="1" applyFont="1" applyFill="1" applyBorder="1" applyAlignment="1">
      <alignment horizontal="center" vertical="center" wrapText="1"/>
    </xf>
    <xf numFmtId="0" fontId="2" fillId="5" borderId="159"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4" borderId="221" xfId="0" applyFont="1" applyFill="1" applyBorder="1" applyAlignment="1">
      <alignment horizontal="center" vertical="center" wrapText="1"/>
    </xf>
    <xf numFmtId="0" fontId="2" fillId="4" borderId="222" xfId="0" applyFont="1" applyFill="1" applyBorder="1" applyAlignment="1">
      <alignment horizontal="center" vertical="center" wrapText="1"/>
    </xf>
    <xf numFmtId="3" fontId="8" fillId="9" borderId="94" xfId="0" applyNumberFormat="1" applyFont="1" applyFill="1" applyBorder="1" applyAlignment="1">
      <alignment horizontal="center" vertical="center" wrapText="1"/>
    </xf>
    <xf numFmtId="3" fontId="8" fillId="9" borderId="100" xfId="0" applyNumberFormat="1" applyFont="1" applyFill="1" applyBorder="1" applyAlignment="1">
      <alignment horizontal="center" vertical="center" wrapText="1"/>
    </xf>
    <xf numFmtId="3" fontId="8" fillId="0" borderId="23" xfId="0" applyNumberFormat="1" applyFont="1" applyBorder="1" applyAlignment="1">
      <alignment horizontal="center" vertical="center" wrapText="1"/>
    </xf>
    <xf numFmtId="3" fontId="8" fillId="9" borderId="82" xfId="0" applyNumberFormat="1" applyFont="1" applyFill="1" applyBorder="1" applyAlignment="1">
      <alignment horizontal="center" vertical="center" wrapText="1"/>
    </xf>
    <xf numFmtId="3" fontId="8" fillId="9" borderId="217" xfId="0" applyNumberFormat="1" applyFont="1" applyFill="1" applyBorder="1" applyAlignment="1">
      <alignment horizontal="center" vertical="center" wrapText="1"/>
    </xf>
    <xf numFmtId="3" fontId="8" fillId="0" borderId="94" xfId="0" applyNumberFormat="1" applyFont="1" applyBorder="1" applyAlignment="1">
      <alignment horizontal="center" vertical="center" wrapText="1"/>
    </xf>
    <xf numFmtId="3" fontId="8" fillId="0" borderId="100" xfId="0" applyNumberFormat="1" applyFont="1" applyBorder="1" applyAlignment="1">
      <alignment horizontal="center" vertical="center" wrapText="1"/>
    </xf>
    <xf numFmtId="3" fontId="8" fillId="0" borderId="79" xfId="0" applyNumberFormat="1" applyFont="1" applyBorder="1" applyAlignment="1">
      <alignment horizontal="center" vertical="center" wrapText="1"/>
    </xf>
    <xf numFmtId="3" fontId="8" fillId="0" borderId="77" xfId="0" applyNumberFormat="1" applyFont="1" applyBorder="1" applyAlignment="1">
      <alignment horizontal="center" vertical="center" wrapText="1"/>
    </xf>
    <xf numFmtId="3" fontId="8" fillId="9" borderId="77" xfId="0" applyNumberFormat="1" applyFont="1" applyFill="1" applyBorder="1" applyAlignment="1">
      <alignment horizontal="center" vertical="center" wrapText="1"/>
    </xf>
    <xf numFmtId="0" fontId="2" fillId="4" borderId="73" xfId="0" applyFont="1" applyFill="1" applyBorder="1" applyAlignment="1">
      <alignment horizontal="center" vertical="center" indent="1"/>
    </xf>
    <xf numFmtId="0" fontId="8" fillId="9" borderId="23" xfId="0" applyFont="1" applyFill="1" applyBorder="1" applyAlignment="1">
      <alignment horizontal="center" vertical="center" indent="1"/>
    </xf>
    <xf numFmtId="0" fontId="8" fillId="9" borderId="78" xfId="0" applyFont="1" applyFill="1" applyBorder="1" applyAlignment="1">
      <alignment horizontal="center" vertical="center" indent="1"/>
    </xf>
    <xf numFmtId="0" fontId="2" fillId="4" borderId="221" xfId="0" applyFont="1" applyFill="1" applyBorder="1" applyAlignment="1">
      <alignment vertical="center" wrapText="1"/>
    </xf>
    <xf numFmtId="0" fontId="2" fillId="4" borderId="75" xfId="0" applyFont="1" applyFill="1" applyBorder="1" applyAlignment="1">
      <alignment vertical="center" wrapText="1"/>
    </xf>
    <xf numFmtId="0" fontId="8" fillId="9" borderId="214" xfId="0" applyFont="1" applyFill="1" applyBorder="1" applyAlignment="1">
      <alignment horizontal="left" vertical="center" wrapText="1"/>
    </xf>
    <xf numFmtId="3" fontId="6" fillId="9" borderId="79" xfId="0" applyNumberFormat="1" applyFont="1" applyFill="1" applyBorder="1" applyAlignment="1">
      <alignment horizontal="center" vertical="center"/>
    </xf>
    <xf numFmtId="3" fontId="6" fillId="9" borderId="12" xfId="0" applyNumberFormat="1" applyFont="1" applyFill="1" applyBorder="1" applyAlignment="1">
      <alignment horizontal="center" vertical="center"/>
    </xf>
    <xf numFmtId="3" fontId="6" fillId="9" borderId="77" xfId="0" applyNumberFormat="1" applyFont="1" applyFill="1" applyBorder="1" applyAlignment="1">
      <alignment horizontal="center" vertical="center"/>
    </xf>
    <xf numFmtId="3" fontId="6" fillId="0" borderId="79" xfId="0" applyNumberFormat="1" applyFont="1" applyBorder="1" applyAlignment="1">
      <alignment horizontal="center" vertical="center"/>
    </xf>
    <xf numFmtId="3" fontId="6" fillId="0" borderId="12" xfId="0" applyNumberFormat="1" applyFont="1" applyBorder="1" applyAlignment="1">
      <alignment horizontal="center" vertical="center"/>
    </xf>
    <xf numFmtId="3" fontId="6" fillId="0" borderId="77" xfId="0" applyNumberFormat="1" applyFont="1" applyBorder="1" applyAlignment="1">
      <alignment horizontal="center" vertical="center"/>
    </xf>
    <xf numFmtId="3" fontId="8" fillId="9" borderId="82" xfId="0" applyNumberFormat="1" applyFont="1" applyFill="1" applyBorder="1" applyAlignment="1">
      <alignment horizontal="center" vertical="center"/>
    </xf>
    <xf numFmtId="3" fontId="8" fillId="9" borderId="78" xfId="0" applyNumberFormat="1" applyFont="1" applyFill="1" applyBorder="1" applyAlignment="1">
      <alignment horizontal="center" vertical="center"/>
    </xf>
    <xf numFmtId="3" fontId="8" fillId="0" borderId="23" xfId="0" applyNumberFormat="1" applyFont="1" applyBorder="1" applyAlignment="1">
      <alignment horizontal="center" vertical="center"/>
    </xf>
    <xf numFmtId="0" fontId="16" fillId="9" borderId="73" xfId="0" applyFont="1" applyFill="1" applyBorder="1" applyAlignment="1">
      <alignment horizontal="left" vertical="center" wrapText="1"/>
    </xf>
    <xf numFmtId="3" fontId="16" fillId="9" borderId="70" xfId="0" applyNumberFormat="1" applyFont="1" applyFill="1" applyBorder="1" applyAlignment="1">
      <alignment horizontal="left" vertical="center" wrapText="1"/>
    </xf>
    <xf numFmtId="3" fontId="8" fillId="9" borderId="73" xfId="0" applyNumberFormat="1" applyFont="1" applyFill="1" applyBorder="1" applyAlignment="1">
      <alignment horizontal="left" vertical="center" wrapText="1"/>
    </xf>
    <xf numFmtId="3" fontId="8" fillId="9" borderId="76" xfId="0" applyNumberFormat="1" applyFont="1" applyFill="1" applyBorder="1" applyAlignment="1">
      <alignment horizontal="left" vertical="center" wrapText="1"/>
    </xf>
    <xf numFmtId="3" fontId="6" fillId="9" borderId="70" xfId="0" applyNumberFormat="1" applyFont="1" applyFill="1" applyBorder="1" applyAlignment="1">
      <alignment horizontal="left" vertical="center"/>
    </xf>
    <xf numFmtId="3" fontId="6" fillId="9" borderId="72" xfId="0" applyNumberFormat="1" applyFont="1" applyFill="1" applyBorder="1" applyAlignment="1">
      <alignment horizontal="left" vertical="center"/>
    </xf>
    <xf numFmtId="3" fontId="8" fillId="9" borderId="70" xfId="0" applyNumberFormat="1" applyFont="1" applyFill="1" applyBorder="1" applyAlignment="1">
      <alignment horizontal="left" vertical="center" wrapText="1"/>
    </xf>
    <xf numFmtId="3" fontId="8" fillId="9" borderId="72" xfId="0" applyNumberFormat="1" applyFont="1" applyFill="1" applyBorder="1" applyAlignment="1">
      <alignment horizontal="left" vertical="center" wrapText="1"/>
    </xf>
    <xf numFmtId="3" fontId="6" fillId="9" borderId="68" xfId="0" applyNumberFormat="1" applyFont="1" applyFill="1" applyBorder="1" applyAlignment="1">
      <alignment horizontal="left" vertical="center"/>
    </xf>
    <xf numFmtId="3" fontId="6" fillId="9" borderId="86" xfId="0" applyNumberFormat="1" applyFont="1" applyFill="1" applyBorder="1" applyAlignment="1">
      <alignment horizontal="left" vertical="center"/>
    </xf>
    <xf numFmtId="3" fontId="6" fillId="9" borderId="94" xfId="0" applyNumberFormat="1" applyFont="1" applyFill="1" applyBorder="1" applyAlignment="1">
      <alignment horizontal="center" vertical="center"/>
    </xf>
    <xf numFmtId="3" fontId="6" fillId="9" borderId="69" xfId="0" applyNumberFormat="1" applyFont="1" applyFill="1" applyBorder="1" applyAlignment="1">
      <alignment horizontal="center" vertical="center"/>
    </xf>
    <xf numFmtId="0" fontId="16" fillId="9" borderId="0" xfId="0" applyFont="1" applyFill="1" applyAlignment="1">
      <alignment vertical="center" wrapText="1"/>
    </xf>
    <xf numFmtId="0" fontId="16" fillId="9" borderId="70" xfId="0" applyFont="1" applyFill="1" applyBorder="1" applyAlignment="1">
      <alignment vertical="center" wrapText="1"/>
    </xf>
    <xf numFmtId="0" fontId="8" fillId="9" borderId="70" xfId="0" applyFont="1" applyFill="1" applyBorder="1" applyAlignment="1">
      <alignment vertical="center"/>
    </xf>
    <xf numFmtId="0" fontId="8" fillId="9" borderId="72" xfId="0" applyFont="1" applyFill="1" applyBorder="1" applyAlignment="1">
      <alignment vertical="center"/>
    </xf>
    <xf numFmtId="0" fontId="6" fillId="9" borderId="70" xfId="0" applyFont="1" applyFill="1" applyBorder="1" applyAlignment="1">
      <alignment vertical="center"/>
    </xf>
    <xf numFmtId="0" fontId="6" fillId="9" borderId="72" xfId="0" applyFont="1" applyFill="1" applyBorder="1" applyAlignment="1">
      <alignment vertical="center"/>
    </xf>
    <xf numFmtId="0" fontId="51" fillId="2" borderId="13" xfId="0" applyFont="1" applyFill="1" applyBorder="1" applyAlignment="1">
      <alignment vertical="top"/>
    </xf>
    <xf numFmtId="0" fontId="51" fillId="2" borderId="0" xfId="0" applyFont="1" applyFill="1" applyAlignment="1">
      <alignment vertical="top"/>
    </xf>
    <xf numFmtId="0" fontId="18" fillId="0" borderId="71" xfId="0" applyFont="1" applyBorder="1" applyAlignment="1">
      <alignment horizontal="left" vertical="center" wrapText="1"/>
    </xf>
    <xf numFmtId="0" fontId="18" fillId="0" borderId="70" xfId="0" applyFont="1" applyBorder="1" applyAlignment="1">
      <alignment horizontal="left" vertical="center" wrapText="1"/>
    </xf>
    <xf numFmtId="0" fontId="2" fillId="5" borderId="304" xfId="0" applyFont="1" applyFill="1" applyBorder="1" applyAlignment="1">
      <alignment horizontal="left" vertical="center"/>
    </xf>
    <xf numFmtId="0" fontId="7" fillId="0" borderId="155" xfId="0" applyFont="1" applyBorder="1" applyAlignment="1">
      <alignment horizontal="center" vertical="center" wrapText="1"/>
    </xf>
    <xf numFmtId="0" fontId="2" fillId="5" borderId="317" xfId="0" applyFont="1" applyFill="1" applyBorder="1" applyAlignment="1">
      <alignment horizontal="center" vertical="center" wrapText="1"/>
    </xf>
    <xf numFmtId="0" fontId="7" fillId="0" borderId="70" xfId="0" applyFont="1" applyBorder="1" applyAlignment="1">
      <alignment horizontal="center" vertical="center" wrapText="1"/>
    </xf>
    <xf numFmtId="0" fontId="7" fillId="9" borderId="129" xfId="0" applyFont="1" applyFill="1" applyBorder="1" applyAlignment="1">
      <alignment horizontal="center" vertical="center" wrapText="1"/>
    </xf>
    <xf numFmtId="0" fontId="7" fillId="9" borderId="70" xfId="0" applyFont="1" applyFill="1" applyBorder="1" applyAlignment="1">
      <alignment horizontal="center" vertical="center" wrapText="1"/>
    </xf>
    <xf numFmtId="0" fontId="7" fillId="9" borderId="94" xfId="0" applyFont="1" applyFill="1" applyBorder="1" applyAlignment="1">
      <alignment horizontal="center" vertical="center" wrapText="1"/>
    </xf>
    <xf numFmtId="0" fontId="7" fillId="9" borderId="100" xfId="0" applyFont="1" applyFill="1" applyBorder="1" applyAlignment="1">
      <alignment horizontal="center" vertical="center" wrapText="1"/>
    </xf>
    <xf numFmtId="0" fontId="7" fillId="0" borderId="69" xfId="0" applyFont="1" applyBorder="1" applyAlignment="1">
      <alignment horizontal="center" vertical="center" wrapText="1"/>
    </xf>
    <xf numFmtId="0" fontId="7" fillId="9" borderId="71" xfId="0" applyFont="1" applyFill="1" applyBorder="1" applyAlignment="1">
      <alignment horizontal="center" vertical="center" wrapText="1"/>
    </xf>
    <xf numFmtId="0" fontId="7" fillId="9" borderId="72" xfId="0" applyFont="1" applyFill="1" applyBorder="1" applyAlignment="1">
      <alignment horizontal="center" vertical="center" wrapText="1"/>
    </xf>
    <xf numFmtId="0" fontId="7" fillId="2" borderId="70" xfId="0" applyFont="1" applyFill="1" applyBorder="1" applyAlignment="1">
      <alignment horizontal="center" vertical="center" wrapText="1"/>
    </xf>
    <xf numFmtId="3" fontId="7" fillId="0" borderId="24" xfId="0" applyNumberFormat="1" applyFont="1" applyBorder="1" applyAlignment="1">
      <alignment horizontal="center" vertical="center" wrapText="1"/>
    </xf>
    <xf numFmtId="3" fontId="7" fillId="0" borderId="0" xfId="0" applyNumberFormat="1" applyFont="1" applyAlignment="1">
      <alignment horizontal="center" vertical="center" wrapText="1"/>
    </xf>
    <xf numFmtId="3" fontId="7" fillId="0" borderId="23"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7" fillId="9" borderId="301" xfId="0" applyFont="1" applyFill="1" applyBorder="1" applyAlignment="1">
      <alignment horizontal="center" vertical="center" wrapText="1"/>
    </xf>
    <xf numFmtId="0" fontId="7" fillId="9" borderId="302" xfId="0" applyFont="1" applyFill="1" applyBorder="1" applyAlignment="1">
      <alignment horizontal="center" vertical="center" wrapText="1"/>
    </xf>
    <xf numFmtId="0" fontId="7" fillId="9" borderId="12" xfId="0" applyFont="1" applyFill="1" applyBorder="1" applyAlignment="1">
      <alignment horizontal="center" vertical="center" wrapText="1"/>
    </xf>
    <xf numFmtId="0" fontId="7" fillId="9" borderId="303"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7" fillId="2" borderId="70" xfId="0" applyFont="1" applyFill="1" applyBorder="1" applyAlignment="1">
      <alignment horizontal="left" vertical="center" wrapText="1"/>
    </xf>
    <xf numFmtId="0" fontId="7" fillId="0" borderId="12" xfId="0" applyFont="1" applyBorder="1" applyAlignment="1">
      <alignment horizontal="center" vertical="center" wrapText="1"/>
    </xf>
    <xf numFmtId="0" fontId="36" fillId="2" borderId="45" xfId="0" applyFont="1" applyFill="1" applyBorder="1" applyAlignment="1">
      <alignment wrapText="1"/>
    </xf>
    <xf numFmtId="0" fontId="36" fillId="2" borderId="0" xfId="0" applyFont="1" applyFill="1" applyAlignment="1">
      <alignment wrapText="1"/>
    </xf>
    <xf numFmtId="0" fontId="7" fillId="2" borderId="108" xfId="0" applyFont="1" applyFill="1" applyBorder="1" applyAlignment="1">
      <alignment horizontal="left" vertical="center" wrapText="1"/>
    </xf>
    <xf numFmtId="0" fontId="7" fillId="2" borderId="68" xfId="0" applyFont="1" applyFill="1" applyBorder="1" applyAlignment="1">
      <alignment horizontal="left" vertical="center" wrapText="1"/>
    </xf>
    <xf numFmtId="0" fontId="7" fillId="2" borderId="74" xfId="0" applyFont="1" applyFill="1" applyBorder="1" applyAlignment="1">
      <alignment horizontal="left" vertical="center" wrapText="1"/>
    </xf>
    <xf numFmtId="0" fontId="7" fillId="2" borderId="80" xfId="0" applyFont="1" applyFill="1" applyBorder="1" applyAlignment="1">
      <alignment horizontal="left" vertical="center" wrapText="1"/>
    </xf>
    <xf numFmtId="0" fontId="7" fillId="2" borderId="73" xfId="0" applyFont="1" applyFill="1" applyBorder="1" applyAlignment="1">
      <alignment horizontal="left" vertical="center" wrapText="1"/>
    </xf>
    <xf numFmtId="0" fontId="50" fillId="4" borderId="73" xfId="0" applyFont="1" applyFill="1" applyBorder="1" applyAlignment="1">
      <alignment horizontal="left" vertical="center" wrapText="1"/>
    </xf>
    <xf numFmtId="0" fontId="16" fillId="9" borderId="71" xfId="0" applyFont="1" applyFill="1" applyBorder="1" applyAlignment="1">
      <alignment horizontal="center" vertical="center" wrapText="1"/>
    </xf>
    <xf numFmtId="0" fontId="16" fillId="9" borderId="72" xfId="0" applyFont="1" applyFill="1" applyBorder="1" applyAlignment="1">
      <alignment horizontal="center" vertical="center" wrapText="1"/>
    </xf>
    <xf numFmtId="0" fontId="36" fillId="8" borderId="45" xfId="0" applyFont="1" applyFill="1" applyBorder="1" applyAlignment="1">
      <alignment wrapText="1"/>
    </xf>
    <xf numFmtId="0" fontId="36" fillId="8" borderId="0" xfId="0" applyFont="1" applyFill="1" applyAlignment="1">
      <alignment wrapText="1"/>
    </xf>
    <xf numFmtId="0" fontId="8" fillId="0" borderId="228" xfId="0" applyFont="1" applyBorder="1" applyAlignment="1">
      <alignment vertical="center" wrapText="1"/>
    </xf>
    <xf numFmtId="0" fontId="8" fillId="0" borderId="135" xfId="0" applyFont="1" applyBorder="1" applyAlignment="1">
      <alignment vertical="center" wrapText="1"/>
    </xf>
    <xf numFmtId="0" fontId="8" fillId="9" borderId="229" xfId="0" applyFont="1" applyFill="1" applyBorder="1" applyAlignment="1">
      <alignment vertical="center" wrapText="1"/>
    </xf>
    <xf numFmtId="0" fontId="8" fillId="9" borderId="230" xfId="0" applyFont="1" applyFill="1" applyBorder="1" applyAlignment="1">
      <alignment vertical="center" wrapText="1"/>
    </xf>
    <xf numFmtId="0" fontId="8" fillId="0" borderId="71" xfId="0" applyFont="1" applyBorder="1" applyAlignment="1">
      <alignment vertical="center" wrapText="1"/>
    </xf>
    <xf numFmtId="0" fontId="8" fillId="0" borderId="70" xfId="0" applyFont="1" applyBorder="1" applyAlignment="1">
      <alignment vertical="center" wrapText="1"/>
    </xf>
    <xf numFmtId="0" fontId="16" fillId="0" borderId="70" xfId="0" applyFont="1" applyBorder="1" applyAlignment="1">
      <alignment horizontal="center" vertical="center" wrapText="1"/>
    </xf>
    <xf numFmtId="0" fontId="8" fillId="9" borderId="89" xfId="0" applyFont="1" applyFill="1" applyBorder="1" applyAlignment="1">
      <alignment vertical="center" wrapText="1"/>
    </xf>
    <xf numFmtId="0" fontId="8" fillId="9" borderId="81" xfId="0" applyFont="1" applyFill="1" applyBorder="1" applyAlignment="1">
      <alignment vertical="center" wrapText="1"/>
    </xf>
    <xf numFmtId="0" fontId="8" fillId="9" borderId="78" xfId="0" applyFont="1" applyFill="1" applyBorder="1" applyAlignment="1">
      <alignment vertical="center" wrapText="1"/>
    </xf>
    <xf numFmtId="0" fontId="60" fillId="0" borderId="0" xfId="3" applyFont="1"/>
    <xf numFmtId="0" fontId="8" fillId="2" borderId="0" xfId="0" applyFont="1" applyFill="1" applyAlignment="1">
      <alignment vertical="top" wrapText="1"/>
    </xf>
    <xf numFmtId="0" fontId="10" fillId="2" borderId="13" xfId="0" applyFont="1" applyFill="1" applyBorder="1" applyAlignment="1">
      <alignment horizontal="left" vertical="top" wrapText="1"/>
    </xf>
    <xf numFmtId="0" fontId="10" fillId="2" borderId="0" xfId="0" applyFont="1" applyFill="1" applyAlignment="1">
      <alignment horizontal="left" vertical="top" wrapText="1"/>
    </xf>
    <xf numFmtId="0" fontId="7" fillId="2" borderId="74" xfId="0" applyFont="1" applyFill="1" applyBorder="1" applyAlignment="1">
      <alignment vertical="center" wrapText="1"/>
    </xf>
    <xf numFmtId="0" fontId="7" fillId="2" borderId="0" xfId="0" applyFont="1" applyFill="1" applyAlignment="1">
      <alignment vertical="center"/>
    </xf>
    <xf numFmtId="0" fontId="7" fillId="0" borderId="68" xfId="0" applyFont="1" applyBorder="1" applyAlignment="1">
      <alignment vertical="center" wrapText="1"/>
    </xf>
    <xf numFmtId="0" fontId="8" fillId="9" borderId="135" xfId="0" applyFont="1" applyFill="1" applyBorder="1" applyAlignment="1">
      <alignment vertical="center" wrapText="1"/>
    </xf>
    <xf numFmtId="0" fontId="8" fillId="9" borderId="231" xfId="0" applyFont="1" applyFill="1" applyBorder="1" applyAlignment="1">
      <alignment vertical="center" wrapText="1"/>
    </xf>
    <xf numFmtId="0" fontId="8" fillId="9" borderId="68" xfId="0" applyFont="1" applyFill="1" applyBorder="1" applyAlignment="1">
      <alignment vertical="center" wrapText="1"/>
    </xf>
    <xf numFmtId="0" fontId="8" fillId="9" borderId="86" xfId="0" applyFont="1" applyFill="1" applyBorder="1" applyAlignment="1">
      <alignment vertical="center" wrapText="1"/>
    </xf>
    <xf numFmtId="0" fontId="16" fillId="9" borderId="70" xfId="0" applyFont="1" applyFill="1" applyBorder="1" applyAlignment="1">
      <alignment horizontal="center" vertical="center" wrapText="1"/>
    </xf>
    <xf numFmtId="0" fontId="16" fillId="0" borderId="0" xfId="0" applyFont="1"/>
    <xf numFmtId="0" fontId="16" fillId="9" borderId="155" xfId="0" applyFont="1" applyFill="1" applyBorder="1" applyAlignment="1">
      <alignment horizontal="center"/>
    </xf>
    <xf numFmtId="0" fontId="16" fillId="9" borderId="156" xfId="0" applyFont="1" applyFill="1" applyBorder="1" applyAlignment="1">
      <alignment horizontal="center"/>
    </xf>
    <xf numFmtId="3" fontId="16" fillId="0" borderId="155" xfId="0" applyNumberFormat="1" applyFont="1" applyBorder="1" applyAlignment="1">
      <alignment horizontal="center"/>
    </xf>
    <xf numFmtId="0" fontId="16" fillId="0" borderId="155" xfId="0" applyFont="1" applyBorder="1" applyAlignment="1">
      <alignment horizontal="center"/>
    </xf>
    <xf numFmtId="3" fontId="16" fillId="9" borderId="61" xfId="0" applyNumberFormat="1" applyFont="1" applyFill="1" applyBorder="1" applyAlignment="1">
      <alignment horizontal="center"/>
    </xf>
    <xf numFmtId="0" fontId="16" fillId="0" borderId="0" xfId="0" applyFont="1" applyAlignment="1">
      <alignment horizontal="left" vertical="top" wrapText="1"/>
    </xf>
    <xf numFmtId="0" fontId="15" fillId="2" borderId="8"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7" fillId="0" borderId="15" xfId="0" applyFont="1" applyBorder="1" applyAlignment="1">
      <alignment vertical="top" wrapText="1"/>
    </xf>
    <xf numFmtId="0" fontId="7" fillId="9" borderId="155" xfId="0" applyFont="1" applyFill="1" applyBorder="1" applyAlignment="1">
      <alignment horizontal="center"/>
    </xf>
    <xf numFmtId="0" fontId="7" fillId="9" borderId="156" xfId="0" applyFont="1" applyFill="1" applyBorder="1" applyAlignment="1">
      <alignment horizontal="center"/>
    </xf>
    <xf numFmtId="3" fontId="7" fillId="0" borderId="155" xfId="4" applyNumberFormat="1" applyFont="1" applyBorder="1" applyAlignment="1">
      <alignment horizontal="center"/>
    </xf>
    <xf numFmtId="0" fontId="7" fillId="0" borderId="155" xfId="4" applyNumberFormat="1" applyFont="1" applyBorder="1" applyAlignment="1">
      <alignment horizontal="center"/>
    </xf>
    <xf numFmtId="3" fontId="7" fillId="9" borderId="61" xfId="0" applyNumberFormat="1" applyFont="1" applyFill="1" applyBorder="1" applyAlignment="1">
      <alignment horizontal="center"/>
    </xf>
    <xf numFmtId="3" fontId="7" fillId="0" borderId="155" xfId="0" applyNumberFormat="1" applyFont="1" applyBorder="1" applyAlignment="1">
      <alignment horizontal="center"/>
    </xf>
    <xf numFmtId="0" fontId="7" fillId="0" borderId="155" xfId="0" applyFont="1" applyBorder="1" applyAlignment="1">
      <alignment horizontal="center"/>
    </xf>
    <xf numFmtId="164" fontId="8" fillId="0" borderId="149" xfId="0" applyNumberFormat="1" applyFont="1" applyBorder="1" applyAlignment="1">
      <alignment horizontal="center" vertical="center"/>
    </xf>
    <xf numFmtId="164" fontId="8" fillId="0" borderId="12" xfId="0" applyNumberFormat="1" applyFont="1" applyBorder="1" applyAlignment="1">
      <alignment horizontal="center" vertical="center"/>
    </xf>
    <xf numFmtId="164" fontId="8" fillId="0" borderId="61" xfId="0" applyNumberFormat="1" applyFont="1" applyBorder="1" applyAlignment="1">
      <alignment horizontal="center" vertical="center"/>
    </xf>
    <xf numFmtId="164" fontId="8" fillId="0" borderId="155" xfId="0" applyNumberFormat="1" applyFont="1" applyBorder="1" applyAlignment="1">
      <alignment horizontal="center" vertical="center"/>
    </xf>
    <xf numFmtId="0" fontId="2" fillId="5" borderId="45" xfId="0" applyFont="1" applyFill="1" applyBorder="1" applyAlignment="1">
      <alignment vertical="center"/>
    </xf>
    <xf numFmtId="171" fontId="8" fillId="0" borderId="154" xfId="0" applyNumberFormat="1" applyFont="1" applyBorder="1" applyAlignment="1">
      <alignment horizontal="center" vertical="center"/>
    </xf>
    <xf numFmtId="171" fontId="8" fillId="0" borderId="23" xfId="0" applyNumberFormat="1" applyFont="1" applyBorder="1" applyAlignment="1">
      <alignment horizontal="center" vertical="center"/>
    </xf>
    <xf numFmtId="169" fontId="8" fillId="0" borderId="154" xfId="0" applyNumberFormat="1" applyFont="1" applyBorder="1" applyAlignment="1">
      <alignment horizontal="center" vertical="center"/>
    </xf>
    <xf numFmtId="169" fontId="8" fillId="0" borderId="23" xfId="0" applyNumberFormat="1" applyFont="1" applyBorder="1" applyAlignment="1">
      <alignment horizontal="center" vertical="center"/>
    </xf>
    <xf numFmtId="169" fontId="8" fillId="0" borderId="61" xfId="0" applyNumberFormat="1" applyFont="1" applyBorder="1" applyAlignment="1">
      <alignment horizontal="center" vertical="center"/>
    </xf>
    <xf numFmtId="169" fontId="8" fillId="0" borderId="155" xfId="0" applyNumberFormat="1" applyFont="1" applyBorder="1" applyAlignment="1">
      <alignment horizontal="center" vertical="center"/>
    </xf>
    <xf numFmtId="171" fontId="8" fillId="0" borderId="149" xfId="0" applyNumberFormat="1" applyFont="1" applyBorder="1" applyAlignment="1">
      <alignment horizontal="center" vertical="center"/>
    </xf>
    <xf numFmtId="171" fontId="8" fillId="0" borderId="12" xfId="0" applyNumberFormat="1" applyFont="1" applyBorder="1" applyAlignment="1">
      <alignment horizontal="center" vertical="center"/>
    </xf>
    <xf numFmtId="0" fontId="8" fillId="0" borderId="155" xfId="0" applyFont="1" applyBorder="1" applyAlignment="1">
      <alignment horizontal="left" vertical="center" wrapText="1"/>
    </xf>
    <xf numFmtId="0" fontId="8" fillId="0" borderId="156" xfId="0" applyFont="1" applyBorder="1" applyAlignment="1">
      <alignment horizontal="left" vertical="center" wrapText="1"/>
    </xf>
    <xf numFmtId="0" fontId="8" fillId="9" borderId="155" xfId="0" applyFont="1" applyFill="1" applyBorder="1" applyAlignment="1">
      <alignment horizontal="left" vertical="center" wrapText="1"/>
    </xf>
    <xf numFmtId="0" fontId="8" fillId="9" borderId="156" xfId="0" applyFont="1" applyFill="1" applyBorder="1" applyAlignment="1">
      <alignment horizontal="left" vertical="center" wrapText="1"/>
    </xf>
    <xf numFmtId="0" fontId="2" fillId="4" borderId="0" xfId="0" applyFont="1" applyFill="1" applyAlignment="1">
      <alignment horizontal="left" vertical="center"/>
    </xf>
    <xf numFmtId="0" fontId="8" fillId="9" borderId="157" xfId="0" quotePrefix="1" applyFont="1" applyFill="1" applyBorder="1" applyAlignment="1">
      <alignment horizontal="center" vertical="center" wrapText="1"/>
    </xf>
    <xf numFmtId="0" fontId="8" fillId="9" borderId="158" xfId="0" quotePrefix="1" applyFont="1" applyFill="1" applyBorder="1" applyAlignment="1">
      <alignment horizontal="center" vertical="center" wrapText="1"/>
    </xf>
    <xf numFmtId="0" fontId="8" fillId="9" borderId="64" xfId="0" quotePrefix="1" applyFont="1" applyFill="1" applyBorder="1" applyAlignment="1">
      <alignment horizontal="center" vertical="center" wrapText="1"/>
    </xf>
    <xf numFmtId="0" fontId="8" fillId="9" borderId="62" xfId="0" quotePrefix="1" applyFont="1" applyFill="1" applyBorder="1" applyAlignment="1">
      <alignment horizontal="center" vertical="center" wrapText="1"/>
    </xf>
    <xf numFmtId="0" fontId="2" fillId="12" borderId="0" xfId="0" applyFont="1" applyFill="1" applyAlignment="1">
      <alignment horizontal="left" vertical="center" wrapText="1"/>
    </xf>
    <xf numFmtId="0" fontId="2" fillId="4" borderId="66" xfId="0" applyFont="1" applyFill="1" applyBorder="1" applyAlignment="1">
      <alignment horizontal="center" vertical="center" wrapText="1"/>
    </xf>
    <xf numFmtId="0" fontId="4" fillId="9" borderId="151" xfId="0" applyFont="1" applyFill="1" applyBorder="1" applyAlignment="1">
      <alignment horizontal="center" vertical="center" wrapText="1"/>
    </xf>
    <xf numFmtId="0" fontId="4" fillId="9" borderId="140" xfId="0" applyFont="1" applyFill="1" applyBorder="1" applyAlignment="1">
      <alignment horizontal="center" vertical="center" wrapText="1"/>
    </xf>
    <xf numFmtId="0" fontId="4" fillId="9" borderId="64" xfId="0" applyFont="1" applyFill="1" applyBorder="1" applyAlignment="1">
      <alignment horizontal="center" vertical="center" wrapText="1"/>
    </xf>
    <xf numFmtId="0" fontId="4" fillId="9" borderId="62" xfId="0" applyFont="1" applyFill="1" applyBorder="1" applyAlignment="1">
      <alignment horizontal="center" vertical="center" wrapText="1"/>
    </xf>
    <xf numFmtId="0" fontId="8" fillId="9" borderId="237" xfId="0" applyFont="1" applyFill="1" applyBorder="1" applyAlignment="1">
      <alignment vertical="center" wrapText="1"/>
    </xf>
    <xf numFmtId="0" fontId="8" fillId="9" borderId="155" xfId="0" applyFont="1" applyFill="1" applyBorder="1" applyAlignment="1">
      <alignment vertical="center" wrapText="1"/>
    </xf>
    <xf numFmtId="0" fontId="8" fillId="9" borderId="156" xfId="0" applyFont="1" applyFill="1" applyBorder="1" applyAlignment="1">
      <alignment vertical="center" wrapText="1"/>
    </xf>
    <xf numFmtId="0" fontId="2" fillId="5" borderId="135" xfId="0" applyFont="1" applyFill="1" applyBorder="1" applyAlignment="1">
      <alignment horizontal="left" vertical="center" wrapText="1"/>
    </xf>
    <xf numFmtId="0" fontId="2" fillId="4" borderId="66" xfId="0" applyFont="1" applyFill="1" applyBorder="1" applyAlignment="1">
      <alignment horizontal="left" vertical="center"/>
    </xf>
    <xf numFmtId="0" fontId="8" fillId="9" borderId="66" xfId="0" applyFont="1" applyFill="1" applyBorder="1" applyAlignment="1">
      <alignment horizontal="left" vertical="center" wrapText="1"/>
    </xf>
    <xf numFmtId="0" fontId="8" fillId="9" borderId="62" xfId="0" applyFont="1" applyFill="1" applyBorder="1" applyAlignment="1">
      <alignment horizontal="left" vertical="center" wrapText="1"/>
    </xf>
    <xf numFmtId="0" fontId="49" fillId="2" borderId="45" xfId="0" applyFont="1" applyFill="1" applyBorder="1" applyAlignment="1">
      <alignment horizontal="left" vertical="center" wrapText="1"/>
    </xf>
    <xf numFmtId="0" fontId="36" fillId="2" borderId="45" xfId="0" applyFont="1" applyFill="1" applyBorder="1" applyAlignment="1">
      <alignment horizontal="left" vertical="center" wrapText="1"/>
    </xf>
    <xf numFmtId="0" fontId="23" fillId="11" borderId="135" xfId="0" applyFont="1" applyFill="1" applyBorder="1" applyAlignment="1">
      <alignment vertical="center" wrapText="1"/>
    </xf>
    <xf numFmtId="0" fontId="23" fillId="11" borderId="236" xfId="0" applyFont="1" applyFill="1" applyBorder="1" applyAlignment="1">
      <alignment vertical="center" wrapText="1"/>
    </xf>
    <xf numFmtId="0" fontId="23" fillId="5" borderId="235" xfId="0" applyFont="1" applyFill="1" applyBorder="1" applyAlignment="1">
      <alignment horizontal="center" vertical="center"/>
    </xf>
    <xf numFmtId="0" fontId="23" fillId="5" borderId="155" xfId="0" applyFont="1" applyFill="1" applyBorder="1" applyAlignment="1">
      <alignment horizontal="center" vertical="center"/>
    </xf>
    <xf numFmtId="0" fontId="8" fillId="2" borderId="12" xfId="0" applyFont="1" applyFill="1" applyBorder="1" applyAlignment="1">
      <alignment horizontal="left" vertical="center" wrapText="1"/>
    </xf>
    <xf numFmtId="0" fontId="8" fillId="2" borderId="64" xfId="0" applyFont="1" applyFill="1" applyBorder="1" applyAlignment="1">
      <alignment horizontal="left" vertical="center" wrapText="1"/>
    </xf>
    <xf numFmtId="0" fontId="8" fillId="2" borderId="66" xfId="0" applyFont="1" applyFill="1" applyBorder="1" applyAlignment="1">
      <alignment horizontal="left" vertical="center" wrapText="1"/>
    </xf>
    <xf numFmtId="0" fontId="8" fillId="0" borderId="157" xfId="0" applyFont="1" applyBorder="1" applyAlignment="1">
      <alignment horizontal="left" vertical="center" wrapText="1"/>
    </xf>
    <xf numFmtId="0" fontId="8" fillId="0" borderId="135" xfId="0" applyFont="1" applyBorder="1" applyAlignment="1">
      <alignment horizontal="left" vertical="center" wrapText="1"/>
    </xf>
    <xf numFmtId="0" fontId="8" fillId="0" borderId="66" xfId="0" applyFont="1" applyBorder="1" applyAlignment="1">
      <alignment horizontal="left" vertical="center" wrapText="1"/>
    </xf>
    <xf numFmtId="0" fontId="36" fillId="0" borderId="295" xfId="0" applyFont="1" applyBorder="1" applyAlignment="1">
      <alignment horizontal="left" vertical="center" wrapText="1"/>
    </xf>
    <xf numFmtId="0" fontId="36" fillId="0" borderId="66" xfId="0" applyFont="1" applyBorder="1" applyAlignment="1">
      <alignment horizontal="left" vertical="center" wrapText="1"/>
    </xf>
    <xf numFmtId="0" fontId="8" fillId="0" borderId="52" xfId="0" applyFont="1" applyBorder="1" applyAlignment="1">
      <alignment horizontal="left" vertical="center" wrapText="1"/>
    </xf>
    <xf numFmtId="0" fontId="8" fillId="0" borderId="24" xfId="0" applyFont="1" applyBorder="1" applyAlignment="1">
      <alignment horizontal="left" vertical="center" wrapText="1"/>
    </xf>
    <xf numFmtId="0" fontId="85" fillId="0" borderId="0" xfId="0" applyFont="1" applyAlignment="1">
      <alignment horizontal="left" vertical="center"/>
    </xf>
    <xf numFmtId="0" fontId="15" fillId="0" borderId="45" xfId="0" applyFont="1" applyBorder="1" applyAlignment="1">
      <alignment horizontal="left" vertical="center" wrapText="1"/>
    </xf>
    <xf numFmtId="0" fontId="15" fillId="0" borderId="0" xfId="0" applyFont="1" applyAlignment="1">
      <alignment horizontal="left" vertical="center" wrapText="1"/>
    </xf>
    <xf numFmtId="0" fontId="8" fillId="9" borderId="87" xfId="0" applyFont="1" applyFill="1" applyBorder="1" applyAlignment="1">
      <alignment horizontal="left" vertical="center" wrapText="1"/>
    </xf>
    <xf numFmtId="0" fontId="8" fillId="2" borderId="87" xfId="0" applyFont="1" applyFill="1" applyBorder="1" applyAlignment="1">
      <alignment horizontal="left" vertical="center" wrapText="1"/>
    </xf>
    <xf numFmtId="0" fontId="8" fillId="2" borderId="72" xfId="0" applyFont="1" applyFill="1" applyBorder="1" applyAlignment="1">
      <alignment horizontal="left" vertical="center" wrapText="1"/>
    </xf>
    <xf numFmtId="0" fontId="2" fillId="4" borderId="218" xfId="0" applyFont="1" applyFill="1" applyBorder="1" applyAlignment="1">
      <alignment horizontal="center" vertical="center"/>
    </xf>
    <xf numFmtId="0" fontId="2" fillId="4" borderId="70" xfId="0" applyFont="1" applyFill="1" applyBorder="1" applyAlignment="1">
      <alignment horizontal="center" vertical="center"/>
    </xf>
    <xf numFmtId="0" fontId="2" fillId="5" borderId="107" xfId="0" applyFont="1" applyFill="1" applyBorder="1" applyAlignment="1">
      <alignment vertical="center" indent="1"/>
    </xf>
    <xf numFmtId="0" fontId="2" fillId="5" borderId="68" xfId="0" applyFont="1" applyFill="1" applyBorder="1" applyAlignment="1">
      <alignment vertical="center" indent="1"/>
    </xf>
    <xf numFmtId="0" fontId="4" fillId="0" borderId="0" xfId="0" applyFont="1" applyAlignment="1">
      <alignment vertical="center"/>
    </xf>
    <xf numFmtId="0" fontId="2" fillId="4" borderId="99" xfId="0" applyFont="1" applyFill="1" applyBorder="1" applyAlignment="1">
      <alignment horizontal="center" vertical="center"/>
    </xf>
    <xf numFmtId="0" fontId="8" fillId="9" borderId="243" xfId="0" applyFont="1" applyFill="1" applyBorder="1" applyAlignment="1">
      <alignment horizontal="left" vertical="center" wrapText="1"/>
    </xf>
    <xf numFmtId="0" fontId="8" fillId="9" borderId="47" xfId="0" applyFont="1" applyFill="1" applyBorder="1" applyAlignment="1">
      <alignment horizontal="left" vertical="center" wrapText="1"/>
    </xf>
    <xf numFmtId="0" fontId="8" fillId="9" borderId="23" xfId="0" applyFont="1" applyFill="1" applyBorder="1" applyAlignment="1">
      <alignment horizontal="left" vertical="center" wrapText="1"/>
    </xf>
    <xf numFmtId="0" fontId="8" fillId="9" borderId="116" xfId="0" applyFont="1" applyFill="1" applyBorder="1" applyAlignment="1">
      <alignment horizontal="left" vertical="center" wrapText="1"/>
    </xf>
    <xf numFmtId="0" fontId="2" fillId="4" borderId="20" xfId="0" applyFont="1" applyFill="1" applyBorder="1" applyAlignment="1">
      <alignment horizontal="center" vertical="center"/>
    </xf>
    <xf numFmtId="0" fontId="36" fillId="2" borderId="243" xfId="0" applyFont="1" applyFill="1" applyBorder="1" applyAlignment="1">
      <alignment horizontal="left" vertical="center" wrapText="1"/>
    </xf>
    <xf numFmtId="0" fontId="36" fillId="2" borderId="73" xfId="0" applyFont="1" applyFill="1" applyBorder="1" applyAlignment="1">
      <alignment horizontal="left" vertical="center" wrapText="1"/>
    </xf>
    <xf numFmtId="0" fontId="7" fillId="9" borderId="155" xfId="0" applyFont="1" applyFill="1" applyBorder="1" applyAlignment="1">
      <alignment vertical="center"/>
    </xf>
    <xf numFmtId="0" fontId="7" fillId="9" borderId="156" xfId="0" applyFont="1" applyFill="1" applyBorder="1" applyAlignment="1">
      <alignment vertical="center"/>
    </xf>
    <xf numFmtId="0" fontId="8" fillId="0" borderId="0" xfId="0" applyFont="1" applyAlignment="1">
      <alignment vertical="center" wrapText="1"/>
    </xf>
    <xf numFmtId="0" fontId="8" fillId="0" borderId="12" xfId="0" applyFont="1" applyBorder="1" applyAlignment="1">
      <alignment vertical="center" wrapText="1"/>
    </xf>
    <xf numFmtId="9" fontId="8" fillId="0" borderId="75" xfId="0" applyNumberFormat="1" applyFont="1" applyBorder="1" applyAlignment="1">
      <alignment horizontal="center" vertical="center"/>
    </xf>
    <xf numFmtId="9" fontId="8" fillId="9" borderId="199" xfId="0" applyNumberFormat="1" applyFont="1" applyFill="1" applyBorder="1" applyAlignment="1">
      <alignment horizontal="center" vertical="center"/>
    </xf>
    <xf numFmtId="9" fontId="8" fillId="9" borderId="75" xfId="0" applyNumberFormat="1" applyFont="1" applyFill="1" applyBorder="1" applyAlignment="1">
      <alignment horizontal="center" vertical="center"/>
    </xf>
    <xf numFmtId="169" fontId="8" fillId="2" borderId="94" xfId="0" applyNumberFormat="1" applyFont="1" applyFill="1" applyBorder="1" applyAlignment="1">
      <alignment horizontal="center" vertical="center"/>
    </xf>
    <xf numFmtId="169" fontId="8" fillId="2" borderId="100" xfId="0" applyNumberFormat="1" applyFont="1" applyFill="1" applyBorder="1" applyAlignment="1">
      <alignment horizontal="center" vertical="center"/>
    </xf>
    <xf numFmtId="169" fontId="6" fillId="2" borderId="79" xfId="0" applyNumberFormat="1" applyFont="1" applyFill="1" applyBorder="1" applyAlignment="1">
      <alignment horizontal="center" vertical="center"/>
    </xf>
    <xf numFmtId="169" fontId="6" fillId="2" borderId="77" xfId="0" applyNumberFormat="1" applyFont="1" applyFill="1" applyBorder="1" applyAlignment="1">
      <alignment horizontal="center" vertical="center"/>
    </xf>
    <xf numFmtId="9" fontId="8" fillId="0" borderId="109" xfId="0" applyNumberFormat="1" applyFont="1" applyBorder="1" applyAlignment="1">
      <alignment horizontal="center" vertical="center"/>
    </xf>
    <xf numFmtId="9" fontId="8" fillId="0" borderId="255" xfId="0" applyNumberFormat="1" applyFont="1" applyBorder="1" applyAlignment="1">
      <alignment horizontal="center" vertical="center"/>
    </xf>
    <xf numFmtId="169" fontId="8" fillId="2" borderId="23" xfId="0" applyNumberFormat="1" applyFont="1" applyFill="1" applyBorder="1" applyAlignment="1">
      <alignment horizontal="center" vertical="center"/>
    </xf>
    <xf numFmtId="169" fontId="8" fillId="9" borderId="293" xfId="0" applyNumberFormat="1" applyFont="1" applyFill="1" applyBorder="1" applyAlignment="1">
      <alignment horizontal="center" vertical="center"/>
    </xf>
    <xf numFmtId="169" fontId="8" fillId="9" borderId="69" xfId="0" applyNumberFormat="1" applyFont="1" applyFill="1" applyBorder="1" applyAlignment="1">
      <alignment horizontal="center" vertical="center"/>
    </xf>
    <xf numFmtId="169" fontId="6" fillId="2" borderId="12" xfId="0" applyNumberFormat="1" applyFont="1" applyFill="1" applyBorder="1" applyAlignment="1">
      <alignment horizontal="center" vertical="center"/>
    </xf>
    <xf numFmtId="169" fontId="6" fillId="9" borderId="294" xfId="0" applyNumberFormat="1" applyFont="1" applyFill="1" applyBorder="1" applyAlignment="1">
      <alignment horizontal="center" vertical="center"/>
    </xf>
    <xf numFmtId="169" fontId="6" fillId="9" borderId="12" xfId="0" applyNumberFormat="1" applyFont="1" applyFill="1" applyBorder="1" applyAlignment="1">
      <alignment horizontal="center" vertical="center"/>
    </xf>
    <xf numFmtId="169" fontId="8" fillId="9" borderId="94" xfId="0" applyNumberFormat="1" applyFont="1" applyFill="1" applyBorder="1" applyAlignment="1">
      <alignment horizontal="center" vertical="center"/>
    </xf>
    <xf numFmtId="169" fontId="8" fillId="9" borderId="100" xfId="0" applyNumberFormat="1" applyFont="1" applyFill="1" applyBorder="1" applyAlignment="1">
      <alignment horizontal="center" vertical="center"/>
    </xf>
    <xf numFmtId="169" fontId="6" fillId="9" borderId="79" xfId="0" applyNumberFormat="1" applyFont="1" applyFill="1" applyBorder="1" applyAlignment="1">
      <alignment horizontal="center" vertical="center"/>
    </xf>
    <xf numFmtId="169" fontId="6" fillId="9" borderId="77" xfId="0" applyNumberFormat="1" applyFont="1" applyFill="1" applyBorder="1" applyAlignment="1">
      <alignment horizontal="center" vertical="center"/>
    </xf>
    <xf numFmtId="9" fontId="8" fillId="9" borderId="109" xfId="0" applyNumberFormat="1" applyFont="1" applyFill="1" applyBorder="1" applyAlignment="1">
      <alignment horizontal="center" vertical="center"/>
    </xf>
    <xf numFmtId="9" fontId="8" fillId="9" borderId="255" xfId="0" applyNumberFormat="1" applyFont="1" applyFill="1" applyBorder="1" applyAlignment="1">
      <alignment horizontal="center" vertical="center"/>
    </xf>
    <xf numFmtId="0" fontId="35" fillId="2" borderId="243" xfId="0" applyFont="1" applyFill="1" applyBorder="1" applyAlignment="1">
      <alignment horizontal="left" vertical="center"/>
    </xf>
    <xf numFmtId="0" fontId="35" fillId="2" borderId="73" xfId="0" applyFont="1" applyFill="1" applyBorder="1" applyAlignment="1">
      <alignment horizontal="left" vertical="center"/>
    </xf>
    <xf numFmtId="0" fontId="12" fillId="2" borderId="68" xfId="0" applyFont="1" applyFill="1" applyBorder="1" applyAlignment="1">
      <alignment horizontal="left" vertical="center" wrapText="1"/>
    </xf>
    <xf numFmtId="0" fontId="10" fillId="2" borderId="68" xfId="0" applyFont="1" applyFill="1" applyBorder="1" applyAlignment="1">
      <alignment horizontal="left" vertical="center" wrapText="1"/>
    </xf>
    <xf numFmtId="0" fontId="23" fillId="5" borderId="256" xfId="0" applyFont="1" applyFill="1" applyBorder="1" applyAlignment="1">
      <alignment horizontal="center" vertical="center"/>
    </xf>
    <xf numFmtId="0" fontId="23" fillId="5" borderId="135" xfId="0" applyFont="1" applyFill="1" applyBorder="1" applyAlignment="1">
      <alignment horizontal="center" vertical="center"/>
    </xf>
    <xf numFmtId="0" fontId="7" fillId="0" borderId="108" xfId="0" applyFont="1" applyBorder="1" applyAlignment="1">
      <alignment horizontal="left" vertical="center" wrapText="1"/>
    </xf>
    <xf numFmtId="0" fontId="7" fillId="0" borderId="74" xfId="0" applyFont="1" applyBorder="1" applyAlignment="1">
      <alignment horizontal="left" vertical="center" wrapText="1"/>
    </xf>
    <xf numFmtId="0" fontId="7" fillId="0" borderId="80" xfId="0" applyFont="1" applyBorder="1" applyAlignment="1">
      <alignment horizontal="left" vertical="center" wrapText="1"/>
    </xf>
    <xf numFmtId="0" fontId="7" fillId="9" borderId="86" xfId="0" applyFont="1" applyFill="1" applyBorder="1" applyAlignment="1">
      <alignment horizontal="left" vertical="center" wrapText="1"/>
    </xf>
    <xf numFmtId="0" fontId="7" fillId="9" borderId="81" xfId="0" applyFont="1" applyFill="1" applyBorder="1" applyAlignment="1">
      <alignment horizontal="left" vertical="center" wrapText="1"/>
    </xf>
    <xf numFmtId="0" fontId="7" fillId="9" borderId="76" xfId="0" applyFont="1" applyFill="1" applyBorder="1" applyAlignment="1">
      <alignment horizontal="left" vertical="center" wrapText="1"/>
    </xf>
    <xf numFmtId="0" fontId="7" fillId="0" borderId="330" xfId="0" applyFont="1" applyBorder="1" applyAlignment="1">
      <alignment horizontal="left" vertical="center" wrapText="1"/>
    </xf>
    <xf numFmtId="0" fontId="7" fillId="0" borderId="322" xfId="0" applyFont="1" applyBorder="1" applyAlignment="1">
      <alignment horizontal="left" vertical="center" wrapText="1"/>
    </xf>
    <xf numFmtId="0" fontId="4" fillId="2" borderId="0" xfId="0" applyFont="1" applyFill="1" applyAlignment="1">
      <alignment horizontal="center" vertical="center"/>
    </xf>
    <xf numFmtId="0" fontId="35" fillId="0" borderId="295" xfId="0" applyFont="1" applyBorder="1" applyAlignment="1">
      <alignment horizontal="left" vertical="center"/>
    </xf>
    <xf numFmtId="0" fontId="35" fillId="0" borderId="66" xfId="0" applyFont="1" applyBorder="1" applyAlignment="1">
      <alignment horizontal="left" vertical="center"/>
    </xf>
    <xf numFmtId="0" fontId="17" fillId="0" borderId="31" xfId="0" applyFont="1" applyBorder="1" applyAlignment="1">
      <alignment horizontal="left" vertical="center" wrapText="1"/>
    </xf>
    <xf numFmtId="0" fontId="3" fillId="0" borderId="31" xfId="0" applyFont="1" applyBorder="1" applyAlignment="1">
      <alignment horizontal="left" vertical="center" wrapText="1"/>
    </xf>
    <xf numFmtId="0" fontId="3" fillId="0" borderId="28" xfId="0" applyFont="1" applyBorder="1" applyAlignment="1">
      <alignment horizontal="left" vertical="center" wrapText="1"/>
    </xf>
    <xf numFmtId="0" fontId="8" fillId="9" borderId="73" xfId="0" applyFont="1" applyFill="1" applyBorder="1" applyAlignment="1">
      <alignment vertical="center" wrapText="1"/>
    </xf>
    <xf numFmtId="0" fontId="7" fillId="0" borderId="23" xfId="0" applyFont="1" applyBorder="1" applyAlignment="1">
      <alignment horizontal="left" vertical="center" wrapText="1"/>
    </xf>
    <xf numFmtId="0" fontId="16" fillId="0" borderId="12" xfId="0" applyFont="1" applyBorder="1" applyAlignment="1">
      <alignment horizontal="left" vertical="center" wrapText="1"/>
    </xf>
    <xf numFmtId="0" fontId="4" fillId="9" borderId="61" xfId="0" applyFont="1" applyFill="1" applyBorder="1" applyAlignment="1">
      <alignment horizontal="center"/>
    </xf>
    <xf numFmtId="0" fontId="4" fillId="9" borderId="155" xfId="0" applyFont="1" applyFill="1" applyBorder="1" applyAlignment="1">
      <alignment horizontal="center"/>
    </xf>
    <xf numFmtId="0" fontId="8" fillId="2" borderId="61" xfId="0" applyFont="1" applyFill="1" applyBorder="1" applyAlignment="1">
      <alignment horizontal="left" vertical="center" wrapText="1"/>
    </xf>
    <xf numFmtId="0" fontId="8" fillId="2" borderId="155" xfId="0" applyFont="1" applyFill="1" applyBorder="1" applyAlignment="1">
      <alignment horizontal="left" vertical="center" wrapText="1"/>
    </xf>
    <xf numFmtId="0" fontId="35" fillId="2" borderId="29" xfId="0" applyFont="1" applyFill="1" applyBorder="1" applyAlignment="1">
      <alignment horizontal="left" vertical="center" wrapText="1"/>
    </xf>
    <xf numFmtId="0" fontId="8" fillId="9" borderId="311" xfId="0" applyFont="1" applyFill="1" applyBorder="1" applyAlignment="1">
      <alignment horizontal="left" vertical="center" wrapText="1"/>
    </xf>
    <xf numFmtId="0" fontId="8" fillId="9" borderId="12" xfId="0" applyFont="1" applyFill="1" applyBorder="1" applyAlignment="1">
      <alignment horizontal="left" vertical="center" wrapText="1"/>
    </xf>
    <xf numFmtId="0" fontId="8" fillId="9" borderId="303" xfId="0" applyFont="1" applyFill="1" applyBorder="1" applyAlignment="1">
      <alignment horizontal="left" vertical="center" wrapText="1"/>
    </xf>
    <xf numFmtId="0" fontId="8" fillId="9" borderId="158" xfId="0" applyFont="1" applyFill="1" applyBorder="1" applyAlignment="1">
      <alignment vertical="center" wrapText="1"/>
    </xf>
    <xf numFmtId="0" fontId="8" fillId="9" borderId="140" xfId="0" applyFont="1" applyFill="1" applyBorder="1" applyAlignment="1">
      <alignment vertical="center" wrapText="1"/>
    </xf>
    <xf numFmtId="0" fontId="8" fillId="2" borderId="157" xfId="0" applyFont="1" applyFill="1" applyBorder="1" applyAlignment="1">
      <alignment horizontal="left" vertical="center" wrapText="1"/>
    </xf>
    <xf numFmtId="0" fontId="8" fillId="2" borderId="135" xfId="0" applyFont="1" applyFill="1" applyBorder="1" applyAlignment="1">
      <alignment horizontal="left" vertical="center" wrapText="1"/>
    </xf>
    <xf numFmtId="0" fontId="35" fillId="2" borderId="35" xfId="0" applyFont="1" applyFill="1" applyBorder="1" applyAlignment="1">
      <alignment horizontal="left" vertical="center" wrapText="1"/>
    </xf>
    <xf numFmtId="0" fontId="2" fillId="4" borderId="288" xfId="0" applyFont="1" applyFill="1" applyBorder="1" applyAlignment="1">
      <alignment horizontal="center" vertical="center" wrapText="1"/>
    </xf>
    <xf numFmtId="0" fontId="7" fillId="0" borderId="155" xfId="0" applyFont="1" applyBorder="1" applyAlignment="1">
      <alignment horizontal="center" vertical="center"/>
    </xf>
    <xf numFmtId="0" fontId="7" fillId="9" borderId="155" xfId="0" applyFont="1" applyFill="1" applyBorder="1" applyAlignment="1">
      <alignment horizontal="center" vertical="center"/>
    </xf>
    <xf numFmtId="0" fontId="2" fillId="4" borderId="288" xfId="0" applyFont="1" applyFill="1" applyBorder="1" applyAlignment="1">
      <alignment horizontal="center" vertical="center"/>
    </xf>
    <xf numFmtId="0" fontId="7" fillId="2" borderId="41" xfId="0" applyFont="1" applyFill="1" applyBorder="1" applyAlignment="1">
      <alignment vertical="center" wrapText="1"/>
    </xf>
    <xf numFmtId="0" fontId="18" fillId="2" borderId="46" xfId="0" applyFont="1" applyFill="1" applyBorder="1" applyAlignment="1">
      <alignment horizontal="left" vertical="center" wrapText="1"/>
    </xf>
    <xf numFmtId="9" fontId="8" fillId="2" borderId="23" xfId="0" applyNumberFormat="1" applyFont="1" applyFill="1" applyBorder="1" applyAlignment="1">
      <alignment horizontal="center" vertical="center"/>
    </xf>
    <xf numFmtId="0" fontId="8" fillId="2" borderId="12" xfId="0" applyFont="1" applyFill="1" applyBorder="1" applyAlignment="1">
      <alignment horizontal="center" vertical="center" wrapText="1"/>
    </xf>
    <xf numFmtId="9" fontId="8" fillId="2" borderId="12" xfId="0" applyNumberFormat="1" applyFont="1" applyFill="1" applyBorder="1" applyAlignment="1">
      <alignment horizontal="center" vertical="center"/>
    </xf>
    <xf numFmtId="0" fontId="2" fillId="5" borderId="3" xfId="0" applyFont="1" applyFill="1" applyBorder="1" applyAlignment="1">
      <alignment horizontal="left" vertical="center" wrapText="1"/>
    </xf>
    <xf numFmtId="0" fontId="16" fillId="0" borderId="63" xfId="0" applyFont="1" applyBorder="1" applyAlignment="1">
      <alignment horizontal="center" vertical="center"/>
    </xf>
    <xf numFmtId="0" fontId="8" fillId="9" borderId="265" xfId="0" applyFont="1" applyFill="1" applyBorder="1" applyAlignment="1">
      <alignment horizontal="left" vertical="center" wrapText="1"/>
    </xf>
    <xf numFmtId="0" fontId="8" fillId="9" borderId="266" xfId="0" applyFont="1" applyFill="1" applyBorder="1" applyAlignment="1">
      <alignment horizontal="left" vertical="center" wrapText="1"/>
    </xf>
    <xf numFmtId="0" fontId="28" fillId="9" borderId="61" xfId="0" applyFont="1" applyFill="1" applyBorder="1" applyAlignment="1">
      <alignment horizontal="center"/>
    </xf>
    <xf numFmtId="0" fontId="28" fillId="9" borderId="155" xfId="0" applyFont="1" applyFill="1" applyBorder="1" applyAlignment="1">
      <alignment horizontal="center"/>
    </xf>
    <xf numFmtId="0" fontId="15" fillId="2" borderId="37" xfId="0" applyFont="1" applyFill="1" applyBorder="1" applyAlignment="1">
      <alignment horizontal="left" vertical="center" wrapText="1"/>
    </xf>
    <xf numFmtId="0" fontId="15" fillId="2" borderId="29" xfId="0" applyFont="1" applyFill="1" applyBorder="1" applyAlignment="1">
      <alignment horizontal="left" vertical="center" wrapText="1"/>
    </xf>
    <xf numFmtId="0" fontId="14" fillId="2" borderId="35" xfId="0" applyFont="1" applyFill="1" applyBorder="1" applyAlignment="1">
      <alignment vertical="center" wrapText="1"/>
    </xf>
    <xf numFmtId="0" fontId="14" fillId="2" borderId="41" xfId="0" applyFont="1" applyFill="1" applyBorder="1" applyAlignment="1">
      <alignment vertical="center" wrapText="1"/>
    </xf>
    <xf numFmtId="0" fontId="14" fillId="2" borderId="33" xfId="0" applyFont="1" applyFill="1" applyBorder="1" applyAlignment="1">
      <alignment vertical="center" wrapText="1"/>
    </xf>
    <xf numFmtId="0" fontId="6" fillId="9" borderId="155" xfId="0" applyFont="1" applyFill="1" applyBorder="1" applyAlignment="1">
      <alignment horizontal="left" vertical="center" wrapText="1"/>
    </xf>
    <xf numFmtId="0" fontId="6" fillId="9" borderId="156" xfId="0" applyFont="1" applyFill="1" applyBorder="1" applyAlignment="1">
      <alignment horizontal="left" vertical="center" wrapText="1"/>
    </xf>
    <xf numFmtId="0" fontId="4" fillId="4" borderId="0" xfId="0" quotePrefix="1" applyFont="1" applyFill="1" applyAlignment="1">
      <alignment horizontal="center"/>
    </xf>
    <xf numFmtId="0" fontId="4" fillId="4" borderId="16" xfId="0" quotePrefix="1" applyFont="1" applyFill="1" applyBorder="1" applyAlignment="1">
      <alignment horizontal="center"/>
    </xf>
    <xf numFmtId="0" fontId="4" fillId="4" borderId="66" xfId="0" quotePrefix="1" applyFont="1" applyFill="1" applyBorder="1" applyAlignment="1">
      <alignment horizontal="center"/>
    </xf>
    <xf numFmtId="0" fontId="4" fillId="4" borderId="257" xfId="0" quotePrefix="1" applyFont="1" applyFill="1" applyBorder="1" applyAlignment="1">
      <alignment horizontal="center"/>
    </xf>
    <xf numFmtId="3" fontId="16" fillId="0" borderId="270" xfId="0" applyNumberFormat="1" applyFont="1" applyBorder="1" applyAlignment="1">
      <alignment horizontal="center" vertical="center"/>
    </xf>
    <xf numFmtId="3" fontId="16" fillId="0" borderId="260" xfId="0" applyNumberFormat="1" applyFont="1" applyBorder="1" applyAlignment="1">
      <alignment horizontal="center" vertical="center"/>
    </xf>
    <xf numFmtId="0" fontId="16" fillId="0" borderId="270" xfId="0" applyFont="1" applyBorder="1" applyAlignment="1">
      <alignment horizontal="center" vertical="center"/>
    </xf>
    <xf numFmtId="0" fontId="7" fillId="9" borderId="155" xfId="0" applyFont="1" applyFill="1" applyBorder="1" applyAlignment="1">
      <alignment horizontal="center" vertical="center" wrapText="1"/>
    </xf>
    <xf numFmtId="0" fontId="7" fillId="9" borderId="171" xfId="0" applyFont="1" applyFill="1" applyBorder="1" applyAlignment="1">
      <alignment horizontal="left" vertical="center" wrapText="1"/>
    </xf>
    <xf numFmtId="0" fontId="7" fillId="9" borderId="258" xfId="0" applyFont="1" applyFill="1" applyBorder="1" applyAlignment="1">
      <alignment horizontal="left" vertical="center" wrapText="1"/>
    </xf>
    <xf numFmtId="0" fontId="7" fillId="9" borderId="259" xfId="0" applyFont="1" applyFill="1" applyBorder="1" applyAlignment="1">
      <alignment horizontal="left" vertical="center" wrapText="1"/>
    </xf>
    <xf numFmtId="0" fontId="16" fillId="9" borderId="66" xfId="0" applyFont="1" applyFill="1" applyBorder="1" applyAlignment="1">
      <alignment vertical="center" wrapText="1"/>
    </xf>
    <xf numFmtId="0" fontId="16" fillId="9" borderId="62" xfId="0" applyFont="1" applyFill="1" applyBorder="1" applyAlignment="1">
      <alignment vertical="center" wrapText="1"/>
    </xf>
    <xf numFmtId="0" fontId="16" fillId="9" borderId="155" xfId="0" applyFont="1" applyFill="1" applyBorder="1" applyAlignment="1">
      <alignment vertical="center" wrapText="1"/>
    </xf>
    <xf numFmtId="0" fontId="16" fillId="9" borderId="156" xfId="0" applyFont="1" applyFill="1" applyBorder="1" applyAlignment="1">
      <alignment vertical="center" wrapText="1"/>
    </xf>
    <xf numFmtId="0" fontId="7" fillId="0" borderId="154" xfId="0" applyFont="1" applyBorder="1" applyAlignment="1">
      <alignment horizontal="center" vertical="center"/>
    </xf>
    <xf numFmtId="0" fontId="7" fillId="0" borderId="23" xfId="0" applyFont="1" applyBorder="1" applyAlignment="1">
      <alignment horizontal="center" vertical="center"/>
    </xf>
    <xf numFmtId="0" fontId="7" fillId="0" borderId="116" xfId="0" applyFont="1" applyBorder="1" applyAlignment="1">
      <alignment horizontal="center" vertical="center"/>
    </xf>
    <xf numFmtId="0" fontId="8" fillId="9" borderId="154" xfId="0" applyFont="1" applyFill="1" applyBorder="1" applyAlignment="1">
      <alignment horizontal="center" vertical="center"/>
    </xf>
    <xf numFmtId="0" fontId="8" fillId="9" borderId="23" xfId="0" applyFont="1" applyFill="1" applyBorder="1" applyAlignment="1">
      <alignment horizontal="center" vertical="center"/>
    </xf>
    <xf numFmtId="0" fontId="8" fillId="9" borderId="116" xfId="0" applyFont="1" applyFill="1" applyBorder="1" applyAlignment="1">
      <alignment horizontal="center" vertical="center"/>
    </xf>
    <xf numFmtId="0" fontId="8" fillId="0" borderId="23" xfId="0" applyFont="1" applyBorder="1" applyAlignment="1">
      <alignment horizontal="center" vertical="center"/>
    </xf>
    <xf numFmtId="0" fontId="8" fillId="9" borderId="271" xfId="0" applyFont="1" applyFill="1" applyBorder="1" applyAlignment="1">
      <alignment horizontal="center" vertical="center"/>
    </xf>
    <xf numFmtId="0" fontId="8" fillId="9" borderId="272" xfId="0" applyFont="1" applyFill="1" applyBorder="1" applyAlignment="1">
      <alignment horizontal="center" vertical="center"/>
    </xf>
    <xf numFmtId="0" fontId="8" fillId="9" borderId="273" xfId="0" applyFont="1" applyFill="1" applyBorder="1" applyAlignment="1">
      <alignment horizontal="center" vertical="center"/>
    </xf>
    <xf numFmtId="0" fontId="8" fillId="0" borderId="272" xfId="0" applyFont="1" applyBorder="1" applyAlignment="1">
      <alignment horizontal="center" vertical="center"/>
    </xf>
    <xf numFmtId="0" fontId="7" fillId="9" borderId="268" xfId="0" applyFont="1" applyFill="1" applyBorder="1" applyAlignment="1">
      <alignment vertical="center" wrapText="1"/>
    </xf>
    <xf numFmtId="0" fontId="7" fillId="9" borderId="269" xfId="0" applyFont="1" applyFill="1" applyBorder="1" applyAlignment="1">
      <alignment vertical="center" wrapText="1"/>
    </xf>
    <xf numFmtId="0" fontId="7" fillId="9" borderId="265" xfId="0" applyFont="1" applyFill="1" applyBorder="1" applyAlignment="1">
      <alignment vertical="center" wrapText="1"/>
    </xf>
    <xf numFmtId="0" fontId="7" fillId="9" borderId="266" xfId="0" applyFont="1" applyFill="1" applyBorder="1" applyAlignment="1">
      <alignment vertical="center" wrapText="1"/>
    </xf>
    <xf numFmtId="0" fontId="7" fillId="9" borderId="66" xfId="0" applyFont="1" applyFill="1" applyBorder="1" applyAlignment="1">
      <alignment vertical="center" wrapText="1"/>
    </xf>
    <xf numFmtId="0" fontId="7" fillId="9" borderId="62" xfId="0" applyFont="1" applyFill="1" applyBorder="1" applyAlignment="1">
      <alignment vertical="center" wrapText="1"/>
    </xf>
    <xf numFmtId="0" fontId="7" fillId="0" borderId="153" xfId="0" applyFont="1" applyBorder="1" applyAlignment="1">
      <alignment horizontal="center" vertical="center"/>
    </xf>
    <xf numFmtId="0" fontId="7" fillId="0" borderId="137" xfId="0" applyFont="1" applyBorder="1" applyAlignment="1">
      <alignment horizontal="center" vertical="center"/>
    </xf>
    <xf numFmtId="0" fontId="7" fillId="4" borderId="155" xfId="0" applyFont="1" applyFill="1" applyBorder="1" applyAlignment="1">
      <alignment horizontal="center" vertical="center" wrapText="1"/>
    </xf>
    <xf numFmtId="0" fontId="7" fillId="9" borderId="66" xfId="0" applyFont="1" applyFill="1" applyBorder="1" applyAlignment="1">
      <alignment horizontal="left" vertical="center" wrapText="1"/>
    </xf>
    <xf numFmtId="0" fontId="7" fillId="9" borderId="62" xfId="0" applyFont="1" applyFill="1" applyBorder="1" applyAlignment="1">
      <alignment horizontal="left" vertical="center" wrapText="1"/>
    </xf>
    <xf numFmtId="0" fontId="2" fillId="5" borderId="337" xfId="0" applyFont="1" applyFill="1" applyBorder="1" applyAlignment="1">
      <alignment horizontal="left" vertical="center" wrapText="1"/>
    </xf>
    <xf numFmtId="0" fontId="2" fillId="5" borderId="66" xfId="0" applyFont="1" applyFill="1" applyBorder="1" applyAlignment="1">
      <alignment horizontal="left" vertical="center" wrapText="1"/>
    </xf>
    <xf numFmtId="0" fontId="8" fillId="9" borderId="262" xfId="0" applyFont="1" applyFill="1" applyBorder="1" applyAlignment="1">
      <alignment horizontal="left" vertical="center" wrapText="1"/>
    </xf>
    <xf numFmtId="0" fontId="2" fillId="4" borderId="66" xfId="0" applyFont="1" applyFill="1" applyBorder="1" applyAlignment="1">
      <alignment vertical="center" wrapText="1"/>
    </xf>
    <xf numFmtId="3" fontId="16" fillId="0" borderId="151" xfId="0" applyNumberFormat="1" applyFont="1" applyBorder="1" applyAlignment="1">
      <alignment horizontal="center" vertical="center"/>
    </xf>
    <xf numFmtId="0" fontId="16" fillId="0" borderId="0" xfId="0" applyFont="1" applyAlignment="1">
      <alignment horizontal="center" vertical="center"/>
    </xf>
    <xf numFmtId="0" fontId="2" fillId="5" borderId="135" xfId="0" applyFont="1" applyFill="1" applyBorder="1" applyAlignment="1">
      <alignment vertical="center" wrapText="1"/>
    </xf>
    <xf numFmtId="0" fontId="8" fillId="9" borderId="289" xfId="0" applyFont="1" applyFill="1" applyBorder="1" applyAlignment="1">
      <alignment horizontal="left" vertical="center" wrapText="1"/>
    </xf>
    <xf numFmtId="0" fontId="8" fillId="9" borderId="155" xfId="0" applyFont="1" applyFill="1" applyBorder="1" applyAlignment="1">
      <alignment horizontal="left" vertical="center"/>
    </xf>
    <xf numFmtId="0" fontId="8" fillId="9" borderId="289" xfId="0" applyFont="1" applyFill="1" applyBorder="1" applyAlignment="1">
      <alignment horizontal="left" vertical="center"/>
    </xf>
    <xf numFmtId="0" fontId="8" fillId="9" borderId="262" xfId="0" applyFont="1" applyFill="1" applyBorder="1" applyAlignment="1">
      <alignment horizontal="left" vertical="center"/>
    </xf>
    <xf numFmtId="0" fontId="2" fillId="4" borderId="66" xfId="0" applyFont="1" applyFill="1" applyBorder="1" applyAlignment="1">
      <alignment horizontal="center" vertical="center" wrapText="1" indent="1"/>
    </xf>
    <xf numFmtId="0" fontId="7" fillId="0" borderId="61" xfId="0" applyFont="1" applyBorder="1" applyAlignment="1">
      <alignment horizontal="center" vertical="center" wrapText="1"/>
    </xf>
    <xf numFmtId="0" fontId="7" fillId="0" borderId="156" xfId="0" applyFont="1" applyBorder="1" applyAlignment="1">
      <alignment horizontal="center" vertical="center" wrapText="1"/>
    </xf>
    <xf numFmtId="0" fontId="36" fillId="2" borderId="296" xfId="0" applyFont="1" applyFill="1" applyBorder="1" applyAlignment="1">
      <alignment horizontal="left" vertical="center" wrapText="1"/>
    </xf>
    <xf numFmtId="0" fontId="36" fillId="2" borderId="297" xfId="0" applyFont="1" applyFill="1" applyBorder="1" applyAlignment="1">
      <alignment horizontal="left" vertical="center" wrapText="1"/>
    </xf>
    <xf numFmtId="3" fontId="16" fillId="0" borderId="23" xfId="0" applyNumberFormat="1" applyFont="1" applyBorder="1" applyAlignment="1">
      <alignment horizontal="center" vertical="center"/>
    </xf>
    <xf numFmtId="0" fontId="7" fillId="9" borderId="152" xfId="0" applyFont="1" applyFill="1" applyBorder="1" applyAlignment="1">
      <alignment horizontal="center" vertical="center"/>
    </xf>
    <xf numFmtId="0" fontId="7" fillId="9" borderId="136" xfId="0" applyFont="1" applyFill="1" applyBorder="1" applyAlignment="1">
      <alignment horizontal="center" vertical="center"/>
    </xf>
    <xf numFmtId="0" fontId="7" fillId="9" borderId="141" xfId="0" applyFont="1" applyFill="1" applyBorder="1" applyAlignment="1">
      <alignment horizontal="center" vertical="center"/>
    </xf>
    <xf numFmtId="0" fontId="6" fillId="9" borderId="268" xfId="0" applyFont="1" applyFill="1" applyBorder="1" applyAlignment="1">
      <alignment horizontal="left" vertical="center" wrapText="1"/>
    </xf>
    <xf numFmtId="0" fontId="6" fillId="9" borderId="269" xfId="0" applyFont="1" applyFill="1" applyBorder="1" applyAlignment="1">
      <alignment horizontal="left" vertical="center" wrapText="1"/>
    </xf>
    <xf numFmtId="0" fontId="6" fillId="9" borderId="66" xfId="0" applyFont="1" applyFill="1" applyBorder="1" applyAlignment="1">
      <alignment horizontal="left" vertical="center" wrapText="1"/>
    </xf>
    <xf numFmtId="0" fontId="6" fillId="9" borderId="62" xfId="0" applyFont="1" applyFill="1" applyBorder="1" applyAlignment="1">
      <alignment horizontal="left" vertical="center" wrapText="1"/>
    </xf>
    <xf numFmtId="0" fontId="10" fillId="0" borderId="261" xfId="0" applyFont="1" applyBorder="1" applyAlignment="1">
      <alignment vertical="top" wrapText="1"/>
    </xf>
    <xf numFmtId="0" fontId="10" fillId="0" borderId="135" xfId="0" applyFont="1" applyBorder="1" applyAlignment="1">
      <alignment vertical="top" wrapText="1"/>
    </xf>
    <xf numFmtId="0" fontId="8" fillId="9" borderId="136" xfId="0" applyFont="1" applyFill="1" applyBorder="1" applyAlignment="1">
      <alignment horizontal="left" vertical="center" wrapText="1"/>
    </xf>
    <xf numFmtId="0" fontId="7" fillId="9" borderId="137" xfId="0" applyFont="1" applyFill="1" applyBorder="1" applyAlignment="1">
      <alignment horizontal="left" vertical="center" wrapText="1"/>
    </xf>
    <xf numFmtId="0" fontId="7" fillId="9" borderId="136" xfId="0" applyFont="1" applyFill="1" applyBorder="1" applyAlignment="1">
      <alignment horizontal="left" vertical="center" wrapText="1"/>
    </xf>
    <xf numFmtId="3" fontId="7" fillId="0" borderId="272" xfId="0" applyNumberFormat="1" applyFont="1" applyBorder="1" applyAlignment="1">
      <alignment horizontal="center" vertical="center"/>
    </xf>
    <xf numFmtId="0" fontId="7" fillId="0" borderId="272" xfId="0" applyFont="1" applyBorder="1" applyAlignment="1">
      <alignment horizontal="center" vertical="center"/>
    </xf>
    <xf numFmtId="3" fontId="16" fillId="9" borderId="154" xfId="0" applyNumberFormat="1" applyFont="1" applyFill="1" applyBorder="1" applyAlignment="1">
      <alignment horizontal="center" vertical="center"/>
    </xf>
    <xf numFmtId="3" fontId="16" fillId="9" borderId="23" xfId="0" applyNumberFormat="1" applyFont="1" applyFill="1" applyBorder="1" applyAlignment="1">
      <alignment horizontal="center" vertical="center"/>
    </xf>
    <xf numFmtId="3" fontId="16" fillId="9" borderId="116" xfId="0" applyNumberFormat="1" applyFont="1" applyFill="1" applyBorder="1" applyAlignment="1">
      <alignment horizontal="center" vertical="center"/>
    </xf>
    <xf numFmtId="0" fontId="16" fillId="9" borderId="0" xfId="0" applyFont="1" applyFill="1" applyAlignment="1">
      <alignment horizontal="left" vertical="center" wrapText="1"/>
    </xf>
    <xf numFmtId="0" fontId="16" fillId="9" borderId="23" xfId="0" applyFont="1" applyFill="1" applyBorder="1" applyAlignment="1">
      <alignment horizontal="left" vertical="center" wrapText="1"/>
    </xf>
    <xf numFmtId="0" fontId="7" fillId="9" borderId="271" xfId="0" applyFont="1" applyFill="1" applyBorder="1" applyAlignment="1">
      <alignment horizontal="center" vertical="center"/>
    </xf>
    <xf numFmtId="0" fontId="7" fillId="9" borderId="272" xfId="0" applyFont="1" applyFill="1" applyBorder="1" applyAlignment="1">
      <alignment horizontal="center" vertical="center"/>
    </xf>
    <xf numFmtId="0" fontId="7" fillId="9" borderId="273" xfId="0" applyFont="1" applyFill="1" applyBorder="1" applyAlignment="1">
      <alignment horizontal="center" vertical="center"/>
    </xf>
    <xf numFmtId="0" fontId="7" fillId="9" borderId="153" xfId="0" applyFont="1" applyFill="1" applyBorder="1" applyAlignment="1">
      <alignment horizontal="center" vertical="center"/>
    </xf>
    <xf numFmtId="0" fontId="7" fillId="9" borderId="137" xfId="0" applyFont="1" applyFill="1" applyBorder="1" applyAlignment="1">
      <alignment horizontal="center" vertical="center"/>
    </xf>
    <xf numFmtId="0" fontId="7" fillId="9" borderId="142" xfId="0" applyFont="1" applyFill="1" applyBorder="1" applyAlignment="1">
      <alignment horizontal="center" vertical="center"/>
    </xf>
    <xf numFmtId="0" fontId="7" fillId="9" borderId="149" xfId="0" applyFont="1" applyFill="1" applyBorder="1" applyAlignment="1">
      <alignment horizontal="center" vertical="center"/>
    </xf>
    <xf numFmtId="0" fontId="7" fillId="9" borderId="12" xfId="0" applyFont="1" applyFill="1" applyBorder="1" applyAlignment="1">
      <alignment horizontal="center" vertical="center"/>
    </xf>
    <xf numFmtId="0" fontId="7" fillId="9" borderId="138" xfId="0" applyFont="1" applyFill="1" applyBorder="1" applyAlignment="1">
      <alignment horizontal="center" vertical="center"/>
    </xf>
    <xf numFmtId="0" fontId="2" fillId="5" borderId="45" xfId="0" applyFont="1" applyFill="1" applyBorder="1" applyAlignment="1">
      <alignment horizontal="left" vertical="center" wrapText="1"/>
    </xf>
    <xf numFmtId="0" fontId="16" fillId="9" borderId="155" xfId="0" applyFont="1" applyFill="1" applyBorder="1" applyAlignment="1">
      <alignment horizontal="left" vertical="center" wrapText="1"/>
    </xf>
    <xf numFmtId="0" fontId="16" fillId="9" borderId="156" xfId="0" applyFont="1" applyFill="1" applyBorder="1" applyAlignment="1">
      <alignment horizontal="left" vertical="center" wrapText="1"/>
    </xf>
    <xf numFmtId="0" fontId="81" fillId="2" borderId="0" xfId="3" applyFont="1" applyFill="1" applyAlignment="1">
      <alignment vertical="center" wrapText="1"/>
    </xf>
    <xf numFmtId="0" fontId="18" fillId="10" borderId="0" xfId="0" applyFont="1" applyFill="1" applyAlignment="1">
      <alignment horizontal="left" vertical="top" wrapText="1"/>
    </xf>
    <xf numFmtId="0" fontId="8" fillId="9" borderId="135" xfId="0" applyFont="1" applyFill="1" applyBorder="1" applyAlignment="1">
      <alignment horizontal="left" vertical="center" wrapText="1"/>
    </xf>
    <xf numFmtId="0" fontId="8" fillId="9" borderId="236" xfId="0" applyFont="1" applyFill="1" applyBorder="1" applyAlignment="1">
      <alignment horizontal="left" vertical="center" wrapText="1"/>
    </xf>
    <xf numFmtId="0" fontId="8" fillId="2" borderId="235" xfId="0" applyFont="1" applyFill="1" applyBorder="1" applyAlignment="1">
      <alignment horizontal="left" vertical="center" wrapText="1"/>
    </xf>
    <xf numFmtId="0" fontId="8" fillId="2" borderId="289" xfId="0" applyFont="1" applyFill="1" applyBorder="1" applyAlignment="1">
      <alignment horizontal="left" vertical="center" wrapText="1"/>
    </xf>
    <xf numFmtId="0" fontId="8" fillId="2" borderId="235" xfId="0" applyFont="1" applyFill="1" applyBorder="1" applyAlignment="1">
      <alignment horizontal="left" vertical="center"/>
    </xf>
    <xf numFmtId="0" fontId="8" fillId="2" borderId="155" xfId="0" applyFont="1" applyFill="1" applyBorder="1" applyAlignment="1">
      <alignment horizontal="left" vertical="center"/>
    </xf>
    <xf numFmtId="0" fontId="8" fillId="2" borderId="289" xfId="0" applyFont="1" applyFill="1" applyBorder="1" applyAlignment="1">
      <alignment horizontal="left" vertical="center"/>
    </xf>
    <xf numFmtId="0" fontId="36" fillId="2" borderId="295" xfId="0" applyFont="1" applyFill="1" applyBorder="1" applyAlignment="1">
      <alignment horizontal="left" vertical="center" wrapText="1"/>
    </xf>
    <xf numFmtId="0" fontId="36" fillId="2" borderId="66" xfId="0" applyFont="1" applyFill="1" applyBorder="1" applyAlignment="1">
      <alignment horizontal="left" vertical="center" wrapText="1"/>
    </xf>
    <xf numFmtId="0" fontId="23" fillId="13" borderId="135" xfId="0" applyFont="1" applyFill="1" applyBorder="1" applyAlignment="1">
      <alignment vertical="center" wrapText="1"/>
    </xf>
    <xf numFmtId="0" fontId="23" fillId="13" borderId="236" xfId="0" applyFont="1" applyFill="1" applyBorder="1" applyAlignment="1">
      <alignment vertical="center" wrapText="1"/>
    </xf>
    <xf numFmtId="0" fontId="23" fillId="14" borderId="256" xfId="0" applyFont="1" applyFill="1" applyBorder="1" applyAlignment="1">
      <alignment horizontal="center" vertical="center"/>
    </xf>
    <xf numFmtId="0" fontId="23" fillId="14" borderId="135" xfId="0" applyFont="1" applyFill="1" applyBorder="1" applyAlignment="1">
      <alignment horizontal="center" vertical="center"/>
    </xf>
    <xf numFmtId="0" fontId="7" fillId="9" borderId="274" xfId="0" applyFont="1" applyFill="1" applyBorder="1" applyAlignment="1">
      <alignment vertical="center" wrapText="1"/>
    </xf>
  </cellXfs>
  <cellStyles count="8">
    <cellStyle name="CBA" xfId="2" xr:uid="{00000000-0005-0000-0000-000007000000}"/>
    <cellStyle name="Hiperlink" xfId="3" builtinId="8"/>
    <cellStyle name="Hyperlink" xfId="1" xr:uid="{00000000-0005-0000-0000-000006000000}"/>
    <cellStyle name="Moeda" xfId="5" builtinId="4"/>
    <cellStyle name="Normal" xfId="0" builtinId="0"/>
    <cellStyle name="Porcentagem" xfId="7" builtinId="5"/>
    <cellStyle name="Vírgula" xfId="4" builtinId="3"/>
    <cellStyle name="Vírgula 2" xfId="6" xr:uid="{105039A2-FF2F-4D19-8748-F22FD4F65E6E}"/>
  </cellStyles>
  <dxfs count="0"/>
  <tableStyles count="0" defaultTableStyle="TableStyleMedium2" defaultPivotStyle="PivotStyleMedium9"/>
  <colors>
    <mruColors>
      <color rgb="FF113CEA"/>
      <color rgb="FF0FD3E8"/>
      <color rgb="FF000064"/>
      <color rgb="FF3000FD"/>
      <color rgb="FF17D4E8"/>
      <color rgb="FF133EEA"/>
      <color rgb="FF430098"/>
      <color rgb="FF0FD2E9"/>
      <color rgb="FF3338E8"/>
      <color rgb="FFE8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r>
              <a:rPr lang="pt-BR" b="1">
                <a:solidFill>
                  <a:srgbClr val="17D4E8"/>
                </a:solidFill>
                <a:latin typeface="Verdana" panose="020B0604030504040204" pitchFamily="34" charset="0"/>
                <a:ea typeface="Verdana" panose="020B0604030504040204" pitchFamily="34" charset="0"/>
              </a:rPr>
              <a:t>Fields</a:t>
            </a:r>
            <a:r>
              <a:rPr lang="pt-BR" b="1" baseline="0">
                <a:solidFill>
                  <a:srgbClr val="17D4E8"/>
                </a:solidFill>
                <a:latin typeface="Verdana" panose="020B0604030504040204" pitchFamily="34" charset="0"/>
                <a:ea typeface="Verdana" panose="020B0604030504040204" pitchFamily="34" charset="0"/>
              </a:rPr>
              <a:t> of expertise</a:t>
            </a:r>
            <a:endParaRPr lang="pt-BR" b="1">
              <a:solidFill>
                <a:srgbClr val="17D4E8"/>
              </a:solidFill>
              <a:latin typeface="Verdana" panose="020B0604030504040204" pitchFamily="34" charset="0"/>
              <a:ea typeface="Verdana" panose="020B0604030504040204" pitchFamily="34"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endParaRPr lang="pt-BR"/>
        </a:p>
      </c:txPr>
    </c:title>
    <c:autoTitleDeleted val="0"/>
    <c:plotArea>
      <c:layout/>
      <c:barChart>
        <c:barDir val="bar"/>
        <c:grouping val="clustered"/>
        <c:varyColors val="0"/>
        <c:ser>
          <c:idx val="0"/>
          <c:order val="0"/>
          <c:tx>
            <c:strRef>
              <c:f>'CORPORATE GOVERNANCE'!$D$91:$D$92</c:f>
              <c:strCache>
                <c:ptCount val="2"/>
              </c:strCache>
            </c:strRef>
          </c:tx>
          <c:spPr>
            <a:solidFill>
              <a:srgbClr val="430098"/>
            </a:solidFill>
            <a:ln>
              <a:noFill/>
            </a:ln>
            <a:effectLst/>
          </c:spPr>
          <c:invertIfNegative val="0"/>
          <c:dLbls>
            <c:dLbl>
              <c:idx val="4"/>
              <c:layout>
                <c:manualLayout>
                  <c:x val="0"/>
                  <c:y val="1.0936132985074589E-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222-4F99-AB18-1FA7FF120791}"/>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17D4E8"/>
                    </a:solidFill>
                    <a:latin typeface="Verdana" panose="020B0604030504040204" pitchFamily="34" charset="0"/>
                    <a:ea typeface="Verdana" panose="020B0604030504040204" pitchFamily="34" charset="0"/>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'CORPORATE GOVERNANCE'!$C$93:$C$98</c:f>
              <c:strCache>
                <c:ptCount val="6"/>
                <c:pt idx="0">
                  <c:v>Legal</c:v>
                </c:pt>
                <c:pt idx="1">
                  <c:v>Risk and/or Audit</c:v>
                </c:pt>
                <c:pt idx="2">
                  <c:v>Finance</c:v>
                </c:pt>
                <c:pt idx="3">
                  <c:v>Innovation</c:v>
                </c:pt>
                <c:pt idx="4">
                  <c:v>Sustainability/ ESG</c:v>
                </c:pt>
                <c:pt idx="5">
                  <c:v>Mining and Metals</c:v>
                </c:pt>
              </c:strCache>
            </c:strRef>
          </c:cat>
          <c:val>
            <c:numRef>
              <c:f>'CORPORATE GOVERNANCE'!$D$93:$D$98</c:f>
              <c:numCache>
                <c:formatCode>0%</c:formatCode>
                <c:ptCount val="6"/>
                <c:pt idx="0">
                  <c:v>0.125</c:v>
                </c:pt>
                <c:pt idx="1">
                  <c:v>0.25</c:v>
                </c:pt>
                <c:pt idx="2">
                  <c:v>0.375</c:v>
                </c:pt>
                <c:pt idx="3">
                  <c:v>0.5</c:v>
                </c:pt>
                <c:pt idx="4">
                  <c:v>0.25</c:v>
                </c:pt>
                <c:pt idx="5">
                  <c:v>0.75</c:v>
                </c:pt>
              </c:numCache>
            </c:numRef>
          </c:val>
          <c:extLst>
            <c:ext xmlns:c16="http://schemas.microsoft.com/office/drawing/2014/chart" uri="{C3380CC4-5D6E-409C-BE32-E72D297353CC}">
              <c16:uniqueId val="{00000001-032C-4327-A91A-102E9277E1BF}"/>
            </c:ext>
          </c:extLst>
        </c:ser>
        <c:dLbls>
          <c:showLegendKey val="0"/>
          <c:showVal val="0"/>
          <c:showCatName val="0"/>
          <c:showSerName val="0"/>
          <c:showPercent val="0"/>
          <c:showBubbleSize val="0"/>
        </c:dLbls>
        <c:gapWidth val="182"/>
        <c:axId val="730904943"/>
        <c:axId val="730903023"/>
      </c:barChart>
      <c:catAx>
        <c:axId val="730904943"/>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113CEA"/>
                </a:solidFill>
                <a:latin typeface="Verdana" panose="020B0604030504040204" pitchFamily="34" charset="0"/>
                <a:ea typeface="Verdana" panose="020B0604030504040204" pitchFamily="34" charset="0"/>
                <a:cs typeface="+mn-cs"/>
              </a:defRPr>
            </a:pPr>
            <a:endParaRPr lang="pt-BR"/>
          </a:p>
        </c:txPr>
        <c:crossAx val="730903023"/>
        <c:crosses val="autoZero"/>
        <c:auto val="1"/>
        <c:lblAlgn val="ctr"/>
        <c:lblOffset val="100"/>
        <c:noMultiLvlLbl val="0"/>
      </c:catAx>
      <c:valAx>
        <c:axId val="730903023"/>
        <c:scaling>
          <c:orientation val="minMax"/>
        </c:scaling>
        <c:delete val="1"/>
        <c:axPos val="t"/>
        <c:numFmt formatCode="0%" sourceLinked="1"/>
        <c:majorTickMark val="none"/>
        <c:minorTickMark val="none"/>
        <c:tickLblPos val="nextTo"/>
        <c:crossAx val="730904943"/>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r>
              <a:rPr lang="pt-BR" b="1">
                <a:solidFill>
                  <a:srgbClr val="17D4E8"/>
                </a:solidFill>
                <a:latin typeface="Verdana" panose="020B0604030504040204" pitchFamily="34" charset="0"/>
                <a:ea typeface="Verdana" panose="020B0604030504040204" pitchFamily="34" charset="0"/>
              </a:rPr>
              <a:t>I</a:t>
            </a:r>
            <a:r>
              <a:rPr lang="pt-BR" b="1" baseline="0">
                <a:solidFill>
                  <a:srgbClr val="17D4E8"/>
                </a:solidFill>
                <a:latin typeface="Verdana" panose="020B0604030504040204" pitchFamily="34" charset="0"/>
                <a:ea typeface="Verdana" panose="020B0604030504040204" pitchFamily="34" charset="0"/>
              </a:rPr>
              <a:t>ndependent members</a:t>
            </a:r>
            <a:endParaRPr lang="pt-BR" b="1">
              <a:solidFill>
                <a:srgbClr val="17D4E8"/>
              </a:solidFill>
              <a:latin typeface="Verdana" panose="020B0604030504040204" pitchFamily="34" charset="0"/>
              <a:ea typeface="Verdana" panose="020B0604030504040204" pitchFamily="34"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endParaRPr lang="pt-BR"/>
        </a:p>
      </c:txPr>
    </c:title>
    <c:autoTitleDeleted val="0"/>
    <c:plotArea>
      <c:layout/>
      <c:doughnutChart>
        <c:varyColors val="1"/>
        <c:ser>
          <c:idx val="0"/>
          <c:order val="0"/>
          <c:dPt>
            <c:idx val="0"/>
            <c:bubble3D val="0"/>
            <c:spPr>
              <a:solidFill>
                <a:srgbClr val="430098"/>
              </a:solidFill>
              <a:ln w="19050">
                <a:solidFill>
                  <a:srgbClr val="430098"/>
                </a:solidFill>
              </a:ln>
              <a:effectLst/>
            </c:spPr>
            <c:extLst>
              <c:ext xmlns:c16="http://schemas.microsoft.com/office/drawing/2014/chart" uri="{C3380CC4-5D6E-409C-BE32-E72D297353CC}">
                <c16:uniqueId val="{00000001-20CF-45FB-ABAB-65590ED05849}"/>
              </c:ext>
            </c:extLst>
          </c:dPt>
          <c:dPt>
            <c:idx val="1"/>
            <c:bubble3D val="0"/>
            <c:spPr>
              <a:noFill/>
              <a:ln w="19050">
                <a:solidFill>
                  <a:srgbClr val="430098"/>
                </a:solidFill>
              </a:ln>
              <a:effectLst/>
            </c:spPr>
            <c:extLst>
              <c:ext xmlns:c16="http://schemas.microsoft.com/office/drawing/2014/chart" uri="{C3380CC4-5D6E-409C-BE32-E72D297353CC}">
                <c16:uniqueId val="{00000003-20CF-45FB-ABAB-65590ED05849}"/>
              </c:ext>
            </c:extLst>
          </c:dPt>
          <c:dLbls>
            <c:dLbl>
              <c:idx val="0"/>
              <c:layout>
                <c:manualLayout>
                  <c:x val="7.7777777777777779E-2"/>
                  <c:y val="-0.1018518518518518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0CF-45FB-ABAB-65590ED05849}"/>
                </c:ext>
              </c:extLst>
            </c:dLbl>
            <c:dLbl>
              <c:idx val="1"/>
              <c:delete val="1"/>
              <c:extLst>
                <c:ext xmlns:c15="http://schemas.microsoft.com/office/drawing/2012/chart" uri="{CE6537A1-D6FC-4f65-9D91-7224C49458BB}"/>
                <c:ext xmlns:c16="http://schemas.microsoft.com/office/drawing/2014/chart" uri="{C3380CC4-5D6E-409C-BE32-E72D297353CC}">
                  <c16:uniqueId val="{00000003-20CF-45FB-ABAB-65590ED05849}"/>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30098"/>
                    </a:solidFill>
                    <a:latin typeface="Verdana" panose="020B0604030504040204" pitchFamily="34" charset="0"/>
                    <a:ea typeface="Verdana" panose="020B0604030504040204" pitchFamily="34" charset="0"/>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extLst>
          </c:dLbls>
          <c:cat>
            <c:strLit>
              <c:ptCount val="2"/>
              <c:pt idx="0">
                <c:v>Independentes</c:v>
              </c:pt>
              <c:pt idx="1">
                <c:v>Não indenpentes</c:v>
              </c:pt>
            </c:strLit>
          </c:cat>
          <c:val>
            <c:numLit>
              <c:formatCode>General</c:formatCode>
              <c:ptCount val="2"/>
              <c:pt idx="0">
                <c:v>0.375</c:v>
              </c:pt>
              <c:pt idx="1">
                <c:v>0.625</c:v>
              </c:pt>
            </c:numLit>
          </c:val>
          <c:extLst>
            <c:ext xmlns:c16="http://schemas.microsoft.com/office/drawing/2014/chart" uri="{C3380CC4-5D6E-409C-BE32-E72D297353CC}">
              <c16:uniqueId val="{00000004-20CF-45FB-ABAB-65590ED05849}"/>
            </c:ext>
          </c:extLst>
        </c:ser>
        <c:dLbls>
          <c:showLegendKey val="0"/>
          <c:showVal val="0"/>
          <c:showCatName val="0"/>
          <c:showSerName val="0"/>
          <c:showPercent val="0"/>
          <c:showBubbleSize val="0"/>
          <c:showLeaderLines val="0"/>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r>
              <a:rPr lang="pt-BR" b="1">
                <a:solidFill>
                  <a:srgbClr val="17D4E8"/>
                </a:solidFill>
                <a:latin typeface="Verdana" panose="020B0604030504040204" pitchFamily="34" charset="0"/>
                <a:ea typeface="Verdana" panose="020B0604030504040204" pitchFamily="34" charset="0"/>
              </a:rPr>
              <a:t>Age group</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endParaRPr lang="pt-BR"/>
        </a:p>
      </c:txPr>
    </c:title>
    <c:autoTitleDeleted val="0"/>
    <c:plotArea>
      <c:layout/>
      <c:doughnutChart>
        <c:varyColors val="1"/>
        <c:ser>
          <c:idx val="0"/>
          <c:order val="0"/>
          <c:spPr>
            <a:solidFill>
              <a:srgbClr val="17D4E8"/>
            </a:solidFill>
          </c:spPr>
          <c:dPt>
            <c:idx val="0"/>
            <c:bubble3D val="0"/>
            <c:spPr>
              <a:solidFill>
                <a:srgbClr val="430098"/>
              </a:solidFill>
              <a:ln w="19050">
                <a:solidFill>
                  <a:srgbClr val="430098"/>
                </a:solidFill>
              </a:ln>
              <a:effectLst/>
            </c:spPr>
            <c:extLst>
              <c:ext xmlns:c16="http://schemas.microsoft.com/office/drawing/2014/chart" uri="{C3380CC4-5D6E-409C-BE32-E72D297353CC}">
                <c16:uniqueId val="{00000001-B19A-4D64-82B1-A06EBF3003FC}"/>
              </c:ext>
            </c:extLst>
          </c:dPt>
          <c:dPt>
            <c:idx val="1"/>
            <c:bubble3D val="0"/>
            <c:spPr>
              <a:solidFill>
                <a:srgbClr val="17D4E8"/>
              </a:solidFill>
              <a:ln w="19050">
                <a:solidFill>
                  <a:srgbClr val="17D4E8"/>
                </a:solidFill>
              </a:ln>
              <a:effectLst/>
            </c:spPr>
            <c:extLst>
              <c:ext xmlns:c16="http://schemas.microsoft.com/office/drawing/2014/chart" uri="{C3380CC4-5D6E-409C-BE32-E72D297353CC}">
                <c16:uniqueId val="{00000003-B19A-4D64-82B1-A06EBF3003FC}"/>
              </c:ext>
            </c:extLst>
          </c:dPt>
          <c:dLbls>
            <c:dLbl>
              <c:idx val="0"/>
              <c:layout>
                <c:manualLayout>
                  <c:x val="0.17349921230292065"/>
                  <c:y val="-0.1342592592592593"/>
                </c:manualLayout>
              </c:layout>
              <c:tx>
                <c:rich>
                  <a:bodyPr rot="0" spcFirstLastPara="1" vertOverflow="ellipsis" vert="horz" wrap="square" lIns="38100" tIns="19050" rIns="38100" bIns="19050" anchor="ctr" anchorCtr="1">
                    <a:spAutoFit/>
                  </a:bodyPr>
                  <a:lstStyle/>
                  <a:p>
                    <a:pPr>
                      <a:defRPr sz="1000" b="0" i="0" u="none" strike="noStrike" kern="1200" baseline="0">
                        <a:solidFill>
                          <a:srgbClr val="430098"/>
                        </a:solidFill>
                        <a:latin typeface="Verdana" panose="020B0604030504040204" pitchFamily="34" charset="0"/>
                        <a:ea typeface="Verdana" panose="020B0604030504040204" pitchFamily="34" charset="0"/>
                        <a:cs typeface="+mn-cs"/>
                      </a:defRPr>
                    </a:pPr>
                    <a:r>
                      <a:rPr lang="en-US" sz="1000" b="1">
                        <a:solidFill>
                          <a:srgbClr val="430098"/>
                        </a:solidFill>
                        <a:latin typeface="Verdana" panose="020B0604030504040204" pitchFamily="34" charset="0"/>
                        <a:ea typeface="Verdana" panose="020B0604030504040204" pitchFamily="34" charset="0"/>
                      </a:rPr>
                      <a:t>37,5% </a:t>
                    </a:r>
                    <a:r>
                      <a:rPr lang="en-US" sz="1000" b="0">
                        <a:solidFill>
                          <a:srgbClr val="430098"/>
                        </a:solidFill>
                        <a:latin typeface="Verdana" panose="020B0604030504040204" pitchFamily="34" charset="0"/>
                        <a:ea typeface="Verdana" panose="020B0604030504040204" pitchFamily="34" charset="0"/>
                      </a:rPr>
                      <a:t>between</a:t>
                    </a:r>
                    <a:br>
                      <a:rPr lang="en-US" sz="1000">
                        <a:solidFill>
                          <a:srgbClr val="430098"/>
                        </a:solidFill>
                        <a:latin typeface="Verdana" panose="020B0604030504040204" pitchFamily="34" charset="0"/>
                        <a:ea typeface="Verdana" panose="020B0604030504040204" pitchFamily="34" charset="0"/>
                      </a:rPr>
                    </a:br>
                    <a:r>
                      <a:rPr lang="en-US" sz="1000">
                        <a:solidFill>
                          <a:srgbClr val="430098"/>
                        </a:solidFill>
                        <a:latin typeface="Verdana" panose="020B0604030504040204" pitchFamily="34" charset="0"/>
                        <a:ea typeface="Verdana" panose="020B0604030504040204" pitchFamily="34" charset="0"/>
                      </a:rPr>
                      <a:t>30 and 50</a:t>
                    </a:r>
                  </a:p>
                </c:rich>
              </c:tx>
              <c:numFmt formatCode="0.0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430098"/>
                      </a:solidFill>
                      <a:latin typeface="Verdana" panose="020B0604030504040204" pitchFamily="34" charset="0"/>
                      <a:ea typeface="Verdana" panose="020B0604030504040204" pitchFamily="34" charset="0"/>
                      <a:cs typeface="+mn-cs"/>
                    </a:defRPr>
                  </a:pPr>
                  <a:endParaRPr lang="pt-BR"/>
                </a:p>
              </c:txPr>
              <c:showLegendKey val="0"/>
              <c:showVal val="1"/>
              <c:showCatName val="0"/>
              <c:showSerName val="0"/>
              <c:showPercent val="0"/>
              <c:showBubbleSize val="0"/>
              <c:extLst>
                <c:ext xmlns:c15="http://schemas.microsoft.com/office/drawing/2012/chart" uri="{CE6537A1-D6FC-4f65-9D91-7224C49458BB}">
                  <c15:layout>
                    <c:manualLayout>
                      <c:w val="0.24476492189096932"/>
                      <c:h val="0.18337558506977661"/>
                    </c:manualLayout>
                  </c15:layout>
                  <c15:showDataLabelsRange val="0"/>
                </c:ext>
                <c:ext xmlns:c16="http://schemas.microsoft.com/office/drawing/2014/chart" uri="{C3380CC4-5D6E-409C-BE32-E72D297353CC}">
                  <c16:uniqueId val="{00000001-B19A-4D64-82B1-A06EBF3003FC}"/>
                </c:ext>
              </c:extLst>
            </c:dLbl>
            <c:dLbl>
              <c:idx val="1"/>
              <c:layout>
                <c:manualLayout>
                  <c:x val="-0.15830697699123444"/>
                  <c:y val="4.629610997427569E-2"/>
                </c:manualLayout>
              </c:layout>
              <c:tx>
                <c:rich>
                  <a:bodyPr rot="0" spcFirstLastPara="1" vertOverflow="ellipsis" vert="horz" wrap="square" lIns="38100" tIns="19050" rIns="38100" bIns="19050" anchor="ctr" anchorCtr="1">
                    <a:noAutofit/>
                  </a:bodyPr>
                  <a:lstStyle/>
                  <a:p>
                    <a:pPr>
                      <a:defRPr sz="1000" b="0" i="0" u="none" strike="noStrike" kern="1200" baseline="0">
                        <a:solidFill>
                          <a:srgbClr val="17D4E8"/>
                        </a:solidFill>
                        <a:latin typeface="+mn-lt"/>
                        <a:ea typeface="+mn-ea"/>
                        <a:cs typeface="+mn-cs"/>
                      </a:defRPr>
                    </a:pPr>
                    <a:r>
                      <a:rPr lang="en-US" sz="1000" b="1">
                        <a:solidFill>
                          <a:srgbClr val="17D4E8"/>
                        </a:solidFill>
                        <a:latin typeface="Verdana" panose="020B0604030504040204" pitchFamily="34" charset="0"/>
                        <a:ea typeface="Verdana" panose="020B0604030504040204" pitchFamily="34" charset="0"/>
                      </a:rPr>
                      <a:t>62,5% </a:t>
                    </a:r>
                    <a:r>
                      <a:rPr lang="en-US" sz="1000">
                        <a:solidFill>
                          <a:srgbClr val="17D4E8"/>
                        </a:solidFill>
                      </a:rPr>
                      <a:t>over 50</a:t>
                    </a:r>
                  </a:p>
                </c:rich>
              </c:tx>
              <c:numFmt formatCode="0.00%" sourceLinked="0"/>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rgbClr val="17D4E8"/>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0.21638496999523923"/>
                      <c:h val="0.17585661752196399"/>
                    </c:manualLayout>
                  </c15:layout>
                  <c15:showDataLabelsRange val="0"/>
                </c:ext>
                <c:ext xmlns:c16="http://schemas.microsoft.com/office/drawing/2014/chart" uri="{C3380CC4-5D6E-409C-BE32-E72D297353CC}">
                  <c16:uniqueId val="{00000003-B19A-4D64-82B1-A06EBF3003FC}"/>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pt-BR"/>
              </a:p>
            </c:txPr>
            <c:showLegendKey val="0"/>
            <c:showVal val="0"/>
            <c:showCatName val="0"/>
            <c:showSerName val="0"/>
            <c:showPercent val="0"/>
            <c:showBubbleSize val="0"/>
            <c:extLst>
              <c:ext xmlns:c15="http://schemas.microsoft.com/office/drawing/2012/chart" uri="{CE6537A1-D6FC-4f65-9D91-7224C49458BB}"/>
            </c:extLst>
          </c:dLbls>
          <c:val>
            <c:numLit>
              <c:formatCode>General</c:formatCode>
              <c:ptCount val="2"/>
              <c:pt idx="0">
                <c:v>0.375</c:v>
              </c:pt>
              <c:pt idx="1">
                <c:v>0.625</c:v>
              </c:pt>
            </c:numLit>
          </c:val>
          <c:extLst>
            <c:ext xmlns:c16="http://schemas.microsoft.com/office/drawing/2014/chart" uri="{C3380CC4-5D6E-409C-BE32-E72D297353CC}">
              <c16:uniqueId val="{00000004-B19A-4D64-82B1-A06EBF3003FC}"/>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r>
              <a:rPr lang="pt-BR" b="1">
                <a:solidFill>
                  <a:srgbClr val="17D4E8"/>
                </a:solidFill>
                <a:latin typeface="Verdana" panose="020B0604030504040204" pitchFamily="34" charset="0"/>
                <a:ea typeface="Verdana" panose="020B0604030504040204" pitchFamily="34" charset="0"/>
              </a:rPr>
              <a:t>Tenure</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endParaRPr lang="pt-BR"/>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113CEA"/>
              </a:solidFill>
              <a:ln>
                <a:solidFill>
                  <a:srgbClr val="17D4E8"/>
                </a:solidFill>
              </a:ln>
              <a:effectLst/>
            </c:spPr>
            <c:extLst>
              <c:ext xmlns:c16="http://schemas.microsoft.com/office/drawing/2014/chart" uri="{C3380CC4-5D6E-409C-BE32-E72D297353CC}">
                <c16:uniqueId val="{00000001-30CF-42A2-A88D-2B5B453FC376}"/>
              </c:ext>
            </c:extLst>
          </c:dPt>
          <c:dPt>
            <c:idx val="1"/>
            <c:invertIfNegative val="0"/>
            <c:bubble3D val="0"/>
            <c:spPr>
              <a:solidFill>
                <a:srgbClr val="0FD3E8"/>
              </a:solidFill>
              <a:ln>
                <a:noFill/>
              </a:ln>
              <a:effectLst/>
            </c:spPr>
            <c:extLst>
              <c:ext xmlns:c16="http://schemas.microsoft.com/office/drawing/2014/chart" uri="{C3380CC4-5D6E-409C-BE32-E72D297353CC}">
                <c16:uniqueId val="{00000003-30CF-42A2-A88D-2B5B453FC376}"/>
              </c:ext>
            </c:extLst>
          </c:dPt>
          <c:dPt>
            <c:idx val="2"/>
            <c:invertIfNegative val="0"/>
            <c:bubble3D val="0"/>
            <c:spPr>
              <a:solidFill>
                <a:srgbClr val="000064"/>
              </a:solidFill>
              <a:ln>
                <a:noFill/>
              </a:ln>
              <a:effectLst/>
            </c:spPr>
            <c:extLst>
              <c:ext xmlns:c16="http://schemas.microsoft.com/office/drawing/2014/chart" uri="{C3380CC4-5D6E-409C-BE32-E72D297353CC}">
                <c16:uniqueId val="{00000008-4504-4E19-8554-EC78D9CEF733}"/>
              </c:ext>
            </c:extLst>
          </c:dPt>
          <c:dLbls>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113CEA"/>
                      </a:solidFill>
                      <a:latin typeface="Verdana" panose="020B0604030504040204" pitchFamily="34" charset="0"/>
                      <a:ea typeface="Verdana" panose="020B0604030504040204" pitchFamily="34" charset="0"/>
                      <a:cs typeface="+mn-cs"/>
                    </a:defRPr>
                  </a:pPr>
                  <a:endParaRPr lang="pt-BR"/>
                </a:p>
              </c:txPr>
              <c:showLegendKey val="0"/>
              <c:showVal val="1"/>
              <c:showCatName val="0"/>
              <c:showSerName val="0"/>
              <c:showPercent val="0"/>
              <c:showBubbleSize val="0"/>
              <c:extLst>
                <c:ext xmlns:c16="http://schemas.microsoft.com/office/drawing/2014/chart" uri="{C3380CC4-5D6E-409C-BE32-E72D297353CC}">
                  <c16:uniqueId val="{00000001-30CF-42A2-A88D-2B5B453FC376}"/>
                </c:ext>
              </c:extLst>
            </c:dLbl>
            <c:dLbl>
              <c:idx val="1"/>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FD3E8"/>
                      </a:solidFill>
                      <a:latin typeface="Verdana" panose="020B0604030504040204" pitchFamily="34" charset="0"/>
                      <a:ea typeface="Verdana" panose="020B0604030504040204" pitchFamily="34" charset="0"/>
                      <a:cs typeface="+mn-cs"/>
                    </a:defRPr>
                  </a:pPr>
                  <a:endParaRPr lang="pt-BR"/>
                </a:p>
              </c:txPr>
              <c:showLegendKey val="0"/>
              <c:showVal val="1"/>
              <c:showCatName val="0"/>
              <c:showSerName val="0"/>
              <c:showPercent val="0"/>
              <c:showBubbleSize val="0"/>
              <c:extLst>
                <c:ext xmlns:c16="http://schemas.microsoft.com/office/drawing/2014/chart" uri="{C3380CC4-5D6E-409C-BE32-E72D297353CC}">
                  <c16:uniqueId val="{00000003-30CF-42A2-A88D-2B5B453FC376}"/>
                </c:ext>
              </c:extLst>
            </c:dLbl>
            <c:dLbl>
              <c:idx val="2"/>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0064"/>
                      </a:solidFill>
                      <a:latin typeface="Verdana" panose="020B0604030504040204" pitchFamily="34" charset="0"/>
                      <a:ea typeface="Verdana" panose="020B0604030504040204" pitchFamily="34" charset="0"/>
                      <a:cs typeface="+mn-cs"/>
                    </a:defRPr>
                  </a:pPr>
                  <a:endParaRPr lang="pt-BR"/>
                </a:p>
              </c:txPr>
              <c:showLegendKey val="0"/>
              <c:showVal val="1"/>
              <c:showCatName val="0"/>
              <c:showSerName val="0"/>
              <c:showPercent val="0"/>
              <c:showBubbleSize val="0"/>
              <c:extLst>
                <c:ext xmlns:c16="http://schemas.microsoft.com/office/drawing/2014/chart" uri="{C3380CC4-5D6E-409C-BE32-E72D297353CC}">
                  <c16:uniqueId val="{00000008-4504-4E19-8554-EC78D9CEF733}"/>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'CORPORATE GOVERNANCE'!$L$92:$L$94</c:f>
              <c:strCache>
                <c:ptCount val="3"/>
                <c:pt idx="0">
                  <c:v>Between 1 and 3 years</c:v>
                </c:pt>
                <c:pt idx="1">
                  <c:v>Between 3 and 5 years</c:v>
                </c:pt>
                <c:pt idx="2">
                  <c:v>Over 5 years</c:v>
                </c:pt>
              </c:strCache>
            </c:strRef>
          </c:cat>
          <c:val>
            <c:numRef>
              <c:f>'CORPORATE GOVERNANCE'!$M$92:$M$94</c:f>
              <c:numCache>
                <c:formatCode>0%</c:formatCode>
                <c:ptCount val="3"/>
                <c:pt idx="0">
                  <c:v>0.375</c:v>
                </c:pt>
                <c:pt idx="1">
                  <c:v>0.25</c:v>
                </c:pt>
                <c:pt idx="2">
                  <c:v>0.375</c:v>
                </c:pt>
              </c:numCache>
            </c:numRef>
          </c:val>
          <c:extLst>
            <c:ext xmlns:c16="http://schemas.microsoft.com/office/drawing/2014/chart" uri="{C3380CC4-5D6E-409C-BE32-E72D297353CC}">
              <c16:uniqueId val="{00000007-4504-4E19-8554-EC78D9CEF733}"/>
            </c:ext>
          </c:extLst>
        </c:ser>
        <c:dLbls>
          <c:showLegendKey val="0"/>
          <c:showVal val="0"/>
          <c:showCatName val="0"/>
          <c:showSerName val="0"/>
          <c:showPercent val="0"/>
          <c:showBubbleSize val="0"/>
        </c:dLbls>
        <c:gapWidth val="0"/>
        <c:overlap val="-27"/>
        <c:axId val="924848735"/>
        <c:axId val="924863135"/>
      </c:barChart>
      <c:catAx>
        <c:axId val="924848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000FD"/>
                </a:solidFill>
                <a:latin typeface="Verdana" panose="020B0604030504040204" pitchFamily="34" charset="0"/>
                <a:ea typeface="Verdana" panose="020B0604030504040204" pitchFamily="34" charset="0"/>
                <a:cs typeface="+mn-cs"/>
              </a:defRPr>
            </a:pPr>
            <a:endParaRPr lang="pt-BR"/>
          </a:p>
        </c:txPr>
        <c:crossAx val="924863135"/>
        <c:crosses val="autoZero"/>
        <c:auto val="1"/>
        <c:lblAlgn val="ctr"/>
        <c:lblOffset val="100"/>
        <c:noMultiLvlLbl val="0"/>
      </c:catAx>
      <c:valAx>
        <c:axId val="924863135"/>
        <c:scaling>
          <c:orientation val="minMax"/>
        </c:scaling>
        <c:delete val="1"/>
        <c:axPos val="l"/>
        <c:numFmt formatCode="0%" sourceLinked="1"/>
        <c:majorTickMark val="none"/>
        <c:minorTickMark val="none"/>
        <c:tickLblPos val="nextTo"/>
        <c:crossAx val="924848735"/>
        <c:crosses val="autoZero"/>
        <c:crossBetween val="between"/>
      </c:valAx>
      <c:spPr>
        <a:noFill/>
        <a:ln w="25400">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image" Target="../media/image2.jpg"/><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2.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3.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20" Type="http://schemas.openxmlformats.org/officeDocument/2006/relationships/image" Target="../media/image3.png"/><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4.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5.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6.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7.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8.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9.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0.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1.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2.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3.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4.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5.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6.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7.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s>
</file>

<file path=xl/drawings/_rels/drawing18.xml.rels><?xml version="1.0" encoding="UTF-8" standalone="yes"?>
<Relationships xmlns="http://schemas.openxmlformats.org/package/2006/relationships"><Relationship Id="rId8" Type="http://schemas.openxmlformats.org/officeDocument/2006/relationships/hyperlink" Target="#'RENEWABLE ENERGY &amp; EFFICIENCY'!A1"/><Relationship Id="rId13" Type="http://schemas.openxmlformats.org/officeDocument/2006/relationships/hyperlink" Target="#'ALUMINUM CIRCULARITY'!A1"/><Relationship Id="rId18" Type="http://schemas.openxmlformats.org/officeDocument/2006/relationships/hyperlink" Target="#'INDEX'!A1"/><Relationship Id="rId3" Type="http://schemas.openxmlformats.org/officeDocument/2006/relationships/hyperlink" Target="#'EMPLOYEES'!A1"/><Relationship Id="rId21" Type="http://schemas.openxmlformats.org/officeDocument/2006/relationships/chart" Target="../charts/chart2.xml"/><Relationship Id="rId7" Type="http://schemas.openxmlformats.org/officeDocument/2006/relationships/hyperlink" Target="#'CLIMATE CHANGE'!A1"/><Relationship Id="rId12" Type="http://schemas.openxmlformats.org/officeDocument/2006/relationships/hyperlink" Target="#'DAM MANAGEMENT'!A1"/><Relationship Id="rId17" Type="http://schemas.openxmlformats.org/officeDocument/2006/relationships/hyperlink" Target="#'CORPORATE GOVERNANCE'!A1"/><Relationship Id="rId2" Type="http://schemas.openxmlformats.org/officeDocument/2006/relationships/hyperlink" Target="#'MATERIALITY'!A1"/><Relationship Id="rId16" Type="http://schemas.openxmlformats.org/officeDocument/2006/relationships/hyperlink" Target="#'INSTITUTIONAL RELATIONS'!A1"/><Relationship Id="rId20"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hyperlink" Target="#'HUMAN RIGHTS'!A1"/><Relationship Id="rId11" Type="http://schemas.openxmlformats.org/officeDocument/2006/relationships/hyperlink" Target="#'WASTE AND CO-PRODUCTS'!A1"/><Relationship Id="rId5" Type="http://schemas.openxmlformats.org/officeDocument/2006/relationships/hyperlink" Target="#'SOCIAL LEGACY'!A1"/><Relationship Id="rId15" Type="http://schemas.openxmlformats.org/officeDocument/2006/relationships/hyperlink" Target="#'INNOVATION &amp; TECHNOLOGY'!A1"/><Relationship Id="rId23" Type="http://schemas.openxmlformats.org/officeDocument/2006/relationships/chart" Target="../charts/chart4.xml"/><Relationship Id="rId10" Type="http://schemas.openxmlformats.org/officeDocument/2006/relationships/hyperlink" Target="#'WATER RESOURCES'!A1"/><Relationship Id="rId19" Type="http://schemas.openxmlformats.org/officeDocument/2006/relationships/hyperlink" Target="#'COVER'!A1"/><Relationship Id="rId4" Type="http://schemas.openxmlformats.org/officeDocument/2006/relationships/hyperlink" Target="#'HEALTH, SAFETY AND WELL-BEING'!A1"/><Relationship Id="rId9" Type="http://schemas.openxmlformats.org/officeDocument/2006/relationships/hyperlink" Target="#'BIODIVER. AND ECOS. SERV.'!A1"/><Relationship Id="rId14" Type="http://schemas.openxmlformats.org/officeDocument/2006/relationships/hyperlink" Target="#'SUSTAINABLE VALUE CHAIN'!A1"/><Relationship Id="rId22"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3105150</xdr:colOff>
      <xdr:row>92</xdr:row>
      <xdr:rowOff>182603</xdr:rowOff>
    </xdr:to>
    <xdr:grpSp>
      <xdr:nvGrpSpPr>
        <xdr:cNvPr id="9" name="Agrupar 8">
          <a:extLst>
            <a:ext uri="{FF2B5EF4-FFF2-40B4-BE49-F238E27FC236}">
              <a16:creationId xmlns:a16="http://schemas.microsoft.com/office/drawing/2014/main" id="{253F41AE-1C10-4BA5-B45F-84490F11037B}"/>
            </a:ext>
          </a:extLst>
        </xdr:cNvPr>
        <xdr:cNvGrpSpPr/>
      </xdr:nvGrpSpPr>
      <xdr:grpSpPr>
        <a:xfrm>
          <a:off x="0" y="0"/>
          <a:ext cx="3105150" cy="7146285"/>
          <a:chOff x="0" y="0"/>
          <a:chExt cx="3105150" cy="6962162"/>
        </a:xfrm>
      </xdr:grpSpPr>
      <xdr:pic>
        <xdr:nvPicPr>
          <xdr:cNvPr id="68" name="Imagem 2">
            <a:extLst>
              <a:ext uri="{FF2B5EF4-FFF2-40B4-BE49-F238E27FC236}">
                <a16:creationId xmlns:a16="http://schemas.microsoft.com/office/drawing/2014/main" id="{B5076E00-B206-402B-A88E-1412E1C1C745}"/>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8" name="Agrupar 7">
            <a:extLst>
              <a:ext uri="{FF2B5EF4-FFF2-40B4-BE49-F238E27FC236}">
                <a16:creationId xmlns:a16="http://schemas.microsoft.com/office/drawing/2014/main" id="{05A5598E-BEB5-994E-7888-6C723CD09E81}"/>
              </a:ext>
            </a:extLst>
          </xdr:cNvPr>
          <xdr:cNvGrpSpPr/>
        </xdr:nvGrpSpPr>
        <xdr:grpSpPr>
          <a:xfrm>
            <a:off x="0" y="549088"/>
            <a:ext cx="3105150" cy="6413074"/>
            <a:chOff x="0" y="549088"/>
            <a:chExt cx="3105150" cy="6413074"/>
          </a:xfrm>
        </xdr:grpSpPr>
        <xdr:sp macro="" textlink="">
          <xdr:nvSpPr>
            <xdr:cNvPr id="67" name="CaixaDeTexto 3">
              <a:hlinkClick xmlns:r="http://schemas.openxmlformats.org/officeDocument/2006/relationships" r:id="rId2"/>
              <a:extLst>
                <a:ext uri="{FF2B5EF4-FFF2-40B4-BE49-F238E27FC236}">
                  <a16:creationId xmlns:a16="http://schemas.microsoft.com/office/drawing/2014/main" id="{1AD248AF-7AC6-4D39-9F3D-E14358DE57BD}"/>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66" name="CaixaDeTexto 4">
              <a:extLst>
                <a:ext uri="{FF2B5EF4-FFF2-40B4-BE49-F238E27FC236}">
                  <a16:creationId xmlns:a16="http://schemas.microsoft.com/office/drawing/2014/main" id="{22C928DC-EB06-4749-B617-AB1C198E24A2}"/>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65" name="CaixaDeTexto 5">
              <a:hlinkClick xmlns:r="http://schemas.openxmlformats.org/officeDocument/2006/relationships" r:id="rId3"/>
              <a:extLst>
                <a:ext uri="{FF2B5EF4-FFF2-40B4-BE49-F238E27FC236}">
                  <a16:creationId xmlns:a16="http://schemas.microsoft.com/office/drawing/2014/main" id="{0B6B5432-65D2-4FD9-99A1-6FD0138DCC03}"/>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64" name="CaixaDeTexto 6">
              <a:hlinkClick xmlns:r="http://schemas.openxmlformats.org/officeDocument/2006/relationships" r:id="rId4"/>
              <a:extLst>
                <a:ext uri="{FF2B5EF4-FFF2-40B4-BE49-F238E27FC236}">
                  <a16:creationId xmlns:a16="http://schemas.microsoft.com/office/drawing/2014/main" id="{FB846677-3334-41FF-A0D6-EA017A15EC83}"/>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63" name="CaixaDeTexto 7">
              <a:hlinkClick xmlns:r="http://schemas.openxmlformats.org/officeDocument/2006/relationships" r:id="rId5"/>
              <a:extLst>
                <a:ext uri="{FF2B5EF4-FFF2-40B4-BE49-F238E27FC236}">
                  <a16:creationId xmlns:a16="http://schemas.microsoft.com/office/drawing/2014/main" id="{38762F96-6AE0-4104-981B-1EBF04D97014}"/>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62" name="CaixaDeTexto 8">
              <a:hlinkClick xmlns:r="http://schemas.openxmlformats.org/officeDocument/2006/relationships" r:id="rId6"/>
              <a:extLst>
                <a:ext uri="{FF2B5EF4-FFF2-40B4-BE49-F238E27FC236}">
                  <a16:creationId xmlns:a16="http://schemas.microsoft.com/office/drawing/2014/main" id="{7E5F17F8-151D-420A-A943-96ED8F1B591C}"/>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61" name="CaixaDeTexto 9">
              <a:extLst>
                <a:ext uri="{FF2B5EF4-FFF2-40B4-BE49-F238E27FC236}">
                  <a16:creationId xmlns:a16="http://schemas.microsoft.com/office/drawing/2014/main" id="{B0C7E9FB-D564-46EA-A9DF-DA2BF6228DB5}"/>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60" name="CaixaDeTexto 12">
              <a:hlinkClick xmlns:r="http://schemas.openxmlformats.org/officeDocument/2006/relationships" r:id="rId7"/>
              <a:extLst>
                <a:ext uri="{FF2B5EF4-FFF2-40B4-BE49-F238E27FC236}">
                  <a16:creationId xmlns:a16="http://schemas.microsoft.com/office/drawing/2014/main" id="{73FAB5B6-CB12-4580-9D49-18114CCB9CF0}"/>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59" name="CaixaDeTexto 13">
              <a:hlinkClick xmlns:r="http://schemas.openxmlformats.org/officeDocument/2006/relationships" r:id="rId8"/>
              <a:extLst>
                <a:ext uri="{FF2B5EF4-FFF2-40B4-BE49-F238E27FC236}">
                  <a16:creationId xmlns:a16="http://schemas.microsoft.com/office/drawing/2014/main" id="{ECD887C3-D6D0-40F2-B3D0-DD393DA04DC1}"/>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58" name="CaixaDeTexto 14">
              <a:hlinkClick xmlns:r="http://schemas.openxmlformats.org/officeDocument/2006/relationships" r:id="rId9"/>
              <a:extLst>
                <a:ext uri="{FF2B5EF4-FFF2-40B4-BE49-F238E27FC236}">
                  <a16:creationId xmlns:a16="http://schemas.microsoft.com/office/drawing/2014/main" id="{3927F1E5-86FA-4000-AAF2-11D320CE0BB7}"/>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sp macro="" textlink="">
          <xdr:nvSpPr>
            <xdr:cNvPr id="16" name="CaixaDeTexto 15">
              <a:hlinkClick xmlns:r="http://schemas.openxmlformats.org/officeDocument/2006/relationships" r:id="rId10"/>
              <a:extLst>
                <a:ext uri="{FF2B5EF4-FFF2-40B4-BE49-F238E27FC236}">
                  <a16:creationId xmlns:a16="http://schemas.microsoft.com/office/drawing/2014/main" id="{80EC7037-E650-4616-B42B-00A44A457C6C}"/>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17" name="CaixaDeTexto 16">
              <a:hlinkClick xmlns:r="http://schemas.openxmlformats.org/officeDocument/2006/relationships" r:id="rId11"/>
              <a:extLst>
                <a:ext uri="{FF2B5EF4-FFF2-40B4-BE49-F238E27FC236}">
                  <a16:creationId xmlns:a16="http://schemas.microsoft.com/office/drawing/2014/main" id="{4588CB45-DB71-4F8E-AF04-B0730901B091}"/>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18" name="CaixaDeTexto 17">
              <a:hlinkClick xmlns:r="http://schemas.openxmlformats.org/officeDocument/2006/relationships" r:id="rId12"/>
              <a:extLst>
                <a:ext uri="{FF2B5EF4-FFF2-40B4-BE49-F238E27FC236}">
                  <a16:creationId xmlns:a16="http://schemas.microsoft.com/office/drawing/2014/main" id="{28A57C28-F887-48BB-B95F-854C7E55B5EC}"/>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19" name="CaixaDeTexto 18">
              <a:hlinkClick xmlns:r="http://schemas.openxmlformats.org/officeDocument/2006/relationships" r:id="rId13"/>
              <a:extLst>
                <a:ext uri="{FF2B5EF4-FFF2-40B4-BE49-F238E27FC236}">
                  <a16:creationId xmlns:a16="http://schemas.microsoft.com/office/drawing/2014/main" id="{7686AAC5-1C9F-49C4-8A97-CFA7EC22C352}"/>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sp macro="" textlink="">
          <xdr:nvSpPr>
            <xdr:cNvPr id="20" name="CaixaDeTexto 19">
              <a:extLst>
                <a:ext uri="{FF2B5EF4-FFF2-40B4-BE49-F238E27FC236}">
                  <a16:creationId xmlns:a16="http://schemas.microsoft.com/office/drawing/2014/main" id="{3BF778D4-881E-472C-A6FC-C1EC40443815}"/>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21" name="CaixaDeTexto 20">
              <a:hlinkClick xmlns:r="http://schemas.openxmlformats.org/officeDocument/2006/relationships" r:id="rId14"/>
              <a:extLst>
                <a:ext uri="{FF2B5EF4-FFF2-40B4-BE49-F238E27FC236}">
                  <a16:creationId xmlns:a16="http://schemas.microsoft.com/office/drawing/2014/main" id="{44A56CE0-7451-425D-A0F9-DC9BAADEFBF0}"/>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22" name="CaixaDeTexto 21">
              <a:hlinkClick xmlns:r="http://schemas.openxmlformats.org/officeDocument/2006/relationships" r:id="rId15"/>
              <a:extLst>
                <a:ext uri="{FF2B5EF4-FFF2-40B4-BE49-F238E27FC236}">
                  <a16:creationId xmlns:a16="http://schemas.microsoft.com/office/drawing/2014/main" id="{EBF3228D-1553-4951-ABBB-C350A53FBB26}"/>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23" name="CaixaDeTexto 22">
              <a:hlinkClick xmlns:r="http://schemas.openxmlformats.org/officeDocument/2006/relationships" r:id="rId16"/>
              <a:extLst>
                <a:ext uri="{FF2B5EF4-FFF2-40B4-BE49-F238E27FC236}">
                  <a16:creationId xmlns:a16="http://schemas.microsoft.com/office/drawing/2014/main" id="{1D35E953-8F21-46DC-AE70-76136066CB36}"/>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3" name="CaixaDeTexto 2">
              <a:hlinkClick xmlns:r="http://schemas.openxmlformats.org/officeDocument/2006/relationships" r:id="rId17"/>
              <a:extLst>
                <a:ext uri="{FF2B5EF4-FFF2-40B4-BE49-F238E27FC236}">
                  <a16:creationId xmlns:a16="http://schemas.microsoft.com/office/drawing/2014/main" id="{564A866D-604D-4F1C-BBE8-4B49DE76DE95}"/>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7" name="CaixaDeTexto 3">
              <a:hlinkClick xmlns:r="http://schemas.openxmlformats.org/officeDocument/2006/relationships" r:id="rId18"/>
              <a:extLst>
                <a:ext uri="{FF2B5EF4-FFF2-40B4-BE49-F238E27FC236}">
                  <a16:creationId xmlns:a16="http://schemas.microsoft.com/office/drawing/2014/main" id="{295D45E6-1390-4A18-9374-0E27F95906BD}"/>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oneCell">
    <xdr:from>
      <xdr:col>1</xdr:col>
      <xdr:colOff>0</xdr:colOff>
      <xdr:row>0</xdr:row>
      <xdr:rowOff>0</xdr:rowOff>
    </xdr:from>
    <xdr:to>
      <xdr:col>9</xdr:col>
      <xdr:colOff>0</xdr:colOff>
      <xdr:row>93</xdr:row>
      <xdr:rowOff>0</xdr:rowOff>
    </xdr:to>
    <xdr:pic>
      <xdr:nvPicPr>
        <xdr:cNvPr id="4" name="Imagem 3">
          <a:extLst>
            <a:ext uri="{FF2B5EF4-FFF2-40B4-BE49-F238E27FC236}">
              <a16:creationId xmlns:a16="http://schemas.microsoft.com/office/drawing/2014/main" id="{D3CAB923-AF08-324C-111B-F030A296F3FD}"/>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3252107" y="0"/>
          <a:ext cx="11756572" cy="7157357"/>
        </a:xfrm>
        <a:prstGeom prst="rect">
          <a:avLst/>
        </a:prstGeom>
      </xdr:spPr>
    </xdr:pic>
    <xdr:clientData/>
  </xdr:twoCellAnchor>
  <xdr:twoCellAnchor>
    <xdr:from>
      <xdr:col>7</xdr:col>
      <xdr:colOff>58964</xdr:colOff>
      <xdr:row>91</xdr:row>
      <xdr:rowOff>129000</xdr:rowOff>
    </xdr:from>
    <xdr:to>
      <xdr:col>8</xdr:col>
      <xdr:colOff>498929</xdr:colOff>
      <xdr:row>92</xdr:row>
      <xdr:rowOff>154214</xdr:rowOff>
    </xdr:to>
    <xdr:sp macro="" textlink="">
      <xdr:nvSpPr>
        <xdr:cNvPr id="5" name="CaixaDeTexto 4">
          <a:extLst>
            <a:ext uri="{FF2B5EF4-FFF2-40B4-BE49-F238E27FC236}">
              <a16:creationId xmlns:a16="http://schemas.microsoft.com/office/drawing/2014/main" id="{6ADFB80E-00DD-4C42-9835-648065BAF101}"/>
            </a:ext>
          </a:extLst>
        </xdr:cNvPr>
        <xdr:cNvSpPr txBox="1"/>
      </xdr:nvSpPr>
      <xdr:spPr>
        <a:xfrm>
          <a:off x="11334750" y="6787429"/>
          <a:ext cx="2127250" cy="2157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a:solidFill>
                <a:schemeClr val="bg1"/>
              </a:solidFill>
              <a:latin typeface="Verdana" panose="020B0604030504040204" pitchFamily="34" charset="0"/>
              <a:ea typeface="Verdana" panose="020B0604030504040204" pitchFamily="34" charset="0"/>
            </a:rPr>
            <a:t>Version 01</a:t>
          </a:r>
          <a:r>
            <a:rPr lang="pt-BR" sz="1000" baseline="0">
              <a:solidFill>
                <a:schemeClr val="bg1"/>
              </a:solidFill>
              <a:latin typeface="Verdana" panose="020B0604030504040204" pitchFamily="34" charset="0"/>
              <a:ea typeface="Verdana" panose="020B0604030504040204" pitchFamily="34" charset="0"/>
            </a:rPr>
            <a:t> - July, 2026</a:t>
          </a:r>
          <a:endParaRPr lang="pt-BR" sz="1000">
            <a:solidFill>
              <a:schemeClr val="bg1"/>
            </a:solidFill>
            <a:latin typeface="Verdana" panose="020B0604030504040204" pitchFamily="34" charset="0"/>
            <a:ea typeface="Verdana" panose="020B060403050404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15</xdr:row>
      <xdr:rowOff>0</xdr:rowOff>
    </xdr:from>
    <xdr:to>
      <xdr:col>10</xdr:col>
      <xdr:colOff>304800</xdr:colOff>
      <xdr:row>16</xdr:row>
      <xdr:rowOff>126837</xdr:rowOff>
    </xdr:to>
    <xdr:sp macro="" textlink="">
      <xdr:nvSpPr>
        <xdr:cNvPr id="22" name="AutoShape 1" descr="image.png">
          <a:extLst>
            <a:ext uri="{FF2B5EF4-FFF2-40B4-BE49-F238E27FC236}">
              <a16:creationId xmlns:a16="http://schemas.microsoft.com/office/drawing/2014/main" id="{5B549124-C39C-467F-A6DD-B9D861B35F07}"/>
            </a:ext>
          </a:extLst>
        </xdr:cNvPr>
        <xdr:cNvSpPr>
          <a:spLocks noChangeAspect="1" noChangeArrowheads="1"/>
        </xdr:cNvSpPr>
      </xdr:nvSpPr>
      <xdr:spPr bwMode="auto">
        <a:xfrm>
          <a:off x="29403675" y="12125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30</xdr:row>
      <xdr:rowOff>0</xdr:rowOff>
    </xdr:from>
    <xdr:to>
      <xdr:col>9</xdr:col>
      <xdr:colOff>304800</xdr:colOff>
      <xdr:row>31</xdr:row>
      <xdr:rowOff>83451</xdr:rowOff>
    </xdr:to>
    <xdr:sp macro="" textlink="">
      <xdr:nvSpPr>
        <xdr:cNvPr id="23" name="AutoShape 4" descr="image.png">
          <a:extLst>
            <a:ext uri="{FF2B5EF4-FFF2-40B4-BE49-F238E27FC236}">
              <a16:creationId xmlns:a16="http://schemas.microsoft.com/office/drawing/2014/main" id="{D0583A1A-5E21-4C4E-BE02-ABD4E2C07549}"/>
            </a:ext>
          </a:extLst>
        </xdr:cNvPr>
        <xdr:cNvSpPr>
          <a:spLocks noChangeAspect="1" noChangeArrowheads="1"/>
        </xdr:cNvSpPr>
      </xdr:nvSpPr>
      <xdr:spPr bwMode="auto">
        <a:xfrm>
          <a:off x="26974800" y="32661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0</xdr:colOff>
      <xdr:row>0</xdr:row>
      <xdr:rowOff>0</xdr:rowOff>
    </xdr:from>
    <xdr:to>
      <xdr:col>0</xdr:col>
      <xdr:colOff>3105150</xdr:colOff>
      <xdr:row>31</xdr:row>
      <xdr:rowOff>183424</xdr:rowOff>
    </xdr:to>
    <xdr:grpSp>
      <xdr:nvGrpSpPr>
        <xdr:cNvPr id="3" name="Agrupar 2">
          <a:extLst>
            <a:ext uri="{FF2B5EF4-FFF2-40B4-BE49-F238E27FC236}">
              <a16:creationId xmlns:a16="http://schemas.microsoft.com/office/drawing/2014/main" id="{F287EDF8-C046-4E1D-B47E-599DF17D762A}"/>
            </a:ext>
          </a:extLst>
        </xdr:cNvPr>
        <xdr:cNvGrpSpPr/>
      </xdr:nvGrpSpPr>
      <xdr:grpSpPr>
        <a:xfrm>
          <a:off x="0" y="0"/>
          <a:ext cx="3105150" cy="6698070"/>
          <a:chOff x="0" y="0"/>
          <a:chExt cx="3105150" cy="6962162"/>
        </a:xfrm>
      </xdr:grpSpPr>
      <xdr:pic>
        <xdr:nvPicPr>
          <xdr:cNvPr id="4" name="Imagem 2">
            <a:extLst>
              <a:ext uri="{FF2B5EF4-FFF2-40B4-BE49-F238E27FC236}">
                <a16:creationId xmlns:a16="http://schemas.microsoft.com/office/drawing/2014/main" id="{03679C90-9C03-3C07-A714-378F4DEC6606}"/>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 name="Agrupar 4">
            <a:extLst>
              <a:ext uri="{FF2B5EF4-FFF2-40B4-BE49-F238E27FC236}">
                <a16:creationId xmlns:a16="http://schemas.microsoft.com/office/drawing/2014/main" id="{55A564F5-DC66-0C08-4EBF-DD36AEFC39CA}"/>
              </a:ext>
            </a:extLst>
          </xdr:cNvPr>
          <xdr:cNvGrpSpPr/>
        </xdr:nvGrpSpPr>
        <xdr:grpSpPr>
          <a:xfrm>
            <a:off x="0" y="549088"/>
            <a:ext cx="3105150" cy="6413074"/>
            <a:chOff x="0" y="549088"/>
            <a:chExt cx="3105150" cy="6413074"/>
          </a:xfrm>
        </xdr:grpSpPr>
        <xdr:sp macro="" textlink="">
          <xdr:nvSpPr>
            <xdr:cNvPr id="6" name="CaixaDeTexto 3">
              <a:hlinkClick xmlns:r="http://schemas.openxmlformats.org/officeDocument/2006/relationships" r:id="rId2"/>
              <a:extLst>
                <a:ext uri="{FF2B5EF4-FFF2-40B4-BE49-F238E27FC236}">
                  <a16:creationId xmlns:a16="http://schemas.microsoft.com/office/drawing/2014/main" id="{36F0380E-FE82-0D49-5FCA-FDCC0F411A0F}"/>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7" name="CaixaDeTexto 4">
              <a:extLst>
                <a:ext uri="{FF2B5EF4-FFF2-40B4-BE49-F238E27FC236}">
                  <a16:creationId xmlns:a16="http://schemas.microsoft.com/office/drawing/2014/main" id="{726321DF-F24D-EC0D-2036-CF4536761CA8}"/>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8" name="CaixaDeTexto 5">
              <a:hlinkClick xmlns:r="http://schemas.openxmlformats.org/officeDocument/2006/relationships" r:id="rId3"/>
              <a:extLst>
                <a:ext uri="{FF2B5EF4-FFF2-40B4-BE49-F238E27FC236}">
                  <a16:creationId xmlns:a16="http://schemas.microsoft.com/office/drawing/2014/main" id="{3CC8C7EC-5E90-094D-55BB-8FBF5F000469}"/>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9" name="CaixaDeTexto 6">
              <a:hlinkClick xmlns:r="http://schemas.openxmlformats.org/officeDocument/2006/relationships" r:id="rId4"/>
              <a:extLst>
                <a:ext uri="{FF2B5EF4-FFF2-40B4-BE49-F238E27FC236}">
                  <a16:creationId xmlns:a16="http://schemas.microsoft.com/office/drawing/2014/main" id="{6AFACA91-9989-56E3-46D9-84745D071E63}"/>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10" name="CaixaDeTexto 7">
              <a:hlinkClick xmlns:r="http://schemas.openxmlformats.org/officeDocument/2006/relationships" r:id="rId5"/>
              <a:extLst>
                <a:ext uri="{FF2B5EF4-FFF2-40B4-BE49-F238E27FC236}">
                  <a16:creationId xmlns:a16="http://schemas.microsoft.com/office/drawing/2014/main" id="{BC9F9A5B-EACE-8C8A-4546-1A3811A864AE}"/>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11" name="CaixaDeTexto 8">
              <a:hlinkClick xmlns:r="http://schemas.openxmlformats.org/officeDocument/2006/relationships" r:id="rId6"/>
              <a:extLst>
                <a:ext uri="{FF2B5EF4-FFF2-40B4-BE49-F238E27FC236}">
                  <a16:creationId xmlns:a16="http://schemas.microsoft.com/office/drawing/2014/main" id="{41D01A58-482B-C961-B4B9-D54AD4FC3186}"/>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12" name="CaixaDeTexto 9">
              <a:extLst>
                <a:ext uri="{FF2B5EF4-FFF2-40B4-BE49-F238E27FC236}">
                  <a16:creationId xmlns:a16="http://schemas.microsoft.com/office/drawing/2014/main" id="{5465D9E1-FDDB-F27A-547B-CEAB4A27A118}"/>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13" name="CaixaDeTexto 12">
              <a:hlinkClick xmlns:r="http://schemas.openxmlformats.org/officeDocument/2006/relationships" r:id="rId7"/>
              <a:extLst>
                <a:ext uri="{FF2B5EF4-FFF2-40B4-BE49-F238E27FC236}">
                  <a16:creationId xmlns:a16="http://schemas.microsoft.com/office/drawing/2014/main" id="{0727E7E1-C485-1A87-F871-2E221E11FA81}"/>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14" name="CaixaDeTexto 13">
              <a:hlinkClick xmlns:r="http://schemas.openxmlformats.org/officeDocument/2006/relationships" r:id="rId8"/>
              <a:extLst>
                <a:ext uri="{FF2B5EF4-FFF2-40B4-BE49-F238E27FC236}">
                  <a16:creationId xmlns:a16="http://schemas.microsoft.com/office/drawing/2014/main" id="{8580382C-E097-D206-8057-7ACB132A6C39}"/>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15" name="CaixaDeTexto 14">
              <a:hlinkClick xmlns:r="http://schemas.openxmlformats.org/officeDocument/2006/relationships" r:id="rId9"/>
              <a:extLst>
                <a:ext uri="{FF2B5EF4-FFF2-40B4-BE49-F238E27FC236}">
                  <a16:creationId xmlns:a16="http://schemas.microsoft.com/office/drawing/2014/main" id="{776A0743-F674-FCFF-B65F-BC21397BB34C}"/>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a:t>
              </a:r>
              <a:r>
                <a:rPr lang="en-US" sz="1100" b="0" u="none" baseline="0">
                  <a:solidFill>
                    <a:schemeClr val="bg1"/>
                  </a:solidFill>
                  <a:latin typeface="Verdana" panose="020B0604030504040204" pitchFamily="34" charset="0"/>
                  <a:ea typeface="Verdana" panose="020B0604030504040204" pitchFamily="34" charset="0"/>
                </a:rPr>
                <a:t>ecosystem</a:t>
              </a:r>
              <a:r>
                <a:rPr lang="en-US" sz="1100" b="0" u="none">
                  <a:solidFill>
                    <a:schemeClr val="bg1"/>
                  </a:solidFill>
                  <a:latin typeface="Verdana" panose="020B0604030504040204" pitchFamily="34" charset="0"/>
                  <a:ea typeface="Verdana" panose="020B0604030504040204" pitchFamily="34" charset="0"/>
                </a:rPr>
                <a:t> services</a:t>
              </a:r>
            </a:p>
          </xdr:txBody>
        </xdr:sp>
        <xdr:sp macro="" textlink="">
          <xdr:nvSpPr>
            <xdr:cNvPr id="16" name="CaixaDeTexto 15">
              <a:hlinkClick xmlns:r="http://schemas.openxmlformats.org/officeDocument/2006/relationships" r:id="rId10"/>
              <a:extLst>
                <a:ext uri="{FF2B5EF4-FFF2-40B4-BE49-F238E27FC236}">
                  <a16:creationId xmlns:a16="http://schemas.microsoft.com/office/drawing/2014/main" id="{D54E3D53-A859-AACB-AD11-047EDD5A92C4}"/>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17" name="CaixaDeTexto 16">
              <a:hlinkClick xmlns:r="http://schemas.openxmlformats.org/officeDocument/2006/relationships" r:id="rId11"/>
              <a:extLst>
                <a:ext uri="{FF2B5EF4-FFF2-40B4-BE49-F238E27FC236}">
                  <a16:creationId xmlns:a16="http://schemas.microsoft.com/office/drawing/2014/main" id="{3B336F18-C4FD-A495-8481-9162E1A841B9}"/>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18" name="CaixaDeTexto 17">
              <a:hlinkClick xmlns:r="http://schemas.openxmlformats.org/officeDocument/2006/relationships" r:id="rId12"/>
              <a:extLst>
                <a:ext uri="{FF2B5EF4-FFF2-40B4-BE49-F238E27FC236}">
                  <a16:creationId xmlns:a16="http://schemas.microsoft.com/office/drawing/2014/main" id="{B34C7732-0547-C873-8033-A418BE13F43B}"/>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19" name="CaixaDeTexto 18">
              <a:hlinkClick xmlns:r="http://schemas.openxmlformats.org/officeDocument/2006/relationships" r:id="rId13"/>
              <a:extLst>
                <a:ext uri="{FF2B5EF4-FFF2-40B4-BE49-F238E27FC236}">
                  <a16:creationId xmlns:a16="http://schemas.microsoft.com/office/drawing/2014/main" id="{D308110C-5C9E-DCA7-AA5A-34EF6DDCD52C}"/>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Circular aluminum</a:t>
              </a:r>
            </a:p>
          </xdr:txBody>
        </xdr:sp>
        <xdr:sp macro="" textlink="">
          <xdr:nvSpPr>
            <xdr:cNvPr id="20" name="CaixaDeTexto 19">
              <a:extLst>
                <a:ext uri="{FF2B5EF4-FFF2-40B4-BE49-F238E27FC236}">
                  <a16:creationId xmlns:a16="http://schemas.microsoft.com/office/drawing/2014/main" id="{AFC6E856-DF0E-608B-6142-D4851875E51B}"/>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21" name="CaixaDeTexto 20">
              <a:hlinkClick xmlns:r="http://schemas.openxmlformats.org/officeDocument/2006/relationships" r:id="rId14"/>
              <a:extLst>
                <a:ext uri="{FF2B5EF4-FFF2-40B4-BE49-F238E27FC236}">
                  <a16:creationId xmlns:a16="http://schemas.microsoft.com/office/drawing/2014/main" id="{8D43DE2B-CB91-8A17-25B8-DF704965991D}"/>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24" name="CaixaDeTexto 23">
              <a:hlinkClick xmlns:r="http://schemas.openxmlformats.org/officeDocument/2006/relationships" r:id="rId15"/>
              <a:extLst>
                <a:ext uri="{FF2B5EF4-FFF2-40B4-BE49-F238E27FC236}">
                  <a16:creationId xmlns:a16="http://schemas.microsoft.com/office/drawing/2014/main" id="{0ED9B158-7AAA-BC8F-C82D-39DA114B0078}"/>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25" name="CaixaDeTexto 24">
              <a:hlinkClick xmlns:r="http://schemas.openxmlformats.org/officeDocument/2006/relationships" r:id="rId16"/>
              <a:extLst>
                <a:ext uri="{FF2B5EF4-FFF2-40B4-BE49-F238E27FC236}">
                  <a16:creationId xmlns:a16="http://schemas.microsoft.com/office/drawing/2014/main" id="{5D0C51BD-E9FA-D342-4C79-56C11F06F2F5}"/>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26" name="CaixaDeTexto 25">
              <a:hlinkClick xmlns:r="http://schemas.openxmlformats.org/officeDocument/2006/relationships" r:id="rId17"/>
              <a:extLst>
                <a:ext uri="{FF2B5EF4-FFF2-40B4-BE49-F238E27FC236}">
                  <a16:creationId xmlns:a16="http://schemas.microsoft.com/office/drawing/2014/main" id="{323BD978-85A7-0D35-F430-CC9A8ED7F103}"/>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27" name="CaixaDeTexto 3">
              <a:hlinkClick xmlns:r="http://schemas.openxmlformats.org/officeDocument/2006/relationships" r:id="rId18"/>
              <a:extLst>
                <a:ext uri="{FF2B5EF4-FFF2-40B4-BE49-F238E27FC236}">
                  <a16:creationId xmlns:a16="http://schemas.microsoft.com/office/drawing/2014/main" id="{699D1C1F-23C1-6436-0EAC-AB045B02578A}"/>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rgbClr val="17D4E8"/>
                  </a:solidFill>
                  <a:latin typeface="Verdana" panose="020B0604030504040204" pitchFamily="34" charset="0"/>
                  <a:ea typeface="Verdana" panose="020B0604030504040204" pitchFamily="34" charset="0"/>
                </a:rPr>
                <a:t>Index</a:t>
              </a:r>
            </a:p>
          </xdr:txBody>
        </xdr:sp>
      </xdr:grpSp>
    </xdr:grpSp>
    <xdr:clientData/>
  </xdr:twoCellAnchor>
  <xdr:twoCellAnchor editAs="oneCell">
    <xdr:from>
      <xdr:col>9</xdr:col>
      <xdr:colOff>0</xdr:colOff>
      <xdr:row>42</xdr:row>
      <xdr:rowOff>0</xdr:rowOff>
    </xdr:from>
    <xdr:to>
      <xdr:col>9</xdr:col>
      <xdr:colOff>304800</xdr:colOff>
      <xdr:row>43</xdr:row>
      <xdr:rowOff>83453</xdr:rowOff>
    </xdr:to>
    <xdr:sp macro="" textlink="">
      <xdr:nvSpPr>
        <xdr:cNvPr id="2" name="AutoShape 4" descr="image.png">
          <a:extLst>
            <a:ext uri="{FF2B5EF4-FFF2-40B4-BE49-F238E27FC236}">
              <a16:creationId xmlns:a16="http://schemas.microsoft.com/office/drawing/2014/main" id="{062A59A4-2DF5-4316-BB16-48B9A5FFBCC3}"/>
            </a:ext>
          </a:extLst>
        </xdr:cNvPr>
        <xdr:cNvSpPr>
          <a:spLocks noChangeAspect="1" noChangeArrowheads="1"/>
        </xdr:cNvSpPr>
      </xdr:nvSpPr>
      <xdr:spPr bwMode="auto">
        <a:xfrm>
          <a:off x="13306425" y="5057775"/>
          <a:ext cx="304800" cy="3069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12</xdr:col>
      <xdr:colOff>0</xdr:colOff>
      <xdr:row>1</xdr:row>
      <xdr:rowOff>0</xdr:rowOff>
    </xdr:from>
    <xdr:to>
      <xdr:col>12</xdr:col>
      <xdr:colOff>1265465</xdr:colOff>
      <xdr:row>2</xdr:row>
      <xdr:rowOff>340178</xdr:rowOff>
    </xdr:to>
    <xdr:sp macro="" textlink="">
      <xdr:nvSpPr>
        <xdr:cNvPr id="31" name="Retângulo 30">
          <a:hlinkClick xmlns:r="http://schemas.openxmlformats.org/officeDocument/2006/relationships" r:id="rId19"/>
          <a:extLst>
            <a:ext uri="{FF2B5EF4-FFF2-40B4-BE49-F238E27FC236}">
              <a16:creationId xmlns:a16="http://schemas.microsoft.com/office/drawing/2014/main" id="{FA3E7AC4-D53C-4092-BE89-ED6328A590F3}"/>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oneCell">
    <xdr:from>
      <xdr:col>9</xdr:col>
      <xdr:colOff>0</xdr:colOff>
      <xdr:row>31</xdr:row>
      <xdr:rowOff>0</xdr:rowOff>
    </xdr:from>
    <xdr:to>
      <xdr:col>9</xdr:col>
      <xdr:colOff>304800</xdr:colOff>
      <xdr:row>32</xdr:row>
      <xdr:rowOff>84774</xdr:rowOff>
    </xdr:to>
    <xdr:sp macro="" textlink="">
      <xdr:nvSpPr>
        <xdr:cNvPr id="28" name="AutoShape 4" descr="image.png">
          <a:extLst>
            <a:ext uri="{FF2B5EF4-FFF2-40B4-BE49-F238E27FC236}">
              <a16:creationId xmlns:a16="http://schemas.microsoft.com/office/drawing/2014/main" id="{7ACBF0C3-BB44-4A13-A699-9A10B33A7C1C}"/>
            </a:ext>
          </a:extLst>
        </xdr:cNvPr>
        <xdr:cNvSpPr>
          <a:spLocks noChangeAspect="1" noChangeArrowheads="1"/>
        </xdr:cNvSpPr>
      </xdr:nvSpPr>
      <xdr:spPr bwMode="auto">
        <a:xfrm>
          <a:off x="13306425" y="7667625"/>
          <a:ext cx="304800" cy="301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43</xdr:row>
      <xdr:rowOff>0</xdr:rowOff>
    </xdr:from>
    <xdr:to>
      <xdr:col>9</xdr:col>
      <xdr:colOff>304800</xdr:colOff>
      <xdr:row>44</xdr:row>
      <xdr:rowOff>65270</xdr:rowOff>
    </xdr:to>
    <xdr:sp macro="" textlink="">
      <xdr:nvSpPr>
        <xdr:cNvPr id="29" name="AutoShape 4" descr="image.png">
          <a:extLst>
            <a:ext uri="{FF2B5EF4-FFF2-40B4-BE49-F238E27FC236}">
              <a16:creationId xmlns:a16="http://schemas.microsoft.com/office/drawing/2014/main" id="{BA0ACF0E-D66B-4888-AB47-26CB9A12941D}"/>
            </a:ext>
          </a:extLst>
        </xdr:cNvPr>
        <xdr:cNvSpPr>
          <a:spLocks noChangeAspect="1" noChangeArrowheads="1"/>
        </xdr:cNvSpPr>
      </xdr:nvSpPr>
      <xdr:spPr bwMode="auto">
        <a:xfrm>
          <a:off x="13306425" y="11344275"/>
          <a:ext cx="304800" cy="29783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32</xdr:row>
      <xdr:rowOff>0</xdr:rowOff>
    </xdr:from>
    <xdr:to>
      <xdr:col>9</xdr:col>
      <xdr:colOff>304800</xdr:colOff>
      <xdr:row>33</xdr:row>
      <xdr:rowOff>76588</xdr:rowOff>
    </xdr:to>
    <xdr:sp macro="" textlink="">
      <xdr:nvSpPr>
        <xdr:cNvPr id="30" name="AutoShape 4" descr="image.png">
          <a:extLst>
            <a:ext uri="{FF2B5EF4-FFF2-40B4-BE49-F238E27FC236}">
              <a16:creationId xmlns:a16="http://schemas.microsoft.com/office/drawing/2014/main" id="{31AD88A2-A281-47ED-B876-4A068B2FD7D4}"/>
            </a:ext>
          </a:extLst>
        </xdr:cNvPr>
        <xdr:cNvSpPr>
          <a:spLocks noChangeAspect="1" noChangeArrowheads="1"/>
        </xdr:cNvSpPr>
      </xdr:nvSpPr>
      <xdr:spPr bwMode="auto">
        <a:xfrm>
          <a:off x="13306425" y="7953375"/>
          <a:ext cx="304800" cy="30280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34</xdr:row>
      <xdr:rowOff>0</xdr:rowOff>
    </xdr:from>
    <xdr:to>
      <xdr:col>9</xdr:col>
      <xdr:colOff>304800</xdr:colOff>
      <xdr:row>35</xdr:row>
      <xdr:rowOff>84773</xdr:rowOff>
    </xdr:to>
    <xdr:sp macro="" textlink="">
      <xdr:nvSpPr>
        <xdr:cNvPr id="32" name="AutoShape 4" descr="image.png">
          <a:extLst>
            <a:ext uri="{FF2B5EF4-FFF2-40B4-BE49-F238E27FC236}">
              <a16:creationId xmlns:a16="http://schemas.microsoft.com/office/drawing/2014/main" id="{7D060C10-1A91-496B-84E7-B9055226CFF3}"/>
            </a:ext>
          </a:extLst>
        </xdr:cNvPr>
        <xdr:cNvSpPr>
          <a:spLocks noChangeAspect="1" noChangeArrowheads="1"/>
        </xdr:cNvSpPr>
      </xdr:nvSpPr>
      <xdr:spPr bwMode="auto">
        <a:xfrm>
          <a:off x="13306425" y="8524875"/>
          <a:ext cx="304800" cy="3019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9</xdr:col>
      <xdr:colOff>0</xdr:colOff>
      <xdr:row>36</xdr:row>
      <xdr:rowOff>0</xdr:rowOff>
    </xdr:from>
    <xdr:ext cx="304800" cy="306949"/>
    <xdr:sp macro="" textlink="">
      <xdr:nvSpPr>
        <xdr:cNvPr id="33" name="AutoShape 4" descr="image.png">
          <a:extLst>
            <a:ext uri="{FF2B5EF4-FFF2-40B4-BE49-F238E27FC236}">
              <a16:creationId xmlns:a16="http://schemas.microsoft.com/office/drawing/2014/main" id="{D6EFA066-EE7F-467C-949E-2E18BD6D0C4E}"/>
            </a:ext>
          </a:extLst>
        </xdr:cNvPr>
        <xdr:cNvSpPr>
          <a:spLocks noChangeAspect="1" noChangeArrowheads="1"/>
        </xdr:cNvSpPr>
      </xdr:nvSpPr>
      <xdr:spPr bwMode="auto">
        <a:xfrm>
          <a:off x="13306425" y="9277350"/>
          <a:ext cx="304800" cy="30694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49</xdr:row>
      <xdr:rowOff>0</xdr:rowOff>
    </xdr:from>
    <xdr:ext cx="304800" cy="306949"/>
    <xdr:sp macro="" textlink="">
      <xdr:nvSpPr>
        <xdr:cNvPr id="34" name="AutoShape 4" descr="image.png">
          <a:extLst>
            <a:ext uri="{FF2B5EF4-FFF2-40B4-BE49-F238E27FC236}">
              <a16:creationId xmlns:a16="http://schemas.microsoft.com/office/drawing/2014/main" id="{FA8356EA-77A6-48B8-9F0D-D3278F9AE265}"/>
            </a:ext>
          </a:extLst>
        </xdr:cNvPr>
        <xdr:cNvSpPr>
          <a:spLocks noChangeAspect="1" noChangeArrowheads="1"/>
        </xdr:cNvSpPr>
      </xdr:nvSpPr>
      <xdr:spPr bwMode="auto">
        <a:xfrm>
          <a:off x="13306425" y="13115925"/>
          <a:ext cx="304800" cy="30694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38</xdr:row>
      <xdr:rowOff>0</xdr:rowOff>
    </xdr:from>
    <xdr:to>
      <xdr:col>9</xdr:col>
      <xdr:colOff>304800</xdr:colOff>
      <xdr:row>39</xdr:row>
      <xdr:rowOff>133767</xdr:rowOff>
    </xdr:to>
    <xdr:sp macro="" textlink="">
      <xdr:nvSpPr>
        <xdr:cNvPr id="23" name="AutoShape 4" descr="image.png">
          <a:extLst>
            <a:ext uri="{FF2B5EF4-FFF2-40B4-BE49-F238E27FC236}">
              <a16:creationId xmlns:a16="http://schemas.microsoft.com/office/drawing/2014/main" id="{8C910C7E-64D8-467B-9CDC-F835D2FFC8E0}"/>
            </a:ext>
          </a:extLst>
        </xdr:cNvPr>
        <xdr:cNvSpPr>
          <a:spLocks noChangeAspect="1" noChangeArrowheads="1"/>
        </xdr:cNvSpPr>
      </xdr:nvSpPr>
      <xdr:spPr bwMode="auto">
        <a:xfrm>
          <a:off x="13306425" y="5248275"/>
          <a:ext cx="304800" cy="3069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0</xdr:colOff>
      <xdr:row>0</xdr:row>
      <xdr:rowOff>0</xdr:rowOff>
    </xdr:from>
    <xdr:to>
      <xdr:col>0</xdr:col>
      <xdr:colOff>3105150</xdr:colOff>
      <xdr:row>36</xdr:row>
      <xdr:rowOff>158591</xdr:rowOff>
    </xdr:to>
    <xdr:grpSp>
      <xdr:nvGrpSpPr>
        <xdr:cNvPr id="3" name="Agrupar 2">
          <a:extLst>
            <a:ext uri="{FF2B5EF4-FFF2-40B4-BE49-F238E27FC236}">
              <a16:creationId xmlns:a16="http://schemas.microsoft.com/office/drawing/2014/main" id="{1421DF4D-253E-422E-BC4C-795ADBF19982}"/>
            </a:ext>
          </a:extLst>
        </xdr:cNvPr>
        <xdr:cNvGrpSpPr/>
      </xdr:nvGrpSpPr>
      <xdr:grpSpPr>
        <a:xfrm>
          <a:off x="0" y="0"/>
          <a:ext cx="3105150" cy="6951730"/>
          <a:chOff x="0" y="0"/>
          <a:chExt cx="3105150" cy="6962162"/>
        </a:xfrm>
      </xdr:grpSpPr>
      <xdr:pic>
        <xdr:nvPicPr>
          <xdr:cNvPr id="4" name="Imagem 2">
            <a:extLst>
              <a:ext uri="{FF2B5EF4-FFF2-40B4-BE49-F238E27FC236}">
                <a16:creationId xmlns:a16="http://schemas.microsoft.com/office/drawing/2014/main" id="{E843620E-28A4-642A-8EA1-98BFE6791CD2}"/>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 name="Agrupar 4">
            <a:extLst>
              <a:ext uri="{FF2B5EF4-FFF2-40B4-BE49-F238E27FC236}">
                <a16:creationId xmlns:a16="http://schemas.microsoft.com/office/drawing/2014/main" id="{C561E4EC-5873-84D4-5C6C-586FCDD0E05A}"/>
              </a:ext>
            </a:extLst>
          </xdr:cNvPr>
          <xdr:cNvGrpSpPr/>
        </xdr:nvGrpSpPr>
        <xdr:grpSpPr>
          <a:xfrm>
            <a:off x="0" y="549088"/>
            <a:ext cx="3105150" cy="6413074"/>
            <a:chOff x="0" y="549088"/>
            <a:chExt cx="3105150" cy="6413074"/>
          </a:xfrm>
        </xdr:grpSpPr>
        <xdr:sp macro="" textlink="">
          <xdr:nvSpPr>
            <xdr:cNvPr id="6" name="CaixaDeTexto 3">
              <a:hlinkClick xmlns:r="http://schemas.openxmlformats.org/officeDocument/2006/relationships" r:id="rId2"/>
              <a:extLst>
                <a:ext uri="{FF2B5EF4-FFF2-40B4-BE49-F238E27FC236}">
                  <a16:creationId xmlns:a16="http://schemas.microsoft.com/office/drawing/2014/main" id="{31A10A08-B652-BCD8-AA29-B558DD1E2E4E}"/>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rgbClr val="17D4E8"/>
                  </a:solidFill>
                  <a:latin typeface="Verdana" panose="020B0604030504040204" pitchFamily="34" charset="0"/>
                  <a:ea typeface="Verdana" panose="020B0604030504040204" pitchFamily="34" charset="0"/>
                </a:rPr>
                <a:t>Materiality</a:t>
              </a:r>
            </a:p>
          </xdr:txBody>
        </xdr:sp>
        <xdr:sp macro="" textlink="">
          <xdr:nvSpPr>
            <xdr:cNvPr id="7" name="CaixaDeTexto 4">
              <a:extLst>
                <a:ext uri="{FF2B5EF4-FFF2-40B4-BE49-F238E27FC236}">
                  <a16:creationId xmlns:a16="http://schemas.microsoft.com/office/drawing/2014/main" id="{E924505E-4CDC-A8E5-DC14-00513479CBD5}"/>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8" name="CaixaDeTexto 5">
              <a:hlinkClick xmlns:r="http://schemas.openxmlformats.org/officeDocument/2006/relationships" r:id="rId3"/>
              <a:extLst>
                <a:ext uri="{FF2B5EF4-FFF2-40B4-BE49-F238E27FC236}">
                  <a16:creationId xmlns:a16="http://schemas.microsoft.com/office/drawing/2014/main" id="{DCCDE07B-A3A3-7883-9F35-53C123CE23E3}"/>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9" name="CaixaDeTexto 6">
              <a:hlinkClick xmlns:r="http://schemas.openxmlformats.org/officeDocument/2006/relationships" r:id="rId4"/>
              <a:extLst>
                <a:ext uri="{FF2B5EF4-FFF2-40B4-BE49-F238E27FC236}">
                  <a16:creationId xmlns:a16="http://schemas.microsoft.com/office/drawing/2014/main" id="{F07FE0D0-F225-77DA-6794-37BB5A3DC24C}"/>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10" name="CaixaDeTexto 7">
              <a:hlinkClick xmlns:r="http://schemas.openxmlformats.org/officeDocument/2006/relationships" r:id="rId5"/>
              <a:extLst>
                <a:ext uri="{FF2B5EF4-FFF2-40B4-BE49-F238E27FC236}">
                  <a16:creationId xmlns:a16="http://schemas.microsoft.com/office/drawing/2014/main" id="{CB19E177-020C-C75A-6621-B8B1BE6C1E5E}"/>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11" name="CaixaDeTexto 8">
              <a:hlinkClick xmlns:r="http://schemas.openxmlformats.org/officeDocument/2006/relationships" r:id="rId6"/>
              <a:extLst>
                <a:ext uri="{FF2B5EF4-FFF2-40B4-BE49-F238E27FC236}">
                  <a16:creationId xmlns:a16="http://schemas.microsoft.com/office/drawing/2014/main" id="{B912F995-C5BC-B6B7-A640-09B3DDB495EC}"/>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12" name="CaixaDeTexto 9">
              <a:extLst>
                <a:ext uri="{FF2B5EF4-FFF2-40B4-BE49-F238E27FC236}">
                  <a16:creationId xmlns:a16="http://schemas.microsoft.com/office/drawing/2014/main" id="{FB7A52A9-0AFB-74A8-B5CC-2C5636C51EB6}"/>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13" name="CaixaDeTexto 12">
              <a:hlinkClick xmlns:r="http://schemas.openxmlformats.org/officeDocument/2006/relationships" r:id="rId7"/>
              <a:extLst>
                <a:ext uri="{FF2B5EF4-FFF2-40B4-BE49-F238E27FC236}">
                  <a16:creationId xmlns:a16="http://schemas.microsoft.com/office/drawing/2014/main" id="{1E37571A-B7FF-241E-48A8-801AC78D266B}"/>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14" name="CaixaDeTexto 13">
              <a:hlinkClick xmlns:r="http://schemas.openxmlformats.org/officeDocument/2006/relationships" r:id="rId8"/>
              <a:extLst>
                <a:ext uri="{FF2B5EF4-FFF2-40B4-BE49-F238E27FC236}">
                  <a16:creationId xmlns:a16="http://schemas.microsoft.com/office/drawing/2014/main" id="{6B767885-2401-2A81-C9A4-AF7F8E58F8F5}"/>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15" name="CaixaDeTexto 14">
              <a:hlinkClick xmlns:r="http://schemas.openxmlformats.org/officeDocument/2006/relationships" r:id="rId9"/>
              <a:extLst>
                <a:ext uri="{FF2B5EF4-FFF2-40B4-BE49-F238E27FC236}">
                  <a16:creationId xmlns:a16="http://schemas.microsoft.com/office/drawing/2014/main" id="{A50F78C1-7417-1655-3269-567E81C9B7E5}"/>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16" name="CaixaDeTexto 15">
              <a:hlinkClick xmlns:r="http://schemas.openxmlformats.org/officeDocument/2006/relationships" r:id="rId10"/>
              <a:extLst>
                <a:ext uri="{FF2B5EF4-FFF2-40B4-BE49-F238E27FC236}">
                  <a16:creationId xmlns:a16="http://schemas.microsoft.com/office/drawing/2014/main" id="{536E8EA2-BDFD-AE9A-536C-09F526002789}"/>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17" name="CaixaDeTexto 16">
              <a:hlinkClick xmlns:r="http://schemas.openxmlformats.org/officeDocument/2006/relationships" r:id="rId11"/>
              <a:extLst>
                <a:ext uri="{FF2B5EF4-FFF2-40B4-BE49-F238E27FC236}">
                  <a16:creationId xmlns:a16="http://schemas.microsoft.com/office/drawing/2014/main" id="{BFE4FD66-D173-3EBF-CAA1-390E4BB816A3}"/>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18" name="CaixaDeTexto 17">
              <a:hlinkClick xmlns:r="http://schemas.openxmlformats.org/officeDocument/2006/relationships" r:id="rId12"/>
              <a:extLst>
                <a:ext uri="{FF2B5EF4-FFF2-40B4-BE49-F238E27FC236}">
                  <a16:creationId xmlns:a16="http://schemas.microsoft.com/office/drawing/2014/main" id="{2FF32EE7-32A3-DFF7-DAFC-C4C8EF2CA46B}"/>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19" name="CaixaDeTexto 18">
              <a:hlinkClick xmlns:r="http://schemas.openxmlformats.org/officeDocument/2006/relationships" r:id="rId13"/>
              <a:extLst>
                <a:ext uri="{FF2B5EF4-FFF2-40B4-BE49-F238E27FC236}">
                  <a16:creationId xmlns:a16="http://schemas.microsoft.com/office/drawing/2014/main" id="{1BF28727-00FF-908C-4218-2DB797EE3C5C}"/>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20" name="CaixaDeTexto 19">
              <a:extLst>
                <a:ext uri="{FF2B5EF4-FFF2-40B4-BE49-F238E27FC236}">
                  <a16:creationId xmlns:a16="http://schemas.microsoft.com/office/drawing/2014/main" id="{856D1D7A-8DC4-B588-7FCD-4E36280643D4}"/>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21" name="CaixaDeTexto 20">
              <a:hlinkClick xmlns:r="http://schemas.openxmlformats.org/officeDocument/2006/relationships" r:id="rId14"/>
              <a:extLst>
                <a:ext uri="{FF2B5EF4-FFF2-40B4-BE49-F238E27FC236}">
                  <a16:creationId xmlns:a16="http://schemas.microsoft.com/office/drawing/2014/main" id="{C6D040C6-3F21-E60C-1D2B-195F010937C2}"/>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25" name="CaixaDeTexto 24">
              <a:hlinkClick xmlns:r="http://schemas.openxmlformats.org/officeDocument/2006/relationships" r:id="rId15"/>
              <a:extLst>
                <a:ext uri="{FF2B5EF4-FFF2-40B4-BE49-F238E27FC236}">
                  <a16:creationId xmlns:a16="http://schemas.microsoft.com/office/drawing/2014/main" id="{6570D206-E150-0033-7400-7152198F4BA3}"/>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45" name="CaixaDeTexto 44">
              <a:hlinkClick xmlns:r="http://schemas.openxmlformats.org/officeDocument/2006/relationships" r:id="rId16"/>
              <a:extLst>
                <a:ext uri="{FF2B5EF4-FFF2-40B4-BE49-F238E27FC236}">
                  <a16:creationId xmlns:a16="http://schemas.microsoft.com/office/drawing/2014/main" id="{5CD7D8C3-EFF1-EFD1-1FA3-7626808D1663}"/>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46" name="CaixaDeTexto 45">
              <a:hlinkClick xmlns:r="http://schemas.openxmlformats.org/officeDocument/2006/relationships" r:id="rId17"/>
              <a:extLst>
                <a:ext uri="{FF2B5EF4-FFF2-40B4-BE49-F238E27FC236}">
                  <a16:creationId xmlns:a16="http://schemas.microsoft.com/office/drawing/2014/main" id="{E8D22DC6-673E-67F8-AF9E-B24918AD1B39}"/>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47" name="CaixaDeTexto 3">
              <a:hlinkClick xmlns:r="http://schemas.openxmlformats.org/officeDocument/2006/relationships" r:id="rId18"/>
              <a:extLst>
                <a:ext uri="{FF2B5EF4-FFF2-40B4-BE49-F238E27FC236}">
                  <a16:creationId xmlns:a16="http://schemas.microsoft.com/office/drawing/2014/main" id="{4A169A3C-5C96-4261-67FF-0C6310FF02E0}"/>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12</xdr:col>
      <xdr:colOff>0</xdr:colOff>
      <xdr:row>1</xdr:row>
      <xdr:rowOff>0</xdr:rowOff>
    </xdr:from>
    <xdr:to>
      <xdr:col>12</xdr:col>
      <xdr:colOff>1265465</xdr:colOff>
      <xdr:row>2</xdr:row>
      <xdr:rowOff>340178</xdr:rowOff>
    </xdr:to>
    <xdr:sp macro="" textlink="">
      <xdr:nvSpPr>
        <xdr:cNvPr id="28" name="Retângulo 27">
          <a:hlinkClick xmlns:r="http://schemas.openxmlformats.org/officeDocument/2006/relationships" r:id="rId19"/>
          <a:extLst>
            <a:ext uri="{FF2B5EF4-FFF2-40B4-BE49-F238E27FC236}">
              <a16:creationId xmlns:a16="http://schemas.microsoft.com/office/drawing/2014/main" id="{DE262103-D287-4C90-8A5F-2A34ED0224E5}"/>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oneCell">
    <xdr:from>
      <xdr:col>10</xdr:col>
      <xdr:colOff>0</xdr:colOff>
      <xdr:row>35</xdr:row>
      <xdr:rowOff>0</xdr:rowOff>
    </xdr:from>
    <xdr:to>
      <xdr:col>10</xdr:col>
      <xdr:colOff>304800</xdr:colOff>
      <xdr:row>36</xdr:row>
      <xdr:rowOff>114300</xdr:rowOff>
    </xdr:to>
    <xdr:sp macro="" textlink="">
      <xdr:nvSpPr>
        <xdr:cNvPr id="5121" name="AutoShape 1">
          <a:extLst>
            <a:ext uri="{FF2B5EF4-FFF2-40B4-BE49-F238E27FC236}">
              <a16:creationId xmlns:a16="http://schemas.microsoft.com/office/drawing/2014/main" id="{6FD67C71-3C27-0C4B-1470-AA068D2EDDAF}"/>
            </a:ext>
          </a:extLst>
        </xdr:cNvPr>
        <xdr:cNvSpPr>
          <a:spLocks noChangeAspect="1" noChangeArrowheads="1"/>
        </xdr:cNvSpPr>
      </xdr:nvSpPr>
      <xdr:spPr bwMode="auto">
        <a:xfrm>
          <a:off x="1468755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13</xdr:col>
      <xdr:colOff>57149</xdr:colOff>
      <xdr:row>0</xdr:row>
      <xdr:rowOff>166007</xdr:rowOff>
    </xdr:from>
    <xdr:to>
      <xdr:col>13</xdr:col>
      <xdr:colOff>1322614</xdr:colOff>
      <xdr:row>2</xdr:row>
      <xdr:rowOff>329292</xdr:rowOff>
    </xdr:to>
    <xdr:sp macro="" textlink="">
      <xdr:nvSpPr>
        <xdr:cNvPr id="24" name="Retângulo 23">
          <a:hlinkClick xmlns:r="http://schemas.openxmlformats.org/officeDocument/2006/relationships" r:id="rId18"/>
          <a:extLst>
            <a:ext uri="{FF2B5EF4-FFF2-40B4-BE49-F238E27FC236}">
              <a16:creationId xmlns:a16="http://schemas.microsoft.com/office/drawing/2014/main" id="{A8AD7B61-48CE-43EB-A313-2F9A327BDA89}"/>
            </a:ext>
          </a:extLst>
        </xdr:cNvPr>
        <xdr:cNvSpPr/>
      </xdr:nvSpPr>
      <xdr:spPr>
        <a:xfrm>
          <a:off x="18971078" y="166007"/>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twoCellAnchor editAs="oneCell">
    <xdr:from>
      <xdr:col>2</xdr:col>
      <xdr:colOff>13607</xdr:colOff>
      <xdr:row>19</xdr:row>
      <xdr:rowOff>149680</xdr:rowOff>
    </xdr:from>
    <xdr:to>
      <xdr:col>8</xdr:col>
      <xdr:colOff>639536</xdr:colOff>
      <xdr:row>50</xdr:row>
      <xdr:rowOff>81781</xdr:rowOff>
    </xdr:to>
    <xdr:pic>
      <xdr:nvPicPr>
        <xdr:cNvPr id="29" name="Imagem 28">
          <a:extLst>
            <a:ext uri="{FF2B5EF4-FFF2-40B4-BE49-F238E27FC236}">
              <a16:creationId xmlns:a16="http://schemas.microsoft.com/office/drawing/2014/main" id="{1589D076-147E-C40E-7A5F-4F0512218CA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3660321" y="3810001"/>
          <a:ext cx="8953501" cy="55790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46</xdr:row>
      <xdr:rowOff>0</xdr:rowOff>
    </xdr:from>
    <xdr:to>
      <xdr:col>10</xdr:col>
      <xdr:colOff>304800</xdr:colOff>
      <xdr:row>47</xdr:row>
      <xdr:rowOff>114300</xdr:rowOff>
    </xdr:to>
    <xdr:sp macro="" textlink="">
      <xdr:nvSpPr>
        <xdr:cNvPr id="22" name="AutoShape 1" descr="image.png">
          <a:extLst>
            <a:ext uri="{FF2B5EF4-FFF2-40B4-BE49-F238E27FC236}">
              <a16:creationId xmlns:a16="http://schemas.microsoft.com/office/drawing/2014/main" id="{98787EDC-0C17-4541-8E0B-F263ADEF6925}"/>
            </a:ext>
          </a:extLst>
        </xdr:cNvPr>
        <xdr:cNvSpPr>
          <a:spLocks noChangeAspect="1" noChangeArrowheads="1"/>
        </xdr:cNvSpPr>
      </xdr:nvSpPr>
      <xdr:spPr bwMode="auto">
        <a:xfrm>
          <a:off x="14687550" y="237172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61</xdr:row>
      <xdr:rowOff>0</xdr:rowOff>
    </xdr:from>
    <xdr:to>
      <xdr:col>9</xdr:col>
      <xdr:colOff>304800</xdr:colOff>
      <xdr:row>62</xdr:row>
      <xdr:rowOff>126510</xdr:rowOff>
    </xdr:to>
    <xdr:sp macro="" textlink="">
      <xdr:nvSpPr>
        <xdr:cNvPr id="23" name="AutoShape 4" descr="image.png">
          <a:extLst>
            <a:ext uri="{FF2B5EF4-FFF2-40B4-BE49-F238E27FC236}">
              <a16:creationId xmlns:a16="http://schemas.microsoft.com/office/drawing/2014/main" id="{22C87252-8020-4BF7-BB7C-929BE30E250F}"/>
            </a:ext>
          </a:extLst>
        </xdr:cNvPr>
        <xdr:cNvSpPr>
          <a:spLocks noChangeAspect="1" noChangeArrowheads="1"/>
        </xdr:cNvSpPr>
      </xdr:nvSpPr>
      <xdr:spPr bwMode="auto">
        <a:xfrm>
          <a:off x="13306425" y="5200650"/>
          <a:ext cx="304800" cy="31474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0</xdr:colOff>
      <xdr:row>0</xdr:row>
      <xdr:rowOff>0</xdr:rowOff>
    </xdr:from>
    <xdr:to>
      <xdr:col>0</xdr:col>
      <xdr:colOff>3105150</xdr:colOff>
      <xdr:row>31</xdr:row>
      <xdr:rowOff>164941</xdr:rowOff>
    </xdr:to>
    <xdr:grpSp>
      <xdr:nvGrpSpPr>
        <xdr:cNvPr id="37" name="Agrupar 36">
          <a:extLst>
            <a:ext uri="{FF2B5EF4-FFF2-40B4-BE49-F238E27FC236}">
              <a16:creationId xmlns:a16="http://schemas.microsoft.com/office/drawing/2014/main" id="{A1BB1AA5-0129-44C7-AA81-6847CAB1B61C}"/>
            </a:ext>
          </a:extLst>
        </xdr:cNvPr>
        <xdr:cNvGrpSpPr/>
      </xdr:nvGrpSpPr>
      <xdr:grpSpPr>
        <a:xfrm>
          <a:off x="0" y="0"/>
          <a:ext cx="3105150" cy="6951730"/>
          <a:chOff x="0" y="0"/>
          <a:chExt cx="3105150" cy="6962162"/>
        </a:xfrm>
      </xdr:grpSpPr>
      <xdr:pic>
        <xdr:nvPicPr>
          <xdr:cNvPr id="38" name="Imagem 2">
            <a:extLst>
              <a:ext uri="{FF2B5EF4-FFF2-40B4-BE49-F238E27FC236}">
                <a16:creationId xmlns:a16="http://schemas.microsoft.com/office/drawing/2014/main" id="{BA117EB6-2F70-0935-5397-7D9F5B9DB5AA}"/>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39" name="Agrupar 38">
            <a:extLst>
              <a:ext uri="{FF2B5EF4-FFF2-40B4-BE49-F238E27FC236}">
                <a16:creationId xmlns:a16="http://schemas.microsoft.com/office/drawing/2014/main" id="{A8615E98-2E43-E965-A4B7-B72C26D08940}"/>
              </a:ext>
            </a:extLst>
          </xdr:cNvPr>
          <xdr:cNvGrpSpPr/>
        </xdr:nvGrpSpPr>
        <xdr:grpSpPr>
          <a:xfrm>
            <a:off x="0" y="549088"/>
            <a:ext cx="3105150" cy="6413074"/>
            <a:chOff x="0" y="549088"/>
            <a:chExt cx="3105150" cy="6413074"/>
          </a:xfrm>
        </xdr:grpSpPr>
        <xdr:sp macro="" textlink="">
          <xdr:nvSpPr>
            <xdr:cNvPr id="40" name="CaixaDeTexto 3">
              <a:hlinkClick xmlns:r="http://schemas.openxmlformats.org/officeDocument/2006/relationships" r:id="rId2"/>
              <a:extLst>
                <a:ext uri="{FF2B5EF4-FFF2-40B4-BE49-F238E27FC236}">
                  <a16:creationId xmlns:a16="http://schemas.microsoft.com/office/drawing/2014/main" id="{0A48520B-9035-163A-B15D-3DD35005DA94}"/>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41" name="CaixaDeTexto 4">
              <a:extLst>
                <a:ext uri="{FF2B5EF4-FFF2-40B4-BE49-F238E27FC236}">
                  <a16:creationId xmlns:a16="http://schemas.microsoft.com/office/drawing/2014/main" id="{75D070CF-8DB6-7EEF-DAB9-3C72E38024FC}"/>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42" name="CaixaDeTexto 5">
              <a:hlinkClick xmlns:r="http://schemas.openxmlformats.org/officeDocument/2006/relationships" r:id="rId3"/>
              <a:extLst>
                <a:ext uri="{FF2B5EF4-FFF2-40B4-BE49-F238E27FC236}">
                  <a16:creationId xmlns:a16="http://schemas.microsoft.com/office/drawing/2014/main" id="{5F64A773-5F77-6C02-C6CF-722119A205EA}"/>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Employees</a:t>
              </a:r>
            </a:p>
          </xdr:txBody>
        </xdr:sp>
        <xdr:sp macro="" textlink="">
          <xdr:nvSpPr>
            <xdr:cNvPr id="43" name="CaixaDeTexto 6">
              <a:hlinkClick xmlns:r="http://schemas.openxmlformats.org/officeDocument/2006/relationships" r:id="rId4"/>
              <a:extLst>
                <a:ext uri="{FF2B5EF4-FFF2-40B4-BE49-F238E27FC236}">
                  <a16:creationId xmlns:a16="http://schemas.microsoft.com/office/drawing/2014/main" id="{4509C4A2-B30B-974C-EE8D-9FBF3C02AF8F}"/>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44" name="CaixaDeTexto 7">
              <a:hlinkClick xmlns:r="http://schemas.openxmlformats.org/officeDocument/2006/relationships" r:id="rId5"/>
              <a:extLst>
                <a:ext uri="{FF2B5EF4-FFF2-40B4-BE49-F238E27FC236}">
                  <a16:creationId xmlns:a16="http://schemas.microsoft.com/office/drawing/2014/main" id="{BC527A0C-9F04-3029-AE64-8F60274034BD}"/>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45" name="CaixaDeTexto 8">
              <a:hlinkClick xmlns:r="http://schemas.openxmlformats.org/officeDocument/2006/relationships" r:id="rId6"/>
              <a:extLst>
                <a:ext uri="{FF2B5EF4-FFF2-40B4-BE49-F238E27FC236}">
                  <a16:creationId xmlns:a16="http://schemas.microsoft.com/office/drawing/2014/main" id="{42093113-1CA3-F472-C4C2-D5085E156E1A}"/>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46" name="CaixaDeTexto 9">
              <a:extLst>
                <a:ext uri="{FF2B5EF4-FFF2-40B4-BE49-F238E27FC236}">
                  <a16:creationId xmlns:a16="http://schemas.microsoft.com/office/drawing/2014/main" id="{1E120CFF-F606-CA4B-DAFA-2B7E023C31C1}"/>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47" name="CaixaDeTexto 12">
              <a:hlinkClick xmlns:r="http://schemas.openxmlformats.org/officeDocument/2006/relationships" r:id="rId7"/>
              <a:extLst>
                <a:ext uri="{FF2B5EF4-FFF2-40B4-BE49-F238E27FC236}">
                  <a16:creationId xmlns:a16="http://schemas.microsoft.com/office/drawing/2014/main" id="{F324594B-7EA9-92B3-81B0-DCB8B7DC45F2}"/>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48" name="CaixaDeTexto 13">
              <a:hlinkClick xmlns:r="http://schemas.openxmlformats.org/officeDocument/2006/relationships" r:id="rId8"/>
              <a:extLst>
                <a:ext uri="{FF2B5EF4-FFF2-40B4-BE49-F238E27FC236}">
                  <a16:creationId xmlns:a16="http://schemas.microsoft.com/office/drawing/2014/main" id="{8EB87D93-5BF4-F69A-8F0B-A96588881065}"/>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49" name="CaixaDeTexto 14">
              <a:hlinkClick xmlns:r="http://schemas.openxmlformats.org/officeDocument/2006/relationships" r:id="rId9"/>
              <a:extLst>
                <a:ext uri="{FF2B5EF4-FFF2-40B4-BE49-F238E27FC236}">
                  <a16:creationId xmlns:a16="http://schemas.microsoft.com/office/drawing/2014/main" id="{82422F18-8A07-627E-8358-9DE47ED82026}"/>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50" name="CaixaDeTexto 49">
              <a:hlinkClick xmlns:r="http://schemas.openxmlformats.org/officeDocument/2006/relationships" r:id="rId10"/>
              <a:extLst>
                <a:ext uri="{FF2B5EF4-FFF2-40B4-BE49-F238E27FC236}">
                  <a16:creationId xmlns:a16="http://schemas.microsoft.com/office/drawing/2014/main" id="{70A91A8C-8DAF-83C1-DFE9-B0CA3C954E82}"/>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51" name="CaixaDeTexto 50">
              <a:hlinkClick xmlns:r="http://schemas.openxmlformats.org/officeDocument/2006/relationships" r:id="rId11"/>
              <a:extLst>
                <a:ext uri="{FF2B5EF4-FFF2-40B4-BE49-F238E27FC236}">
                  <a16:creationId xmlns:a16="http://schemas.microsoft.com/office/drawing/2014/main" id="{CF151C10-C8AC-C10E-3451-DBB9B738224B}"/>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52" name="CaixaDeTexto 51">
              <a:hlinkClick xmlns:r="http://schemas.openxmlformats.org/officeDocument/2006/relationships" r:id="rId12"/>
              <a:extLst>
                <a:ext uri="{FF2B5EF4-FFF2-40B4-BE49-F238E27FC236}">
                  <a16:creationId xmlns:a16="http://schemas.microsoft.com/office/drawing/2014/main" id="{FCDE4020-FC3F-AA92-69FD-1432155852AF}"/>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53" name="CaixaDeTexto 52">
              <a:hlinkClick xmlns:r="http://schemas.openxmlformats.org/officeDocument/2006/relationships" r:id="rId13"/>
              <a:extLst>
                <a:ext uri="{FF2B5EF4-FFF2-40B4-BE49-F238E27FC236}">
                  <a16:creationId xmlns:a16="http://schemas.microsoft.com/office/drawing/2014/main" id="{47546B31-1052-60B4-78AF-10C6448DB348}"/>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54" name="CaixaDeTexto 53">
              <a:extLst>
                <a:ext uri="{FF2B5EF4-FFF2-40B4-BE49-F238E27FC236}">
                  <a16:creationId xmlns:a16="http://schemas.microsoft.com/office/drawing/2014/main" id="{2F2FD18A-2307-BC52-F7B7-4D353C792FFE}"/>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55" name="CaixaDeTexto 54">
              <a:hlinkClick xmlns:r="http://schemas.openxmlformats.org/officeDocument/2006/relationships" r:id="rId14"/>
              <a:extLst>
                <a:ext uri="{FF2B5EF4-FFF2-40B4-BE49-F238E27FC236}">
                  <a16:creationId xmlns:a16="http://schemas.microsoft.com/office/drawing/2014/main" id="{09512F45-5449-6521-8420-5502F7982516}"/>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56" name="CaixaDeTexto 55">
              <a:hlinkClick xmlns:r="http://schemas.openxmlformats.org/officeDocument/2006/relationships" r:id="rId15"/>
              <a:extLst>
                <a:ext uri="{FF2B5EF4-FFF2-40B4-BE49-F238E27FC236}">
                  <a16:creationId xmlns:a16="http://schemas.microsoft.com/office/drawing/2014/main" id="{8C7D38BA-CC16-4F1E-FB28-C7DDE9B6B097}"/>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57" name="CaixaDeTexto 56">
              <a:hlinkClick xmlns:r="http://schemas.openxmlformats.org/officeDocument/2006/relationships" r:id="rId16"/>
              <a:extLst>
                <a:ext uri="{FF2B5EF4-FFF2-40B4-BE49-F238E27FC236}">
                  <a16:creationId xmlns:a16="http://schemas.microsoft.com/office/drawing/2014/main" id="{1809D4B3-4D93-7E2E-AF74-1D34B7BC70C0}"/>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58" name="CaixaDeTexto 57">
              <a:hlinkClick xmlns:r="http://schemas.openxmlformats.org/officeDocument/2006/relationships" r:id="rId17"/>
              <a:extLst>
                <a:ext uri="{FF2B5EF4-FFF2-40B4-BE49-F238E27FC236}">
                  <a16:creationId xmlns:a16="http://schemas.microsoft.com/office/drawing/2014/main" id="{009F0239-E3D4-DAB4-11BE-2DE49E23E7C3}"/>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59" name="CaixaDeTexto 3">
              <a:hlinkClick xmlns:r="http://schemas.openxmlformats.org/officeDocument/2006/relationships" r:id="rId18"/>
              <a:extLst>
                <a:ext uri="{FF2B5EF4-FFF2-40B4-BE49-F238E27FC236}">
                  <a16:creationId xmlns:a16="http://schemas.microsoft.com/office/drawing/2014/main" id="{82134EF1-2181-F6BC-8C2E-91330C313F43}"/>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12</xdr:col>
      <xdr:colOff>0</xdr:colOff>
      <xdr:row>1</xdr:row>
      <xdr:rowOff>0</xdr:rowOff>
    </xdr:from>
    <xdr:to>
      <xdr:col>12</xdr:col>
      <xdr:colOff>1265465</xdr:colOff>
      <xdr:row>2</xdr:row>
      <xdr:rowOff>340178</xdr:rowOff>
    </xdr:to>
    <xdr:sp macro="" textlink="">
      <xdr:nvSpPr>
        <xdr:cNvPr id="7" name="Retângulo 6">
          <a:hlinkClick xmlns:r="http://schemas.openxmlformats.org/officeDocument/2006/relationships" r:id="rId19"/>
          <a:extLst>
            <a:ext uri="{FF2B5EF4-FFF2-40B4-BE49-F238E27FC236}">
              <a16:creationId xmlns:a16="http://schemas.microsoft.com/office/drawing/2014/main" id="{A944134C-52FF-48D6-BDA1-B814E1BEA4CF}"/>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13</xdr:col>
      <xdr:colOff>47763</xdr:colOff>
      <xdr:row>1</xdr:row>
      <xdr:rowOff>7454</xdr:rowOff>
    </xdr:from>
    <xdr:to>
      <xdr:col>13</xdr:col>
      <xdr:colOff>1306878</xdr:colOff>
      <xdr:row>2</xdr:row>
      <xdr:rowOff>351419</xdr:rowOff>
    </xdr:to>
    <xdr:sp macro="" textlink="">
      <xdr:nvSpPr>
        <xdr:cNvPr id="3" name="Retângulo 2">
          <a:hlinkClick xmlns:r="http://schemas.openxmlformats.org/officeDocument/2006/relationships" r:id="rId18"/>
          <a:extLst>
            <a:ext uri="{FF2B5EF4-FFF2-40B4-BE49-F238E27FC236}">
              <a16:creationId xmlns:a16="http://schemas.microsoft.com/office/drawing/2014/main" id="{C16F3EA2-2FED-4318-9302-BA619EAB6672}"/>
            </a:ext>
          </a:extLst>
        </xdr:cNvPr>
        <xdr:cNvSpPr/>
      </xdr:nvSpPr>
      <xdr:spPr>
        <a:xfrm>
          <a:off x="18870543" y="193261"/>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15</xdr:row>
      <xdr:rowOff>0</xdr:rowOff>
    </xdr:from>
    <xdr:to>
      <xdr:col>10</xdr:col>
      <xdr:colOff>304800</xdr:colOff>
      <xdr:row>16</xdr:row>
      <xdr:rowOff>84138</xdr:rowOff>
    </xdr:to>
    <xdr:sp macro="" textlink="">
      <xdr:nvSpPr>
        <xdr:cNvPr id="22" name="AutoShape 1" descr="image.png">
          <a:extLst>
            <a:ext uri="{FF2B5EF4-FFF2-40B4-BE49-F238E27FC236}">
              <a16:creationId xmlns:a16="http://schemas.microsoft.com/office/drawing/2014/main" id="{ED7A2659-E4AF-41BB-B790-91B2E66685A2}"/>
            </a:ext>
          </a:extLst>
        </xdr:cNvPr>
        <xdr:cNvSpPr>
          <a:spLocks noChangeAspect="1" noChangeArrowheads="1"/>
        </xdr:cNvSpPr>
      </xdr:nvSpPr>
      <xdr:spPr bwMode="auto">
        <a:xfrm>
          <a:off x="14687550" y="2971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31</xdr:row>
      <xdr:rowOff>0</xdr:rowOff>
    </xdr:from>
    <xdr:to>
      <xdr:col>9</xdr:col>
      <xdr:colOff>304800</xdr:colOff>
      <xdr:row>32</xdr:row>
      <xdr:rowOff>123335</xdr:rowOff>
    </xdr:to>
    <xdr:sp macro="" textlink="">
      <xdr:nvSpPr>
        <xdr:cNvPr id="23" name="AutoShape 4" descr="image.png">
          <a:extLst>
            <a:ext uri="{FF2B5EF4-FFF2-40B4-BE49-F238E27FC236}">
              <a16:creationId xmlns:a16="http://schemas.microsoft.com/office/drawing/2014/main" id="{F78ED957-EE60-43FA-AD4C-07702505F779}"/>
            </a:ext>
          </a:extLst>
        </xdr:cNvPr>
        <xdr:cNvSpPr>
          <a:spLocks noChangeAspect="1" noChangeArrowheads="1"/>
        </xdr:cNvSpPr>
      </xdr:nvSpPr>
      <xdr:spPr bwMode="auto">
        <a:xfrm>
          <a:off x="13306425" y="5829300"/>
          <a:ext cx="304800" cy="3106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0</xdr:colOff>
      <xdr:row>0</xdr:row>
      <xdr:rowOff>0</xdr:rowOff>
    </xdr:from>
    <xdr:to>
      <xdr:col>0</xdr:col>
      <xdr:colOff>3105150</xdr:colOff>
      <xdr:row>32</xdr:row>
      <xdr:rowOff>26148</xdr:rowOff>
    </xdr:to>
    <xdr:grpSp>
      <xdr:nvGrpSpPr>
        <xdr:cNvPr id="28" name="Agrupar 27">
          <a:extLst>
            <a:ext uri="{FF2B5EF4-FFF2-40B4-BE49-F238E27FC236}">
              <a16:creationId xmlns:a16="http://schemas.microsoft.com/office/drawing/2014/main" id="{77500613-269F-493A-9368-3A71810D5655}"/>
            </a:ext>
          </a:extLst>
        </xdr:cNvPr>
        <xdr:cNvGrpSpPr/>
      </xdr:nvGrpSpPr>
      <xdr:grpSpPr>
        <a:xfrm>
          <a:off x="0" y="0"/>
          <a:ext cx="3105150" cy="6819287"/>
          <a:chOff x="0" y="0"/>
          <a:chExt cx="3105150" cy="6962162"/>
        </a:xfrm>
      </xdr:grpSpPr>
      <xdr:pic>
        <xdr:nvPicPr>
          <xdr:cNvPr id="29" name="Imagem 2">
            <a:extLst>
              <a:ext uri="{FF2B5EF4-FFF2-40B4-BE49-F238E27FC236}">
                <a16:creationId xmlns:a16="http://schemas.microsoft.com/office/drawing/2014/main" id="{294B0129-F1F5-A0AC-D983-6CC42AD4DBD4}"/>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30" name="Agrupar 29">
            <a:extLst>
              <a:ext uri="{FF2B5EF4-FFF2-40B4-BE49-F238E27FC236}">
                <a16:creationId xmlns:a16="http://schemas.microsoft.com/office/drawing/2014/main" id="{0AF41D89-A439-24DB-D331-E9EDCF2331FE}"/>
              </a:ext>
            </a:extLst>
          </xdr:cNvPr>
          <xdr:cNvGrpSpPr/>
        </xdr:nvGrpSpPr>
        <xdr:grpSpPr>
          <a:xfrm>
            <a:off x="0" y="549088"/>
            <a:ext cx="3105150" cy="6413074"/>
            <a:chOff x="0" y="549088"/>
            <a:chExt cx="3105150" cy="6413074"/>
          </a:xfrm>
        </xdr:grpSpPr>
        <xdr:sp macro="" textlink="">
          <xdr:nvSpPr>
            <xdr:cNvPr id="31" name="CaixaDeTexto 3">
              <a:hlinkClick xmlns:r="http://schemas.openxmlformats.org/officeDocument/2006/relationships" r:id="rId2"/>
              <a:extLst>
                <a:ext uri="{FF2B5EF4-FFF2-40B4-BE49-F238E27FC236}">
                  <a16:creationId xmlns:a16="http://schemas.microsoft.com/office/drawing/2014/main" id="{2D7522E5-FB11-C06C-0013-2B3B1DB62FB8}"/>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32" name="CaixaDeTexto 4">
              <a:extLst>
                <a:ext uri="{FF2B5EF4-FFF2-40B4-BE49-F238E27FC236}">
                  <a16:creationId xmlns:a16="http://schemas.microsoft.com/office/drawing/2014/main" id="{FA342B9A-454E-0A70-C6EA-DD709E276332}"/>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54" name="CaixaDeTexto 5">
              <a:hlinkClick xmlns:r="http://schemas.openxmlformats.org/officeDocument/2006/relationships" r:id="rId3"/>
              <a:extLst>
                <a:ext uri="{FF2B5EF4-FFF2-40B4-BE49-F238E27FC236}">
                  <a16:creationId xmlns:a16="http://schemas.microsoft.com/office/drawing/2014/main" id="{A19B838F-23E7-DF44-09CE-29FF7E2F1472}"/>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55" name="CaixaDeTexto 6">
              <a:hlinkClick xmlns:r="http://schemas.openxmlformats.org/officeDocument/2006/relationships" r:id="rId4"/>
              <a:extLst>
                <a:ext uri="{FF2B5EF4-FFF2-40B4-BE49-F238E27FC236}">
                  <a16:creationId xmlns:a16="http://schemas.microsoft.com/office/drawing/2014/main" id="{505CF582-A68A-CEE7-2693-475353E65E7D}"/>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Health, </a:t>
              </a:r>
              <a:r>
                <a:rPr lang="en-US" sz="1100" b="1" u="none" baseline="0">
                  <a:solidFill>
                    <a:srgbClr val="17D4E8"/>
                  </a:solidFill>
                  <a:latin typeface="Verdana" panose="020B0604030504040204" pitchFamily="34" charset="0"/>
                  <a:ea typeface="Verdana" panose="020B0604030504040204" pitchFamily="34" charset="0"/>
                </a:rPr>
                <a:t>safety and well-being</a:t>
              </a:r>
            </a:p>
          </xdr:txBody>
        </xdr:sp>
        <xdr:sp macro="" textlink="">
          <xdr:nvSpPr>
            <xdr:cNvPr id="56" name="CaixaDeTexto 7">
              <a:hlinkClick xmlns:r="http://schemas.openxmlformats.org/officeDocument/2006/relationships" r:id="rId5"/>
              <a:extLst>
                <a:ext uri="{FF2B5EF4-FFF2-40B4-BE49-F238E27FC236}">
                  <a16:creationId xmlns:a16="http://schemas.microsoft.com/office/drawing/2014/main" id="{E9E429F7-4780-440B-CD47-787C7A9F60B2}"/>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57" name="CaixaDeTexto 8">
              <a:hlinkClick xmlns:r="http://schemas.openxmlformats.org/officeDocument/2006/relationships" r:id="rId6"/>
              <a:extLst>
                <a:ext uri="{FF2B5EF4-FFF2-40B4-BE49-F238E27FC236}">
                  <a16:creationId xmlns:a16="http://schemas.microsoft.com/office/drawing/2014/main" id="{12DACD90-EFF2-704B-E7CB-F0459FCF79A2}"/>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58" name="CaixaDeTexto 9">
              <a:extLst>
                <a:ext uri="{FF2B5EF4-FFF2-40B4-BE49-F238E27FC236}">
                  <a16:creationId xmlns:a16="http://schemas.microsoft.com/office/drawing/2014/main" id="{52E8DD0B-4330-38EA-39A1-D6166E808DE9}"/>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59" name="CaixaDeTexto 12">
              <a:hlinkClick xmlns:r="http://schemas.openxmlformats.org/officeDocument/2006/relationships" r:id="rId7"/>
              <a:extLst>
                <a:ext uri="{FF2B5EF4-FFF2-40B4-BE49-F238E27FC236}">
                  <a16:creationId xmlns:a16="http://schemas.microsoft.com/office/drawing/2014/main" id="{71A0D648-94FC-5BBA-4A6C-FFC4D425BA73}"/>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60" name="CaixaDeTexto 13">
              <a:hlinkClick xmlns:r="http://schemas.openxmlformats.org/officeDocument/2006/relationships" r:id="rId8"/>
              <a:extLst>
                <a:ext uri="{FF2B5EF4-FFF2-40B4-BE49-F238E27FC236}">
                  <a16:creationId xmlns:a16="http://schemas.microsoft.com/office/drawing/2014/main" id="{FB955121-DF3D-72EF-5120-0A72BF8C4610}"/>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61" name="CaixaDeTexto 14">
              <a:hlinkClick xmlns:r="http://schemas.openxmlformats.org/officeDocument/2006/relationships" r:id="rId9"/>
              <a:extLst>
                <a:ext uri="{FF2B5EF4-FFF2-40B4-BE49-F238E27FC236}">
                  <a16:creationId xmlns:a16="http://schemas.microsoft.com/office/drawing/2014/main" id="{5FF52352-A271-A6B7-64A8-9E165771153C}"/>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62" name="CaixaDeTexto 61">
              <a:hlinkClick xmlns:r="http://schemas.openxmlformats.org/officeDocument/2006/relationships" r:id="rId10"/>
              <a:extLst>
                <a:ext uri="{FF2B5EF4-FFF2-40B4-BE49-F238E27FC236}">
                  <a16:creationId xmlns:a16="http://schemas.microsoft.com/office/drawing/2014/main" id="{A37DFA20-74BA-F66E-B9BB-00D8E5E12DA6}"/>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63" name="CaixaDeTexto 62">
              <a:hlinkClick xmlns:r="http://schemas.openxmlformats.org/officeDocument/2006/relationships" r:id="rId11"/>
              <a:extLst>
                <a:ext uri="{FF2B5EF4-FFF2-40B4-BE49-F238E27FC236}">
                  <a16:creationId xmlns:a16="http://schemas.microsoft.com/office/drawing/2014/main" id="{F57646CB-3C21-6D84-F077-FFAE61C0BB02}"/>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64" name="CaixaDeTexto 63">
              <a:hlinkClick xmlns:r="http://schemas.openxmlformats.org/officeDocument/2006/relationships" r:id="rId12"/>
              <a:extLst>
                <a:ext uri="{FF2B5EF4-FFF2-40B4-BE49-F238E27FC236}">
                  <a16:creationId xmlns:a16="http://schemas.microsoft.com/office/drawing/2014/main" id="{8A76AECB-F4F4-2118-6D34-7FCEF4D71F82}"/>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65" name="CaixaDeTexto 64">
              <a:hlinkClick xmlns:r="http://schemas.openxmlformats.org/officeDocument/2006/relationships" r:id="rId13"/>
              <a:extLst>
                <a:ext uri="{FF2B5EF4-FFF2-40B4-BE49-F238E27FC236}">
                  <a16:creationId xmlns:a16="http://schemas.microsoft.com/office/drawing/2014/main" id="{F6BA431D-6187-6957-0602-02F8251093B3}"/>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66" name="CaixaDeTexto 65">
              <a:extLst>
                <a:ext uri="{FF2B5EF4-FFF2-40B4-BE49-F238E27FC236}">
                  <a16:creationId xmlns:a16="http://schemas.microsoft.com/office/drawing/2014/main" id="{289F28AE-A787-E656-90EC-618BFC34CE38}"/>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67" name="CaixaDeTexto 66">
              <a:hlinkClick xmlns:r="http://schemas.openxmlformats.org/officeDocument/2006/relationships" r:id="rId14"/>
              <a:extLst>
                <a:ext uri="{FF2B5EF4-FFF2-40B4-BE49-F238E27FC236}">
                  <a16:creationId xmlns:a16="http://schemas.microsoft.com/office/drawing/2014/main" id="{5F37083F-1613-F9A5-50D8-474F255AD4A1}"/>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68" name="CaixaDeTexto 67">
              <a:hlinkClick xmlns:r="http://schemas.openxmlformats.org/officeDocument/2006/relationships" r:id="rId15"/>
              <a:extLst>
                <a:ext uri="{FF2B5EF4-FFF2-40B4-BE49-F238E27FC236}">
                  <a16:creationId xmlns:a16="http://schemas.microsoft.com/office/drawing/2014/main" id="{936A6C42-8BE3-EDEF-AC51-F98B8A1A372D}"/>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69" name="CaixaDeTexto 68">
              <a:hlinkClick xmlns:r="http://schemas.openxmlformats.org/officeDocument/2006/relationships" r:id="rId16"/>
              <a:extLst>
                <a:ext uri="{FF2B5EF4-FFF2-40B4-BE49-F238E27FC236}">
                  <a16:creationId xmlns:a16="http://schemas.microsoft.com/office/drawing/2014/main" id="{B79F45A6-F497-790A-BA0C-8D0A586C2740}"/>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70" name="CaixaDeTexto 69">
              <a:hlinkClick xmlns:r="http://schemas.openxmlformats.org/officeDocument/2006/relationships" r:id="rId17"/>
              <a:extLst>
                <a:ext uri="{FF2B5EF4-FFF2-40B4-BE49-F238E27FC236}">
                  <a16:creationId xmlns:a16="http://schemas.microsoft.com/office/drawing/2014/main" id="{E1CABB36-AF89-25C6-7C73-ED4E4B4FAD8F}"/>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71" name="CaixaDeTexto 3">
              <a:hlinkClick xmlns:r="http://schemas.openxmlformats.org/officeDocument/2006/relationships" r:id="rId18"/>
              <a:extLst>
                <a:ext uri="{FF2B5EF4-FFF2-40B4-BE49-F238E27FC236}">
                  <a16:creationId xmlns:a16="http://schemas.microsoft.com/office/drawing/2014/main" id="{FBEEF108-F9E8-DAF3-EB4E-4C58615B1464}"/>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12</xdr:col>
      <xdr:colOff>0</xdr:colOff>
      <xdr:row>1</xdr:row>
      <xdr:rowOff>0</xdr:rowOff>
    </xdr:from>
    <xdr:to>
      <xdr:col>12</xdr:col>
      <xdr:colOff>1268640</xdr:colOff>
      <xdr:row>2</xdr:row>
      <xdr:rowOff>326571</xdr:rowOff>
    </xdr:to>
    <xdr:sp macro="" textlink="">
      <xdr:nvSpPr>
        <xdr:cNvPr id="4" name="Retângulo 3">
          <a:hlinkClick xmlns:r="http://schemas.openxmlformats.org/officeDocument/2006/relationships" r:id="rId19"/>
          <a:extLst>
            <a:ext uri="{FF2B5EF4-FFF2-40B4-BE49-F238E27FC236}">
              <a16:creationId xmlns:a16="http://schemas.microsoft.com/office/drawing/2014/main" id="{8E97DE75-496B-478F-A585-C92F93F8665C}"/>
            </a:ext>
          </a:extLst>
        </xdr:cNvPr>
        <xdr:cNvSpPr/>
      </xdr:nvSpPr>
      <xdr:spPr>
        <a:xfrm>
          <a:off x="17580429" y="190500"/>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13</xdr:col>
      <xdr:colOff>30389</xdr:colOff>
      <xdr:row>1</xdr:row>
      <xdr:rowOff>0</xdr:rowOff>
    </xdr:from>
    <xdr:to>
      <xdr:col>13</xdr:col>
      <xdr:colOff>1292679</xdr:colOff>
      <xdr:row>2</xdr:row>
      <xdr:rowOff>326571</xdr:rowOff>
    </xdr:to>
    <xdr:sp macro="" textlink="">
      <xdr:nvSpPr>
        <xdr:cNvPr id="3" name="Retângulo 2">
          <a:hlinkClick xmlns:r="http://schemas.openxmlformats.org/officeDocument/2006/relationships" r:id="rId18"/>
          <a:extLst>
            <a:ext uri="{FF2B5EF4-FFF2-40B4-BE49-F238E27FC236}">
              <a16:creationId xmlns:a16="http://schemas.microsoft.com/office/drawing/2014/main" id="{EDF056F8-DE8E-40EE-A4A9-D623B07C86C7}"/>
            </a:ext>
          </a:extLst>
        </xdr:cNvPr>
        <xdr:cNvSpPr/>
      </xdr:nvSpPr>
      <xdr:spPr>
        <a:xfrm>
          <a:off x="18995571" y="190500"/>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14</xdr:row>
      <xdr:rowOff>0</xdr:rowOff>
    </xdr:from>
    <xdr:to>
      <xdr:col>2</xdr:col>
      <xdr:colOff>304800</xdr:colOff>
      <xdr:row>15</xdr:row>
      <xdr:rowOff>114300</xdr:rowOff>
    </xdr:to>
    <xdr:sp macro="" textlink="">
      <xdr:nvSpPr>
        <xdr:cNvPr id="22" name="AutoShape 1" descr="image.png">
          <a:extLst>
            <a:ext uri="{FF2B5EF4-FFF2-40B4-BE49-F238E27FC236}">
              <a16:creationId xmlns:a16="http://schemas.microsoft.com/office/drawing/2014/main" id="{8D0A4EB8-9ED8-4E1B-99AB-80BF02629DF1}"/>
            </a:ext>
          </a:extLst>
        </xdr:cNvPr>
        <xdr:cNvSpPr>
          <a:spLocks noChangeAspect="1" noChangeArrowheads="1"/>
        </xdr:cNvSpPr>
      </xdr:nvSpPr>
      <xdr:spPr bwMode="auto">
        <a:xfrm>
          <a:off x="14754225" y="2695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0</xdr:colOff>
      <xdr:row>0</xdr:row>
      <xdr:rowOff>0</xdr:rowOff>
    </xdr:from>
    <xdr:to>
      <xdr:col>0</xdr:col>
      <xdr:colOff>3105150</xdr:colOff>
      <xdr:row>30</xdr:row>
      <xdr:rowOff>650601</xdr:rowOff>
    </xdr:to>
    <xdr:grpSp>
      <xdr:nvGrpSpPr>
        <xdr:cNvPr id="3" name="Agrupar 2">
          <a:extLst>
            <a:ext uri="{FF2B5EF4-FFF2-40B4-BE49-F238E27FC236}">
              <a16:creationId xmlns:a16="http://schemas.microsoft.com/office/drawing/2014/main" id="{1D2777BB-6B90-479E-A721-0C39A126D622}"/>
            </a:ext>
          </a:extLst>
        </xdr:cNvPr>
        <xdr:cNvGrpSpPr/>
      </xdr:nvGrpSpPr>
      <xdr:grpSpPr>
        <a:xfrm>
          <a:off x="0" y="0"/>
          <a:ext cx="3105150" cy="6977922"/>
          <a:chOff x="0" y="0"/>
          <a:chExt cx="3105150" cy="6962162"/>
        </a:xfrm>
      </xdr:grpSpPr>
      <xdr:pic>
        <xdr:nvPicPr>
          <xdr:cNvPr id="4" name="Imagem 2">
            <a:extLst>
              <a:ext uri="{FF2B5EF4-FFF2-40B4-BE49-F238E27FC236}">
                <a16:creationId xmlns:a16="http://schemas.microsoft.com/office/drawing/2014/main" id="{E8581AD7-064A-7EE9-1A07-F968ED1E6343}"/>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 name="Agrupar 4">
            <a:extLst>
              <a:ext uri="{FF2B5EF4-FFF2-40B4-BE49-F238E27FC236}">
                <a16:creationId xmlns:a16="http://schemas.microsoft.com/office/drawing/2014/main" id="{2F7094D3-49AA-E5FA-A608-ACD9B6AA9CF4}"/>
              </a:ext>
            </a:extLst>
          </xdr:cNvPr>
          <xdr:cNvGrpSpPr/>
        </xdr:nvGrpSpPr>
        <xdr:grpSpPr>
          <a:xfrm>
            <a:off x="0" y="549088"/>
            <a:ext cx="3105150" cy="6413074"/>
            <a:chOff x="0" y="549088"/>
            <a:chExt cx="3105150" cy="6413074"/>
          </a:xfrm>
        </xdr:grpSpPr>
        <xdr:sp macro="" textlink="">
          <xdr:nvSpPr>
            <xdr:cNvPr id="6" name="CaixaDeTexto 3">
              <a:hlinkClick xmlns:r="http://schemas.openxmlformats.org/officeDocument/2006/relationships" r:id="rId2"/>
              <a:extLst>
                <a:ext uri="{FF2B5EF4-FFF2-40B4-BE49-F238E27FC236}">
                  <a16:creationId xmlns:a16="http://schemas.microsoft.com/office/drawing/2014/main" id="{40A24B90-E63F-4A44-005C-878997F69807}"/>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7" name="CaixaDeTexto 4">
              <a:extLst>
                <a:ext uri="{FF2B5EF4-FFF2-40B4-BE49-F238E27FC236}">
                  <a16:creationId xmlns:a16="http://schemas.microsoft.com/office/drawing/2014/main" id="{DD23E628-E8AD-EC6C-A45C-EBDF1DA53796}"/>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8" name="CaixaDeTexto 5">
              <a:hlinkClick xmlns:r="http://schemas.openxmlformats.org/officeDocument/2006/relationships" r:id="rId3"/>
              <a:extLst>
                <a:ext uri="{FF2B5EF4-FFF2-40B4-BE49-F238E27FC236}">
                  <a16:creationId xmlns:a16="http://schemas.microsoft.com/office/drawing/2014/main" id="{539C4DD4-05D9-A3B9-C49B-E66FFC478613}"/>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9" name="CaixaDeTexto 6">
              <a:hlinkClick xmlns:r="http://schemas.openxmlformats.org/officeDocument/2006/relationships" r:id="rId4"/>
              <a:extLst>
                <a:ext uri="{FF2B5EF4-FFF2-40B4-BE49-F238E27FC236}">
                  <a16:creationId xmlns:a16="http://schemas.microsoft.com/office/drawing/2014/main" id="{697BC099-19F7-CBF5-FAF6-4A0CB2230C72}"/>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10" name="CaixaDeTexto 7">
              <a:hlinkClick xmlns:r="http://schemas.openxmlformats.org/officeDocument/2006/relationships" r:id="rId5"/>
              <a:extLst>
                <a:ext uri="{FF2B5EF4-FFF2-40B4-BE49-F238E27FC236}">
                  <a16:creationId xmlns:a16="http://schemas.microsoft.com/office/drawing/2014/main" id="{48928F00-568A-B3F8-46AA-D4DE2EF2D4AF}"/>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Social legacy</a:t>
              </a:r>
            </a:p>
          </xdr:txBody>
        </xdr:sp>
        <xdr:sp macro="" textlink="">
          <xdr:nvSpPr>
            <xdr:cNvPr id="11" name="CaixaDeTexto 8">
              <a:hlinkClick xmlns:r="http://schemas.openxmlformats.org/officeDocument/2006/relationships" r:id="rId6"/>
              <a:extLst>
                <a:ext uri="{FF2B5EF4-FFF2-40B4-BE49-F238E27FC236}">
                  <a16:creationId xmlns:a16="http://schemas.microsoft.com/office/drawing/2014/main" id="{27838708-9545-2C8A-C8BE-05AD4DD411CD}"/>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12" name="CaixaDeTexto 9">
              <a:extLst>
                <a:ext uri="{FF2B5EF4-FFF2-40B4-BE49-F238E27FC236}">
                  <a16:creationId xmlns:a16="http://schemas.microsoft.com/office/drawing/2014/main" id="{53233D4F-1F0F-9032-5025-1C0A9FAF7723}"/>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13" name="CaixaDeTexto 12">
              <a:hlinkClick xmlns:r="http://schemas.openxmlformats.org/officeDocument/2006/relationships" r:id="rId7"/>
              <a:extLst>
                <a:ext uri="{FF2B5EF4-FFF2-40B4-BE49-F238E27FC236}">
                  <a16:creationId xmlns:a16="http://schemas.microsoft.com/office/drawing/2014/main" id="{4269C59A-98BF-9108-C9B6-61C0CA67814A}"/>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14" name="CaixaDeTexto 13">
              <a:hlinkClick xmlns:r="http://schemas.openxmlformats.org/officeDocument/2006/relationships" r:id="rId8"/>
              <a:extLst>
                <a:ext uri="{FF2B5EF4-FFF2-40B4-BE49-F238E27FC236}">
                  <a16:creationId xmlns:a16="http://schemas.microsoft.com/office/drawing/2014/main" id="{94C2A8B1-E42C-06F2-DFF8-97CF90F3C726}"/>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15" name="CaixaDeTexto 14">
              <a:hlinkClick xmlns:r="http://schemas.openxmlformats.org/officeDocument/2006/relationships" r:id="rId9"/>
              <a:extLst>
                <a:ext uri="{FF2B5EF4-FFF2-40B4-BE49-F238E27FC236}">
                  <a16:creationId xmlns:a16="http://schemas.microsoft.com/office/drawing/2014/main" id="{F9995ECD-64FB-61D7-7B7A-8ABEAB5231E2}"/>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16" name="CaixaDeTexto 15">
              <a:hlinkClick xmlns:r="http://schemas.openxmlformats.org/officeDocument/2006/relationships" r:id="rId10"/>
              <a:extLst>
                <a:ext uri="{FF2B5EF4-FFF2-40B4-BE49-F238E27FC236}">
                  <a16:creationId xmlns:a16="http://schemas.microsoft.com/office/drawing/2014/main" id="{39BB5071-5167-54C0-7C3C-779D15FD75D8}"/>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17" name="CaixaDeTexto 16">
              <a:hlinkClick xmlns:r="http://schemas.openxmlformats.org/officeDocument/2006/relationships" r:id="rId11"/>
              <a:extLst>
                <a:ext uri="{FF2B5EF4-FFF2-40B4-BE49-F238E27FC236}">
                  <a16:creationId xmlns:a16="http://schemas.microsoft.com/office/drawing/2014/main" id="{78A18362-FDA3-7642-2F68-8224A8297A7C}"/>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18" name="CaixaDeTexto 17">
              <a:hlinkClick xmlns:r="http://schemas.openxmlformats.org/officeDocument/2006/relationships" r:id="rId12"/>
              <a:extLst>
                <a:ext uri="{FF2B5EF4-FFF2-40B4-BE49-F238E27FC236}">
                  <a16:creationId xmlns:a16="http://schemas.microsoft.com/office/drawing/2014/main" id="{8BB4CCA7-DB16-2EC8-8FA2-35A332B2F2BC}"/>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19" name="CaixaDeTexto 18">
              <a:hlinkClick xmlns:r="http://schemas.openxmlformats.org/officeDocument/2006/relationships" r:id="rId13"/>
              <a:extLst>
                <a:ext uri="{FF2B5EF4-FFF2-40B4-BE49-F238E27FC236}">
                  <a16:creationId xmlns:a16="http://schemas.microsoft.com/office/drawing/2014/main" id="{F4F24C32-F1B0-CEEB-CB8D-9638A5797B93}"/>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20" name="CaixaDeTexto 19">
              <a:extLst>
                <a:ext uri="{FF2B5EF4-FFF2-40B4-BE49-F238E27FC236}">
                  <a16:creationId xmlns:a16="http://schemas.microsoft.com/office/drawing/2014/main" id="{15FB1B01-37E3-B55F-A149-2D686F921E97}"/>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21" name="CaixaDeTexto 20">
              <a:hlinkClick xmlns:r="http://schemas.openxmlformats.org/officeDocument/2006/relationships" r:id="rId14"/>
              <a:extLst>
                <a:ext uri="{FF2B5EF4-FFF2-40B4-BE49-F238E27FC236}">
                  <a16:creationId xmlns:a16="http://schemas.microsoft.com/office/drawing/2014/main" id="{8ACAC720-4099-B3B5-1456-AC3B5E62DEE9}"/>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23" name="CaixaDeTexto 22">
              <a:hlinkClick xmlns:r="http://schemas.openxmlformats.org/officeDocument/2006/relationships" r:id="rId15"/>
              <a:extLst>
                <a:ext uri="{FF2B5EF4-FFF2-40B4-BE49-F238E27FC236}">
                  <a16:creationId xmlns:a16="http://schemas.microsoft.com/office/drawing/2014/main" id="{BA3CDA46-904A-630D-0977-4CC2619DD7FB}"/>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24" name="CaixaDeTexto 23">
              <a:hlinkClick xmlns:r="http://schemas.openxmlformats.org/officeDocument/2006/relationships" r:id="rId16"/>
              <a:extLst>
                <a:ext uri="{FF2B5EF4-FFF2-40B4-BE49-F238E27FC236}">
                  <a16:creationId xmlns:a16="http://schemas.microsoft.com/office/drawing/2014/main" id="{9A9D3F0A-44C3-2A4E-C5C7-772767F66678}"/>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25" name="CaixaDeTexto 24">
              <a:hlinkClick xmlns:r="http://schemas.openxmlformats.org/officeDocument/2006/relationships" r:id="rId17"/>
              <a:extLst>
                <a:ext uri="{FF2B5EF4-FFF2-40B4-BE49-F238E27FC236}">
                  <a16:creationId xmlns:a16="http://schemas.microsoft.com/office/drawing/2014/main" id="{DB6D2495-7FA6-B257-BE18-1F8D32AB9474}"/>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45" name="CaixaDeTexto 3">
              <a:hlinkClick xmlns:r="http://schemas.openxmlformats.org/officeDocument/2006/relationships" r:id="rId18"/>
              <a:extLst>
                <a:ext uri="{FF2B5EF4-FFF2-40B4-BE49-F238E27FC236}">
                  <a16:creationId xmlns:a16="http://schemas.microsoft.com/office/drawing/2014/main" id="{D183592E-630C-CD70-8C65-2E5877E5EBC1}"/>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12</xdr:col>
      <xdr:colOff>0</xdr:colOff>
      <xdr:row>1</xdr:row>
      <xdr:rowOff>0</xdr:rowOff>
    </xdr:from>
    <xdr:to>
      <xdr:col>12</xdr:col>
      <xdr:colOff>1268640</xdr:colOff>
      <xdr:row>2</xdr:row>
      <xdr:rowOff>326571</xdr:rowOff>
    </xdr:to>
    <xdr:sp macro="" textlink="">
      <xdr:nvSpPr>
        <xdr:cNvPr id="2" name="Retângulo 1">
          <a:hlinkClick xmlns:r="http://schemas.openxmlformats.org/officeDocument/2006/relationships" r:id="rId19"/>
          <a:extLst>
            <a:ext uri="{FF2B5EF4-FFF2-40B4-BE49-F238E27FC236}">
              <a16:creationId xmlns:a16="http://schemas.microsoft.com/office/drawing/2014/main" id="{69CAF880-EEF4-460F-8E1F-1CB0CF940380}"/>
            </a:ext>
          </a:extLst>
        </xdr:cNvPr>
        <xdr:cNvSpPr/>
      </xdr:nvSpPr>
      <xdr:spPr>
        <a:xfrm>
          <a:off x="17526000" y="190500"/>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13</xdr:col>
      <xdr:colOff>0</xdr:colOff>
      <xdr:row>1</xdr:row>
      <xdr:rowOff>0</xdr:rowOff>
    </xdr:from>
    <xdr:to>
      <xdr:col>13</xdr:col>
      <xdr:colOff>1268640</xdr:colOff>
      <xdr:row>2</xdr:row>
      <xdr:rowOff>326571</xdr:rowOff>
    </xdr:to>
    <xdr:sp macro="" textlink="">
      <xdr:nvSpPr>
        <xdr:cNvPr id="26" name="Retângulo 25">
          <a:hlinkClick xmlns:r="http://schemas.openxmlformats.org/officeDocument/2006/relationships" r:id="rId18"/>
          <a:extLst>
            <a:ext uri="{FF2B5EF4-FFF2-40B4-BE49-F238E27FC236}">
              <a16:creationId xmlns:a16="http://schemas.microsoft.com/office/drawing/2014/main" id="{10E4915D-25C3-4AA5-AD16-66D4E970359F}"/>
            </a:ext>
          </a:extLst>
        </xdr:cNvPr>
        <xdr:cNvSpPr/>
      </xdr:nvSpPr>
      <xdr:spPr>
        <a:xfrm>
          <a:off x="18913929" y="190500"/>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14</xdr:row>
      <xdr:rowOff>0</xdr:rowOff>
    </xdr:from>
    <xdr:to>
      <xdr:col>2</xdr:col>
      <xdr:colOff>304800</xdr:colOff>
      <xdr:row>15</xdr:row>
      <xdr:rowOff>114300</xdr:rowOff>
    </xdr:to>
    <xdr:sp macro="" textlink="">
      <xdr:nvSpPr>
        <xdr:cNvPr id="22" name="AutoShape 1" descr="image.png">
          <a:extLst>
            <a:ext uri="{FF2B5EF4-FFF2-40B4-BE49-F238E27FC236}">
              <a16:creationId xmlns:a16="http://schemas.microsoft.com/office/drawing/2014/main" id="{8019B6F0-B8DD-47A8-A6F6-1DB5DB93D342}"/>
            </a:ext>
          </a:extLst>
        </xdr:cNvPr>
        <xdr:cNvSpPr>
          <a:spLocks noChangeAspect="1" noChangeArrowheads="1"/>
        </xdr:cNvSpPr>
      </xdr:nvSpPr>
      <xdr:spPr bwMode="auto">
        <a:xfrm>
          <a:off x="3638550" y="229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0</xdr:colOff>
      <xdr:row>0</xdr:row>
      <xdr:rowOff>0</xdr:rowOff>
    </xdr:from>
    <xdr:to>
      <xdr:col>0</xdr:col>
      <xdr:colOff>3105150</xdr:colOff>
      <xdr:row>25</xdr:row>
      <xdr:rowOff>49733</xdr:rowOff>
    </xdr:to>
    <xdr:grpSp>
      <xdr:nvGrpSpPr>
        <xdr:cNvPr id="46" name="Agrupar 45">
          <a:extLst>
            <a:ext uri="{FF2B5EF4-FFF2-40B4-BE49-F238E27FC236}">
              <a16:creationId xmlns:a16="http://schemas.microsoft.com/office/drawing/2014/main" id="{D222E7BD-BD4E-446D-B114-E1C81ADAF259}"/>
            </a:ext>
          </a:extLst>
        </xdr:cNvPr>
        <xdr:cNvGrpSpPr/>
      </xdr:nvGrpSpPr>
      <xdr:grpSpPr>
        <a:xfrm>
          <a:off x="0" y="0"/>
          <a:ext cx="3105150" cy="6958987"/>
          <a:chOff x="0" y="0"/>
          <a:chExt cx="3105150" cy="6962162"/>
        </a:xfrm>
      </xdr:grpSpPr>
      <xdr:pic>
        <xdr:nvPicPr>
          <xdr:cNvPr id="47" name="Imagem 2">
            <a:extLst>
              <a:ext uri="{FF2B5EF4-FFF2-40B4-BE49-F238E27FC236}">
                <a16:creationId xmlns:a16="http://schemas.microsoft.com/office/drawing/2014/main" id="{2B2D2FAC-B86D-13B9-A632-2FEA2987F6E6}"/>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48" name="Agrupar 47">
            <a:extLst>
              <a:ext uri="{FF2B5EF4-FFF2-40B4-BE49-F238E27FC236}">
                <a16:creationId xmlns:a16="http://schemas.microsoft.com/office/drawing/2014/main" id="{33E6A0B4-5F76-364A-BD1B-220F7D11CC32}"/>
              </a:ext>
            </a:extLst>
          </xdr:cNvPr>
          <xdr:cNvGrpSpPr/>
        </xdr:nvGrpSpPr>
        <xdr:grpSpPr>
          <a:xfrm>
            <a:off x="0" y="549088"/>
            <a:ext cx="3105150" cy="6413074"/>
            <a:chOff x="0" y="549088"/>
            <a:chExt cx="3105150" cy="6413074"/>
          </a:xfrm>
        </xdr:grpSpPr>
        <xdr:sp macro="" textlink="">
          <xdr:nvSpPr>
            <xdr:cNvPr id="49" name="CaixaDeTexto 3">
              <a:hlinkClick xmlns:r="http://schemas.openxmlformats.org/officeDocument/2006/relationships" r:id="rId2"/>
              <a:extLst>
                <a:ext uri="{FF2B5EF4-FFF2-40B4-BE49-F238E27FC236}">
                  <a16:creationId xmlns:a16="http://schemas.microsoft.com/office/drawing/2014/main" id="{2211A6C2-ED18-A403-3137-8E3331C9BEB1}"/>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50" name="CaixaDeTexto 4">
              <a:extLst>
                <a:ext uri="{FF2B5EF4-FFF2-40B4-BE49-F238E27FC236}">
                  <a16:creationId xmlns:a16="http://schemas.microsoft.com/office/drawing/2014/main" id="{EE2A1306-8497-008B-BAFF-1EAAD8EDD941}"/>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51" name="CaixaDeTexto 5">
              <a:hlinkClick xmlns:r="http://schemas.openxmlformats.org/officeDocument/2006/relationships" r:id="rId3"/>
              <a:extLst>
                <a:ext uri="{FF2B5EF4-FFF2-40B4-BE49-F238E27FC236}">
                  <a16:creationId xmlns:a16="http://schemas.microsoft.com/office/drawing/2014/main" id="{4BF8613D-8442-1EA5-FD72-2D4CBCEA1FE3}"/>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52" name="CaixaDeTexto 6">
              <a:hlinkClick xmlns:r="http://schemas.openxmlformats.org/officeDocument/2006/relationships" r:id="rId4"/>
              <a:extLst>
                <a:ext uri="{FF2B5EF4-FFF2-40B4-BE49-F238E27FC236}">
                  <a16:creationId xmlns:a16="http://schemas.microsoft.com/office/drawing/2014/main" id="{65AB5D83-E247-2BFC-F183-9E0091BE55FD}"/>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53" name="CaixaDeTexto 7">
              <a:hlinkClick xmlns:r="http://schemas.openxmlformats.org/officeDocument/2006/relationships" r:id="rId5"/>
              <a:extLst>
                <a:ext uri="{FF2B5EF4-FFF2-40B4-BE49-F238E27FC236}">
                  <a16:creationId xmlns:a16="http://schemas.microsoft.com/office/drawing/2014/main" id="{582B8255-E1F0-96A2-13E8-4564F4231287}"/>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54" name="CaixaDeTexto 8">
              <a:hlinkClick xmlns:r="http://schemas.openxmlformats.org/officeDocument/2006/relationships" r:id="rId6"/>
              <a:extLst>
                <a:ext uri="{FF2B5EF4-FFF2-40B4-BE49-F238E27FC236}">
                  <a16:creationId xmlns:a16="http://schemas.microsoft.com/office/drawing/2014/main" id="{9FFB250A-1049-D6BA-CEC9-F9AF6C5E3A7F}"/>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Human rights</a:t>
              </a:r>
            </a:p>
          </xdr:txBody>
        </xdr:sp>
        <xdr:sp macro="" textlink="">
          <xdr:nvSpPr>
            <xdr:cNvPr id="55" name="CaixaDeTexto 9">
              <a:extLst>
                <a:ext uri="{FF2B5EF4-FFF2-40B4-BE49-F238E27FC236}">
                  <a16:creationId xmlns:a16="http://schemas.microsoft.com/office/drawing/2014/main" id="{CBB87064-F8D1-EC9A-9C8E-2C3F8B19E302}"/>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56" name="CaixaDeTexto 12">
              <a:hlinkClick xmlns:r="http://schemas.openxmlformats.org/officeDocument/2006/relationships" r:id="rId7"/>
              <a:extLst>
                <a:ext uri="{FF2B5EF4-FFF2-40B4-BE49-F238E27FC236}">
                  <a16:creationId xmlns:a16="http://schemas.microsoft.com/office/drawing/2014/main" id="{5683E33F-088A-2D8D-26CB-1E0547C54F03}"/>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57" name="CaixaDeTexto 13">
              <a:hlinkClick xmlns:r="http://schemas.openxmlformats.org/officeDocument/2006/relationships" r:id="rId8"/>
              <a:extLst>
                <a:ext uri="{FF2B5EF4-FFF2-40B4-BE49-F238E27FC236}">
                  <a16:creationId xmlns:a16="http://schemas.microsoft.com/office/drawing/2014/main" id="{3524302C-CB10-371F-0D41-75EE7411BDC6}"/>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58" name="CaixaDeTexto 14">
              <a:hlinkClick xmlns:r="http://schemas.openxmlformats.org/officeDocument/2006/relationships" r:id="rId9"/>
              <a:extLst>
                <a:ext uri="{FF2B5EF4-FFF2-40B4-BE49-F238E27FC236}">
                  <a16:creationId xmlns:a16="http://schemas.microsoft.com/office/drawing/2014/main" id="{0560F5A5-499A-8223-ED67-90B07F85C50E}"/>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59" name="CaixaDeTexto 58">
              <a:hlinkClick xmlns:r="http://schemas.openxmlformats.org/officeDocument/2006/relationships" r:id="rId10"/>
              <a:extLst>
                <a:ext uri="{FF2B5EF4-FFF2-40B4-BE49-F238E27FC236}">
                  <a16:creationId xmlns:a16="http://schemas.microsoft.com/office/drawing/2014/main" id="{E5035FFC-908F-3230-D9CC-38F52CC42DF8}"/>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60" name="CaixaDeTexto 59">
              <a:hlinkClick xmlns:r="http://schemas.openxmlformats.org/officeDocument/2006/relationships" r:id="rId11"/>
              <a:extLst>
                <a:ext uri="{FF2B5EF4-FFF2-40B4-BE49-F238E27FC236}">
                  <a16:creationId xmlns:a16="http://schemas.microsoft.com/office/drawing/2014/main" id="{6E91B0D0-0A3B-3204-5D10-DAE5F89327A2}"/>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61" name="CaixaDeTexto 60">
              <a:hlinkClick xmlns:r="http://schemas.openxmlformats.org/officeDocument/2006/relationships" r:id="rId12"/>
              <a:extLst>
                <a:ext uri="{FF2B5EF4-FFF2-40B4-BE49-F238E27FC236}">
                  <a16:creationId xmlns:a16="http://schemas.microsoft.com/office/drawing/2014/main" id="{358F8F41-8950-9623-B58C-B2446ECE85E6}"/>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62" name="CaixaDeTexto 61">
              <a:hlinkClick xmlns:r="http://schemas.openxmlformats.org/officeDocument/2006/relationships" r:id="rId13"/>
              <a:extLst>
                <a:ext uri="{FF2B5EF4-FFF2-40B4-BE49-F238E27FC236}">
                  <a16:creationId xmlns:a16="http://schemas.microsoft.com/office/drawing/2014/main" id="{20EBEFB6-3DC9-83AD-548B-B97E39BB31CE}"/>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63" name="CaixaDeTexto 62">
              <a:extLst>
                <a:ext uri="{FF2B5EF4-FFF2-40B4-BE49-F238E27FC236}">
                  <a16:creationId xmlns:a16="http://schemas.microsoft.com/office/drawing/2014/main" id="{BAEE7956-0C09-C701-0C5E-140B7A8E31F4}"/>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64" name="CaixaDeTexto 63">
              <a:hlinkClick xmlns:r="http://schemas.openxmlformats.org/officeDocument/2006/relationships" r:id="rId14"/>
              <a:extLst>
                <a:ext uri="{FF2B5EF4-FFF2-40B4-BE49-F238E27FC236}">
                  <a16:creationId xmlns:a16="http://schemas.microsoft.com/office/drawing/2014/main" id="{B01E767E-1C3D-444B-07CC-641635635C18}"/>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65" name="CaixaDeTexto 64">
              <a:hlinkClick xmlns:r="http://schemas.openxmlformats.org/officeDocument/2006/relationships" r:id="rId15"/>
              <a:extLst>
                <a:ext uri="{FF2B5EF4-FFF2-40B4-BE49-F238E27FC236}">
                  <a16:creationId xmlns:a16="http://schemas.microsoft.com/office/drawing/2014/main" id="{DD1F07B2-1ED5-2621-A998-9B0EB63832B4}"/>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66" name="CaixaDeTexto 65">
              <a:hlinkClick xmlns:r="http://schemas.openxmlformats.org/officeDocument/2006/relationships" r:id="rId16"/>
              <a:extLst>
                <a:ext uri="{FF2B5EF4-FFF2-40B4-BE49-F238E27FC236}">
                  <a16:creationId xmlns:a16="http://schemas.microsoft.com/office/drawing/2014/main" id="{C3C55D85-8F94-A0E6-A1E4-2C93EDF68D8F}"/>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67" name="CaixaDeTexto 66">
              <a:hlinkClick xmlns:r="http://schemas.openxmlformats.org/officeDocument/2006/relationships" r:id="rId17"/>
              <a:extLst>
                <a:ext uri="{FF2B5EF4-FFF2-40B4-BE49-F238E27FC236}">
                  <a16:creationId xmlns:a16="http://schemas.microsoft.com/office/drawing/2014/main" id="{51CC942A-506C-A138-B197-90BB981D6007}"/>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68" name="CaixaDeTexto 3">
              <a:hlinkClick xmlns:r="http://schemas.openxmlformats.org/officeDocument/2006/relationships" r:id="rId18"/>
              <a:extLst>
                <a:ext uri="{FF2B5EF4-FFF2-40B4-BE49-F238E27FC236}">
                  <a16:creationId xmlns:a16="http://schemas.microsoft.com/office/drawing/2014/main" id="{C4E1D778-4DD0-B3E0-B3A4-D26CD2DDA37A}"/>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12</xdr:col>
      <xdr:colOff>0</xdr:colOff>
      <xdr:row>1</xdr:row>
      <xdr:rowOff>0</xdr:rowOff>
    </xdr:from>
    <xdr:to>
      <xdr:col>12</xdr:col>
      <xdr:colOff>1265465</xdr:colOff>
      <xdr:row>2</xdr:row>
      <xdr:rowOff>326571</xdr:rowOff>
    </xdr:to>
    <xdr:sp macro="" textlink="">
      <xdr:nvSpPr>
        <xdr:cNvPr id="2" name="Retângulo 1">
          <a:hlinkClick xmlns:r="http://schemas.openxmlformats.org/officeDocument/2006/relationships" r:id="rId19"/>
          <a:extLst>
            <a:ext uri="{FF2B5EF4-FFF2-40B4-BE49-F238E27FC236}">
              <a16:creationId xmlns:a16="http://schemas.microsoft.com/office/drawing/2014/main" id="{711A47DA-8D72-46F8-B978-4A12861A4686}"/>
            </a:ext>
          </a:extLst>
        </xdr:cNvPr>
        <xdr:cNvSpPr/>
      </xdr:nvSpPr>
      <xdr:spPr>
        <a:xfrm>
          <a:off x="17526000" y="190500"/>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13</xdr:col>
      <xdr:colOff>0</xdr:colOff>
      <xdr:row>1</xdr:row>
      <xdr:rowOff>0</xdr:rowOff>
    </xdr:from>
    <xdr:to>
      <xdr:col>13</xdr:col>
      <xdr:colOff>1265465</xdr:colOff>
      <xdr:row>2</xdr:row>
      <xdr:rowOff>326571</xdr:rowOff>
    </xdr:to>
    <xdr:sp macro="" textlink="">
      <xdr:nvSpPr>
        <xdr:cNvPr id="3" name="Retângulo 2">
          <a:hlinkClick xmlns:r="http://schemas.openxmlformats.org/officeDocument/2006/relationships" r:id="rId18"/>
          <a:extLst>
            <a:ext uri="{FF2B5EF4-FFF2-40B4-BE49-F238E27FC236}">
              <a16:creationId xmlns:a16="http://schemas.microsoft.com/office/drawing/2014/main" id="{EF7164EB-2454-474C-9225-D800EBBDF8A5}"/>
            </a:ext>
          </a:extLst>
        </xdr:cNvPr>
        <xdr:cNvSpPr/>
      </xdr:nvSpPr>
      <xdr:spPr>
        <a:xfrm>
          <a:off x="18913929" y="190500"/>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16</xdr:row>
      <xdr:rowOff>0</xdr:rowOff>
    </xdr:from>
    <xdr:to>
      <xdr:col>2</xdr:col>
      <xdr:colOff>304800</xdr:colOff>
      <xdr:row>17</xdr:row>
      <xdr:rowOff>124733</xdr:rowOff>
    </xdr:to>
    <xdr:sp macro="" textlink="">
      <xdr:nvSpPr>
        <xdr:cNvPr id="22" name="AutoShape 1" descr="image.png">
          <a:extLst>
            <a:ext uri="{FF2B5EF4-FFF2-40B4-BE49-F238E27FC236}">
              <a16:creationId xmlns:a16="http://schemas.microsoft.com/office/drawing/2014/main" id="{B1119E37-BCFB-4BC7-97A5-E4C3A8A40CBF}"/>
            </a:ext>
          </a:extLst>
        </xdr:cNvPr>
        <xdr:cNvSpPr>
          <a:spLocks noChangeAspect="1" noChangeArrowheads="1"/>
        </xdr:cNvSpPr>
      </xdr:nvSpPr>
      <xdr:spPr bwMode="auto">
        <a:xfrm>
          <a:off x="3638550" y="328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0</xdr:colOff>
      <xdr:row>0</xdr:row>
      <xdr:rowOff>0</xdr:rowOff>
    </xdr:from>
    <xdr:to>
      <xdr:col>0</xdr:col>
      <xdr:colOff>3105150</xdr:colOff>
      <xdr:row>34</xdr:row>
      <xdr:rowOff>297837</xdr:rowOff>
    </xdr:to>
    <xdr:grpSp>
      <xdr:nvGrpSpPr>
        <xdr:cNvPr id="3" name="Agrupar 2">
          <a:extLst>
            <a:ext uri="{FF2B5EF4-FFF2-40B4-BE49-F238E27FC236}">
              <a16:creationId xmlns:a16="http://schemas.microsoft.com/office/drawing/2014/main" id="{CB5949AE-E61E-4410-B271-AEAD0F6EEFA4}"/>
            </a:ext>
          </a:extLst>
        </xdr:cNvPr>
        <xdr:cNvGrpSpPr/>
      </xdr:nvGrpSpPr>
      <xdr:grpSpPr>
        <a:xfrm>
          <a:off x="0" y="0"/>
          <a:ext cx="3105150" cy="6934948"/>
          <a:chOff x="0" y="0"/>
          <a:chExt cx="3105150" cy="6962162"/>
        </a:xfrm>
      </xdr:grpSpPr>
      <xdr:pic>
        <xdr:nvPicPr>
          <xdr:cNvPr id="4" name="Imagem 2">
            <a:extLst>
              <a:ext uri="{FF2B5EF4-FFF2-40B4-BE49-F238E27FC236}">
                <a16:creationId xmlns:a16="http://schemas.microsoft.com/office/drawing/2014/main" id="{8D9C99AE-69C3-9B2B-444C-4A14E9BEECFB}"/>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 name="Agrupar 4">
            <a:extLst>
              <a:ext uri="{FF2B5EF4-FFF2-40B4-BE49-F238E27FC236}">
                <a16:creationId xmlns:a16="http://schemas.microsoft.com/office/drawing/2014/main" id="{38EC3B97-80A7-BEF8-567B-4401A177F4E8}"/>
              </a:ext>
            </a:extLst>
          </xdr:cNvPr>
          <xdr:cNvGrpSpPr/>
        </xdr:nvGrpSpPr>
        <xdr:grpSpPr>
          <a:xfrm>
            <a:off x="0" y="549088"/>
            <a:ext cx="3105150" cy="6413074"/>
            <a:chOff x="0" y="549088"/>
            <a:chExt cx="3105150" cy="6413074"/>
          </a:xfrm>
        </xdr:grpSpPr>
        <xdr:sp macro="" textlink="">
          <xdr:nvSpPr>
            <xdr:cNvPr id="6" name="CaixaDeTexto 3">
              <a:hlinkClick xmlns:r="http://schemas.openxmlformats.org/officeDocument/2006/relationships" r:id="rId2"/>
              <a:extLst>
                <a:ext uri="{FF2B5EF4-FFF2-40B4-BE49-F238E27FC236}">
                  <a16:creationId xmlns:a16="http://schemas.microsoft.com/office/drawing/2014/main" id="{CD771854-A0FB-01FD-1099-D1C3FA1D3ECF}"/>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7" name="CaixaDeTexto 4">
              <a:extLst>
                <a:ext uri="{FF2B5EF4-FFF2-40B4-BE49-F238E27FC236}">
                  <a16:creationId xmlns:a16="http://schemas.microsoft.com/office/drawing/2014/main" id="{8957EEA5-D6CE-4D3D-FCCB-937877009AFB}"/>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8" name="CaixaDeTexto 5">
              <a:hlinkClick xmlns:r="http://schemas.openxmlformats.org/officeDocument/2006/relationships" r:id="rId3"/>
              <a:extLst>
                <a:ext uri="{FF2B5EF4-FFF2-40B4-BE49-F238E27FC236}">
                  <a16:creationId xmlns:a16="http://schemas.microsoft.com/office/drawing/2014/main" id="{D9AF04BF-295C-81C1-23A7-119248C0B06E}"/>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9" name="CaixaDeTexto 6">
              <a:hlinkClick xmlns:r="http://schemas.openxmlformats.org/officeDocument/2006/relationships" r:id="rId4"/>
              <a:extLst>
                <a:ext uri="{FF2B5EF4-FFF2-40B4-BE49-F238E27FC236}">
                  <a16:creationId xmlns:a16="http://schemas.microsoft.com/office/drawing/2014/main" id="{3AE9A393-036E-D72F-80B2-9F3E44670E51}"/>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10" name="CaixaDeTexto 7">
              <a:hlinkClick xmlns:r="http://schemas.openxmlformats.org/officeDocument/2006/relationships" r:id="rId5"/>
              <a:extLst>
                <a:ext uri="{FF2B5EF4-FFF2-40B4-BE49-F238E27FC236}">
                  <a16:creationId xmlns:a16="http://schemas.microsoft.com/office/drawing/2014/main" id="{5FC014B6-9FCD-18CF-1117-7543515E4EED}"/>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11" name="CaixaDeTexto 8">
              <a:hlinkClick xmlns:r="http://schemas.openxmlformats.org/officeDocument/2006/relationships" r:id="rId6"/>
              <a:extLst>
                <a:ext uri="{FF2B5EF4-FFF2-40B4-BE49-F238E27FC236}">
                  <a16:creationId xmlns:a16="http://schemas.microsoft.com/office/drawing/2014/main" id="{BB2805AE-B673-2EFD-2333-F750C3CF530F}"/>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12" name="CaixaDeTexto 9">
              <a:extLst>
                <a:ext uri="{FF2B5EF4-FFF2-40B4-BE49-F238E27FC236}">
                  <a16:creationId xmlns:a16="http://schemas.microsoft.com/office/drawing/2014/main" id="{38CD2354-E38B-A4A0-7EE4-C83288187D99}"/>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13" name="CaixaDeTexto 12">
              <a:hlinkClick xmlns:r="http://schemas.openxmlformats.org/officeDocument/2006/relationships" r:id="rId7"/>
              <a:extLst>
                <a:ext uri="{FF2B5EF4-FFF2-40B4-BE49-F238E27FC236}">
                  <a16:creationId xmlns:a16="http://schemas.microsoft.com/office/drawing/2014/main" id="{392AE7A7-6C96-3271-9CF9-EFBE3CBC7B06}"/>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i="0" u="none">
                  <a:solidFill>
                    <a:srgbClr val="17D4E8"/>
                  </a:solidFill>
                  <a:latin typeface="Verdana" panose="020B0604030504040204" pitchFamily="34" charset="0"/>
                  <a:ea typeface="Verdana" panose="020B0604030504040204" pitchFamily="34" charset="0"/>
                </a:rPr>
                <a:t>Climate change</a:t>
              </a:r>
            </a:p>
          </xdr:txBody>
        </xdr:sp>
        <xdr:sp macro="" textlink="">
          <xdr:nvSpPr>
            <xdr:cNvPr id="14" name="CaixaDeTexto 13">
              <a:hlinkClick xmlns:r="http://schemas.openxmlformats.org/officeDocument/2006/relationships" r:id="rId8"/>
              <a:extLst>
                <a:ext uri="{FF2B5EF4-FFF2-40B4-BE49-F238E27FC236}">
                  <a16:creationId xmlns:a16="http://schemas.microsoft.com/office/drawing/2014/main" id="{B09F0EFF-5F6D-4FD0-EDF3-BF7B87D01FA1}"/>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15" name="CaixaDeTexto 14">
              <a:hlinkClick xmlns:r="http://schemas.openxmlformats.org/officeDocument/2006/relationships" r:id="rId9"/>
              <a:extLst>
                <a:ext uri="{FF2B5EF4-FFF2-40B4-BE49-F238E27FC236}">
                  <a16:creationId xmlns:a16="http://schemas.microsoft.com/office/drawing/2014/main" id="{5F12C40A-A4FB-4D94-72B9-7E35F0E68F53}"/>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16" name="CaixaDeTexto 15">
              <a:hlinkClick xmlns:r="http://schemas.openxmlformats.org/officeDocument/2006/relationships" r:id="rId10"/>
              <a:extLst>
                <a:ext uri="{FF2B5EF4-FFF2-40B4-BE49-F238E27FC236}">
                  <a16:creationId xmlns:a16="http://schemas.microsoft.com/office/drawing/2014/main" id="{441F036E-BB15-D372-CD84-7BCFA1D14BCD}"/>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17" name="CaixaDeTexto 16">
              <a:hlinkClick xmlns:r="http://schemas.openxmlformats.org/officeDocument/2006/relationships" r:id="rId11"/>
              <a:extLst>
                <a:ext uri="{FF2B5EF4-FFF2-40B4-BE49-F238E27FC236}">
                  <a16:creationId xmlns:a16="http://schemas.microsoft.com/office/drawing/2014/main" id="{5BB254BD-A53C-1DAE-4385-D51800DC5748}"/>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18" name="CaixaDeTexto 17">
              <a:hlinkClick xmlns:r="http://schemas.openxmlformats.org/officeDocument/2006/relationships" r:id="rId12"/>
              <a:extLst>
                <a:ext uri="{FF2B5EF4-FFF2-40B4-BE49-F238E27FC236}">
                  <a16:creationId xmlns:a16="http://schemas.microsoft.com/office/drawing/2014/main" id="{22EF3941-9DAB-4A81-B3E3-2893412D3C7C}"/>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19" name="CaixaDeTexto 18">
              <a:hlinkClick xmlns:r="http://schemas.openxmlformats.org/officeDocument/2006/relationships" r:id="rId13"/>
              <a:extLst>
                <a:ext uri="{FF2B5EF4-FFF2-40B4-BE49-F238E27FC236}">
                  <a16:creationId xmlns:a16="http://schemas.microsoft.com/office/drawing/2014/main" id="{16CE5177-267E-E7A2-7E41-5B40D96B3DA2}"/>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20" name="CaixaDeTexto 19">
              <a:extLst>
                <a:ext uri="{FF2B5EF4-FFF2-40B4-BE49-F238E27FC236}">
                  <a16:creationId xmlns:a16="http://schemas.microsoft.com/office/drawing/2014/main" id="{442F7084-D0DC-4E44-71A6-13FD5E81D505}"/>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21" name="CaixaDeTexto 20">
              <a:hlinkClick xmlns:r="http://schemas.openxmlformats.org/officeDocument/2006/relationships" r:id="rId14"/>
              <a:extLst>
                <a:ext uri="{FF2B5EF4-FFF2-40B4-BE49-F238E27FC236}">
                  <a16:creationId xmlns:a16="http://schemas.microsoft.com/office/drawing/2014/main" id="{C6380442-16DF-E1F8-7165-65C8AD79BCE6}"/>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25" name="CaixaDeTexto 24">
              <a:hlinkClick xmlns:r="http://schemas.openxmlformats.org/officeDocument/2006/relationships" r:id="rId15"/>
              <a:extLst>
                <a:ext uri="{FF2B5EF4-FFF2-40B4-BE49-F238E27FC236}">
                  <a16:creationId xmlns:a16="http://schemas.microsoft.com/office/drawing/2014/main" id="{A5E34758-17F5-3C5D-40A1-22E7B81B491E}"/>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26" name="CaixaDeTexto 25">
              <a:hlinkClick xmlns:r="http://schemas.openxmlformats.org/officeDocument/2006/relationships" r:id="rId16"/>
              <a:extLst>
                <a:ext uri="{FF2B5EF4-FFF2-40B4-BE49-F238E27FC236}">
                  <a16:creationId xmlns:a16="http://schemas.microsoft.com/office/drawing/2014/main" id="{AC054258-8378-7BE7-525D-8954BF2E3F34}"/>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27" name="CaixaDeTexto 26">
              <a:hlinkClick xmlns:r="http://schemas.openxmlformats.org/officeDocument/2006/relationships" r:id="rId17"/>
              <a:extLst>
                <a:ext uri="{FF2B5EF4-FFF2-40B4-BE49-F238E27FC236}">
                  <a16:creationId xmlns:a16="http://schemas.microsoft.com/office/drawing/2014/main" id="{6DDB3225-492D-1CDD-1A24-35219E070091}"/>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28" name="CaixaDeTexto 3">
              <a:hlinkClick xmlns:r="http://schemas.openxmlformats.org/officeDocument/2006/relationships" r:id="rId18"/>
              <a:extLst>
                <a:ext uri="{FF2B5EF4-FFF2-40B4-BE49-F238E27FC236}">
                  <a16:creationId xmlns:a16="http://schemas.microsoft.com/office/drawing/2014/main" id="{FEA7547B-5FB1-F9D3-0E4D-CC9F1B8758D7}"/>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12</xdr:col>
      <xdr:colOff>0</xdr:colOff>
      <xdr:row>1</xdr:row>
      <xdr:rowOff>0</xdr:rowOff>
    </xdr:from>
    <xdr:to>
      <xdr:col>12</xdr:col>
      <xdr:colOff>1268640</xdr:colOff>
      <xdr:row>2</xdr:row>
      <xdr:rowOff>340178</xdr:rowOff>
    </xdr:to>
    <xdr:sp macro="" textlink="">
      <xdr:nvSpPr>
        <xdr:cNvPr id="29" name="Retângulo 28">
          <a:hlinkClick xmlns:r="http://schemas.openxmlformats.org/officeDocument/2006/relationships" r:id="rId19"/>
          <a:extLst>
            <a:ext uri="{FF2B5EF4-FFF2-40B4-BE49-F238E27FC236}">
              <a16:creationId xmlns:a16="http://schemas.microsoft.com/office/drawing/2014/main" id="{4A286C6C-CFA7-4E3B-A75D-EFA1F447F000}"/>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13</xdr:col>
      <xdr:colOff>0</xdr:colOff>
      <xdr:row>1</xdr:row>
      <xdr:rowOff>0</xdr:rowOff>
    </xdr:from>
    <xdr:to>
      <xdr:col>13</xdr:col>
      <xdr:colOff>1268640</xdr:colOff>
      <xdr:row>2</xdr:row>
      <xdr:rowOff>340178</xdr:rowOff>
    </xdr:to>
    <xdr:sp macro="" textlink="">
      <xdr:nvSpPr>
        <xdr:cNvPr id="2" name="Retângulo 1">
          <a:hlinkClick xmlns:r="http://schemas.openxmlformats.org/officeDocument/2006/relationships" r:id="rId18"/>
          <a:extLst>
            <a:ext uri="{FF2B5EF4-FFF2-40B4-BE49-F238E27FC236}">
              <a16:creationId xmlns:a16="http://schemas.microsoft.com/office/drawing/2014/main" id="{806A9D00-D204-45FB-B27D-AD907129BBDC}"/>
            </a:ext>
          </a:extLst>
        </xdr:cNvPr>
        <xdr:cNvSpPr/>
      </xdr:nvSpPr>
      <xdr:spPr>
        <a:xfrm>
          <a:off x="18913929"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125639</xdr:colOff>
      <xdr:row>10</xdr:row>
      <xdr:rowOff>131377</xdr:rowOff>
    </xdr:to>
    <xdr:grpSp>
      <xdr:nvGrpSpPr>
        <xdr:cNvPr id="54" name="Agrupar 53">
          <a:extLst>
            <a:ext uri="{FF2B5EF4-FFF2-40B4-BE49-F238E27FC236}">
              <a16:creationId xmlns:a16="http://schemas.microsoft.com/office/drawing/2014/main" id="{4A8785DC-3BF5-4DA9-8E46-05C8EAC0339D}"/>
            </a:ext>
          </a:extLst>
        </xdr:cNvPr>
        <xdr:cNvGrpSpPr/>
      </xdr:nvGrpSpPr>
      <xdr:grpSpPr>
        <a:xfrm>
          <a:off x="0" y="0"/>
          <a:ext cx="3388178" cy="6621984"/>
          <a:chOff x="0" y="0"/>
          <a:chExt cx="3238500" cy="6962162"/>
        </a:xfrm>
      </xdr:grpSpPr>
      <xdr:pic>
        <xdr:nvPicPr>
          <xdr:cNvPr id="55" name="Imagem 2">
            <a:extLst>
              <a:ext uri="{FF2B5EF4-FFF2-40B4-BE49-F238E27FC236}">
                <a16:creationId xmlns:a16="http://schemas.microsoft.com/office/drawing/2014/main" id="{ACFCFC3F-CC15-63D0-9535-D6066EBAAFCB}"/>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6" name="Agrupar 55">
            <a:extLst>
              <a:ext uri="{FF2B5EF4-FFF2-40B4-BE49-F238E27FC236}">
                <a16:creationId xmlns:a16="http://schemas.microsoft.com/office/drawing/2014/main" id="{93D8D987-BC09-76D5-E017-BDE90783860A}"/>
              </a:ext>
            </a:extLst>
          </xdr:cNvPr>
          <xdr:cNvGrpSpPr/>
        </xdr:nvGrpSpPr>
        <xdr:grpSpPr>
          <a:xfrm>
            <a:off x="0" y="549088"/>
            <a:ext cx="3238500" cy="6413074"/>
            <a:chOff x="0" y="549088"/>
            <a:chExt cx="3238500" cy="6413074"/>
          </a:xfrm>
        </xdr:grpSpPr>
        <xdr:sp macro="" textlink="">
          <xdr:nvSpPr>
            <xdr:cNvPr id="57" name="CaixaDeTexto 3">
              <a:hlinkClick xmlns:r="http://schemas.openxmlformats.org/officeDocument/2006/relationships" r:id="rId2"/>
              <a:extLst>
                <a:ext uri="{FF2B5EF4-FFF2-40B4-BE49-F238E27FC236}">
                  <a16:creationId xmlns:a16="http://schemas.microsoft.com/office/drawing/2014/main" id="{01CF107D-22A3-5E14-0C95-8A04432549B0}"/>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58" name="CaixaDeTexto 4">
              <a:extLst>
                <a:ext uri="{FF2B5EF4-FFF2-40B4-BE49-F238E27FC236}">
                  <a16:creationId xmlns:a16="http://schemas.microsoft.com/office/drawing/2014/main" id="{F342733A-137D-2429-762B-712906F0DEE8}"/>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59" name="CaixaDeTexto 5">
              <a:hlinkClick xmlns:r="http://schemas.openxmlformats.org/officeDocument/2006/relationships" r:id="rId3"/>
              <a:extLst>
                <a:ext uri="{FF2B5EF4-FFF2-40B4-BE49-F238E27FC236}">
                  <a16:creationId xmlns:a16="http://schemas.microsoft.com/office/drawing/2014/main" id="{45ABB177-A018-977F-92AE-802AA9D8D8E5}"/>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60" name="CaixaDeTexto 6">
              <a:hlinkClick xmlns:r="http://schemas.openxmlformats.org/officeDocument/2006/relationships" r:id="rId4"/>
              <a:extLst>
                <a:ext uri="{FF2B5EF4-FFF2-40B4-BE49-F238E27FC236}">
                  <a16:creationId xmlns:a16="http://schemas.microsoft.com/office/drawing/2014/main" id="{4D6BF013-B0D2-54F8-B590-B1BF785B17D3}"/>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61" name="CaixaDeTexto 7">
              <a:hlinkClick xmlns:r="http://schemas.openxmlformats.org/officeDocument/2006/relationships" r:id="rId5"/>
              <a:extLst>
                <a:ext uri="{FF2B5EF4-FFF2-40B4-BE49-F238E27FC236}">
                  <a16:creationId xmlns:a16="http://schemas.microsoft.com/office/drawing/2014/main" id="{6C9A015C-465D-FD28-B015-A5C766DB192C}"/>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62" name="CaixaDeTexto 8">
              <a:hlinkClick xmlns:r="http://schemas.openxmlformats.org/officeDocument/2006/relationships" r:id="rId6"/>
              <a:extLst>
                <a:ext uri="{FF2B5EF4-FFF2-40B4-BE49-F238E27FC236}">
                  <a16:creationId xmlns:a16="http://schemas.microsoft.com/office/drawing/2014/main" id="{029473BF-3C82-05F1-BD06-9E91B180817B}"/>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63" name="CaixaDeTexto 9">
              <a:extLst>
                <a:ext uri="{FF2B5EF4-FFF2-40B4-BE49-F238E27FC236}">
                  <a16:creationId xmlns:a16="http://schemas.microsoft.com/office/drawing/2014/main" id="{ACC074B9-DB60-E245-FF0D-BBAD9AF638AB}"/>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64" name="CaixaDeTexto 12">
              <a:hlinkClick xmlns:r="http://schemas.openxmlformats.org/officeDocument/2006/relationships" r:id="rId7"/>
              <a:extLst>
                <a:ext uri="{FF2B5EF4-FFF2-40B4-BE49-F238E27FC236}">
                  <a16:creationId xmlns:a16="http://schemas.microsoft.com/office/drawing/2014/main" id="{8CF89E4A-26C4-4D30-EF61-4E939E1C50BF}"/>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65" name="CaixaDeTexto 13">
              <a:hlinkClick xmlns:r="http://schemas.openxmlformats.org/officeDocument/2006/relationships" r:id="rId8"/>
              <a:extLst>
                <a:ext uri="{FF2B5EF4-FFF2-40B4-BE49-F238E27FC236}">
                  <a16:creationId xmlns:a16="http://schemas.microsoft.com/office/drawing/2014/main" id="{46DA563E-3776-BFBE-5F1D-EA4F091F8746}"/>
                </a:ext>
              </a:extLst>
            </xdr:cNvPr>
            <xdr:cNvSpPr txBox="1"/>
          </xdr:nvSpPr>
          <xdr:spPr>
            <a:xfrm>
              <a:off x="0" y="3575740"/>
              <a:ext cx="323850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b="1" u="none">
                  <a:solidFill>
                    <a:srgbClr val="17D4E8"/>
                  </a:solidFill>
                  <a:latin typeface="Verdana" panose="020B0604030504040204" pitchFamily="34" charset="0"/>
                  <a:ea typeface="Verdana" panose="020B0604030504040204" pitchFamily="34" charset="0"/>
                </a:rPr>
                <a:t>Renewable energy and energy efficiency</a:t>
              </a:r>
            </a:p>
          </xdr:txBody>
        </xdr:sp>
        <xdr:sp macro="" textlink="">
          <xdr:nvSpPr>
            <xdr:cNvPr id="66" name="CaixaDeTexto 14">
              <a:hlinkClick xmlns:r="http://schemas.openxmlformats.org/officeDocument/2006/relationships" r:id="rId9"/>
              <a:extLst>
                <a:ext uri="{FF2B5EF4-FFF2-40B4-BE49-F238E27FC236}">
                  <a16:creationId xmlns:a16="http://schemas.microsoft.com/office/drawing/2014/main" id="{D3622BFF-3DE1-8893-27EC-7B2EAC9CC385}"/>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67" name="CaixaDeTexto 66">
              <a:hlinkClick xmlns:r="http://schemas.openxmlformats.org/officeDocument/2006/relationships" r:id="rId10"/>
              <a:extLst>
                <a:ext uri="{FF2B5EF4-FFF2-40B4-BE49-F238E27FC236}">
                  <a16:creationId xmlns:a16="http://schemas.microsoft.com/office/drawing/2014/main" id="{F89FBD17-75CE-7FEB-600B-6060782B1E11}"/>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68" name="CaixaDeTexto 67">
              <a:hlinkClick xmlns:r="http://schemas.openxmlformats.org/officeDocument/2006/relationships" r:id="rId11"/>
              <a:extLst>
                <a:ext uri="{FF2B5EF4-FFF2-40B4-BE49-F238E27FC236}">
                  <a16:creationId xmlns:a16="http://schemas.microsoft.com/office/drawing/2014/main" id="{7BBF81C7-F86E-7163-6E42-8ECE416B77CD}"/>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69" name="CaixaDeTexto 68">
              <a:hlinkClick xmlns:r="http://schemas.openxmlformats.org/officeDocument/2006/relationships" r:id="rId12"/>
              <a:extLst>
                <a:ext uri="{FF2B5EF4-FFF2-40B4-BE49-F238E27FC236}">
                  <a16:creationId xmlns:a16="http://schemas.microsoft.com/office/drawing/2014/main" id="{676F8B9D-7A03-F47A-0669-B95B0D3B99B6}"/>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70" name="CaixaDeTexto 69">
              <a:hlinkClick xmlns:r="http://schemas.openxmlformats.org/officeDocument/2006/relationships" r:id="rId13"/>
              <a:extLst>
                <a:ext uri="{FF2B5EF4-FFF2-40B4-BE49-F238E27FC236}">
                  <a16:creationId xmlns:a16="http://schemas.microsoft.com/office/drawing/2014/main" id="{62C1FEF4-DE55-9B9E-9081-2C78CE765E0E}"/>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71" name="CaixaDeTexto 70">
              <a:extLst>
                <a:ext uri="{FF2B5EF4-FFF2-40B4-BE49-F238E27FC236}">
                  <a16:creationId xmlns:a16="http://schemas.microsoft.com/office/drawing/2014/main" id="{2E6E2BDE-A870-75C0-9FB9-E8296B4ADE1A}"/>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72" name="CaixaDeTexto 71">
              <a:hlinkClick xmlns:r="http://schemas.openxmlformats.org/officeDocument/2006/relationships" r:id="rId14"/>
              <a:extLst>
                <a:ext uri="{FF2B5EF4-FFF2-40B4-BE49-F238E27FC236}">
                  <a16:creationId xmlns:a16="http://schemas.microsoft.com/office/drawing/2014/main" id="{5BE70E95-54F8-171D-B242-D7B341382E9A}"/>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73" name="CaixaDeTexto 72">
              <a:hlinkClick xmlns:r="http://schemas.openxmlformats.org/officeDocument/2006/relationships" r:id="rId15"/>
              <a:extLst>
                <a:ext uri="{FF2B5EF4-FFF2-40B4-BE49-F238E27FC236}">
                  <a16:creationId xmlns:a16="http://schemas.microsoft.com/office/drawing/2014/main" id="{9CBD1168-0772-F431-F051-EB720D04C8FA}"/>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74" name="CaixaDeTexto 73">
              <a:hlinkClick xmlns:r="http://schemas.openxmlformats.org/officeDocument/2006/relationships" r:id="rId16"/>
              <a:extLst>
                <a:ext uri="{FF2B5EF4-FFF2-40B4-BE49-F238E27FC236}">
                  <a16:creationId xmlns:a16="http://schemas.microsoft.com/office/drawing/2014/main" id="{5347BFA0-8CFB-D45F-7650-03B9FDF5C7E7}"/>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75" name="CaixaDeTexto 74">
              <a:hlinkClick xmlns:r="http://schemas.openxmlformats.org/officeDocument/2006/relationships" r:id="rId17"/>
              <a:extLst>
                <a:ext uri="{FF2B5EF4-FFF2-40B4-BE49-F238E27FC236}">
                  <a16:creationId xmlns:a16="http://schemas.microsoft.com/office/drawing/2014/main" id="{37EF67AC-DA20-6EF6-9258-6B78EE0B5C34}"/>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76" name="CaixaDeTexto 3">
              <a:hlinkClick xmlns:r="http://schemas.openxmlformats.org/officeDocument/2006/relationships" r:id="rId18"/>
              <a:extLst>
                <a:ext uri="{FF2B5EF4-FFF2-40B4-BE49-F238E27FC236}">
                  <a16:creationId xmlns:a16="http://schemas.microsoft.com/office/drawing/2014/main" id="{09F4A077-CEC3-0E52-0ED0-3B013D9C8AF8}"/>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12</xdr:col>
      <xdr:colOff>0</xdr:colOff>
      <xdr:row>1</xdr:row>
      <xdr:rowOff>0</xdr:rowOff>
    </xdr:from>
    <xdr:to>
      <xdr:col>12</xdr:col>
      <xdr:colOff>1268640</xdr:colOff>
      <xdr:row>2</xdr:row>
      <xdr:rowOff>326571</xdr:rowOff>
    </xdr:to>
    <xdr:sp macro="" textlink="">
      <xdr:nvSpPr>
        <xdr:cNvPr id="3" name="Retângulo 2">
          <a:hlinkClick xmlns:r="http://schemas.openxmlformats.org/officeDocument/2006/relationships" r:id="rId19"/>
          <a:extLst>
            <a:ext uri="{FF2B5EF4-FFF2-40B4-BE49-F238E27FC236}">
              <a16:creationId xmlns:a16="http://schemas.microsoft.com/office/drawing/2014/main" id="{0A712464-9C28-4502-A1F4-04EB19E06E16}"/>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13</xdr:col>
      <xdr:colOff>0</xdr:colOff>
      <xdr:row>1</xdr:row>
      <xdr:rowOff>0</xdr:rowOff>
    </xdr:from>
    <xdr:to>
      <xdr:col>13</xdr:col>
      <xdr:colOff>1268640</xdr:colOff>
      <xdr:row>2</xdr:row>
      <xdr:rowOff>326571</xdr:rowOff>
    </xdr:to>
    <xdr:sp macro="" textlink="">
      <xdr:nvSpPr>
        <xdr:cNvPr id="2" name="Retângulo 1">
          <a:hlinkClick xmlns:r="http://schemas.openxmlformats.org/officeDocument/2006/relationships" r:id="rId18"/>
          <a:extLst>
            <a:ext uri="{FF2B5EF4-FFF2-40B4-BE49-F238E27FC236}">
              <a16:creationId xmlns:a16="http://schemas.microsoft.com/office/drawing/2014/main" id="{7834AEEE-D260-4AD4-8937-117CB78B29FA}"/>
            </a:ext>
          </a:extLst>
        </xdr:cNvPr>
        <xdr:cNvSpPr/>
      </xdr:nvSpPr>
      <xdr:spPr>
        <a:xfrm>
          <a:off x="18913929"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0</xdr:colOff>
      <xdr:row>14</xdr:row>
      <xdr:rowOff>0</xdr:rowOff>
    </xdr:from>
    <xdr:to>
      <xdr:col>2</xdr:col>
      <xdr:colOff>304800</xdr:colOff>
      <xdr:row>15</xdr:row>
      <xdr:rowOff>114300</xdr:rowOff>
    </xdr:to>
    <xdr:sp macro="" textlink="">
      <xdr:nvSpPr>
        <xdr:cNvPr id="22" name="AutoShape 1" descr="image.png">
          <a:extLst>
            <a:ext uri="{FF2B5EF4-FFF2-40B4-BE49-F238E27FC236}">
              <a16:creationId xmlns:a16="http://schemas.microsoft.com/office/drawing/2014/main" id="{8D71BB3C-33B7-4B7F-B2E5-C1AEF2565546}"/>
            </a:ext>
          </a:extLst>
        </xdr:cNvPr>
        <xdr:cNvSpPr>
          <a:spLocks noChangeAspect="1" noChangeArrowheads="1"/>
        </xdr:cNvSpPr>
      </xdr:nvSpPr>
      <xdr:spPr bwMode="auto">
        <a:xfrm>
          <a:off x="3638550" y="1098232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21</xdr:row>
      <xdr:rowOff>0</xdr:rowOff>
    </xdr:from>
    <xdr:ext cx="304800" cy="304800"/>
    <xdr:sp macro="" textlink="">
      <xdr:nvSpPr>
        <xdr:cNvPr id="23" name="AutoShape 1" descr="image.png">
          <a:extLst>
            <a:ext uri="{FF2B5EF4-FFF2-40B4-BE49-F238E27FC236}">
              <a16:creationId xmlns:a16="http://schemas.microsoft.com/office/drawing/2014/main" id="{516A56C1-E934-4271-A3C6-18D80B2D9E45}"/>
            </a:ext>
          </a:extLst>
        </xdr:cNvPr>
        <xdr:cNvSpPr>
          <a:spLocks noChangeAspect="1" noChangeArrowheads="1"/>
        </xdr:cNvSpPr>
      </xdr:nvSpPr>
      <xdr:spPr bwMode="auto">
        <a:xfrm>
          <a:off x="3646714" y="944335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28</xdr:row>
      <xdr:rowOff>0</xdr:rowOff>
    </xdr:from>
    <xdr:ext cx="304800" cy="304800"/>
    <xdr:sp macro="" textlink="">
      <xdr:nvSpPr>
        <xdr:cNvPr id="24" name="AutoShape 1" descr="image.png">
          <a:extLst>
            <a:ext uri="{FF2B5EF4-FFF2-40B4-BE49-F238E27FC236}">
              <a16:creationId xmlns:a16="http://schemas.microsoft.com/office/drawing/2014/main" id="{372FC015-017F-43FF-8FA4-9733040AA815}"/>
            </a:ext>
          </a:extLst>
        </xdr:cNvPr>
        <xdr:cNvSpPr>
          <a:spLocks noChangeAspect="1" noChangeArrowheads="1"/>
        </xdr:cNvSpPr>
      </xdr:nvSpPr>
      <xdr:spPr bwMode="auto">
        <a:xfrm>
          <a:off x="3646714" y="2261507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absolute">
    <xdr:from>
      <xdr:col>0</xdr:col>
      <xdr:colOff>0</xdr:colOff>
      <xdr:row>0</xdr:row>
      <xdr:rowOff>0</xdr:rowOff>
    </xdr:from>
    <xdr:to>
      <xdr:col>1</xdr:col>
      <xdr:colOff>231320</xdr:colOff>
      <xdr:row>10</xdr:row>
      <xdr:rowOff>1631337</xdr:rowOff>
    </xdr:to>
    <xdr:grpSp>
      <xdr:nvGrpSpPr>
        <xdr:cNvPr id="50" name="Agrupar 49">
          <a:extLst>
            <a:ext uri="{FF2B5EF4-FFF2-40B4-BE49-F238E27FC236}">
              <a16:creationId xmlns:a16="http://schemas.microsoft.com/office/drawing/2014/main" id="{08FDA47B-D78C-40E3-8E45-C2DF20BA091C}"/>
            </a:ext>
          </a:extLst>
        </xdr:cNvPr>
        <xdr:cNvGrpSpPr/>
      </xdr:nvGrpSpPr>
      <xdr:grpSpPr>
        <a:xfrm>
          <a:off x="0" y="0"/>
          <a:ext cx="3497034" cy="6948555"/>
          <a:chOff x="0" y="0"/>
          <a:chExt cx="3347356" cy="6962162"/>
        </a:xfrm>
      </xdr:grpSpPr>
      <xdr:pic>
        <xdr:nvPicPr>
          <xdr:cNvPr id="51" name="Imagem 2">
            <a:extLst>
              <a:ext uri="{FF2B5EF4-FFF2-40B4-BE49-F238E27FC236}">
                <a16:creationId xmlns:a16="http://schemas.microsoft.com/office/drawing/2014/main" id="{A14AF1D9-F761-0832-7898-0D2A14BFE820}"/>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2" name="Agrupar 51">
            <a:extLst>
              <a:ext uri="{FF2B5EF4-FFF2-40B4-BE49-F238E27FC236}">
                <a16:creationId xmlns:a16="http://schemas.microsoft.com/office/drawing/2014/main" id="{3665CE1D-A1CC-D510-13EB-8DD3892FDFE4}"/>
              </a:ext>
            </a:extLst>
          </xdr:cNvPr>
          <xdr:cNvGrpSpPr/>
        </xdr:nvGrpSpPr>
        <xdr:grpSpPr>
          <a:xfrm>
            <a:off x="0" y="549088"/>
            <a:ext cx="3347356" cy="6413074"/>
            <a:chOff x="0" y="549088"/>
            <a:chExt cx="3347356" cy="6413074"/>
          </a:xfrm>
        </xdr:grpSpPr>
        <xdr:sp macro="" textlink="">
          <xdr:nvSpPr>
            <xdr:cNvPr id="53" name="CaixaDeTexto 3">
              <a:hlinkClick xmlns:r="http://schemas.openxmlformats.org/officeDocument/2006/relationships" r:id="rId2"/>
              <a:extLst>
                <a:ext uri="{FF2B5EF4-FFF2-40B4-BE49-F238E27FC236}">
                  <a16:creationId xmlns:a16="http://schemas.microsoft.com/office/drawing/2014/main" id="{9345E46D-1035-98F5-8C58-FBCE63FF2AB6}"/>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54" name="CaixaDeTexto 4">
              <a:extLst>
                <a:ext uri="{FF2B5EF4-FFF2-40B4-BE49-F238E27FC236}">
                  <a16:creationId xmlns:a16="http://schemas.microsoft.com/office/drawing/2014/main" id="{97325580-0E2C-E7A9-3A54-6C7C86816995}"/>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55" name="CaixaDeTexto 5">
              <a:hlinkClick xmlns:r="http://schemas.openxmlformats.org/officeDocument/2006/relationships" r:id="rId3"/>
              <a:extLst>
                <a:ext uri="{FF2B5EF4-FFF2-40B4-BE49-F238E27FC236}">
                  <a16:creationId xmlns:a16="http://schemas.microsoft.com/office/drawing/2014/main" id="{EF6C31BD-BA53-9221-E9D6-85DA8139AA05}"/>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56" name="CaixaDeTexto 6">
              <a:hlinkClick xmlns:r="http://schemas.openxmlformats.org/officeDocument/2006/relationships" r:id="rId4"/>
              <a:extLst>
                <a:ext uri="{FF2B5EF4-FFF2-40B4-BE49-F238E27FC236}">
                  <a16:creationId xmlns:a16="http://schemas.microsoft.com/office/drawing/2014/main" id="{1C71D106-B091-9306-82D0-2C1D1973776A}"/>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57" name="CaixaDeTexto 7">
              <a:hlinkClick xmlns:r="http://schemas.openxmlformats.org/officeDocument/2006/relationships" r:id="rId5"/>
              <a:extLst>
                <a:ext uri="{FF2B5EF4-FFF2-40B4-BE49-F238E27FC236}">
                  <a16:creationId xmlns:a16="http://schemas.microsoft.com/office/drawing/2014/main" id="{EC36CA2A-7385-C6D4-8541-80EDED4654DF}"/>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58" name="CaixaDeTexto 8">
              <a:hlinkClick xmlns:r="http://schemas.openxmlformats.org/officeDocument/2006/relationships" r:id="rId6"/>
              <a:extLst>
                <a:ext uri="{FF2B5EF4-FFF2-40B4-BE49-F238E27FC236}">
                  <a16:creationId xmlns:a16="http://schemas.microsoft.com/office/drawing/2014/main" id="{8A847BFE-8876-6240-CADF-34477337A5FF}"/>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59" name="CaixaDeTexto 9">
              <a:extLst>
                <a:ext uri="{FF2B5EF4-FFF2-40B4-BE49-F238E27FC236}">
                  <a16:creationId xmlns:a16="http://schemas.microsoft.com/office/drawing/2014/main" id="{E75F7E30-73EF-77DD-FE9B-56AEED1FA737}"/>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60" name="CaixaDeTexto 12">
              <a:hlinkClick xmlns:r="http://schemas.openxmlformats.org/officeDocument/2006/relationships" r:id="rId7"/>
              <a:extLst>
                <a:ext uri="{FF2B5EF4-FFF2-40B4-BE49-F238E27FC236}">
                  <a16:creationId xmlns:a16="http://schemas.microsoft.com/office/drawing/2014/main" id="{4424F312-D432-6EB7-9950-B24A357D8329}"/>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61" name="CaixaDeTexto 13">
              <a:hlinkClick xmlns:r="http://schemas.openxmlformats.org/officeDocument/2006/relationships" r:id="rId8"/>
              <a:extLst>
                <a:ext uri="{FF2B5EF4-FFF2-40B4-BE49-F238E27FC236}">
                  <a16:creationId xmlns:a16="http://schemas.microsoft.com/office/drawing/2014/main" id="{B81878E3-866B-D1BE-F88A-7FA95CD6ED16}"/>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62" name="CaixaDeTexto 14">
              <a:hlinkClick xmlns:r="http://schemas.openxmlformats.org/officeDocument/2006/relationships" r:id="rId9"/>
              <a:extLst>
                <a:ext uri="{FF2B5EF4-FFF2-40B4-BE49-F238E27FC236}">
                  <a16:creationId xmlns:a16="http://schemas.microsoft.com/office/drawing/2014/main" id="{338E63F1-2B5F-C86B-266E-1A13EC1E5772}"/>
                </a:ext>
              </a:extLst>
            </xdr:cNvPr>
            <xdr:cNvSpPr txBox="1"/>
          </xdr:nvSpPr>
          <xdr:spPr>
            <a:xfrm>
              <a:off x="0" y="3855949"/>
              <a:ext cx="3347356"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b="1" u="none">
                  <a:solidFill>
                    <a:srgbClr val="17D4E8"/>
                  </a:solidFill>
                  <a:latin typeface="Verdana" panose="020B0604030504040204" pitchFamily="34" charset="0"/>
                  <a:ea typeface="Verdana" panose="020B0604030504040204" pitchFamily="34" charset="0"/>
                </a:rPr>
                <a:t>Biodiversity and ecosystem services</a:t>
              </a:r>
            </a:p>
          </xdr:txBody>
        </xdr:sp>
        <xdr:sp macro="" textlink="">
          <xdr:nvSpPr>
            <xdr:cNvPr id="63" name="CaixaDeTexto 62">
              <a:hlinkClick xmlns:r="http://schemas.openxmlformats.org/officeDocument/2006/relationships" r:id="rId10"/>
              <a:extLst>
                <a:ext uri="{FF2B5EF4-FFF2-40B4-BE49-F238E27FC236}">
                  <a16:creationId xmlns:a16="http://schemas.microsoft.com/office/drawing/2014/main" id="{4CD632A4-14BF-B09E-3F0F-4DA9E6266751}"/>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64" name="CaixaDeTexto 63">
              <a:hlinkClick xmlns:r="http://schemas.openxmlformats.org/officeDocument/2006/relationships" r:id="rId11"/>
              <a:extLst>
                <a:ext uri="{FF2B5EF4-FFF2-40B4-BE49-F238E27FC236}">
                  <a16:creationId xmlns:a16="http://schemas.microsoft.com/office/drawing/2014/main" id="{6C0E353F-20C7-32F7-D57F-ED5913FC11FC}"/>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65" name="CaixaDeTexto 64">
              <a:hlinkClick xmlns:r="http://schemas.openxmlformats.org/officeDocument/2006/relationships" r:id="rId12"/>
              <a:extLst>
                <a:ext uri="{FF2B5EF4-FFF2-40B4-BE49-F238E27FC236}">
                  <a16:creationId xmlns:a16="http://schemas.microsoft.com/office/drawing/2014/main" id="{380F5AF6-C568-94F2-41F1-D8BE36466024}"/>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66" name="CaixaDeTexto 65">
              <a:hlinkClick xmlns:r="http://schemas.openxmlformats.org/officeDocument/2006/relationships" r:id="rId13"/>
              <a:extLst>
                <a:ext uri="{FF2B5EF4-FFF2-40B4-BE49-F238E27FC236}">
                  <a16:creationId xmlns:a16="http://schemas.microsoft.com/office/drawing/2014/main" id="{91F228A3-65EF-3AC3-4C87-25CAAC1AD5C8}"/>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67" name="CaixaDeTexto 66">
              <a:extLst>
                <a:ext uri="{FF2B5EF4-FFF2-40B4-BE49-F238E27FC236}">
                  <a16:creationId xmlns:a16="http://schemas.microsoft.com/office/drawing/2014/main" id="{5BD3805A-4B4C-A747-56D2-872046885114}"/>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68" name="CaixaDeTexto 67">
              <a:hlinkClick xmlns:r="http://schemas.openxmlformats.org/officeDocument/2006/relationships" r:id="rId14"/>
              <a:extLst>
                <a:ext uri="{FF2B5EF4-FFF2-40B4-BE49-F238E27FC236}">
                  <a16:creationId xmlns:a16="http://schemas.microsoft.com/office/drawing/2014/main" id="{35858FAD-1D21-A7C8-E5F8-F6EAF68CA7AB}"/>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69" name="CaixaDeTexto 68">
              <a:hlinkClick xmlns:r="http://schemas.openxmlformats.org/officeDocument/2006/relationships" r:id="rId15"/>
              <a:extLst>
                <a:ext uri="{FF2B5EF4-FFF2-40B4-BE49-F238E27FC236}">
                  <a16:creationId xmlns:a16="http://schemas.microsoft.com/office/drawing/2014/main" id="{39ACCE3F-A6B6-58E4-5998-3A0051309DBA}"/>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70" name="CaixaDeTexto 69">
              <a:hlinkClick xmlns:r="http://schemas.openxmlformats.org/officeDocument/2006/relationships" r:id="rId16"/>
              <a:extLst>
                <a:ext uri="{FF2B5EF4-FFF2-40B4-BE49-F238E27FC236}">
                  <a16:creationId xmlns:a16="http://schemas.microsoft.com/office/drawing/2014/main" id="{950952BC-F3E9-5A10-9FE8-E820E42BE44C}"/>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71" name="CaixaDeTexto 70">
              <a:hlinkClick xmlns:r="http://schemas.openxmlformats.org/officeDocument/2006/relationships" r:id="rId17"/>
              <a:extLst>
                <a:ext uri="{FF2B5EF4-FFF2-40B4-BE49-F238E27FC236}">
                  <a16:creationId xmlns:a16="http://schemas.microsoft.com/office/drawing/2014/main" id="{768D7F33-B710-ABF9-3293-5AA755821C7A}"/>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72" name="CaixaDeTexto 3">
              <a:hlinkClick xmlns:r="http://schemas.openxmlformats.org/officeDocument/2006/relationships" r:id="rId18"/>
              <a:extLst>
                <a:ext uri="{FF2B5EF4-FFF2-40B4-BE49-F238E27FC236}">
                  <a16:creationId xmlns:a16="http://schemas.microsoft.com/office/drawing/2014/main" id="{334CFF58-DF19-45D0-B7D6-71F48A4122BA}"/>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12</xdr:col>
      <xdr:colOff>0</xdr:colOff>
      <xdr:row>1</xdr:row>
      <xdr:rowOff>0</xdr:rowOff>
    </xdr:from>
    <xdr:to>
      <xdr:col>12</xdr:col>
      <xdr:colOff>1265465</xdr:colOff>
      <xdr:row>2</xdr:row>
      <xdr:rowOff>340178</xdr:rowOff>
    </xdr:to>
    <xdr:sp macro="" textlink="">
      <xdr:nvSpPr>
        <xdr:cNvPr id="4" name="Retângulo 3">
          <a:hlinkClick xmlns:r="http://schemas.openxmlformats.org/officeDocument/2006/relationships" r:id="rId19"/>
          <a:extLst>
            <a:ext uri="{FF2B5EF4-FFF2-40B4-BE49-F238E27FC236}">
              <a16:creationId xmlns:a16="http://schemas.microsoft.com/office/drawing/2014/main" id="{E52A0871-8800-49A5-B151-457080C42B0E}"/>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13</xdr:col>
      <xdr:colOff>0</xdr:colOff>
      <xdr:row>1</xdr:row>
      <xdr:rowOff>0</xdr:rowOff>
    </xdr:from>
    <xdr:to>
      <xdr:col>13</xdr:col>
      <xdr:colOff>1265465</xdr:colOff>
      <xdr:row>2</xdr:row>
      <xdr:rowOff>340178</xdr:rowOff>
    </xdr:to>
    <xdr:sp macro="" textlink="">
      <xdr:nvSpPr>
        <xdr:cNvPr id="2" name="Retângulo 1">
          <a:hlinkClick xmlns:r="http://schemas.openxmlformats.org/officeDocument/2006/relationships" r:id="rId18"/>
          <a:extLst>
            <a:ext uri="{FF2B5EF4-FFF2-40B4-BE49-F238E27FC236}">
              <a16:creationId xmlns:a16="http://schemas.microsoft.com/office/drawing/2014/main" id="{5B4C8609-34B1-4C9C-851F-885F2344797D}"/>
            </a:ext>
          </a:extLst>
        </xdr:cNvPr>
        <xdr:cNvSpPr/>
      </xdr:nvSpPr>
      <xdr:spPr>
        <a:xfrm>
          <a:off x="18913929"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0</xdr:colOff>
      <xdr:row>14</xdr:row>
      <xdr:rowOff>0</xdr:rowOff>
    </xdr:from>
    <xdr:to>
      <xdr:col>2</xdr:col>
      <xdr:colOff>304800</xdr:colOff>
      <xdr:row>14</xdr:row>
      <xdr:rowOff>304800</xdr:rowOff>
    </xdr:to>
    <xdr:sp macro="" textlink="">
      <xdr:nvSpPr>
        <xdr:cNvPr id="22" name="AutoShape 1" descr="image.png">
          <a:extLst>
            <a:ext uri="{FF2B5EF4-FFF2-40B4-BE49-F238E27FC236}">
              <a16:creationId xmlns:a16="http://schemas.microsoft.com/office/drawing/2014/main" id="{01F33000-9898-41BA-9214-6E77F2A4D187}"/>
            </a:ext>
          </a:extLst>
        </xdr:cNvPr>
        <xdr:cNvSpPr>
          <a:spLocks noChangeAspect="1" noChangeArrowheads="1"/>
        </xdr:cNvSpPr>
      </xdr:nvSpPr>
      <xdr:spPr bwMode="auto">
        <a:xfrm>
          <a:off x="3638550" y="9448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28</xdr:row>
      <xdr:rowOff>0</xdr:rowOff>
    </xdr:from>
    <xdr:ext cx="304800" cy="304800"/>
    <xdr:sp macro="" textlink="">
      <xdr:nvSpPr>
        <xdr:cNvPr id="24" name="AutoShape 1" descr="image.png">
          <a:extLst>
            <a:ext uri="{FF2B5EF4-FFF2-40B4-BE49-F238E27FC236}">
              <a16:creationId xmlns:a16="http://schemas.microsoft.com/office/drawing/2014/main" id="{2FFAC5E8-8004-418B-90C6-C3488E2BB3B3}"/>
            </a:ext>
          </a:extLst>
        </xdr:cNvPr>
        <xdr:cNvSpPr>
          <a:spLocks noChangeAspect="1" noChangeArrowheads="1"/>
        </xdr:cNvSpPr>
      </xdr:nvSpPr>
      <xdr:spPr bwMode="auto">
        <a:xfrm>
          <a:off x="3638550" y="3419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absolute">
    <xdr:from>
      <xdr:col>0</xdr:col>
      <xdr:colOff>0</xdr:colOff>
      <xdr:row>0</xdr:row>
      <xdr:rowOff>0</xdr:rowOff>
    </xdr:from>
    <xdr:to>
      <xdr:col>0</xdr:col>
      <xdr:colOff>3105150</xdr:colOff>
      <xdr:row>13</xdr:row>
      <xdr:rowOff>781344</xdr:rowOff>
    </xdr:to>
    <xdr:grpSp>
      <xdr:nvGrpSpPr>
        <xdr:cNvPr id="4" name="Agrupar 3">
          <a:extLst>
            <a:ext uri="{FF2B5EF4-FFF2-40B4-BE49-F238E27FC236}">
              <a16:creationId xmlns:a16="http://schemas.microsoft.com/office/drawing/2014/main" id="{FF81D00F-1638-4621-B149-CA3511E58FD4}"/>
            </a:ext>
          </a:extLst>
        </xdr:cNvPr>
        <xdr:cNvGrpSpPr/>
      </xdr:nvGrpSpPr>
      <xdr:grpSpPr>
        <a:xfrm>
          <a:off x="0" y="0"/>
          <a:ext cx="3105150" cy="6945380"/>
          <a:chOff x="0" y="0"/>
          <a:chExt cx="3105150" cy="6962162"/>
        </a:xfrm>
      </xdr:grpSpPr>
      <xdr:pic>
        <xdr:nvPicPr>
          <xdr:cNvPr id="5" name="Imagem 2">
            <a:extLst>
              <a:ext uri="{FF2B5EF4-FFF2-40B4-BE49-F238E27FC236}">
                <a16:creationId xmlns:a16="http://schemas.microsoft.com/office/drawing/2014/main" id="{2AB670D0-0BC8-CD9B-B14D-D92E3C023C61}"/>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6" name="Agrupar 5">
            <a:extLst>
              <a:ext uri="{FF2B5EF4-FFF2-40B4-BE49-F238E27FC236}">
                <a16:creationId xmlns:a16="http://schemas.microsoft.com/office/drawing/2014/main" id="{6B4EA285-1D28-A606-57A7-8E46057E5355}"/>
              </a:ext>
            </a:extLst>
          </xdr:cNvPr>
          <xdr:cNvGrpSpPr/>
        </xdr:nvGrpSpPr>
        <xdr:grpSpPr>
          <a:xfrm>
            <a:off x="0" y="549088"/>
            <a:ext cx="3105150" cy="6413074"/>
            <a:chOff x="0" y="549088"/>
            <a:chExt cx="3105150" cy="6413074"/>
          </a:xfrm>
        </xdr:grpSpPr>
        <xdr:sp macro="" textlink="">
          <xdr:nvSpPr>
            <xdr:cNvPr id="7" name="CaixaDeTexto 3">
              <a:hlinkClick xmlns:r="http://schemas.openxmlformats.org/officeDocument/2006/relationships" r:id="rId2"/>
              <a:extLst>
                <a:ext uri="{FF2B5EF4-FFF2-40B4-BE49-F238E27FC236}">
                  <a16:creationId xmlns:a16="http://schemas.microsoft.com/office/drawing/2014/main" id="{55ACB580-5DF7-E688-DF16-95E22DADCD54}"/>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8" name="CaixaDeTexto 4">
              <a:extLst>
                <a:ext uri="{FF2B5EF4-FFF2-40B4-BE49-F238E27FC236}">
                  <a16:creationId xmlns:a16="http://schemas.microsoft.com/office/drawing/2014/main" id="{EAB8059B-7D35-0269-1490-F89B3CE94BC0}"/>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9" name="CaixaDeTexto 5">
              <a:hlinkClick xmlns:r="http://schemas.openxmlformats.org/officeDocument/2006/relationships" r:id="rId3"/>
              <a:extLst>
                <a:ext uri="{FF2B5EF4-FFF2-40B4-BE49-F238E27FC236}">
                  <a16:creationId xmlns:a16="http://schemas.microsoft.com/office/drawing/2014/main" id="{8B945821-A602-0DEF-3020-60BDE9A2593E}"/>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10" name="CaixaDeTexto 6">
              <a:hlinkClick xmlns:r="http://schemas.openxmlformats.org/officeDocument/2006/relationships" r:id="rId4"/>
              <a:extLst>
                <a:ext uri="{FF2B5EF4-FFF2-40B4-BE49-F238E27FC236}">
                  <a16:creationId xmlns:a16="http://schemas.microsoft.com/office/drawing/2014/main" id="{48D12236-E9D9-F0B9-375B-A84A984A3861}"/>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11" name="CaixaDeTexto 7">
              <a:hlinkClick xmlns:r="http://schemas.openxmlformats.org/officeDocument/2006/relationships" r:id="rId5"/>
              <a:extLst>
                <a:ext uri="{FF2B5EF4-FFF2-40B4-BE49-F238E27FC236}">
                  <a16:creationId xmlns:a16="http://schemas.microsoft.com/office/drawing/2014/main" id="{44A3B315-550E-2960-ADD8-30F8C39BD1CA}"/>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12" name="CaixaDeTexto 8">
              <a:hlinkClick xmlns:r="http://schemas.openxmlformats.org/officeDocument/2006/relationships" r:id="rId6"/>
              <a:extLst>
                <a:ext uri="{FF2B5EF4-FFF2-40B4-BE49-F238E27FC236}">
                  <a16:creationId xmlns:a16="http://schemas.microsoft.com/office/drawing/2014/main" id="{5BC8E73C-7CAF-56E4-5C5A-7135F1EFA29C}"/>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13" name="CaixaDeTexto 9">
              <a:extLst>
                <a:ext uri="{FF2B5EF4-FFF2-40B4-BE49-F238E27FC236}">
                  <a16:creationId xmlns:a16="http://schemas.microsoft.com/office/drawing/2014/main" id="{6B942CDD-7BA9-9342-8D86-8E8F35090C66}"/>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14" name="CaixaDeTexto 12">
              <a:hlinkClick xmlns:r="http://schemas.openxmlformats.org/officeDocument/2006/relationships" r:id="rId7"/>
              <a:extLst>
                <a:ext uri="{FF2B5EF4-FFF2-40B4-BE49-F238E27FC236}">
                  <a16:creationId xmlns:a16="http://schemas.microsoft.com/office/drawing/2014/main" id="{2310A0F9-BD46-7C56-BC03-648681328659}"/>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15" name="CaixaDeTexto 13">
              <a:hlinkClick xmlns:r="http://schemas.openxmlformats.org/officeDocument/2006/relationships" r:id="rId8"/>
              <a:extLst>
                <a:ext uri="{FF2B5EF4-FFF2-40B4-BE49-F238E27FC236}">
                  <a16:creationId xmlns:a16="http://schemas.microsoft.com/office/drawing/2014/main" id="{64540218-C74A-2EFD-3AF8-B1B426544001}"/>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16" name="CaixaDeTexto 14">
              <a:hlinkClick xmlns:r="http://schemas.openxmlformats.org/officeDocument/2006/relationships" r:id="rId9"/>
              <a:extLst>
                <a:ext uri="{FF2B5EF4-FFF2-40B4-BE49-F238E27FC236}">
                  <a16:creationId xmlns:a16="http://schemas.microsoft.com/office/drawing/2014/main" id="{D8DF291B-6655-F9AB-45DA-4DD095D66029}"/>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17" name="CaixaDeTexto 16">
              <a:hlinkClick xmlns:r="http://schemas.openxmlformats.org/officeDocument/2006/relationships" r:id="rId10"/>
              <a:extLst>
                <a:ext uri="{FF2B5EF4-FFF2-40B4-BE49-F238E27FC236}">
                  <a16:creationId xmlns:a16="http://schemas.microsoft.com/office/drawing/2014/main" id="{D8A2D418-C3E5-CF59-B3DE-D1AC8251C85B}"/>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Water resources</a:t>
              </a:r>
            </a:p>
          </xdr:txBody>
        </xdr:sp>
        <xdr:sp macro="" textlink="">
          <xdr:nvSpPr>
            <xdr:cNvPr id="18" name="CaixaDeTexto 17">
              <a:hlinkClick xmlns:r="http://schemas.openxmlformats.org/officeDocument/2006/relationships" r:id="rId11"/>
              <a:extLst>
                <a:ext uri="{FF2B5EF4-FFF2-40B4-BE49-F238E27FC236}">
                  <a16:creationId xmlns:a16="http://schemas.microsoft.com/office/drawing/2014/main" id="{A25EF028-C8C6-F546-D57C-72720FCFDF11}"/>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19" name="CaixaDeTexto 18">
              <a:hlinkClick xmlns:r="http://schemas.openxmlformats.org/officeDocument/2006/relationships" r:id="rId12"/>
              <a:extLst>
                <a:ext uri="{FF2B5EF4-FFF2-40B4-BE49-F238E27FC236}">
                  <a16:creationId xmlns:a16="http://schemas.microsoft.com/office/drawing/2014/main" id="{A624CFD0-3C80-0A35-88C3-5396730291DC}"/>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20" name="CaixaDeTexto 19">
              <a:hlinkClick xmlns:r="http://schemas.openxmlformats.org/officeDocument/2006/relationships" r:id="rId13"/>
              <a:extLst>
                <a:ext uri="{FF2B5EF4-FFF2-40B4-BE49-F238E27FC236}">
                  <a16:creationId xmlns:a16="http://schemas.microsoft.com/office/drawing/2014/main" id="{66732055-6A6E-E42E-6510-6FFA4C1D37E3}"/>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21" name="CaixaDeTexto 20">
              <a:extLst>
                <a:ext uri="{FF2B5EF4-FFF2-40B4-BE49-F238E27FC236}">
                  <a16:creationId xmlns:a16="http://schemas.microsoft.com/office/drawing/2014/main" id="{BC5D2296-42A0-B452-13A0-D25E5F8906F2}"/>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25" name="CaixaDeTexto 24">
              <a:hlinkClick xmlns:r="http://schemas.openxmlformats.org/officeDocument/2006/relationships" r:id="rId14"/>
              <a:extLst>
                <a:ext uri="{FF2B5EF4-FFF2-40B4-BE49-F238E27FC236}">
                  <a16:creationId xmlns:a16="http://schemas.microsoft.com/office/drawing/2014/main" id="{B1CD155F-6CD7-919E-5F86-B450566E4F80}"/>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26" name="CaixaDeTexto 25">
              <a:hlinkClick xmlns:r="http://schemas.openxmlformats.org/officeDocument/2006/relationships" r:id="rId15"/>
              <a:extLst>
                <a:ext uri="{FF2B5EF4-FFF2-40B4-BE49-F238E27FC236}">
                  <a16:creationId xmlns:a16="http://schemas.microsoft.com/office/drawing/2014/main" id="{B04B93A6-6C8E-1793-5403-E9838D2C5605}"/>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27" name="CaixaDeTexto 26">
              <a:hlinkClick xmlns:r="http://schemas.openxmlformats.org/officeDocument/2006/relationships" r:id="rId16"/>
              <a:extLst>
                <a:ext uri="{FF2B5EF4-FFF2-40B4-BE49-F238E27FC236}">
                  <a16:creationId xmlns:a16="http://schemas.microsoft.com/office/drawing/2014/main" id="{80D9CB34-C0D9-9DA7-8A42-A28A798FD1B6}"/>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28" name="CaixaDeTexto 27">
              <a:hlinkClick xmlns:r="http://schemas.openxmlformats.org/officeDocument/2006/relationships" r:id="rId17"/>
              <a:extLst>
                <a:ext uri="{FF2B5EF4-FFF2-40B4-BE49-F238E27FC236}">
                  <a16:creationId xmlns:a16="http://schemas.microsoft.com/office/drawing/2014/main" id="{7C26C8DB-A788-0290-7FC8-E1C8DA29EADF}"/>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29" name="CaixaDeTexto 3">
              <a:hlinkClick xmlns:r="http://schemas.openxmlformats.org/officeDocument/2006/relationships" r:id="rId18"/>
              <a:extLst>
                <a:ext uri="{FF2B5EF4-FFF2-40B4-BE49-F238E27FC236}">
                  <a16:creationId xmlns:a16="http://schemas.microsoft.com/office/drawing/2014/main" id="{6A523CB9-09F5-9D60-DED2-F3FFAD99DE60}"/>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12</xdr:col>
      <xdr:colOff>1159</xdr:colOff>
      <xdr:row>1</xdr:row>
      <xdr:rowOff>0</xdr:rowOff>
    </xdr:from>
    <xdr:to>
      <xdr:col>12</xdr:col>
      <xdr:colOff>1265465</xdr:colOff>
      <xdr:row>2</xdr:row>
      <xdr:rowOff>340178</xdr:rowOff>
    </xdr:to>
    <xdr:sp macro="" textlink="">
      <xdr:nvSpPr>
        <xdr:cNvPr id="2" name="Retângulo 1">
          <a:hlinkClick xmlns:r="http://schemas.openxmlformats.org/officeDocument/2006/relationships" r:id="rId19"/>
          <a:extLst>
            <a:ext uri="{FF2B5EF4-FFF2-40B4-BE49-F238E27FC236}">
              <a16:creationId xmlns:a16="http://schemas.microsoft.com/office/drawing/2014/main" id="{86C22E45-F45C-4A47-A586-62CCB5BF50A5}"/>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13</xdr:col>
      <xdr:colOff>0</xdr:colOff>
      <xdr:row>1</xdr:row>
      <xdr:rowOff>0</xdr:rowOff>
    </xdr:from>
    <xdr:to>
      <xdr:col>13</xdr:col>
      <xdr:colOff>1265465</xdr:colOff>
      <xdr:row>2</xdr:row>
      <xdr:rowOff>340178</xdr:rowOff>
    </xdr:to>
    <xdr:sp macro="" textlink="">
      <xdr:nvSpPr>
        <xdr:cNvPr id="3" name="Retângulo 2">
          <a:hlinkClick xmlns:r="http://schemas.openxmlformats.org/officeDocument/2006/relationships" r:id="rId18"/>
          <a:extLst>
            <a:ext uri="{FF2B5EF4-FFF2-40B4-BE49-F238E27FC236}">
              <a16:creationId xmlns:a16="http://schemas.microsoft.com/office/drawing/2014/main" id="{08E3200E-1890-41B2-9842-59DF569D9376}"/>
            </a:ext>
          </a:extLst>
        </xdr:cNvPr>
        <xdr:cNvSpPr/>
      </xdr:nvSpPr>
      <xdr:spPr>
        <a:xfrm>
          <a:off x="18913929"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3105150</xdr:colOff>
      <xdr:row>9</xdr:row>
      <xdr:rowOff>675661</xdr:rowOff>
    </xdr:to>
    <xdr:grpSp>
      <xdr:nvGrpSpPr>
        <xdr:cNvPr id="3" name="Agrupar 2">
          <a:extLst>
            <a:ext uri="{FF2B5EF4-FFF2-40B4-BE49-F238E27FC236}">
              <a16:creationId xmlns:a16="http://schemas.microsoft.com/office/drawing/2014/main" id="{75A5565B-EAF9-47AB-B425-461DA243CDDA}"/>
            </a:ext>
          </a:extLst>
        </xdr:cNvPr>
        <xdr:cNvGrpSpPr/>
      </xdr:nvGrpSpPr>
      <xdr:grpSpPr>
        <a:xfrm>
          <a:off x="0" y="0"/>
          <a:ext cx="3105150" cy="6965336"/>
          <a:chOff x="0" y="0"/>
          <a:chExt cx="3105150" cy="6962162"/>
        </a:xfrm>
      </xdr:grpSpPr>
      <xdr:pic>
        <xdr:nvPicPr>
          <xdr:cNvPr id="4" name="Imagem 2">
            <a:extLst>
              <a:ext uri="{FF2B5EF4-FFF2-40B4-BE49-F238E27FC236}">
                <a16:creationId xmlns:a16="http://schemas.microsoft.com/office/drawing/2014/main" id="{D1A56A67-67B1-3C8A-7AA3-50F7F87245CC}"/>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 name="Agrupar 4">
            <a:extLst>
              <a:ext uri="{FF2B5EF4-FFF2-40B4-BE49-F238E27FC236}">
                <a16:creationId xmlns:a16="http://schemas.microsoft.com/office/drawing/2014/main" id="{35621A0E-624C-C565-5F13-FCF824CE236C}"/>
              </a:ext>
            </a:extLst>
          </xdr:cNvPr>
          <xdr:cNvGrpSpPr/>
        </xdr:nvGrpSpPr>
        <xdr:grpSpPr>
          <a:xfrm>
            <a:off x="0" y="549088"/>
            <a:ext cx="3105150" cy="6413074"/>
            <a:chOff x="0" y="549088"/>
            <a:chExt cx="3105150" cy="6413074"/>
          </a:xfrm>
        </xdr:grpSpPr>
        <xdr:sp macro="" textlink="">
          <xdr:nvSpPr>
            <xdr:cNvPr id="6" name="CaixaDeTexto 3">
              <a:hlinkClick xmlns:r="http://schemas.openxmlformats.org/officeDocument/2006/relationships" r:id="rId2"/>
              <a:extLst>
                <a:ext uri="{FF2B5EF4-FFF2-40B4-BE49-F238E27FC236}">
                  <a16:creationId xmlns:a16="http://schemas.microsoft.com/office/drawing/2014/main" id="{CEDC5B2D-0E06-3672-AACC-A02B8F8DF7AA}"/>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7" name="CaixaDeTexto 4">
              <a:extLst>
                <a:ext uri="{FF2B5EF4-FFF2-40B4-BE49-F238E27FC236}">
                  <a16:creationId xmlns:a16="http://schemas.microsoft.com/office/drawing/2014/main" id="{7F71A544-70AD-8B0F-E6DE-A2AF0363666A}"/>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8" name="CaixaDeTexto 5">
              <a:hlinkClick xmlns:r="http://schemas.openxmlformats.org/officeDocument/2006/relationships" r:id="rId3"/>
              <a:extLst>
                <a:ext uri="{FF2B5EF4-FFF2-40B4-BE49-F238E27FC236}">
                  <a16:creationId xmlns:a16="http://schemas.microsoft.com/office/drawing/2014/main" id="{C832C4A3-6BE1-18AA-27D2-AD6038E0A1CF}"/>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9" name="CaixaDeTexto 6">
              <a:hlinkClick xmlns:r="http://schemas.openxmlformats.org/officeDocument/2006/relationships" r:id="rId4"/>
              <a:extLst>
                <a:ext uri="{FF2B5EF4-FFF2-40B4-BE49-F238E27FC236}">
                  <a16:creationId xmlns:a16="http://schemas.microsoft.com/office/drawing/2014/main" id="{12CAE6AF-609A-C099-0D4D-A9F2FEAA8487}"/>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10" name="CaixaDeTexto 7">
              <a:hlinkClick xmlns:r="http://schemas.openxmlformats.org/officeDocument/2006/relationships" r:id="rId5"/>
              <a:extLst>
                <a:ext uri="{FF2B5EF4-FFF2-40B4-BE49-F238E27FC236}">
                  <a16:creationId xmlns:a16="http://schemas.microsoft.com/office/drawing/2014/main" id="{5BDAE616-2AFB-3FF0-9FCC-B4F5A46EADF6}"/>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11" name="CaixaDeTexto 8">
              <a:hlinkClick xmlns:r="http://schemas.openxmlformats.org/officeDocument/2006/relationships" r:id="rId6"/>
              <a:extLst>
                <a:ext uri="{FF2B5EF4-FFF2-40B4-BE49-F238E27FC236}">
                  <a16:creationId xmlns:a16="http://schemas.microsoft.com/office/drawing/2014/main" id="{D4C8E02F-4C5A-CA02-0992-789A2852ABF7}"/>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12" name="CaixaDeTexto 9">
              <a:extLst>
                <a:ext uri="{FF2B5EF4-FFF2-40B4-BE49-F238E27FC236}">
                  <a16:creationId xmlns:a16="http://schemas.microsoft.com/office/drawing/2014/main" id="{9A6F02F5-993F-73D1-4C9E-4F2AF3AD5B59}"/>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13" name="CaixaDeTexto 12">
              <a:hlinkClick xmlns:r="http://schemas.openxmlformats.org/officeDocument/2006/relationships" r:id="rId7"/>
              <a:extLst>
                <a:ext uri="{FF2B5EF4-FFF2-40B4-BE49-F238E27FC236}">
                  <a16:creationId xmlns:a16="http://schemas.microsoft.com/office/drawing/2014/main" id="{4FB76FBE-C217-8A3E-C887-37DD20E3264D}"/>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14" name="CaixaDeTexto 13">
              <a:hlinkClick xmlns:r="http://schemas.openxmlformats.org/officeDocument/2006/relationships" r:id="rId8"/>
              <a:extLst>
                <a:ext uri="{FF2B5EF4-FFF2-40B4-BE49-F238E27FC236}">
                  <a16:creationId xmlns:a16="http://schemas.microsoft.com/office/drawing/2014/main" id="{7426A455-EF42-A3DB-6157-1CD937F7A6B2}"/>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15" name="CaixaDeTexto 14">
              <a:hlinkClick xmlns:r="http://schemas.openxmlformats.org/officeDocument/2006/relationships" r:id="rId9"/>
              <a:extLst>
                <a:ext uri="{FF2B5EF4-FFF2-40B4-BE49-F238E27FC236}">
                  <a16:creationId xmlns:a16="http://schemas.microsoft.com/office/drawing/2014/main" id="{0719F1E4-140D-6702-730D-57E4A7B23F7F}"/>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16" name="CaixaDeTexto 15">
              <a:hlinkClick xmlns:r="http://schemas.openxmlformats.org/officeDocument/2006/relationships" r:id="rId10"/>
              <a:extLst>
                <a:ext uri="{FF2B5EF4-FFF2-40B4-BE49-F238E27FC236}">
                  <a16:creationId xmlns:a16="http://schemas.microsoft.com/office/drawing/2014/main" id="{B453EA4F-12EA-80BD-2325-5A2DF0953561}"/>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17" name="CaixaDeTexto 16">
              <a:hlinkClick xmlns:r="http://schemas.openxmlformats.org/officeDocument/2006/relationships" r:id="rId11"/>
              <a:extLst>
                <a:ext uri="{FF2B5EF4-FFF2-40B4-BE49-F238E27FC236}">
                  <a16:creationId xmlns:a16="http://schemas.microsoft.com/office/drawing/2014/main" id="{16D9D747-0C42-F519-34E5-85632AEEA61E}"/>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Waste and co-products</a:t>
              </a:r>
            </a:p>
          </xdr:txBody>
        </xdr:sp>
        <xdr:sp macro="" textlink="">
          <xdr:nvSpPr>
            <xdr:cNvPr id="18" name="CaixaDeTexto 17">
              <a:hlinkClick xmlns:r="http://schemas.openxmlformats.org/officeDocument/2006/relationships" r:id="rId12"/>
              <a:extLst>
                <a:ext uri="{FF2B5EF4-FFF2-40B4-BE49-F238E27FC236}">
                  <a16:creationId xmlns:a16="http://schemas.microsoft.com/office/drawing/2014/main" id="{DE638C15-F1F7-825D-939E-2F3092F691EF}"/>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19" name="CaixaDeTexto 18">
              <a:hlinkClick xmlns:r="http://schemas.openxmlformats.org/officeDocument/2006/relationships" r:id="rId13"/>
              <a:extLst>
                <a:ext uri="{FF2B5EF4-FFF2-40B4-BE49-F238E27FC236}">
                  <a16:creationId xmlns:a16="http://schemas.microsoft.com/office/drawing/2014/main" id="{59C20709-052C-B8DD-8DA7-E533D94FC9F0}"/>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20" name="CaixaDeTexto 19">
              <a:extLst>
                <a:ext uri="{FF2B5EF4-FFF2-40B4-BE49-F238E27FC236}">
                  <a16:creationId xmlns:a16="http://schemas.microsoft.com/office/drawing/2014/main" id="{82B988EB-43A8-5F20-1176-34C8E146F518}"/>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21" name="CaixaDeTexto 20">
              <a:hlinkClick xmlns:r="http://schemas.openxmlformats.org/officeDocument/2006/relationships" r:id="rId14"/>
              <a:extLst>
                <a:ext uri="{FF2B5EF4-FFF2-40B4-BE49-F238E27FC236}">
                  <a16:creationId xmlns:a16="http://schemas.microsoft.com/office/drawing/2014/main" id="{65D68F43-4534-D3A3-DBCE-988C6034A584}"/>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22" name="CaixaDeTexto 21">
              <a:hlinkClick xmlns:r="http://schemas.openxmlformats.org/officeDocument/2006/relationships" r:id="rId15"/>
              <a:extLst>
                <a:ext uri="{FF2B5EF4-FFF2-40B4-BE49-F238E27FC236}">
                  <a16:creationId xmlns:a16="http://schemas.microsoft.com/office/drawing/2014/main" id="{E822EE0D-98EE-2EAB-E404-4418BC39E974}"/>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23" name="CaixaDeTexto 22">
              <a:hlinkClick xmlns:r="http://schemas.openxmlformats.org/officeDocument/2006/relationships" r:id="rId16"/>
              <a:extLst>
                <a:ext uri="{FF2B5EF4-FFF2-40B4-BE49-F238E27FC236}">
                  <a16:creationId xmlns:a16="http://schemas.microsoft.com/office/drawing/2014/main" id="{6A700D3F-5B2A-A364-92BD-B59602F3505D}"/>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24" name="CaixaDeTexto 23">
              <a:hlinkClick xmlns:r="http://schemas.openxmlformats.org/officeDocument/2006/relationships" r:id="rId17"/>
              <a:extLst>
                <a:ext uri="{FF2B5EF4-FFF2-40B4-BE49-F238E27FC236}">
                  <a16:creationId xmlns:a16="http://schemas.microsoft.com/office/drawing/2014/main" id="{2248B6AE-B03C-175D-7FCA-C2159602F182}"/>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25" name="CaixaDeTexto 3">
              <a:hlinkClick xmlns:r="http://schemas.openxmlformats.org/officeDocument/2006/relationships" r:id="rId18"/>
              <a:extLst>
                <a:ext uri="{FF2B5EF4-FFF2-40B4-BE49-F238E27FC236}">
                  <a16:creationId xmlns:a16="http://schemas.microsoft.com/office/drawing/2014/main" id="{D61163A0-5594-BE68-9315-AAA7E727AE9C}"/>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12</xdr:col>
      <xdr:colOff>452</xdr:colOff>
      <xdr:row>0</xdr:row>
      <xdr:rowOff>159039</xdr:rowOff>
    </xdr:from>
    <xdr:to>
      <xdr:col>13</xdr:col>
      <xdr:colOff>87127</xdr:colOff>
      <xdr:row>2</xdr:row>
      <xdr:rowOff>322860</xdr:rowOff>
    </xdr:to>
    <xdr:sp macro="" textlink="">
      <xdr:nvSpPr>
        <xdr:cNvPr id="26" name="Retângulo 25">
          <a:hlinkClick xmlns:r="http://schemas.openxmlformats.org/officeDocument/2006/relationships" r:id="rId19"/>
          <a:extLst>
            <a:ext uri="{FF2B5EF4-FFF2-40B4-BE49-F238E27FC236}">
              <a16:creationId xmlns:a16="http://schemas.microsoft.com/office/drawing/2014/main" id="{F4E530D1-A251-443E-AB0B-877A2498A607}"/>
            </a:ext>
          </a:extLst>
        </xdr:cNvPr>
        <xdr:cNvSpPr/>
      </xdr:nvSpPr>
      <xdr:spPr>
        <a:xfrm>
          <a:off x="12624954" y="155864"/>
          <a:ext cx="1267939" cy="513360"/>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13</xdr:col>
      <xdr:colOff>190500</xdr:colOff>
      <xdr:row>0</xdr:row>
      <xdr:rowOff>149679</xdr:rowOff>
    </xdr:from>
    <xdr:to>
      <xdr:col>14</xdr:col>
      <xdr:colOff>296183</xdr:colOff>
      <xdr:row>2</xdr:row>
      <xdr:rowOff>316139</xdr:rowOff>
    </xdr:to>
    <xdr:sp macro="" textlink="">
      <xdr:nvSpPr>
        <xdr:cNvPr id="2" name="Retângulo 1">
          <a:hlinkClick xmlns:r="http://schemas.openxmlformats.org/officeDocument/2006/relationships" r:id="rId18"/>
          <a:extLst>
            <a:ext uri="{FF2B5EF4-FFF2-40B4-BE49-F238E27FC236}">
              <a16:creationId xmlns:a16="http://schemas.microsoft.com/office/drawing/2014/main" id="{6411EF29-A32E-4F30-9913-5C40071C8029}"/>
            </a:ext>
          </a:extLst>
        </xdr:cNvPr>
        <xdr:cNvSpPr/>
      </xdr:nvSpPr>
      <xdr:spPr>
        <a:xfrm>
          <a:off x="13988143" y="149679"/>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0</xdr:colOff>
      <xdr:row>25</xdr:row>
      <xdr:rowOff>0</xdr:rowOff>
    </xdr:from>
    <xdr:to>
      <xdr:col>2</xdr:col>
      <xdr:colOff>304800</xdr:colOff>
      <xdr:row>25</xdr:row>
      <xdr:rowOff>304801</xdr:rowOff>
    </xdr:to>
    <xdr:sp macro="" textlink="">
      <xdr:nvSpPr>
        <xdr:cNvPr id="3" name="AutoShape 1" descr="image.png">
          <a:extLst>
            <a:ext uri="{FF2B5EF4-FFF2-40B4-BE49-F238E27FC236}">
              <a16:creationId xmlns:a16="http://schemas.microsoft.com/office/drawing/2014/main" id="{2083E906-4E58-4860-BAB8-574912524360}"/>
            </a:ext>
          </a:extLst>
        </xdr:cNvPr>
        <xdr:cNvSpPr>
          <a:spLocks noChangeAspect="1" noChangeArrowheads="1"/>
        </xdr:cNvSpPr>
      </xdr:nvSpPr>
      <xdr:spPr bwMode="auto">
        <a:xfrm>
          <a:off x="3638550" y="109537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74</xdr:row>
      <xdr:rowOff>0</xdr:rowOff>
    </xdr:from>
    <xdr:ext cx="304800" cy="304800"/>
    <xdr:sp macro="" textlink="">
      <xdr:nvSpPr>
        <xdr:cNvPr id="4" name="AutoShape 1" descr="image.png">
          <a:extLst>
            <a:ext uri="{FF2B5EF4-FFF2-40B4-BE49-F238E27FC236}">
              <a16:creationId xmlns:a16="http://schemas.microsoft.com/office/drawing/2014/main" id="{DF84D3DD-935D-4E42-B1E3-B2B46408F498}"/>
            </a:ext>
          </a:extLst>
        </xdr:cNvPr>
        <xdr:cNvSpPr>
          <a:spLocks noChangeAspect="1" noChangeArrowheads="1"/>
        </xdr:cNvSpPr>
      </xdr:nvSpPr>
      <xdr:spPr bwMode="auto">
        <a:xfrm>
          <a:off x="3638550" y="237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81</xdr:row>
      <xdr:rowOff>0</xdr:rowOff>
    </xdr:from>
    <xdr:ext cx="304800" cy="304800"/>
    <xdr:sp macro="" textlink="">
      <xdr:nvSpPr>
        <xdr:cNvPr id="5" name="AutoShape 1" descr="image.png">
          <a:extLst>
            <a:ext uri="{FF2B5EF4-FFF2-40B4-BE49-F238E27FC236}">
              <a16:creationId xmlns:a16="http://schemas.microsoft.com/office/drawing/2014/main" id="{2B1CA428-BE94-48ED-941F-D6C14533B583}"/>
            </a:ext>
          </a:extLst>
        </xdr:cNvPr>
        <xdr:cNvSpPr>
          <a:spLocks noChangeAspect="1" noChangeArrowheads="1"/>
        </xdr:cNvSpPr>
      </xdr:nvSpPr>
      <xdr:spPr bwMode="auto">
        <a:xfrm>
          <a:off x="3638550" y="3638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absolute">
    <xdr:from>
      <xdr:col>0</xdr:col>
      <xdr:colOff>0</xdr:colOff>
      <xdr:row>0</xdr:row>
      <xdr:rowOff>0</xdr:rowOff>
    </xdr:from>
    <xdr:to>
      <xdr:col>0</xdr:col>
      <xdr:colOff>3105150</xdr:colOff>
      <xdr:row>20</xdr:row>
      <xdr:rowOff>2335733</xdr:rowOff>
    </xdr:to>
    <xdr:grpSp>
      <xdr:nvGrpSpPr>
        <xdr:cNvPr id="31" name="Agrupar 30">
          <a:extLst>
            <a:ext uri="{FF2B5EF4-FFF2-40B4-BE49-F238E27FC236}">
              <a16:creationId xmlns:a16="http://schemas.microsoft.com/office/drawing/2014/main" id="{A5BDCCBE-DAEE-4020-864F-1AC63DF720B7}"/>
            </a:ext>
          </a:extLst>
        </xdr:cNvPr>
        <xdr:cNvGrpSpPr/>
      </xdr:nvGrpSpPr>
      <xdr:grpSpPr>
        <a:xfrm>
          <a:off x="0" y="0"/>
          <a:ext cx="3105150" cy="6945379"/>
          <a:chOff x="0" y="0"/>
          <a:chExt cx="3105150" cy="6962162"/>
        </a:xfrm>
      </xdr:grpSpPr>
      <xdr:pic>
        <xdr:nvPicPr>
          <xdr:cNvPr id="32" name="Imagem 2">
            <a:extLst>
              <a:ext uri="{FF2B5EF4-FFF2-40B4-BE49-F238E27FC236}">
                <a16:creationId xmlns:a16="http://schemas.microsoft.com/office/drawing/2014/main" id="{EAA60A4C-FBD5-7A7D-02F1-E18AA405A4C9}"/>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33" name="Agrupar 32">
            <a:extLst>
              <a:ext uri="{FF2B5EF4-FFF2-40B4-BE49-F238E27FC236}">
                <a16:creationId xmlns:a16="http://schemas.microsoft.com/office/drawing/2014/main" id="{A029AFB8-ED75-2811-5D9C-912E4741271B}"/>
              </a:ext>
            </a:extLst>
          </xdr:cNvPr>
          <xdr:cNvGrpSpPr/>
        </xdr:nvGrpSpPr>
        <xdr:grpSpPr>
          <a:xfrm>
            <a:off x="0" y="549088"/>
            <a:ext cx="3105150" cy="6413074"/>
            <a:chOff x="0" y="549088"/>
            <a:chExt cx="3105150" cy="6413074"/>
          </a:xfrm>
        </xdr:grpSpPr>
        <xdr:sp macro="" textlink="">
          <xdr:nvSpPr>
            <xdr:cNvPr id="34" name="CaixaDeTexto 3">
              <a:hlinkClick xmlns:r="http://schemas.openxmlformats.org/officeDocument/2006/relationships" r:id="rId2"/>
              <a:extLst>
                <a:ext uri="{FF2B5EF4-FFF2-40B4-BE49-F238E27FC236}">
                  <a16:creationId xmlns:a16="http://schemas.microsoft.com/office/drawing/2014/main" id="{BB61CFF1-3049-8EBA-C726-C6832C0DBAF5}"/>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35" name="CaixaDeTexto 4">
              <a:extLst>
                <a:ext uri="{FF2B5EF4-FFF2-40B4-BE49-F238E27FC236}">
                  <a16:creationId xmlns:a16="http://schemas.microsoft.com/office/drawing/2014/main" id="{347BEBDA-9CD0-2B16-3FC2-9B69321D7CD7}"/>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36" name="CaixaDeTexto 5">
              <a:hlinkClick xmlns:r="http://schemas.openxmlformats.org/officeDocument/2006/relationships" r:id="rId3"/>
              <a:extLst>
                <a:ext uri="{FF2B5EF4-FFF2-40B4-BE49-F238E27FC236}">
                  <a16:creationId xmlns:a16="http://schemas.microsoft.com/office/drawing/2014/main" id="{6F4978BF-5477-C102-CC3F-B208A7F5732F}"/>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37" name="CaixaDeTexto 6">
              <a:hlinkClick xmlns:r="http://schemas.openxmlformats.org/officeDocument/2006/relationships" r:id="rId4"/>
              <a:extLst>
                <a:ext uri="{FF2B5EF4-FFF2-40B4-BE49-F238E27FC236}">
                  <a16:creationId xmlns:a16="http://schemas.microsoft.com/office/drawing/2014/main" id="{72DBEEC6-F309-106E-E206-58EC211E4551}"/>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38" name="CaixaDeTexto 7">
              <a:hlinkClick xmlns:r="http://schemas.openxmlformats.org/officeDocument/2006/relationships" r:id="rId5"/>
              <a:extLst>
                <a:ext uri="{FF2B5EF4-FFF2-40B4-BE49-F238E27FC236}">
                  <a16:creationId xmlns:a16="http://schemas.microsoft.com/office/drawing/2014/main" id="{9D8D5D16-C9D8-5BA9-8BDD-DFFB12C40643}"/>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39" name="CaixaDeTexto 8">
              <a:hlinkClick xmlns:r="http://schemas.openxmlformats.org/officeDocument/2006/relationships" r:id="rId6"/>
              <a:extLst>
                <a:ext uri="{FF2B5EF4-FFF2-40B4-BE49-F238E27FC236}">
                  <a16:creationId xmlns:a16="http://schemas.microsoft.com/office/drawing/2014/main" id="{D251A69A-A216-E19F-FB00-C7EB9E802A7A}"/>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40" name="CaixaDeTexto 9">
              <a:extLst>
                <a:ext uri="{FF2B5EF4-FFF2-40B4-BE49-F238E27FC236}">
                  <a16:creationId xmlns:a16="http://schemas.microsoft.com/office/drawing/2014/main" id="{191FE25C-F2E9-CD50-7279-8C9A1145B1D6}"/>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41" name="CaixaDeTexto 12">
              <a:hlinkClick xmlns:r="http://schemas.openxmlformats.org/officeDocument/2006/relationships" r:id="rId7"/>
              <a:extLst>
                <a:ext uri="{FF2B5EF4-FFF2-40B4-BE49-F238E27FC236}">
                  <a16:creationId xmlns:a16="http://schemas.microsoft.com/office/drawing/2014/main" id="{4D5AA973-3291-39BC-227D-89D1AEFD923B}"/>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42" name="CaixaDeTexto 13">
              <a:hlinkClick xmlns:r="http://schemas.openxmlformats.org/officeDocument/2006/relationships" r:id="rId8"/>
              <a:extLst>
                <a:ext uri="{FF2B5EF4-FFF2-40B4-BE49-F238E27FC236}">
                  <a16:creationId xmlns:a16="http://schemas.microsoft.com/office/drawing/2014/main" id="{640FABF6-30E2-C212-1BE3-0BD39367014A}"/>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43" name="CaixaDeTexto 14">
              <a:hlinkClick xmlns:r="http://schemas.openxmlformats.org/officeDocument/2006/relationships" r:id="rId9"/>
              <a:extLst>
                <a:ext uri="{FF2B5EF4-FFF2-40B4-BE49-F238E27FC236}">
                  <a16:creationId xmlns:a16="http://schemas.microsoft.com/office/drawing/2014/main" id="{6DD67950-25AA-2A96-6234-AC0C4F7E4FF7}"/>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44" name="CaixaDeTexto 43">
              <a:hlinkClick xmlns:r="http://schemas.openxmlformats.org/officeDocument/2006/relationships" r:id="rId10"/>
              <a:extLst>
                <a:ext uri="{FF2B5EF4-FFF2-40B4-BE49-F238E27FC236}">
                  <a16:creationId xmlns:a16="http://schemas.microsoft.com/office/drawing/2014/main" id="{C77BC853-9C0E-07E9-3090-EFCBFC162D23}"/>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45" name="CaixaDeTexto 44">
              <a:hlinkClick xmlns:r="http://schemas.openxmlformats.org/officeDocument/2006/relationships" r:id="rId11"/>
              <a:extLst>
                <a:ext uri="{FF2B5EF4-FFF2-40B4-BE49-F238E27FC236}">
                  <a16:creationId xmlns:a16="http://schemas.microsoft.com/office/drawing/2014/main" id="{26E460BF-E33F-1FBA-ABC8-CA5B0D8FAD22}"/>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46" name="CaixaDeTexto 45">
              <a:hlinkClick xmlns:r="http://schemas.openxmlformats.org/officeDocument/2006/relationships" r:id="rId12"/>
              <a:extLst>
                <a:ext uri="{FF2B5EF4-FFF2-40B4-BE49-F238E27FC236}">
                  <a16:creationId xmlns:a16="http://schemas.microsoft.com/office/drawing/2014/main" id="{763887E5-BDDA-B9CD-027A-E9851AFFF5F5}"/>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Dam management</a:t>
              </a:r>
            </a:p>
          </xdr:txBody>
        </xdr:sp>
        <xdr:sp macro="" textlink="">
          <xdr:nvSpPr>
            <xdr:cNvPr id="47" name="CaixaDeTexto 46">
              <a:hlinkClick xmlns:r="http://schemas.openxmlformats.org/officeDocument/2006/relationships" r:id="rId13"/>
              <a:extLst>
                <a:ext uri="{FF2B5EF4-FFF2-40B4-BE49-F238E27FC236}">
                  <a16:creationId xmlns:a16="http://schemas.microsoft.com/office/drawing/2014/main" id="{16C221DE-612E-3EC5-D0E5-F20A4DE06265}"/>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48" name="CaixaDeTexto 47">
              <a:extLst>
                <a:ext uri="{FF2B5EF4-FFF2-40B4-BE49-F238E27FC236}">
                  <a16:creationId xmlns:a16="http://schemas.microsoft.com/office/drawing/2014/main" id="{AFD61695-1364-24B0-4B9F-B90E499B25E5}"/>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49" name="CaixaDeTexto 48">
              <a:hlinkClick xmlns:r="http://schemas.openxmlformats.org/officeDocument/2006/relationships" r:id="rId14"/>
              <a:extLst>
                <a:ext uri="{FF2B5EF4-FFF2-40B4-BE49-F238E27FC236}">
                  <a16:creationId xmlns:a16="http://schemas.microsoft.com/office/drawing/2014/main" id="{0D7429E5-5845-25D9-70A6-D55BEFC10B01}"/>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50" name="CaixaDeTexto 49">
              <a:hlinkClick xmlns:r="http://schemas.openxmlformats.org/officeDocument/2006/relationships" r:id="rId15"/>
              <a:extLst>
                <a:ext uri="{FF2B5EF4-FFF2-40B4-BE49-F238E27FC236}">
                  <a16:creationId xmlns:a16="http://schemas.microsoft.com/office/drawing/2014/main" id="{62611195-3BE7-9B37-257A-C88481F35461}"/>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51" name="CaixaDeTexto 50">
              <a:hlinkClick xmlns:r="http://schemas.openxmlformats.org/officeDocument/2006/relationships" r:id="rId16"/>
              <a:extLst>
                <a:ext uri="{FF2B5EF4-FFF2-40B4-BE49-F238E27FC236}">
                  <a16:creationId xmlns:a16="http://schemas.microsoft.com/office/drawing/2014/main" id="{8132547E-D289-0887-7C31-A055F93566CA}"/>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52" name="CaixaDeTexto 51">
              <a:hlinkClick xmlns:r="http://schemas.openxmlformats.org/officeDocument/2006/relationships" r:id="rId17"/>
              <a:extLst>
                <a:ext uri="{FF2B5EF4-FFF2-40B4-BE49-F238E27FC236}">
                  <a16:creationId xmlns:a16="http://schemas.microsoft.com/office/drawing/2014/main" id="{7EBCD586-8EB3-7644-C37A-D8BCC10E6FBB}"/>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53" name="CaixaDeTexto 3">
              <a:hlinkClick xmlns:r="http://schemas.openxmlformats.org/officeDocument/2006/relationships" r:id="rId18"/>
              <a:extLst>
                <a:ext uri="{FF2B5EF4-FFF2-40B4-BE49-F238E27FC236}">
                  <a16:creationId xmlns:a16="http://schemas.microsoft.com/office/drawing/2014/main" id="{CEDE9F99-742B-B73E-7137-91AC8E04B5F0}"/>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11</xdr:col>
      <xdr:colOff>1245507</xdr:colOff>
      <xdr:row>1</xdr:row>
      <xdr:rowOff>0</xdr:rowOff>
    </xdr:from>
    <xdr:to>
      <xdr:col>12</xdr:col>
      <xdr:colOff>1135744</xdr:colOff>
      <xdr:row>2</xdr:row>
      <xdr:rowOff>340178</xdr:rowOff>
    </xdr:to>
    <xdr:sp macro="" textlink="">
      <xdr:nvSpPr>
        <xdr:cNvPr id="2" name="Retângulo 1">
          <a:hlinkClick xmlns:r="http://schemas.openxmlformats.org/officeDocument/2006/relationships" r:id="rId19"/>
          <a:extLst>
            <a:ext uri="{FF2B5EF4-FFF2-40B4-BE49-F238E27FC236}">
              <a16:creationId xmlns:a16="http://schemas.microsoft.com/office/drawing/2014/main" id="{366629D9-B90C-45FA-A1C8-530AFEBF3A3F}"/>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12</xdr:col>
      <xdr:colOff>1279072</xdr:colOff>
      <xdr:row>0</xdr:row>
      <xdr:rowOff>163286</xdr:rowOff>
    </xdr:from>
    <xdr:to>
      <xdr:col>13</xdr:col>
      <xdr:colOff>1150258</xdr:colOff>
      <xdr:row>2</xdr:row>
      <xdr:rowOff>326571</xdr:rowOff>
    </xdr:to>
    <xdr:sp macro="" textlink="">
      <xdr:nvSpPr>
        <xdr:cNvPr id="6" name="Retângulo 5">
          <a:hlinkClick xmlns:r="http://schemas.openxmlformats.org/officeDocument/2006/relationships" r:id="rId18"/>
          <a:extLst>
            <a:ext uri="{FF2B5EF4-FFF2-40B4-BE49-F238E27FC236}">
              <a16:creationId xmlns:a16="http://schemas.microsoft.com/office/drawing/2014/main" id="{0948B99C-A49E-428C-95A8-1AA87133B024}"/>
            </a:ext>
          </a:extLst>
        </xdr:cNvPr>
        <xdr:cNvSpPr/>
      </xdr:nvSpPr>
      <xdr:spPr>
        <a:xfrm>
          <a:off x="18941143" y="163286"/>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0</xdr:colOff>
      <xdr:row>15</xdr:row>
      <xdr:rowOff>0</xdr:rowOff>
    </xdr:from>
    <xdr:to>
      <xdr:col>2</xdr:col>
      <xdr:colOff>304800</xdr:colOff>
      <xdr:row>16</xdr:row>
      <xdr:rowOff>124734</xdr:rowOff>
    </xdr:to>
    <xdr:sp macro="" textlink="">
      <xdr:nvSpPr>
        <xdr:cNvPr id="3" name="AutoShape 1" descr="image.png">
          <a:extLst>
            <a:ext uri="{FF2B5EF4-FFF2-40B4-BE49-F238E27FC236}">
              <a16:creationId xmlns:a16="http://schemas.microsoft.com/office/drawing/2014/main" id="{B2791174-328E-4E18-B5C5-CF29E67D86D0}"/>
            </a:ext>
          </a:extLst>
        </xdr:cNvPr>
        <xdr:cNvSpPr>
          <a:spLocks noChangeAspect="1" noChangeArrowheads="1"/>
        </xdr:cNvSpPr>
      </xdr:nvSpPr>
      <xdr:spPr bwMode="auto">
        <a:xfrm>
          <a:off x="3638550" y="109537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22</xdr:row>
      <xdr:rowOff>0</xdr:rowOff>
    </xdr:from>
    <xdr:ext cx="304800" cy="304800"/>
    <xdr:sp macro="" textlink="">
      <xdr:nvSpPr>
        <xdr:cNvPr id="4" name="AutoShape 1" descr="image.png">
          <a:extLst>
            <a:ext uri="{FF2B5EF4-FFF2-40B4-BE49-F238E27FC236}">
              <a16:creationId xmlns:a16="http://schemas.microsoft.com/office/drawing/2014/main" id="{B2C5A15C-1425-4991-8DA2-6819AA2DC5B4}"/>
            </a:ext>
          </a:extLst>
        </xdr:cNvPr>
        <xdr:cNvSpPr>
          <a:spLocks noChangeAspect="1" noChangeArrowheads="1"/>
        </xdr:cNvSpPr>
      </xdr:nvSpPr>
      <xdr:spPr bwMode="auto">
        <a:xfrm>
          <a:off x="3638550" y="237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22</xdr:row>
      <xdr:rowOff>0</xdr:rowOff>
    </xdr:from>
    <xdr:ext cx="304800" cy="304800"/>
    <xdr:sp macro="" textlink="">
      <xdr:nvSpPr>
        <xdr:cNvPr id="5" name="AutoShape 1" descr="image.png">
          <a:extLst>
            <a:ext uri="{FF2B5EF4-FFF2-40B4-BE49-F238E27FC236}">
              <a16:creationId xmlns:a16="http://schemas.microsoft.com/office/drawing/2014/main" id="{0CB95027-DED9-4EA3-B491-12A293065DF3}"/>
            </a:ext>
          </a:extLst>
        </xdr:cNvPr>
        <xdr:cNvSpPr>
          <a:spLocks noChangeAspect="1" noChangeArrowheads="1"/>
        </xdr:cNvSpPr>
      </xdr:nvSpPr>
      <xdr:spPr bwMode="auto">
        <a:xfrm>
          <a:off x="3638550" y="3638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absolute">
    <xdr:from>
      <xdr:col>0</xdr:col>
      <xdr:colOff>0</xdr:colOff>
      <xdr:row>0</xdr:row>
      <xdr:rowOff>0</xdr:rowOff>
    </xdr:from>
    <xdr:to>
      <xdr:col>0</xdr:col>
      <xdr:colOff>3105150</xdr:colOff>
      <xdr:row>37</xdr:row>
      <xdr:rowOff>141808</xdr:rowOff>
    </xdr:to>
    <xdr:grpSp>
      <xdr:nvGrpSpPr>
        <xdr:cNvPr id="49" name="Agrupar 48">
          <a:extLst>
            <a:ext uri="{FF2B5EF4-FFF2-40B4-BE49-F238E27FC236}">
              <a16:creationId xmlns:a16="http://schemas.microsoft.com/office/drawing/2014/main" id="{4B3F52EF-389F-451D-B613-41D4D63DBD74}"/>
            </a:ext>
          </a:extLst>
        </xdr:cNvPr>
        <xdr:cNvGrpSpPr/>
      </xdr:nvGrpSpPr>
      <xdr:grpSpPr>
        <a:xfrm>
          <a:off x="0" y="0"/>
          <a:ext cx="3105150" cy="6948554"/>
          <a:chOff x="0" y="0"/>
          <a:chExt cx="3105150" cy="6962162"/>
        </a:xfrm>
      </xdr:grpSpPr>
      <xdr:pic>
        <xdr:nvPicPr>
          <xdr:cNvPr id="50" name="Imagem 2">
            <a:extLst>
              <a:ext uri="{FF2B5EF4-FFF2-40B4-BE49-F238E27FC236}">
                <a16:creationId xmlns:a16="http://schemas.microsoft.com/office/drawing/2014/main" id="{CFB1BC75-6DED-A505-13CA-2E9571E3527A}"/>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1" name="Agrupar 50">
            <a:extLst>
              <a:ext uri="{FF2B5EF4-FFF2-40B4-BE49-F238E27FC236}">
                <a16:creationId xmlns:a16="http://schemas.microsoft.com/office/drawing/2014/main" id="{6FB88199-161D-5358-3E6F-E046AC9EC699}"/>
              </a:ext>
            </a:extLst>
          </xdr:cNvPr>
          <xdr:cNvGrpSpPr/>
        </xdr:nvGrpSpPr>
        <xdr:grpSpPr>
          <a:xfrm>
            <a:off x="0" y="549088"/>
            <a:ext cx="3105150" cy="6413074"/>
            <a:chOff x="0" y="549088"/>
            <a:chExt cx="3105150" cy="6413074"/>
          </a:xfrm>
        </xdr:grpSpPr>
        <xdr:sp macro="" textlink="">
          <xdr:nvSpPr>
            <xdr:cNvPr id="52" name="CaixaDeTexto 3">
              <a:hlinkClick xmlns:r="http://schemas.openxmlformats.org/officeDocument/2006/relationships" r:id="rId2"/>
              <a:extLst>
                <a:ext uri="{FF2B5EF4-FFF2-40B4-BE49-F238E27FC236}">
                  <a16:creationId xmlns:a16="http://schemas.microsoft.com/office/drawing/2014/main" id="{D8050B0B-CE81-358E-8002-88F947099C86}"/>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53" name="CaixaDeTexto 4">
              <a:extLst>
                <a:ext uri="{FF2B5EF4-FFF2-40B4-BE49-F238E27FC236}">
                  <a16:creationId xmlns:a16="http://schemas.microsoft.com/office/drawing/2014/main" id="{8A7BD378-6DE4-C62E-3ED2-55D019A11E89}"/>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54" name="CaixaDeTexto 5">
              <a:hlinkClick xmlns:r="http://schemas.openxmlformats.org/officeDocument/2006/relationships" r:id="rId3"/>
              <a:extLst>
                <a:ext uri="{FF2B5EF4-FFF2-40B4-BE49-F238E27FC236}">
                  <a16:creationId xmlns:a16="http://schemas.microsoft.com/office/drawing/2014/main" id="{545CCB67-05B6-40E7-C6EF-E2F8EFA2F5CB}"/>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55" name="CaixaDeTexto 6">
              <a:hlinkClick xmlns:r="http://schemas.openxmlformats.org/officeDocument/2006/relationships" r:id="rId4"/>
              <a:extLst>
                <a:ext uri="{FF2B5EF4-FFF2-40B4-BE49-F238E27FC236}">
                  <a16:creationId xmlns:a16="http://schemas.microsoft.com/office/drawing/2014/main" id="{6117E4A0-1F83-AE41-7BD3-FC9274D449AE}"/>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56" name="CaixaDeTexto 7">
              <a:hlinkClick xmlns:r="http://schemas.openxmlformats.org/officeDocument/2006/relationships" r:id="rId5"/>
              <a:extLst>
                <a:ext uri="{FF2B5EF4-FFF2-40B4-BE49-F238E27FC236}">
                  <a16:creationId xmlns:a16="http://schemas.microsoft.com/office/drawing/2014/main" id="{B4446206-A44D-8C54-D1A5-2FFE53E4D0F0}"/>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57" name="CaixaDeTexto 8">
              <a:hlinkClick xmlns:r="http://schemas.openxmlformats.org/officeDocument/2006/relationships" r:id="rId6"/>
              <a:extLst>
                <a:ext uri="{FF2B5EF4-FFF2-40B4-BE49-F238E27FC236}">
                  <a16:creationId xmlns:a16="http://schemas.microsoft.com/office/drawing/2014/main" id="{0568E9EA-42B8-879E-3277-449465F6CBD1}"/>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58" name="CaixaDeTexto 9">
              <a:extLst>
                <a:ext uri="{FF2B5EF4-FFF2-40B4-BE49-F238E27FC236}">
                  <a16:creationId xmlns:a16="http://schemas.microsoft.com/office/drawing/2014/main" id="{C418307B-38D1-25D8-4219-E8F9010DF709}"/>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59" name="CaixaDeTexto 12">
              <a:hlinkClick xmlns:r="http://schemas.openxmlformats.org/officeDocument/2006/relationships" r:id="rId7"/>
              <a:extLst>
                <a:ext uri="{FF2B5EF4-FFF2-40B4-BE49-F238E27FC236}">
                  <a16:creationId xmlns:a16="http://schemas.microsoft.com/office/drawing/2014/main" id="{60E27B21-CF48-AF4A-2529-2920D51BA4C9}"/>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60" name="CaixaDeTexto 13">
              <a:hlinkClick xmlns:r="http://schemas.openxmlformats.org/officeDocument/2006/relationships" r:id="rId8"/>
              <a:extLst>
                <a:ext uri="{FF2B5EF4-FFF2-40B4-BE49-F238E27FC236}">
                  <a16:creationId xmlns:a16="http://schemas.microsoft.com/office/drawing/2014/main" id="{40735F49-2981-86A3-FED5-882BE3CF7661}"/>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61" name="CaixaDeTexto 14">
              <a:hlinkClick xmlns:r="http://schemas.openxmlformats.org/officeDocument/2006/relationships" r:id="rId9"/>
              <a:extLst>
                <a:ext uri="{FF2B5EF4-FFF2-40B4-BE49-F238E27FC236}">
                  <a16:creationId xmlns:a16="http://schemas.microsoft.com/office/drawing/2014/main" id="{2B693803-7BD7-325E-F11F-2D61A871D093}"/>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62" name="CaixaDeTexto 61">
              <a:hlinkClick xmlns:r="http://schemas.openxmlformats.org/officeDocument/2006/relationships" r:id="rId10"/>
              <a:extLst>
                <a:ext uri="{FF2B5EF4-FFF2-40B4-BE49-F238E27FC236}">
                  <a16:creationId xmlns:a16="http://schemas.microsoft.com/office/drawing/2014/main" id="{D500299D-F0FD-3E86-CA7D-54244E6CD94A}"/>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63" name="CaixaDeTexto 62">
              <a:hlinkClick xmlns:r="http://schemas.openxmlformats.org/officeDocument/2006/relationships" r:id="rId11"/>
              <a:extLst>
                <a:ext uri="{FF2B5EF4-FFF2-40B4-BE49-F238E27FC236}">
                  <a16:creationId xmlns:a16="http://schemas.microsoft.com/office/drawing/2014/main" id="{88E4321D-D147-93B2-D016-62A32E2FDDE2}"/>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64" name="CaixaDeTexto 63">
              <a:hlinkClick xmlns:r="http://schemas.openxmlformats.org/officeDocument/2006/relationships" r:id="rId12"/>
              <a:extLst>
                <a:ext uri="{FF2B5EF4-FFF2-40B4-BE49-F238E27FC236}">
                  <a16:creationId xmlns:a16="http://schemas.microsoft.com/office/drawing/2014/main" id="{CCF4B605-AA83-7B53-94B6-5A41113CFD5C}"/>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65" name="CaixaDeTexto 64">
              <a:hlinkClick xmlns:r="http://schemas.openxmlformats.org/officeDocument/2006/relationships" r:id="rId13"/>
              <a:extLst>
                <a:ext uri="{FF2B5EF4-FFF2-40B4-BE49-F238E27FC236}">
                  <a16:creationId xmlns:a16="http://schemas.microsoft.com/office/drawing/2014/main" id="{83DEB632-C2F8-BA52-9350-03AAD5AC0B63}"/>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Aluminum circularity</a:t>
              </a:r>
            </a:p>
          </xdr:txBody>
        </xdr:sp>
        <xdr:sp macro="" textlink="">
          <xdr:nvSpPr>
            <xdr:cNvPr id="66" name="CaixaDeTexto 65">
              <a:extLst>
                <a:ext uri="{FF2B5EF4-FFF2-40B4-BE49-F238E27FC236}">
                  <a16:creationId xmlns:a16="http://schemas.microsoft.com/office/drawing/2014/main" id="{52EC2DAB-67C8-7718-B285-94D5ABC66209}"/>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67" name="CaixaDeTexto 66">
              <a:hlinkClick xmlns:r="http://schemas.openxmlformats.org/officeDocument/2006/relationships" r:id="rId14"/>
              <a:extLst>
                <a:ext uri="{FF2B5EF4-FFF2-40B4-BE49-F238E27FC236}">
                  <a16:creationId xmlns:a16="http://schemas.microsoft.com/office/drawing/2014/main" id="{F73A6868-2207-2D56-5FB4-497AA42D21B0}"/>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68" name="CaixaDeTexto 67">
              <a:hlinkClick xmlns:r="http://schemas.openxmlformats.org/officeDocument/2006/relationships" r:id="rId15"/>
              <a:extLst>
                <a:ext uri="{FF2B5EF4-FFF2-40B4-BE49-F238E27FC236}">
                  <a16:creationId xmlns:a16="http://schemas.microsoft.com/office/drawing/2014/main" id="{49584DF2-D2FE-D9A8-A382-C14763DFD78D}"/>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69" name="CaixaDeTexto 68">
              <a:hlinkClick xmlns:r="http://schemas.openxmlformats.org/officeDocument/2006/relationships" r:id="rId16"/>
              <a:extLst>
                <a:ext uri="{FF2B5EF4-FFF2-40B4-BE49-F238E27FC236}">
                  <a16:creationId xmlns:a16="http://schemas.microsoft.com/office/drawing/2014/main" id="{130AEBBE-F49A-313B-9329-6AA3EA973525}"/>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70" name="CaixaDeTexto 69">
              <a:hlinkClick xmlns:r="http://schemas.openxmlformats.org/officeDocument/2006/relationships" r:id="rId17"/>
              <a:extLst>
                <a:ext uri="{FF2B5EF4-FFF2-40B4-BE49-F238E27FC236}">
                  <a16:creationId xmlns:a16="http://schemas.microsoft.com/office/drawing/2014/main" id="{544CB12D-078D-4CBD-0057-3D04567F143A}"/>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71" name="CaixaDeTexto 3">
              <a:hlinkClick xmlns:r="http://schemas.openxmlformats.org/officeDocument/2006/relationships" r:id="rId18"/>
              <a:extLst>
                <a:ext uri="{FF2B5EF4-FFF2-40B4-BE49-F238E27FC236}">
                  <a16:creationId xmlns:a16="http://schemas.microsoft.com/office/drawing/2014/main" id="{120D0A85-E893-FC57-30D5-5E92FDF7FF0B}"/>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12</xdr:col>
      <xdr:colOff>0</xdr:colOff>
      <xdr:row>1</xdr:row>
      <xdr:rowOff>0</xdr:rowOff>
    </xdr:from>
    <xdr:to>
      <xdr:col>12</xdr:col>
      <xdr:colOff>1268640</xdr:colOff>
      <xdr:row>2</xdr:row>
      <xdr:rowOff>340178</xdr:rowOff>
    </xdr:to>
    <xdr:sp macro="" textlink="">
      <xdr:nvSpPr>
        <xdr:cNvPr id="2" name="Retângulo 1">
          <a:hlinkClick xmlns:r="http://schemas.openxmlformats.org/officeDocument/2006/relationships" r:id="rId19"/>
          <a:extLst>
            <a:ext uri="{FF2B5EF4-FFF2-40B4-BE49-F238E27FC236}">
              <a16:creationId xmlns:a16="http://schemas.microsoft.com/office/drawing/2014/main" id="{720C8053-D798-4D2A-B0B9-52252C8404EC}"/>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13</xdr:col>
      <xdr:colOff>0</xdr:colOff>
      <xdr:row>1</xdr:row>
      <xdr:rowOff>0</xdr:rowOff>
    </xdr:from>
    <xdr:to>
      <xdr:col>13</xdr:col>
      <xdr:colOff>1268640</xdr:colOff>
      <xdr:row>2</xdr:row>
      <xdr:rowOff>340178</xdr:rowOff>
    </xdr:to>
    <xdr:sp macro="" textlink="">
      <xdr:nvSpPr>
        <xdr:cNvPr id="6" name="Retângulo 5">
          <a:hlinkClick xmlns:r="http://schemas.openxmlformats.org/officeDocument/2006/relationships" r:id="rId18"/>
          <a:extLst>
            <a:ext uri="{FF2B5EF4-FFF2-40B4-BE49-F238E27FC236}">
              <a16:creationId xmlns:a16="http://schemas.microsoft.com/office/drawing/2014/main" id="{529AD439-D2A4-4CFE-A77A-DF2D80BAEEF3}"/>
            </a:ext>
          </a:extLst>
        </xdr:cNvPr>
        <xdr:cNvSpPr/>
      </xdr:nvSpPr>
      <xdr:spPr>
        <a:xfrm>
          <a:off x="18913929"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3105150</xdr:colOff>
      <xdr:row>10</xdr:row>
      <xdr:rowOff>981369</xdr:rowOff>
    </xdr:to>
    <xdr:grpSp>
      <xdr:nvGrpSpPr>
        <xdr:cNvPr id="3" name="Agrupar 2">
          <a:extLst>
            <a:ext uri="{FF2B5EF4-FFF2-40B4-BE49-F238E27FC236}">
              <a16:creationId xmlns:a16="http://schemas.microsoft.com/office/drawing/2014/main" id="{A19262E0-1030-4CB2-A01F-87F1B801F525}"/>
            </a:ext>
          </a:extLst>
        </xdr:cNvPr>
        <xdr:cNvGrpSpPr/>
      </xdr:nvGrpSpPr>
      <xdr:grpSpPr>
        <a:xfrm>
          <a:off x="0" y="0"/>
          <a:ext cx="3105150" cy="6951730"/>
          <a:chOff x="0" y="0"/>
          <a:chExt cx="3105150" cy="6962162"/>
        </a:xfrm>
      </xdr:grpSpPr>
      <xdr:pic>
        <xdr:nvPicPr>
          <xdr:cNvPr id="4" name="Imagem 2">
            <a:extLst>
              <a:ext uri="{FF2B5EF4-FFF2-40B4-BE49-F238E27FC236}">
                <a16:creationId xmlns:a16="http://schemas.microsoft.com/office/drawing/2014/main" id="{2920F4AF-549F-A250-3ED7-BCA9CE048CDC}"/>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 name="Agrupar 4">
            <a:extLst>
              <a:ext uri="{FF2B5EF4-FFF2-40B4-BE49-F238E27FC236}">
                <a16:creationId xmlns:a16="http://schemas.microsoft.com/office/drawing/2014/main" id="{C1B59756-6262-2938-7312-87C85AA5A17D}"/>
              </a:ext>
            </a:extLst>
          </xdr:cNvPr>
          <xdr:cNvGrpSpPr/>
        </xdr:nvGrpSpPr>
        <xdr:grpSpPr>
          <a:xfrm>
            <a:off x="0" y="549088"/>
            <a:ext cx="3105150" cy="6413074"/>
            <a:chOff x="0" y="549088"/>
            <a:chExt cx="3105150" cy="6413074"/>
          </a:xfrm>
        </xdr:grpSpPr>
        <xdr:sp macro="" textlink="">
          <xdr:nvSpPr>
            <xdr:cNvPr id="6" name="CaixaDeTexto 3">
              <a:hlinkClick xmlns:r="http://schemas.openxmlformats.org/officeDocument/2006/relationships" r:id="rId2"/>
              <a:extLst>
                <a:ext uri="{FF2B5EF4-FFF2-40B4-BE49-F238E27FC236}">
                  <a16:creationId xmlns:a16="http://schemas.microsoft.com/office/drawing/2014/main" id="{7A6163BE-9123-5548-BFA9-C35209114BAB}"/>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7" name="CaixaDeTexto 4">
              <a:extLst>
                <a:ext uri="{FF2B5EF4-FFF2-40B4-BE49-F238E27FC236}">
                  <a16:creationId xmlns:a16="http://schemas.microsoft.com/office/drawing/2014/main" id="{341C6D5F-4925-DAAC-D0CF-96BD07EBDD10}"/>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8" name="CaixaDeTexto 5">
              <a:hlinkClick xmlns:r="http://schemas.openxmlformats.org/officeDocument/2006/relationships" r:id="rId3"/>
              <a:extLst>
                <a:ext uri="{FF2B5EF4-FFF2-40B4-BE49-F238E27FC236}">
                  <a16:creationId xmlns:a16="http://schemas.microsoft.com/office/drawing/2014/main" id="{2BB3459C-429F-BD4A-55CB-7FB6DFB0EF6B}"/>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9" name="CaixaDeTexto 6">
              <a:hlinkClick xmlns:r="http://schemas.openxmlformats.org/officeDocument/2006/relationships" r:id="rId4"/>
              <a:extLst>
                <a:ext uri="{FF2B5EF4-FFF2-40B4-BE49-F238E27FC236}">
                  <a16:creationId xmlns:a16="http://schemas.microsoft.com/office/drawing/2014/main" id="{A87A3D61-CFAF-632D-F5D2-3528D718EA84}"/>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10" name="CaixaDeTexto 7">
              <a:hlinkClick xmlns:r="http://schemas.openxmlformats.org/officeDocument/2006/relationships" r:id="rId5"/>
              <a:extLst>
                <a:ext uri="{FF2B5EF4-FFF2-40B4-BE49-F238E27FC236}">
                  <a16:creationId xmlns:a16="http://schemas.microsoft.com/office/drawing/2014/main" id="{9EDB0145-8E41-1E7A-7EE1-389C53C26076}"/>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11" name="CaixaDeTexto 8">
              <a:hlinkClick xmlns:r="http://schemas.openxmlformats.org/officeDocument/2006/relationships" r:id="rId6"/>
              <a:extLst>
                <a:ext uri="{FF2B5EF4-FFF2-40B4-BE49-F238E27FC236}">
                  <a16:creationId xmlns:a16="http://schemas.microsoft.com/office/drawing/2014/main" id="{1C1EDDC0-BD6F-AF30-1F4C-707E923E63AD}"/>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12" name="CaixaDeTexto 9">
              <a:extLst>
                <a:ext uri="{FF2B5EF4-FFF2-40B4-BE49-F238E27FC236}">
                  <a16:creationId xmlns:a16="http://schemas.microsoft.com/office/drawing/2014/main" id="{F9CEB0C6-8506-4F3F-2730-2AE353A7859F}"/>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13" name="CaixaDeTexto 12">
              <a:hlinkClick xmlns:r="http://schemas.openxmlformats.org/officeDocument/2006/relationships" r:id="rId7"/>
              <a:extLst>
                <a:ext uri="{FF2B5EF4-FFF2-40B4-BE49-F238E27FC236}">
                  <a16:creationId xmlns:a16="http://schemas.microsoft.com/office/drawing/2014/main" id="{3AE7F098-2D0E-4574-946D-A12A5F9BB0E0}"/>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14" name="CaixaDeTexto 13">
              <a:hlinkClick xmlns:r="http://schemas.openxmlformats.org/officeDocument/2006/relationships" r:id="rId8"/>
              <a:extLst>
                <a:ext uri="{FF2B5EF4-FFF2-40B4-BE49-F238E27FC236}">
                  <a16:creationId xmlns:a16="http://schemas.microsoft.com/office/drawing/2014/main" id="{E26A83A1-7CEA-46F6-4485-6882CEB6F298}"/>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15" name="CaixaDeTexto 14">
              <a:hlinkClick xmlns:r="http://schemas.openxmlformats.org/officeDocument/2006/relationships" r:id="rId9"/>
              <a:extLst>
                <a:ext uri="{FF2B5EF4-FFF2-40B4-BE49-F238E27FC236}">
                  <a16:creationId xmlns:a16="http://schemas.microsoft.com/office/drawing/2014/main" id="{0D9AD6D1-A692-DE0D-D7FC-7720AF47AD6C}"/>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16" name="CaixaDeTexto 15">
              <a:hlinkClick xmlns:r="http://schemas.openxmlformats.org/officeDocument/2006/relationships" r:id="rId10"/>
              <a:extLst>
                <a:ext uri="{FF2B5EF4-FFF2-40B4-BE49-F238E27FC236}">
                  <a16:creationId xmlns:a16="http://schemas.microsoft.com/office/drawing/2014/main" id="{2CA3B23B-ED06-A19C-155A-31C77855BEAE}"/>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17" name="CaixaDeTexto 16">
              <a:hlinkClick xmlns:r="http://schemas.openxmlformats.org/officeDocument/2006/relationships" r:id="rId11"/>
              <a:extLst>
                <a:ext uri="{FF2B5EF4-FFF2-40B4-BE49-F238E27FC236}">
                  <a16:creationId xmlns:a16="http://schemas.microsoft.com/office/drawing/2014/main" id="{08081529-49DC-B09B-8789-B0B2D10C569D}"/>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18" name="CaixaDeTexto 17">
              <a:hlinkClick xmlns:r="http://schemas.openxmlformats.org/officeDocument/2006/relationships" r:id="rId12"/>
              <a:extLst>
                <a:ext uri="{FF2B5EF4-FFF2-40B4-BE49-F238E27FC236}">
                  <a16:creationId xmlns:a16="http://schemas.microsoft.com/office/drawing/2014/main" id="{DC83C8EA-0D17-0312-5699-1FC5716BBE05}"/>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19" name="CaixaDeTexto 18">
              <a:hlinkClick xmlns:r="http://schemas.openxmlformats.org/officeDocument/2006/relationships" r:id="rId13"/>
              <a:extLst>
                <a:ext uri="{FF2B5EF4-FFF2-40B4-BE49-F238E27FC236}">
                  <a16:creationId xmlns:a16="http://schemas.microsoft.com/office/drawing/2014/main" id="{EFC4345D-2930-2499-DDF1-6504A15E4E40}"/>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20" name="CaixaDeTexto 19">
              <a:extLst>
                <a:ext uri="{FF2B5EF4-FFF2-40B4-BE49-F238E27FC236}">
                  <a16:creationId xmlns:a16="http://schemas.microsoft.com/office/drawing/2014/main" id="{CA338A3C-1DBD-B174-FBA5-5C6BAC9448E2}"/>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21" name="CaixaDeTexto 20">
              <a:hlinkClick xmlns:r="http://schemas.openxmlformats.org/officeDocument/2006/relationships" r:id="rId14"/>
              <a:extLst>
                <a:ext uri="{FF2B5EF4-FFF2-40B4-BE49-F238E27FC236}">
                  <a16:creationId xmlns:a16="http://schemas.microsoft.com/office/drawing/2014/main" id="{4C8CA508-62A0-BD1A-72BC-79778D5A952F}"/>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Sustainable value chain</a:t>
              </a:r>
            </a:p>
          </xdr:txBody>
        </xdr:sp>
        <xdr:sp macro="" textlink="">
          <xdr:nvSpPr>
            <xdr:cNvPr id="22" name="CaixaDeTexto 21">
              <a:hlinkClick xmlns:r="http://schemas.openxmlformats.org/officeDocument/2006/relationships" r:id="rId15"/>
              <a:extLst>
                <a:ext uri="{FF2B5EF4-FFF2-40B4-BE49-F238E27FC236}">
                  <a16:creationId xmlns:a16="http://schemas.microsoft.com/office/drawing/2014/main" id="{E168F1E8-E83E-DB47-79EA-15041DA82018}"/>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23" name="CaixaDeTexto 22">
              <a:hlinkClick xmlns:r="http://schemas.openxmlformats.org/officeDocument/2006/relationships" r:id="rId16"/>
              <a:extLst>
                <a:ext uri="{FF2B5EF4-FFF2-40B4-BE49-F238E27FC236}">
                  <a16:creationId xmlns:a16="http://schemas.microsoft.com/office/drawing/2014/main" id="{70245F2C-AF66-1C07-117D-FFD126BF8965}"/>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24" name="CaixaDeTexto 23">
              <a:hlinkClick xmlns:r="http://schemas.openxmlformats.org/officeDocument/2006/relationships" r:id="rId17"/>
              <a:extLst>
                <a:ext uri="{FF2B5EF4-FFF2-40B4-BE49-F238E27FC236}">
                  <a16:creationId xmlns:a16="http://schemas.microsoft.com/office/drawing/2014/main" id="{0A9437DF-BB56-7DAD-BF3C-1F60FFB8FD60}"/>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26" name="CaixaDeTexto 3">
              <a:hlinkClick xmlns:r="http://schemas.openxmlformats.org/officeDocument/2006/relationships" r:id="rId18"/>
              <a:extLst>
                <a:ext uri="{FF2B5EF4-FFF2-40B4-BE49-F238E27FC236}">
                  <a16:creationId xmlns:a16="http://schemas.microsoft.com/office/drawing/2014/main" id="{B6CCEA16-30C6-706F-9048-7D34010FA41A}"/>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12</xdr:col>
      <xdr:colOff>0</xdr:colOff>
      <xdr:row>1</xdr:row>
      <xdr:rowOff>0</xdr:rowOff>
    </xdr:from>
    <xdr:to>
      <xdr:col>12</xdr:col>
      <xdr:colOff>1268640</xdr:colOff>
      <xdr:row>2</xdr:row>
      <xdr:rowOff>340178</xdr:rowOff>
    </xdr:to>
    <xdr:sp macro="" textlink="">
      <xdr:nvSpPr>
        <xdr:cNvPr id="2" name="Retângulo 1">
          <a:hlinkClick xmlns:r="http://schemas.openxmlformats.org/officeDocument/2006/relationships" r:id="rId19"/>
          <a:extLst>
            <a:ext uri="{FF2B5EF4-FFF2-40B4-BE49-F238E27FC236}">
              <a16:creationId xmlns:a16="http://schemas.microsoft.com/office/drawing/2014/main" id="{016E60F2-07EB-49F1-BC2B-905E32ABBB9C}"/>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13</xdr:col>
      <xdr:colOff>0</xdr:colOff>
      <xdr:row>1</xdr:row>
      <xdr:rowOff>0</xdr:rowOff>
    </xdr:from>
    <xdr:to>
      <xdr:col>13</xdr:col>
      <xdr:colOff>1268640</xdr:colOff>
      <xdr:row>2</xdr:row>
      <xdr:rowOff>340178</xdr:rowOff>
    </xdr:to>
    <xdr:sp macro="" textlink="">
      <xdr:nvSpPr>
        <xdr:cNvPr id="25" name="Retângulo 24">
          <a:hlinkClick xmlns:r="http://schemas.openxmlformats.org/officeDocument/2006/relationships" r:id="rId18"/>
          <a:extLst>
            <a:ext uri="{FF2B5EF4-FFF2-40B4-BE49-F238E27FC236}">
              <a16:creationId xmlns:a16="http://schemas.microsoft.com/office/drawing/2014/main" id="{39F87EE3-BB8F-49B7-AA56-E7A15DA1FFFF}"/>
            </a:ext>
          </a:extLst>
        </xdr:cNvPr>
        <xdr:cNvSpPr/>
      </xdr:nvSpPr>
      <xdr:spPr>
        <a:xfrm>
          <a:off x="18913929"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0</xdr:colOff>
      <xdr:row>15</xdr:row>
      <xdr:rowOff>0</xdr:rowOff>
    </xdr:from>
    <xdr:to>
      <xdr:col>2</xdr:col>
      <xdr:colOff>304800</xdr:colOff>
      <xdr:row>16</xdr:row>
      <xdr:rowOff>121557</xdr:rowOff>
    </xdr:to>
    <xdr:sp macro="" textlink="">
      <xdr:nvSpPr>
        <xdr:cNvPr id="3" name="AutoShape 1" descr="image.png">
          <a:extLst>
            <a:ext uri="{FF2B5EF4-FFF2-40B4-BE49-F238E27FC236}">
              <a16:creationId xmlns:a16="http://schemas.microsoft.com/office/drawing/2014/main" id="{AA7EE7E5-B07B-462D-A89C-AC6440C3BBEE}"/>
            </a:ext>
          </a:extLst>
        </xdr:cNvPr>
        <xdr:cNvSpPr>
          <a:spLocks noChangeAspect="1" noChangeArrowheads="1"/>
        </xdr:cNvSpPr>
      </xdr:nvSpPr>
      <xdr:spPr bwMode="auto">
        <a:xfrm>
          <a:off x="3638550" y="109537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22</xdr:row>
      <xdr:rowOff>0</xdr:rowOff>
    </xdr:from>
    <xdr:ext cx="304800" cy="304800"/>
    <xdr:sp macro="" textlink="">
      <xdr:nvSpPr>
        <xdr:cNvPr id="4" name="AutoShape 1" descr="image.png">
          <a:extLst>
            <a:ext uri="{FF2B5EF4-FFF2-40B4-BE49-F238E27FC236}">
              <a16:creationId xmlns:a16="http://schemas.microsoft.com/office/drawing/2014/main" id="{0E382EE5-55BD-4D07-A566-4542293DAA0E}"/>
            </a:ext>
          </a:extLst>
        </xdr:cNvPr>
        <xdr:cNvSpPr>
          <a:spLocks noChangeAspect="1" noChangeArrowheads="1"/>
        </xdr:cNvSpPr>
      </xdr:nvSpPr>
      <xdr:spPr bwMode="auto">
        <a:xfrm>
          <a:off x="3638550" y="237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29</xdr:row>
      <xdr:rowOff>0</xdr:rowOff>
    </xdr:from>
    <xdr:ext cx="304800" cy="304800"/>
    <xdr:sp macro="" textlink="">
      <xdr:nvSpPr>
        <xdr:cNvPr id="5" name="AutoShape 1" descr="image.png">
          <a:extLst>
            <a:ext uri="{FF2B5EF4-FFF2-40B4-BE49-F238E27FC236}">
              <a16:creationId xmlns:a16="http://schemas.microsoft.com/office/drawing/2014/main" id="{6CE14582-24C8-4DA9-B1BC-032E71AD9EE9}"/>
            </a:ext>
          </a:extLst>
        </xdr:cNvPr>
        <xdr:cNvSpPr>
          <a:spLocks noChangeAspect="1" noChangeArrowheads="1"/>
        </xdr:cNvSpPr>
      </xdr:nvSpPr>
      <xdr:spPr bwMode="auto">
        <a:xfrm>
          <a:off x="3638550" y="3638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absolute">
    <xdr:from>
      <xdr:col>0</xdr:col>
      <xdr:colOff>0</xdr:colOff>
      <xdr:row>0</xdr:row>
      <xdr:rowOff>0</xdr:rowOff>
    </xdr:from>
    <xdr:to>
      <xdr:col>0</xdr:col>
      <xdr:colOff>3105150</xdr:colOff>
      <xdr:row>21</xdr:row>
      <xdr:rowOff>745636</xdr:rowOff>
    </xdr:to>
    <xdr:grpSp>
      <xdr:nvGrpSpPr>
        <xdr:cNvPr id="6" name="Agrupar 5">
          <a:extLst>
            <a:ext uri="{FF2B5EF4-FFF2-40B4-BE49-F238E27FC236}">
              <a16:creationId xmlns:a16="http://schemas.microsoft.com/office/drawing/2014/main" id="{A8269DCE-156E-4C78-8D51-D6A9A395DB12}"/>
            </a:ext>
          </a:extLst>
        </xdr:cNvPr>
        <xdr:cNvGrpSpPr/>
      </xdr:nvGrpSpPr>
      <xdr:grpSpPr>
        <a:xfrm>
          <a:off x="0" y="0"/>
          <a:ext cx="3105150" cy="6964100"/>
          <a:chOff x="0" y="0"/>
          <a:chExt cx="3105150" cy="6962162"/>
        </a:xfrm>
      </xdr:grpSpPr>
      <xdr:pic>
        <xdr:nvPicPr>
          <xdr:cNvPr id="7" name="Imagem 2">
            <a:extLst>
              <a:ext uri="{FF2B5EF4-FFF2-40B4-BE49-F238E27FC236}">
                <a16:creationId xmlns:a16="http://schemas.microsoft.com/office/drawing/2014/main" id="{B0D43C52-C981-C955-53DB-F5EB5259AEC6}"/>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8" name="Agrupar 7">
            <a:extLst>
              <a:ext uri="{FF2B5EF4-FFF2-40B4-BE49-F238E27FC236}">
                <a16:creationId xmlns:a16="http://schemas.microsoft.com/office/drawing/2014/main" id="{B69E59BE-0E24-9504-726F-7A6B15CBF188}"/>
              </a:ext>
            </a:extLst>
          </xdr:cNvPr>
          <xdr:cNvGrpSpPr/>
        </xdr:nvGrpSpPr>
        <xdr:grpSpPr>
          <a:xfrm>
            <a:off x="0" y="549088"/>
            <a:ext cx="3105150" cy="6413074"/>
            <a:chOff x="0" y="549088"/>
            <a:chExt cx="3105150" cy="6413074"/>
          </a:xfrm>
        </xdr:grpSpPr>
        <xdr:sp macro="" textlink="">
          <xdr:nvSpPr>
            <xdr:cNvPr id="9" name="CaixaDeTexto 3">
              <a:hlinkClick xmlns:r="http://schemas.openxmlformats.org/officeDocument/2006/relationships" r:id="rId2"/>
              <a:extLst>
                <a:ext uri="{FF2B5EF4-FFF2-40B4-BE49-F238E27FC236}">
                  <a16:creationId xmlns:a16="http://schemas.microsoft.com/office/drawing/2014/main" id="{895DD536-46C6-1862-D322-B72BFD7AB9FF}"/>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10" name="CaixaDeTexto 4">
              <a:extLst>
                <a:ext uri="{FF2B5EF4-FFF2-40B4-BE49-F238E27FC236}">
                  <a16:creationId xmlns:a16="http://schemas.microsoft.com/office/drawing/2014/main" id="{EC9EBBA2-B26D-8029-684E-6606EA8B1370}"/>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11" name="CaixaDeTexto 5">
              <a:hlinkClick xmlns:r="http://schemas.openxmlformats.org/officeDocument/2006/relationships" r:id="rId3"/>
              <a:extLst>
                <a:ext uri="{FF2B5EF4-FFF2-40B4-BE49-F238E27FC236}">
                  <a16:creationId xmlns:a16="http://schemas.microsoft.com/office/drawing/2014/main" id="{E994A9E9-A633-75F5-58A3-A3DBD5FAE95A}"/>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12" name="CaixaDeTexto 6">
              <a:hlinkClick xmlns:r="http://schemas.openxmlformats.org/officeDocument/2006/relationships" r:id="rId4"/>
              <a:extLst>
                <a:ext uri="{FF2B5EF4-FFF2-40B4-BE49-F238E27FC236}">
                  <a16:creationId xmlns:a16="http://schemas.microsoft.com/office/drawing/2014/main" id="{6045847C-A1CC-4C3A-D497-3E2BB08C6E16}"/>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13" name="CaixaDeTexto 7">
              <a:hlinkClick xmlns:r="http://schemas.openxmlformats.org/officeDocument/2006/relationships" r:id="rId5"/>
              <a:extLst>
                <a:ext uri="{FF2B5EF4-FFF2-40B4-BE49-F238E27FC236}">
                  <a16:creationId xmlns:a16="http://schemas.microsoft.com/office/drawing/2014/main" id="{D583AE11-D208-BB87-8A3B-C4D5939DED06}"/>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14" name="CaixaDeTexto 8">
              <a:hlinkClick xmlns:r="http://schemas.openxmlformats.org/officeDocument/2006/relationships" r:id="rId6"/>
              <a:extLst>
                <a:ext uri="{FF2B5EF4-FFF2-40B4-BE49-F238E27FC236}">
                  <a16:creationId xmlns:a16="http://schemas.microsoft.com/office/drawing/2014/main" id="{DDBC303C-DF61-F07B-35EF-8BC90FD965BC}"/>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15" name="CaixaDeTexto 9">
              <a:extLst>
                <a:ext uri="{FF2B5EF4-FFF2-40B4-BE49-F238E27FC236}">
                  <a16:creationId xmlns:a16="http://schemas.microsoft.com/office/drawing/2014/main" id="{0A217343-D4C2-E7C0-CE46-07B7C806506E}"/>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16" name="CaixaDeTexto 12">
              <a:hlinkClick xmlns:r="http://schemas.openxmlformats.org/officeDocument/2006/relationships" r:id="rId7"/>
              <a:extLst>
                <a:ext uri="{FF2B5EF4-FFF2-40B4-BE49-F238E27FC236}">
                  <a16:creationId xmlns:a16="http://schemas.microsoft.com/office/drawing/2014/main" id="{9A69BC7C-EA9F-3B40-9EC2-BD4B92E68988}"/>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17" name="CaixaDeTexto 13">
              <a:hlinkClick xmlns:r="http://schemas.openxmlformats.org/officeDocument/2006/relationships" r:id="rId8"/>
              <a:extLst>
                <a:ext uri="{FF2B5EF4-FFF2-40B4-BE49-F238E27FC236}">
                  <a16:creationId xmlns:a16="http://schemas.microsoft.com/office/drawing/2014/main" id="{81505A19-E03D-5313-CECC-936BAE0D124E}"/>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18" name="CaixaDeTexto 14">
              <a:hlinkClick xmlns:r="http://schemas.openxmlformats.org/officeDocument/2006/relationships" r:id="rId9"/>
              <a:extLst>
                <a:ext uri="{FF2B5EF4-FFF2-40B4-BE49-F238E27FC236}">
                  <a16:creationId xmlns:a16="http://schemas.microsoft.com/office/drawing/2014/main" id="{47EE7DFF-55FC-0711-4E07-77B42DD6356F}"/>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19" name="CaixaDeTexto 18">
              <a:hlinkClick xmlns:r="http://schemas.openxmlformats.org/officeDocument/2006/relationships" r:id="rId10"/>
              <a:extLst>
                <a:ext uri="{FF2B5EF4-FFF2-40B4-BE49-F238E27FC236}">
                  <a16:creationId xmlns:a16="http://schemas.microsoft.com/office/drawing/2014/main" id="{E0635BE2-0D66-5767-74D4-AEB2B3C83DAC}"/>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20" name="CaixaDeTexto 19">
              <a:hlinkClick xmlns:r="http://schemas.openxmlformats.org/officeDocument/2006/relationships" r:id="rId11"/>
              <a:extLst>
                <a:ext uri="{FF2B5EF4-FFF2-40B4-BE49-F238E27FC236}">
                  <a16:creationId xmlns:a16="http://schemas.microsoft.com/office/drawing/2014/main" id="{04A3D865-736A-E2AD-4EEC-F3CACC99046D}"/>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21" name="CaixaDeTexto 20">
              <a:hlinkClick xmlns:r="http://schemas.openxmlformats.org/officeDocument/2006/relationships" r:id="rId12"/>
              <a:extLst>
                <a:ext uri="{FF2B5EF4-FFF2-40B4-BE49-F238E27FC236}">
                  <a16:creationId xmlns:a16="http://schemas.microsoft.com/office/drawing/2014/main" id="{57ACEDDD-51EC-3379-AF73-098C04BA3431}"/>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22" name="CaixaDeTexto 21">
              <a:hlinkClick xmlns:r="http://schemas.openxmlformats.org/officeDocument/2006/relationships" r:id="rId13"/>
              <a:extLst>
                <a:ext uri="{FF2B5EF4-FFF2-40B4-BE49-F238E27FC236}">
                  <a16:creationId xmlns:a16="http://schemas.microsoft.com/office/drawing/2014/main" id="{43761342-415E-CEA7-1FB1-EDE48456A296}"/>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23" name="CaixaDeTexto 22">
              <a:extLst>
                <a:ext uri="{FF2B5EF4-FFF2-40B4-BE49-F238E27FC236}">
                  <a16:creationId xmlns:a16="http://schemas.microsoft.com/office/drawing/2014/main" id="{BAA811AE-D9DE-1384-067F-26D029061B27}"/>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24" name="CaixaDeTexto 23">
              <a:hlinkClick xmlns:r="http://schemas.openxmlformats.org/officeDocument/2006/relationships" r:id="rId14"/>
              <a:extLst>
                <a:ext uri="{FF2B5EF4-FFF2-40B4-BE49-F238E27FC236}">
                  <a16:creationId xmlns:a16="http://schemas.microsoft.com/office/drawing/2014/main" id="{83B4FC54-468D-D642-22D1-9B0AC370A407}"/>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26" name="CaixaDeTexto 25">
              <a:hlinkClick xmlns:r="http://schemas.openxmlformats.org/officeDocument/2006/relationships" r:id="rId15"/>
              <a:extLst>
                <a:ext uri="{FF2B5EF4-FFF2-40B4-BE49-F238E27FC236}">
                  <a16:creationId xmlns:a16="http://schemas.microsoft.com/office/drawing/2014/main" id="{A350D25B-351F-0713-E9C6-CF49C90B6F2D}"/>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Innovation and technology</a:t>
              </a:r>
            </a:p>
          </xdr:txBody>
        </xdr:sp>
        <xdr:sp macro="" textlink="">
          <xdr:nvSpPr>
            <xdr:cNvPr id="27" name="CaixaDeTexto 26">
              <a:hlinkClick xmlns:r="http://schemas.openxmlformats.org/officeDocument/2006/relationships" r:id="rId16"/>
              <a:extLst>
                <a:ext uri="{FF2B5EF4-FFF2-40B4-BE49-F238E27FC236}">
                  <a16:creationId xmlns:a16="http://schemas.microsoft.com/office/drawing/2014/main" id="{2F0D4AD1-A4AC-F61E-BE7B-FEC3EB14A980}"/>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28" name="CaixaDeTexto 27">
              <a:hlinkClick xmlns:r="http://schemas.openxmlformats.org/officeDocument/2006/relationships" r:id="rId17"/>
              <a:extLst>
                <a:ext uri="{FF2B5EF4-FFF2-40B4-BE49-F238E27FC236}">
                  <a16:creationId xmlns:a16="http://schemas.microsoft.com/office/drawing/2014/main" id="{C725DD01-0640-A5CF-B02A-B91EB56CCC0D}"/>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29" name="CaixaDeTexto 3">
              <a:hlinkClick xmlns:r="http://schemas.openxmlformats.org/officeDocument/2006/relationships" r:id="rId18"/>
              <a:extLst>
                <a:ext uri="{FF2B5EF4-FFF2-40B4-BE49-F238E27FC236}">
                  <a16:creationId xmlns:a16="http://schemas.microsoft.com/office/drawing/2014/main" id="{C3135372-69EA-3343-A418-E3980DC83D26}"/>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11</xdr:col>
      <xdr:colOff>122464</xdr:colOff>
      <xdr:row>1</xdr:row>
      <xdr:rowOff>0</xdr:rowOff>
    </xdr:from>
    <xdr:to>
      <xdr:col>11</xdr:col>
      <xdr:colOff>1193346</xdr:colOff>
      <xdr:row>2</xdr:row>
      <xdr:rowOff>340178</xdr:rowOff>
    </xdr:to>
    <xdr:sp macro="" textlink="">
      <xdr:nvSpPr>
        <xdr:cNvPr id="2" name="Retângulo 1">
          <a:hlinkClick xmlns:r="http://schemas.openxmlformats.org/officeDocument/2006/relationships" r:id="rId19"/>
          <a:extLst>
            <a:ext uri="{FF2B5EF4-FFF2-40B4-BE49-F238E27FC236}">
              <a16:creationId xmlns:a16="http://schemas.microsoft.com/office/drawing/2014/main" id="{20AF0B9D-0146-4A42-A5D7-06064210CA95}"/>
            </a:ext>
          </a:extLst>
        </xdr:cNvPr>
        <xdr:cNvSpPr/>
      </xdr:nvSpPr>
      <xdr:spPr>
        <a:xfrm>
          <a:off x="16328571" y="176893"/>
          <a:ext cx="1070882"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12</xdr:col>
      <xdr:colOff>0</xdr:colOff>
      <xdr:row>1</xdr:row>
      <xdr:rowOff>0</xdr:rowOff>
    </xdr:from>
    <xdr:to>
      <xdr:col>12</xdr:col>
      <xdr:colOff>1265465</xdr:colOff>
      <xdr:row>2</xdr:row>
      <xdr:rowOff>340178</xdr:rowOff>
    </xdr:to>
    <xdr:sp macro="" textlink="">
      <xdr:nvSpPr>
        <xdr:cNvPr id="25" name="Retângulo 24">
          <a:hlinkClick xmlns:r="http://schemas.openxmlformats.org/officeDocument/2006/relationships" r:id="rId18"/>
          <a:extLst>
            <a:ext uri="{FF2B5EF4-FFF2-40B4-BE49-F238E27FC236}">
              <a16:creationId xmlns:a16="http://schemas.microsoft.com/office/drawing/2014/main" id="{5CF5C9D7-D887-4B43-92D0-432ED6CDF612}"/>
            </a:ext>
          </a:extLst>
        </xdr:cNvPr>
        <xdr:cNvSpPr/>
      </xdr:nvSpPr>
      <xdr:spPr>
        <a:xfrm>
          <a:off x="17607643"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wsDr>
</file>

<file path=xl/drawings/drawing17.xml><?xml version="1.0" encoding="utf-8"?>
<xdr:wsDr xmlns:xdr="http://schemas.openxmlformats.org/drawingml/2006/spreadsheetDrawing" xmlns:a="http://schemas.openxmlformats.org/drawingml/2006/main">
  <xdr:oneCellAnchor>
    <xdr:from>
      <xdr:col>2</xdr:col>
      <xdr:colOff>0</xdr:colOff>
      <xdr:row>45</xdr:row>
      <xdr:rowOff>0</xdr:rowOff>
    </xdr:from>
    <xdr:ext cx="304800" cy="304800"/>
    <xdr:sp macro="" textlink="">
      <xdr:nvSpPr>
        <xdr:cNvPr id="5" name="AutoShape 1" descr="image.png">
          <a:extLst>
            <a:ext uri="{FF2B5EF4-FFF2-40B4-BE49-F238E27FC236}">
              <a16:creationId xmlns:a16="http://schemas.microsoft.com/office/drawing/2014/main" id="{7A6A1CB4-905B-46FD-AFB4-AB71ADA088EF}"/>
            </a:ext>
          </a:extLst>
        </xdr:cNvPr>
        <xdr:cNvSpPr>
          <a:spLocks noChangeAspect="1" noChangeArrowheads="1"/>
        </xdr:cNvSpPr>
      </xdr:nvSpPr>
      <xdr:spPr bwMode="auto">
        <a:xfrm>
          <a:off x="3638550" y="3638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absolute">
    <xdr:from>
      <xdr:col>0</xdr:col>
      <xdr:colOff>0</xdr:colOff>
      <xdr:row>0</xdr:row>
      <xdr:rowOff>0</xdr:rowOff>
    </xdr:from>
    <xdr:to>
      <xdr:col>0</xdr:col>
      <xdr:colOff>3105150</xdr:colOff>
      <xdr:row>29</xdr:row>
      <xdr:rowOff>164157</xdr:rowOff>
    </xdr:to>
    <xdr:grpSp>
      <xdr:nvGrpSpPr>
        <xdr:cNvPr id="2" name="Agrupar 1">
          <a:extLst>
            <a:ext uri="{FF2B5EF4-FFF2-40B4-BE49-F238E27FC236}">
              <a16:creationId xmlns:a16="http://schemas.microsoft.com/office/drawing/2014/main" id="{71033824-0513-422D-92D6-2077F44D4E88}"/>
            </a:ext>
          </a:extLst>
        </xdr:cNvPr>
        <xdr:cNvGrpSpPr/>
      </xdr:nvGrpSpPr>
      <xdr:grpSpPr>
        <a:xfrm>
          <a:off x="0" y="0"/>
          <a:ext cx="3105150" cy="6964553"/>
          <a:chOff x="0" y="0"/>
          <a:chExt cx="3105150" cy="6962162"/>
        </a:xfrm>
      </xdr:grpSpPr>
      <xdr:pic>
        <xdr:nvPicPr>
          <xdr:cNvPr id="29" name="Imagem 2">
            <a:extLst>
              <a:ext uri="{FF2B5EF4-FFF2-40B4-BE49-F238E27FC236}">
                <a16:creationId xmlns:a16="http://schemas.microsoft.com/office/drawing/2014/main" id="{227D7A02-49DB-AC74-5F82-3F999E50F2A1}"/>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30" name="Agrupar 29">
            <a:extLst>
              <a:ext uri="{FF2B5EF4-FFF2-40B4-BE49-F238E27FC236}">
                <a16:creationId xmlns:a16="http://schemas.microsoft.com/office/drawing/2014/main" id="{32C95F70-2BD9-24EF-7DAF-46A878B3F8CB}"/>
              </a:ext>
            </a:extLst>
          </xdr:cNvPr>
          <xdr:cNvGrpSpPr/>
        </xdr:nvGrpSpPr>
        <xdr:grpSpPr>
          <a:xfrm>
            <a:off x="0" y="549088"/>
            <a:ext cx="3105150" cy="6413074"/>
            <a:chOff x="0" y="549088"/>
            <a:chExt cx="3105150" cy="6413074"/>
          </a:xfrm>
        </xdr:grpSpPr>
        <xdr:sp macro="" textlink="">
          <xdr:nvSpPr>
            <xdr:cNvPr id="31" name="CaixaDeTexto 3">
              <a:hlinkClick xmlns:r="http://schemas.openxmlformats.org/officeDocument/2006/relationships" r:id="rId2"/>
              <a:extLst>
                <a:ext uri="{FF2B5EF4-FFF2-40B4-BE49-F238E27FC236}">
                  <a16:creationId xmlns:a16="http://schemas.microsoft.com/office/drawing/2014/main" id="{A5B1E66B-3DC7-2C00-D665-5862480A9451}"/>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32" name="CaixaDeTexto 4">
              <a:extLst>
                <a:ext uri="{FF2B5EF4-FFF2-40B4-BE49-F238E27FC236}">
                  <a16:creationId xmlns:a16="http://schemas.microsoft.com/office/drawing/2014/main" id="{2C475129-599D-A17F-2947-7ACD1682E951}"/>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33" name="CaixaDeTexto 5">
              <a:hlinkClick xmlns:r="http://schemas.openxmlformats.org/officeDocument/2006/relationships" r:id="rId3"/>
              <a:extLst>
                <a:ext uri="{FF2B5EF4-FFF2-40B4-BE49-F238E27FC236}">
                  <a16:creationId xmlns:a16="http://schemas.microsoft.com/office/drawing/2014/main" id="{6D42573B-7E60-6ECA-8A12-BF577AB58357}"/>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34" name="CaixaDeTexto 6">
              <a:hlinkClick xmlns:r="http://schemas.openxmlformats.org/officeDocument/2006/relationships" r:id="rId4"/>
              <a:extLst>
                <a:ext uri="{FF2B5EF4-FFF2-40B4-BE49-F238E27FC236}">
                  <a16:creationId xmlns:a16="http://schemas.microsoft.com/office/drawing/2014/main" id="{CF6E299B-0262-FF04-9237-54157BD47857}"/>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35" name="CaixaDeTexto 7">
              <a:hlinkClick xmlns:r="http://schemas.openxmlformats.org/officeDocument/2006/relationships" r:id="rId5"/>
              <a:extLst>
                <a:ext uri="{FF2B5EF4-FFF2-40B4-BE49-F238E27FC236}">
                  <a16:creationId xmlns:a16="http://schemas.microsoft.com/office/drawing/2014/main" id="{57BB8FE0-D273-E593-0D39-0504DFF19EC0}"/>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36" name="CaixaDeTexto 8">
              <a:hlinkClick xmlns:r="http://schemas.openxmlformats.org/officeDocument/2006/relationships" r:id="rId6"/>
              <a:extLst>
                <a:ext uri="{FF2B5EF4-FFF2-40B4-BE49-F238E27FC236}">
                  <a16:creationId xmlns:a16="http://schemas.microsoft.com/office/drawing/2014/main" id="{A5EA7F25-7958-AEBB-1EB4-1F20462D6649}"/>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37" name="CaixaDeTexto 9">
              <a:extLst>
                <a:ext uri="{FF2B5EF4-FFF2-40B4-BE49-F238E27FC236}">
                  <a16:creationId xmlns:a16="http://schemas.microsoft.com/office/drawing/2014/main" id="{3B78548C-1969-24FD-3F27-E7F1AA4E9A44}"/>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38" name="CaixaDeTexto 12">
              <a:hlinkClick xmlns:r="http://schemas.openxmlformats.org/officeDocument/2006/relationships" r:id="rId7"/>
              <a:extLst>
                <a:ext uri="{FF2B5EF4-FFF2-40B4-BE49-F238E27FC236}">
                  <a16:creationId xmlns:a16="http://schemas.microsoft.com/office/drawing/2014/main" id="{34AD1ABF-EE3A-EC76-4500-9D6A88FF7935}"/>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39" name="CaixaDeTexto 13">
              <a:hlinkClick xmlns:r="http://schemas.openxmlformats.org/officeDocument/2006/relationships" r:id="rId8"/>
              <a:extLst>
                <a:ext uri="{FF2B5EF4-FFF2-40B4-BE49-F238E27FC236}">
                  <a16:creationId xmlns:a16="http://schemas.microsoft.com/office/drawing/2014/main" id="{787921C6-F951-BC85-10EA-D5D0E464D43E}"/>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40" name="CaixaDeTexto 14">
              <a:hlinkClick xmlns:r="http://schemas.openxmlformats.org/officeDocument/2006/relationships" r:id="rId9"/>
              <a:extLst>
                <a:ext uri="{FF2B5EF4-FFF2-40B4-BE49-F238E27FC236}">
                  <a16:creationId xmlns:a16="http://schemas.microsoft.com/office/drawing/2014/main" id="{9A0BAFC4-1C1C-5F09-3392-B6E149215A5C}"/>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41" name="CaixaDeTexto 40">
              <a:hlinkClick xmlns:r="http://schemas.openxmlformats.org/officeDocument/2006/relationships" r:id="rId10"/>
              <a:extLst>
                <a:ext uri="{FF2B5EF4-FFF2-40B4-BE49-F238E27FC236}">
                  <a16:creationId xmlns:a16="http://schemas.microsoft.com/office/drawing/2014/main" id="{FF8292C6-2996-264E-9E66-2C9D201E3400}"/>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42" name="CaixaDeTexto 41">
              <a:hlinkClick xmlns:r="http://schemas.openxmlformats.org/officeDocument/2006/relationships" r:id="rId11"/>
              <a:extLst>
                <a:ext uri="{FF2B5EF4-FFF2-40B4-BE49-F238E27FC236}">
                  <a16:creationId xmlns:a16="http://schemas.microsoft.com/office/drawing/2014/main" id="{ED7799ED-9C71-9D2C-CECF-69639042E3B7}"/>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43" name="CaixaDeTexto 42">
              <a:hlinkClick xmlns:r="http://schemas.openxmlformats.org/officeDocument/2006/relationships" r:id="rId12"/>
              <a:extLst>
                <a:ext uri="{FF2B5EF4-FFF2-40B4-BE49-F238E27FC236}">
                  <a16:creationId xmlns:a16="http://schemas.microsoft.com/office/drawing/2014/main" id="{A6A6E1DD-9719-3E45-2074-A4B7F58D9972}"/>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44" name="CaixaDeTexto 43">
              <a:hlinkClick xmlns:r="http://schemas.openxmlformats.org/officeDocument/2006/relationships" r:id="rId13"/>
              <a:extLst>
                <a:ext uri="{FF2B5EF4-FFF2-40B4-BE49-F238E27FC236}">
                  <a16:creationId xmlns:a16="http://schemas.microsoft.com/office/drawing/2014/main" id="{EE565053-141F-603F-ECEB-3AB2A994F9E1}"/>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45" name="CaixaDeTexto 44">
              <a:extLst>
                <a:ext uri="{FF2B5EF4-FFF2-40B4-BE49-F238E27FC236}">
                  <a16:creationId xmlns:a16="http://schemas.microsoft.com/office/drawing/2014/main" id="{1625A84B-03A2-7299-C9A6-D73047C8B024}"/>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46" name="CaixaDeTexto 45">
              <a:hlinkClick xmlns:r="http://schemas.openxmlformats.org/officeDocument/2006/relationships" r:id="rId14"/>
              <a:extLst>
                <a:ext uri="{FF2B5EF4-FFF2-40B4-BE49-F238E27FC236}">
                  <a16:creationId xmlns:a16="http://schemas.microsoft.com/office/drawing/2014/main" id="{BCC9699D-8B5A-F6C7-AC82-646A61D51A85}"/>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47" name="CaixaDeTexto 46">
              <a:hlinkClick xmlns:r="http://schemas.openxmlformats.org/officeDocument/2006/relationships" r:id="rId15"/>
              <a:extLst>
                <a:ext uri="{FF2B5EF4-FFF2-40B4-BE49-F238E27FC236}">
                  <a16:creationId xmlns:a16="http://schemas.microsoft.com/office/drawing/2014/main" id="{F4513097-C385-B876-6DF3-4413A22BFEC9}"/>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48" name="CaixaDeTexto 47">
              <a:hlinkClick xmlns:r="http://schemas.openxmlformats.org/officeDocument/2006/relationships" r:id="rId16"/>
              <a:extLst>
                <a:ext uri="{FF2B5EF4-FFF2-40B4-BE49-F238E27FC236}">
                  <a16:creationId xmlns:a16="http://schemas.microsoft.com/office/drawing/2014/main" id="{9CD9FCD6-25F3-1A33-B7F6-704C252A2ADB}"/>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Institutional relations</a:t>
              </a:r>
            </a:p>
          </xdr:txBody>
        </xdr:sp>
        <xdr:sp macro="" textlink="">
          <xdr:nvSpPr>
            <xdr:cNvPr id="49" name="CaixaDeTexto 48">
              <a:hlinkClick xmlns:r="http://schemas.openxmlformats.org/officeDocument/2006/relationships" r:id="rId17"/>
              <a:extLst>
                <a:ext uri="{FF2B5EF4-FFF2-40B4-BE49-F238E27FC236}">
                  <a16:creationId xmlns:a16="http://schemas.microsoft.com/office/drawing/2014/main" id="{711FFAD5-9537-F99A-F1CA-1F7228BB26B9}"/>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Corporate Governance</a:t>
              </a:r>
            </a:p>
          </xdr:txBody>
        </xdr:sp>
        <xdr:sp macro="" textlink="">
          <xdr:nvSpPr>
            <xdr:cNvPr id="50" name="CaixaDeTexto 3">
              <a:hlinkClick xmlns:r="http://schemas.openxmlformats.org/officeDocument/2006/relationships" r:id="rId18"/>
              <a:extLst>
                <a:ext uri="{FF2B5EF4-FFF2-40B4-BE49-F238E27FC236}">
                  <a16:creationId xmlns:a16="http://schemas.microsoft.com/office/drawing/2014/main" id="{B3F00213-7F0C-518A-86CB-466F5C469157}"/>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12</xdr:col>
      <xdr:colOff>0</xdr:colOff>
      <xdr:row>1</xdr:row>
      <xdr:rowOff>0</xdr:rowOff>
    </xdr:from>
    <xdr:to>
      <xdr:col>12</xdr:col>
      <xdr:colOff>1265465</xdr:colOff>
      <xdr:row>2</xdr:row>
      <xdr:rowOff>340178</xdr:rowOff>
    </xdr:to>
    <xdr:sp macro="" textlink="">
      <xdr:nvSpPr>
        <xdr:cNvPr id="51" name="Retângulo 50">
          <a:hlinkClick xmlns:r="http://schemas.openxmlformats.org/officeDocument/2006/relationships" r:id="rId19"/>
          <a:extLst>
            <a:ext uri="{FF2B5EF4-FFF2-40B4-BE49-F238E27FC236}">
              <a16:creationId xmlns:a16="http://schemas.microsoft.com/office/drawing/2014/main" id="{2921BEA7-AB5C-471C-8A72-6BD502C71137}"/>
            </a:ext>
          </a:extLst>
        </xdr:cNvPr>
        <xdr:cNvSpPr/>
      </xdr:nvSpPr>
      <xdr:spPr>
        <a:xfrm>
          <a:off x="17798143"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13</xdr:col>
      <xdr:colOff>0</xdr:colOff>
      <xdr:row>1</xdr:row>
      <xdr:rowOff>0</xdr:rowOff>
    </xdr:from>
    <xdr:to>
      <xdr:col>13</xdr:col>
      <xdr:colOff>1265465</xdr:colOff>
      <xdr:row>2</xdr:row>
      <xdr:rowOff>340178</xdr:rowOff>
    </xdr:to>
    <xdr:sp macro="" textlink="">
      <xdr:nvSpPr>
        <xdr:cNvPr id="3" name="Retângulo 2">
          <a:hlinkClick xmlns:r="http://schemas.openxmlformats.org/officeDocument/2006/relationships" r:id="rId18"/>
          <a:extLst>
            <a:ext uri="{FF2B5EF4-FFF2-40B4-BE49-F238E27FC236}">
              <a16:creationId xmlns:a16="http://schemas.microsoft.com/office/drawing/2014/main" id="{0A4C2C9D-E1FB-4B64-B56E-015E3D2C01A9}"/>
            </a:ext>
          </a:extLst>
        </xdr:cNvPr>
        <xdr:cNvSpPr/>
      </xdr:nvSpPr>
      <xdr:spPr>
        <a:xfrm>
          <a:off x="19186071"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0</xdr:colOff>
      <xdr:row>31</xdr:row>
      <xdr:rowOff>0</xdr:rowOff>
    </xdr:from>
    <xdr:to>
      <xdr:col>2</xdr:col>
      <xdr:colOff>304800</xdr:colOff>
      <xdr:row>32</xdr:row>
      <xdr:rowOff>124732</xdr:rowOff>
    </xdr:to>
    <xdr:sp macro="" textlink="">
      <xdr:nvSpPr>
        <xdr:cNvPr id="3" name="AutoShape 1" descr="image.png">
          <a:extLst>
            <a:ext uri="{FF2B5EF4-FFF2-40B4-BE49-F238E27FC236}">
              <a16:creationId xmlns:a16="http://schemas.microsoft.com/office/drawing/2014/main" id="{36FFAAB7-6238-43A3-AB1E-213386BF2A77}"/>
            </a:ext>
          </a:extLst>
        </xdr:cNvPr>
        <xdr:cNvSpPr>
          <a:spLocks noChangeAspect="1" noChangeArrowheads="1"/>
        </xdr:cNvSpPr>
      </xdr:nvSpPr>
      <xdr:spPr bwMode="auto">
        <a:xfrm>
          <a:off x="3638550" y="109537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58</xdr:row>
      <xdr:rowOff>0</xdr:rowOff>
    </xdr:from>
    <xdr:ext cx="304800" cy="304800"/>
    <xdr:sp macro="" textlink="">
      <xdr:nvSpPr>
        <xdr:cNvPr id="4" name="AutoShape 1" descr="image.png">
          <a:extLst>
            <a:ext uri="{FF2B5EF4-FFF2-40B4-BE49-F238E27FC236}">
              <a16:creationId xmlns:a16="http://schemas.microsoft.com/office/drawing/2014/main" id="{95DA4F1B-0A06-4C2B-8636-FC8F38396743}"/>
            </a:ext>
          </a:extLst>
        </xdr:cNvPr>
        <xdr:cNvSpPr>
          <a:spLocks noChangeAspect="1" noChangeArrowheads="1"/>
        </xdr:cNvSpPr>
      </xdr:nvSpPr>
      <xdr:spPr bwMode="auto">
        <a:xfrm>
          <a:off x="3638550" y="237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absolute">
    <xdr:from>
      <xdr:col>0</xdr:col>
      <xdr:colOff>0</xdr:colOff>
      <xdr:row>0</xdr:row>
      <xdr:rowOff>0</xdr:rowOff>
    </xdr:from>
    <xdr:to>
      <xdr:col>0</xdr:col>
      <xdr:colOff>3105150</xdr:colOff>
      <xdr:row>37</xdr:row>
      <xdr:rowOff>107337</xdr:rowOff>
    </xdr:to>
    <xdr:grpSp>
      <xdr:nvGrpSpPr>
        <xdr:cNvPr id="2" name="Agrupar 1">
          <a:extLst>
            <a:ext uri="{FF2B5EF4-FFF2-40B4-BE49-F238E27FC236}">
              <a16:creationId xmlns:a16="http://schemas.microsoft.com/office/drawing/2014/main" id="{28158F88-CB8D-4944-AA02-0FCEAB248EDE}"/>
            </a:ext>
          </a:extLst>
        </xdr:cNvPr>
        <xdr:cNvGrpSpPr/>
      </xdr:nvGrpSpPr>
      <xdr:grpSpPr>
        <a:xfrm>
          <a:off x="0" y="0"/>
          <a:ext cx="3105150" cy="6948555"/>
          <a:chOff x="0" y="0"/>
          <a:chExt cx="3105150" cy="6962162"/>
        </a:xfrm>
      </xdr:grpSpPr>
      <xdr:pic>
        <xdr:nvPicPr>
          <xdr:cNvPr id="31" name="Imagem 2">
            <a:extLst>
              <a:ext uri="{FF2B5EF4-FFF2-40B4-BE49-F238E27FC236}">
                <a16:creationId xmlns:a16="http://schemas.microsoft.com/office/drawing/2014/main" id="{FEA76601-BDC6-3649-9E30-7116CE64AC40}"/>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32" name="Agrupar 31">
            <a:extLst>
              <a:ext uri="{FF2B5EF4-FFF2-40B4-BE49-F238E27FC236}">
                <a16:creationId xmlns:a16="http://schemas.microsoft.com/office/drawing/2014/main" id="{6BEDABF0-3875-07B4-3A40-09334CF8C43A}"/>
              </a:ext>
            </a:extLst>
          </xdr:cNvPr>
          <xdr:cNvGrpSpPr/>
        </xdr:nvGrpSpPr>
        <xdr:grpSpPr>
          <a:xfrm>
            <a:off x="0" y="549088"/>
            <a:ext cx="3105150" cy="6413074"/>
            <a:chOff x="0" y="549088"/>
            <a:chExt cx="3105150" cy="6413074"/>
          </a:xfrm>
        </xdr:grpSpPr>
        <xdr:sp macro="" textlink="">
          <xdr:nvSpPr>
            <xdr:cNvPr id="33" name="CaixaDeTexto 3">
              <a:hlinkClick xmlns:r="http://schemas.openxmlformats.org/officeDocument/2006/relationships" r:id="rId2"/>
              <a:extLst>
                <a:ext uri="{FF2B5EF4-FFF2-40B4-BE49-F238E27FC236}">
                  <a16:creationId xmlns:a16="http://schemas.microsoft.com/office/drawing/2014/main" id="{422F0B5C-DA2D-43BD-699C-478EE4E9902F}"/>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Materiality</a:t>
              </a:r>
            </a:p>
          </xdr:txBody>
        </xdr:sp>
        <xdr:sp macro="" textlink="">
          <xdr:nvSpPr>
            <xdr:cNvPr id="34" name="CaixaDeTexto 4">
              <a:extLst>
                <a:ext uri="{FF2B5EF4-FFF2-40B4-BE49-F238E27FC236}">
                  <a16:creationId xmlns:a16="http://schemas.microsoft.com/office/drawing/2014/main" id="{5D3CAB48-E912-948A-6435-4AC17E4CCAF4}"/>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Social</a:t>
              </a:r>
            </a:p>
          </xdr:txBody>
        </xdr:sp>
        <xdr:sp macro="" textlink="">
          <xdr:nvSpPr>
            <xdr:cNvPr id="35" name="CaixaDeTexto 5">
              <a:hlinkClick xmlns:r="http://schemas.openxmlformats.org/officeDocument/2006/relationships" r:id="rId3"/>
              <a:extLst>
                <a:ext uri="{FF2B5EF4-FFF2-40B4-BE49-F238E27FC236}">
                  <a16:creationId xmlns:a16="http://schemas.microsoft.com/office/drawing/2014/main" id="{C69E6765-32E2-B0E6-D091-7D6887515CEA}"/>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Employees</a:t>
              </a:r>
            </a:p>
          </xdr:txBody>
        </xdr:sp>
        <xdr:sp macro="" textlink="">
          <xdr:nvSpPr>
            <xdr:cNvPr id="36" name="CaixaDeTexto 6">
              <a:hlinkClick xmlns:r="http://schemas.openxmlformats.org/officeDocument/2006/relationships" r:id="rId4"/>
              <a:extLst>
                <a:ext uri="{FF2B5EF4-FFF2-40B4-BE49-F238E27FC236}">
                  <a16:creationId xmlns:a16="http://schemas.microsoft.com/office/drawing/2014/main" id="{958E89EE-81D3-72B3-F4C1-13C86D9427D0}"/>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Health, </a:t>
              </a:r>
              <a:r>
                <a:rPr lang="en-US" sz="1100" b="0" u="none" baseline="0">
                  <a:solidFill>
                    <a:schemeClr val="bg1"/>
                  </a:solidFill>
                  <a:latin typeface="Verdana" panose="020B0604030504040204" pitchFamily="34" charset="0"/>
                  <a:ea typeface="Verdana" panose="020B0604030504040204" pitchFamily="34" charset="0"/>
                </a:rPr>
                <a:t>safety and well-being</a:t>
              </a:r>
            </a:p>
          </xdr:txBody>
        </xdr:sp>
        <xdr:sp macro="" textlink="">
          <xdr:nvSpPr>
            <xdr:cNvPr id="37" name="CaixaDeTexto 7">
              <a:hlinkClick xmlns:r="http://schemas.openxmlformats.org/officeDocument/2006/relationships" r:id="rId5"/>
              <a:extLst>
                <a:ext uri="{FF2B5EF4-FFF2-40B4-BE49-F238E27FC236}">
                  <a16:creationId xmlns:a16="http://schemas.microsoft.com/office/drawing/2014/main" id="{6D29E152-3B5D-C338-45DC-84EEB002B22D}"/>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Social legacy</a:t>
              </a:r>
            </a:p>
          </xdr:txBody>
        </xdr:sp>
        <xdr:sp macro="" textlink="">
          <xdr:nvSpPr>
            <xdr:cNvPr id="38" name="CaixaDeTexto 8">
              <a:hlinkClick xmlns:r="http://schemas.openxmlformats.org/officeDocument/2006/relationships" r:id="rId6"/>
              <a:extLst>
                <a:ext uri="{FF2B5EF4-FFF2-40B4-BE49-F238E27FC236}">
                  <a16:creationId xmlns:a16="http://schemas.microsoft.com/office/drawing/2014/main" id="{743531FF-2502-F890-A0D2-D6DBCECA6B6A}"/>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Human rights</a:t>
              </a:r>
            </a:p>
          </xdr:txBody>
        </xdr:sp>
        <xdr:sp macro="" textlink="">
          <xdr:nvSpPr>
            <xdr:cNvPr id="39" name="CaixaDeTexto 9">
              <a:extLst>
                <a:ext uri="{FF2B5EF4-FFF2-40B4-BE49-F238E27FC236}">
                  <a16:creationId xmlns:a16="http://schemas.microsoft.com/office/drawing/2014/main" id="{A481F490-4840-B96B-D18A-AC7D839E8E0D}"/>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Environmental</a:t>
              </a:r>
            </a:p>
          </xdr:txBody>
        </xdr:sp>
        <xdr:sp macro="" textlink="">
          <xdr:nvSpPr>
            <xdr:cNvPr id="40" name="CaixaDeTexto 12">
              <a:hlinkClick xmlns:r="http://schemas.openxmlformats.org/officeDocument/2006/relationships" r:id="rId7"/>
              <a:extLst>
                <a:ext uri="{FF2B5EF4-FFF2-40B4-BE49-F238E27FC236}">
                  <a16:creationId xmlns:a16="http://schemas.microsoft.com/office/drawing/2014/main" id="{78C364FE-ADF4-280A-1A05-1049D8CE818B}"/>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Climate change</a:t>
              </a:r>
            </a:p>
          </xdr:txBody>
        </xdr:sp>
        <xdr:sp macro="" textlink="">
          <xdr:nvSpPr>
            <xdr:cNvPr id="41" name="CaixaDeTexto 13">
              <a:hlinkClick xmlns:r="http://schemas.openxmlformats.org/officeDocument/2006/relationships" r:id="rId8"/>
              <a:extLst>
                <a:ext uri="{FF2B5EF4-FFF2-40B4-BE49-F238E27FC236}">
                  <a16:creationId xmlns:a16="http://schemas.microsoft.com/office/drawing/2014/main" id="{C6BFE50C-42A7-76C9-D1DE-EEBC57FB3A03}"/>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Renewable energy and energy efficiency</a:t>
              </a:r>
            </a:p>
          </xdr:txBody>
        </xdr:sp>
        <xdr:sp macro="" textlink="">
          <xdr:nvSpPr>
            <xdr:cNvPr id="42" name="CaixaDeTexto 14">
              <a:hlinkClick xmlns:r="http://schemas.openxmlformats.org/officeDocument/2006/relationships" r:id="rId9"/>
              <a:extLst>
                <a:ext uri="{FF2B5EF4-FFF2-40B4-BE49-F238E27FC236}">
                  <a16:creationId xmlns:a16="http://schemas.microsoft.com/office/drawing/2014/main" id="{6CFA9827-5261-E66D-8D82-D2C9532BC13A}"/>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Biodiversity and ecosystem services</a:t>
              </a:r>
            </a:p>
          </xdr:txBody>
        </xdr:sp>
        <xdr:sp macro="" textlink="">
          <xdr:nvSpPr>
            <xdr:cNvPr id="43" name="CaixaDeTexto 42">
              <a:hlinkClick xmlns:r="http://schemas.openxmlformats.org/officeDocument/2006/relationships" r:id="rId10"/>
              <a:extLst>
                <a:ext uri="{FF2B5EF4-FFF2-40B4-BE49-F238E27FC236}">
                  <a16:creationId xmlns:a16="http://schemas.microsoft.com/office/drawing/2014/main" id="{960AA606-2A5E-205F-2F22-954F1008ECBA}"/>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Water resources</a:t>
              </a:r>
            </a:p>
          </xdr:txBody>
        </xdr:sp>
        <xdr:sp macro="" textlink="">
          <xdr:nvSpPr>
            <xdr:cNvPr id="44" name="CaixaDeTexto 43">
              <a:hlinkClick xmlns:r="http://schemas.openxmlformats.org/officeDocument/2006/relationships" r:id="rId11"/>
              <a:extLst>
                <a:ext uri="{FF2B5EF4-FFF2-40B4-BE49-F238E27FC236}">
                  <a16:creationId xmlns:a16="http://schemas.microsoft.com/office/drawing/2014/main" id="{52036C94-1BCB-FC8A-D0CD-BAEE5E44AC34}"/>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Waste and co-products</a:t>
              </a:r>
            </a:p>
          </xdr:txBody>
        </xdr:sp>
        <xdr:sp macro="" textlink="">
          <xdr:nvSpPr>
            <xdr:cNvPr id="45" name="CaixaDeTexto 44">
              <a:hlinkClick xmlns:r="http://schemas.openxmlformats.org/officeDocument/2006/relationships" r:id="rId12"/>
              <a:extLst>
                <a:ext uri="{FF2B5EF4-FFF2-40B4-BE49-F238E27FC236}">
                  <a16:creationId xmlns:a16="http://schemas.microsoft.com/office/drawing/2014/main" id="{608300ED-6E33-CEAD-ECF4-7F653A8D088E}"/>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Dam management</a:t>
              </a:r>
            </a:p>
          </xdr:txBody>
        </xdr:sp>
        <xdr:sp macro="" textlink="">
          <xdr:nvSpPr>
            <xdr:cNvPr id="46" name="CaixaDeTexto 45">
              <a:hlinkClick xmlns:r="http://schemas.openxmlformats.org/officeDocument/2006/relationships" r:id="rId13"/>
              <a:extLst>
                <a:ext uri="{FF2B5EF4-FFF2-40B4-BE49-F238E27FC236}">
                  <a16:creationId xmlns:a16="http://schemas.microsoft.com/office/drawing/2014/main" id="{2518285C-DBE1-E9BE-E8E1-2261506987FA}"/>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Aluminum circularity</a:t>
              </a:r>
            </a:p>
          </xdr:txBody>
        </xdr:sp>
        <xdr:sp macro="" textlink="">
          <xdr:nvSpPr>
            <xdr:cNvPr id="47" name="CaixaDeTexto 46">
              <a:extLst>
                <a:ext uri="{FF2B5EF4-FFF2-40B4-BE49-F238E27FC236}">
                  <a16:creationId xmlns:a16="http://schemas.microsoft.com/office/drawing/2014/main" id="{BEAFC6BB-0BD0-54D6-5029-A3A88F5729C9}"/>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u="none">
                  <a:solidFill>
                    <a:schemeClr val="bg1"/>
                  </a:solidFill>
                  <a:latin typeface="Verdana" panose="020B0604030504040204" pitchFamily="34" charset="0"/>
                  <a:ea typeface="Verdana" panose="020B0604030504040204" pitchFamily="34" charset="0"/>
                </a:rPr>
                <a:t>Governance</a:t>
              </a:r>
            </a:p>
          </xdr:txBody>
        </xdr:sp>
        <xdr:sp macro="" textlink="">
          <xdr:nvSpPr>
            <xdr:cNvPr id="48" name="CaixaDeTexto 47">
              <a:hlinkClick xmlns:r="http://schemas.openxmlformats.org/officeDocument/2006/relationships" r:id="rId14"/>
              <a:extLst>
                <a:ext uri="{FF2B5EF4-FFF2-40B4-BE49-F238E27FC236}">
                  <a16:creationId xmlns:a16="http://schemas.microsoft.com/office/drawing/2014/main" id="{E2DDA2A4-8027-F468-D535-4E38D9977EAC}"/>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Sustainable value chain</a:t>
              </a:r>
            </a:p>
          </xdr:txBody>
        </xdr:sp>
        <xdr:sp macro="" textlink="">
          <xdr:nvSpPr>
            <xdr:cNvPr id="49" name="CaixaDeTexto 48">
              <a:hlinkClick xmlns:r="http://schemas.openxmlformats.org/officeDocument/2006/relationships" r:id="rId15"/>
              <a:extLst>
                <a:ext uri="{FF2B5EF4-FFF2-40B4-BE49-F238E27FC236}">
                  <a16:creationId xmlns:a16="http://schemas.microsoft.com/office/drawing/2014/main" id="{F68F57CF-6131-178D-C98D-67CC14FA1185}"/>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Innovation and technology</a:t>
              </a:r>
            </a:p>
          </xdr:txBody>
        </xdr:sp>
        <xdr:sp macro="" textlink="">
          <xdr:nvSpPr>
            <xdr:cNvPr id="50" name="CaixaDeTexto 49">
              <a:hlinkClick xmlns:r="http://schemas.openxmlformats.org/officeDocument/2006/relationships" r:id="rId16"/>
              <a:extLst>
                <a:ext uri="{FF2B5EF4-FFF2-40B4-BE49-F238E27FC236}">
                  <a16:creationId xmlns:a16="http://schemas.microsoft.com/office/drawing/2014/main" id="{9E3F0FA1-5C62-3CF3-B9DB-87C45CACA6C4}"/>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0" u="none">
                  <a:solidFill>
                    <a:schemeClr val="bg1"/>
                  </a:solidFill>
                  <a:latin typeface="Verdana" panose="020B0604030504040204" pitchFamily="34" charset="0"/>
                  <a:ea typeface="Verdana" panose="020B0604030504040204" pitchFamily="34" charset="0"/>
                </a:rPr>
                <a:t>Institutional relations</a:t>
              </a:r>
            </a:p>
          </xdr:txBody>
        </xdr:sp>
        <xdr:sp macro="" textlink="">
          <xdr:nvSpPr>
            <xdr:cNvPr id="51" name="CaixaDeTexto 50">
              <a:hlinkClick xmlns:r="http://schemas.openxmlformats.org/officeDocument/2006/relationships" r:id="rId17"/>
              <a:extLst>
                <a:ext uri="{FF2B5EF4-FFF2-40B4-BE49-F238E27FC236}">
                  <a16:creationId xmlns:a16="http://schemas.microsoft.com/office/drawing/2014/main" id="{D7F8BD8C-949E-5D4B-38C9-D62E1CBAF1F2}"/>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u="none">
                  <a:solidFill>
                    <a:srgbClr val="17D4E8"/>
                  </a:solidFill>
                  <a:latin typeface="Verdana" panose="020B0604030504040204" pitchFamily="34" charset="0"/>
                  <a:ea typeface="Verdana" panose="020B0604030504040204" pitchFamily="34" charset="0"/>
                </a:rPr>
                <a:t>Corporate Governance</a:t>
              </a:r>
            </a:p>
          </xdr:txBody>
        </xdr:sp>
        <xdr:sp macro="" textlink="">
          <xdr:nvSpPr>
            <xdr:cNvPr id="52" name="CaixaDeTexto 3">
              <a:hlinkClick xmlns:r="http://schemas.openxmlformats.org/officeDocument/2006/relationships" r:id="rId18"/>
              <a:extLst>
                <a:ext uri="{FF2B5EF4-FFF2-40B4-BE49-F238E27FC236}">
                  <a16:creationId xmlns:a16="http://schemas.microsoft.com/office/drawing/2014/main" id="{DB16326E-42CB-49F8-2355-09B533824C35}"/>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200" b="1">
                  <a:solidFill>
                    <a:schemeClr val="bg1"/>
                  </a:solidFill>
                  <a:latin typeface="Verdana" panose="020B0604030504040204" pitchFamily="34" charset="0"/>
                  <a:ea typeface="Verdana" panose="020B0604030504040204" pitchFamily="34" charset="0"/>
                </a:rPr>
                <a:t>Index</a:t>
              </a:r>
            </a:p>
          </xdr:txBody>
        </xdr:sp>
      </xdr:grpSp>
    </xdr:grpSp>
    <xdr:clientData/>
  </xdr:twoCellAnchor>
  <xdr:twoCellAnchor editAs="absolute">
    <xdr:from>
      <xdr:col>12</xdr:col>
      <xdr:colOff>44450</xdr:colOff>
      <xdr:row>1</xdr:row>
      <xdr:rowOff>0</xdr:rowOff>
    </xdr:from>
    <xdr:to>
      <xdr:col>12</xdr:col>
      <xdr:colOff>1321557</xdr:colOff>
      <xdr:row>2</xdr:row>
      <xdr:rowOff>340178</xdr:rowOff>
    </xdr:to>
    <xdr:sp macro="" textlink="">
      <xdr:nvSpPr>
        <xdr:cNvPr id="5" name="Retângulo 4">
          <a:hlinkClick xmlns:r="http://schemas.openxmlformats.org/officeDocument/2006/relationships" r:id="rId19"/>
          <a:extLst>
            <a:ext uri="{FF2B5EF4-FFF2-40B4-BE49-F238E27FC236}">
              <a16:creationId xmlns:a16="http://schemas.microsoft.com/office/drawing/2014/main" id="{BCEB345E-B49A-479B-9C8F-B1674E3883AE}"/>
            </a:ext>
          </a:extLst>
        </xdr:cNvPr>
        <xdr:cNvSpPr/>
      </xdr:nvSpPr>
      <xdr:spPr>
        <a:xfrm>
          <a:off x="19267714"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Home</a:t>
          </a:r>
        </a:p>
      </xdr:txBody>
    </xdr:sp>
    <xdr:clientData/>
  </xdr:twoCellAnchor>
  <xdr:twoCellAnchor editAs="absolute">
    <xdr:from>
      <xdr:col>13</xdr:col>
      <xdr:colOff>0</xdr:colOff>
      <xdr:row>1</xdr:row>
      <xdr:rowOff>0</xdr:rowOff>
    </xdr:from>
    <xdr:to>
      <xdr:col>13</xdr:col>
      <xdr:colOff>1268640</xdr:colOff>
      <xdr:row>2</xdr:row>
      <xdr:rowOff>340178</xdr:rowOff>
    </xdr:to>
    <xdr:sp macro="" textlink="">
      <xdr:nvSpPr>
        <xdr:cNvPr id="6" name="Retângulo 5">
          <a:hlinkClick xmlns:r="http://schemas.openxmlformats.org/officeDocument/2006/relationships" r:id="rId18"/>
          <a:extLst>
            <a:ext uri="{FF2B5EF4-FFF2-40B4-BE49-F238E27FC236}">
              <a16:creationId xmlns:a16="http://schemas.microsoft.com/office/drawing/2014/main" id="{B5D37FAA-C967-4F37-82A8-C0EBF0BDD52E}"/>
            </a:ext>
          </a:extLst>
        </xdr:cNvPr>
        <xdr:cNvSpPr/>
      </xdr:nvSpPr>
      <xdr:spPr>
        <a:xfrm>
          <a:off x="20655643"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a:latin typeface="Verdana bold"/>
            </a:rPr>
            <a:t>Index</a:t>
          </a:r>
        </a:p>
      </xdr:txBody>
    </xdr:sp>
    <xdr:clientData/>
  </xdr:twoCellAnchor>
  <xdr:twoCellAnchor editAs="absolute">
    <xdr:from>
      <xdr:col>2</xdr:col>
      <xdr:colOff>0</xdr:colOff>
      <xdr:row>89</xdr:row>
      <xdr:rowOff>38100</xdr:rowOff>
    </xdr:from>
    <xdr:to>
      <xdr:col>5</xdr:col>
      <xdr:colOff>695024</xdr:colOff>
      <xdr:row>104</xdr:row>
      <xdr:rowOff>27063</xdr:rowOff>
    </xdr:to>
    <xdr:graphicFrame macro="">
      <xdr:nvGraphicFramePr>
        <xdr:cNvPr id="18" name="Gráfico 17">
          <a:extLst>
            <a:ext uri="{FF2B5EF4-FFF2-40B4-BE49-F238E27FC236}">
              <a16:creationId xmlns:a16="http://schemas.microsoft.com/office/drawing/2014/main" id="{C0E82CFF-8811-4B14-A88D-9C01F0580C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5</xdr:col>
      <xdr:colOff>771224</xdr:colOff>
      <xdr:row>89</xdr:row>
      <xdr:rowOff>0</xdr:rowOff>
    </xdr:from>
    <xdr:to>
      <xdr:col>8</xdr:col>
      <xdr:colOff>322038</xdr:colOff>
      <xdr:row>103</xdr:row>
      <xdr:rowOff>161320</xdr:rowOff>
    </xdr:to>
    <xdr:graphicFrame macro="">
      <xdr:nvGraphicFramePr>
        <xdr:cNvPr id="20" name="Gráfico 19">
          <a:extLst>
            <a:ext uri="{FF2B5EF4-FFF2-40B4-BE49-F238E27FC236}">
              <a16:creationId xmlns:a16="http://schemas.microsoft.com/office/drawing/2014/main" id="{BAEFA9F4-4480-4B43-BF5F-33A2DB7CEA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absolute">
    <xdr:from>
      <xdr:col>8</xdr:col>
      <xdr:colOff>229509</xdr:colOff>
      <xdr:row>89</xdr:row>
      <xdr:rowOff>0</xdr:rowOff>
    </xdr:from>
    <xdr:to>
      <xdr:col>10</xdr:col>
      <xdr:colOff>1258209</xdr:colOff>
      <xdr:row>103</xdr:row>
      <xdr:rowOff>161320</xdr:rowOff>
    </xdr:to>
    <xdr:graphicFrame macro="">
      <xdr:nvGraphicFramePr>
        <xdr:cNvPr id="21" name="Gráfico 20">
          <a:extLst>
            <a:ext uri="{FF2B5EF4-FFF2-40B4-BE49-F238E27FC236}">
              <a16:creationId xmlns:a16="http://schemas.microsoft.com/office/drawing/2014/main" id="{5BEAB368-820D-4CE7-9646-34D4192258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absolute">
    <xdr:from>
      <xdr:col>10</xdr:col>
      <xdr:colOff>1382033</xdr:colOff>
      <xdr:row>88</xdr:row>
      <xdr:rowOff>140154</xdr:rowOff>
    </xdr:from>
    <xdr:to>
      <xdr:col>14</xdr:col>
      <xdr:colOff>1087059</xdr:colOff>
      <xdr:row>103</xdr:row>
      <xdr:rowOff>135467</xdr:rowOff>
    </xdr:to>
    <xdr:graphicFrame macro="">
      <xdr:nvGraphicFramePr>
        <xdr:cNvPr id="22" name="Gráfico 21">
          <a:extLst>
            <a:ext uri="{FF2B5EF4-FFF2-40B4-BE49-F238E27FC236}">
              <a16:creationId xmlns:a16="http://schemas.microsoft.com/office/drawing/2014/main" id="{D4DF7F8F-5430-4285-BE9A-F155DB367C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Bruna Orlandi Bicalho" id="{D47E8ACB-19C6-4A10-8AB8-02C8CE03DB99}" userId="S::bruna.bicalho@cba.com.br::3a166702-24fd-454f-9714-0d832d583a6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XEM158" dT="2026-02-25T13:54:01.74" personId="{D47E8ACB-19C6-4A10-8AB8-02C8CE03DB99}" id="{DA9866C0-06AD-4657-9CD2-F3433E9DF209}">
    <text>Coluna inserida - havia sido alinhado via e-mail com a Aline sobre a parte dos legados, mas não foi trazida pra cá.
Não entendi o motivo, mas essa tabela tava toda pintada de azul claro e eu tirei rsrs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d2biijvbg5ozmx.cloudfront.net/CBA_RA_2025_ENG_baafd1fd41.pdf" TargetMode="External"/><Relationship Id="rId1" Type="http://schemas.openxmlformats.org/officeDocument/2006/relationships/hyperlink" Target="https://d2biijvbg5ozmx.cloudfront.net/CBA_Climatico_2025_ENG_1a4be33ccf.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d2biijvbg5ozmx.cloudfront.net/CBA_relatorio_transparencia_2025_Atualizado_marco_51a917dce8.pdf" TargetMode="External"/><Relationship Id="rId1" Type="http://schemas.openxmlformats.org/officeDocument/2006/relationships/hyperlink" Target="https://www.cba.com.br/esg/social/valorizacao-de-pessoas/"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d2biijvbg5ozmx.cloudfront.net/CBA_Climatico_2025_ENG_1a4be33ccf.pdf"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3" Type="http://schemas.openxmlformats.org/officeDocument/2006/relationships/hyperlink" Target="https://d2biijvbg5ozmx.cloudfront.net/250924_PAE_FRA_Versao_Site_rev01_79274c2a1e.pdf" TargetMode="External"/><Relationship Id="rId18" Type="http://schemas.openxmlformats.org/officeDocument/2006/relationships/hyperlink" Target="https://d2biijvbg5ozmx.cloudfront.net/250924_PAE_POR_Versao_Site_rev01_3036e9dc12.pdf" TargetMode="External"/><Relationship Id="rId26" Type="http://schemas.openxmlformats.org/officeDocument/2006/relationships/hyperlink" Target="https://d2biijvbg5ozmx.cloudfront.net/PSB_Sumario_Executivo_CGH_Votorantim_18341db29b.pdf" TargetMode="External"/><Relationship Id="rId39" Type="http://schemas.openxmlformats.org/officeDocument/2006/relationships/printerSettings" Target="../printerSettings/printerSettings13.bin"/><Relationship Id="rId21" Type="http://schemas.openxmlformats.org/officeDocument/2006/relationships/hyperlink" Target="https://d2biijvbg5ozmx.cloudfront.net/PAE_SBG_Versao_Site_2025_final_11d5d52298.pdf" TargetMode="External"/><Relationship Id="rId34" Type="http://schemas.openxmlformats.org/officeDocument/2006/relationships/hyperlink" Target="https://d2biijvbg5ozmx.cloudfront.net/PSB_Sumario_Executivo_UHE_Porto_Raso_5dba600cb6.pdf" TargetMode="External"/><Relationship Id="rId7" Type="http://schemas.openxmlformats.org/officeDocument/2006/relationships/hyperlink" Target="https://d2biijvbg5ozmx.cloudfront.net/PAE_JACUBA_2022_Site_Niquelandia_6a61a70a07.pdf" TargetMode="External"/><Relationship Id="rId12" Type="http://schemas.openxmlformats.org/officeDocument/2006/relationships/hyperlink" Target="https://d2biijvbg5ozmx.cloudfront.net/250924_PAE_BAR_Versao_Site_rev01_651f8044c8.pdf" TargetMode="External"/><Relationship Id="rId17" Type="http://schemas.openxmlformats.org/officeDocument/2006/relationships/hyperlink" Target="https://d2biijvbg5ozmx.cloudfront.net/PIRAJU_TARJADO_para_site_76f2c48308.pdf" TargetMode="External"/><Relationship Id="rId25" Type="http://schemas.openxmlformats.org/officeDocument/2006/relationships/hyperlink" Target="https://d2biijvbg5ozmx.cloudfront.net/PSB_Sumario_Executivo_CGH_Santa_Helena_5f2ced735d.pdf" TargetMode="External"/><Relationship Id="rId33" Type="http://schemas.openxmlformats.org/officeDocument/2006/relationships/hyperlink" Target="https://d2biijvbg5ozmx.cloudfront.net/PSB_Sumario_Executivo_UHE_Piraju_fd580524df.pdf" TargetMode="External"/><Relationship Id="rId38" Type="http://schemas.openxmlformats.org/officeDocument/2006/relationships/hyperlink" Target="https://d2biijvbg5ozmx.cloudfront.net/PSB_Sumario_Executivo_UHE_Sobragi_revisao_jul25_69d658d2da.pdf" TargetMode="External"/><Relationship Id="rId2" Type="http://schemas.openxmlformats.org/officeDocument/2006/relationships/hyperlink" Target="https://d2biijvbg5ozmx.cloudfront.net/HBR_46_23_CBA_BAL_REL_001_Site_Tarjado_722466e85f.pdf" TargetMode="External"/><Relationship Id="rId16" Type="http://schemas.openxmlformats.org/officeDocument/2006/relationships/hyperlink" Target="https://d2biijvbg5ozmx.cloudfront.net/250924_PAE_JUR_Versao_Site_rev01_d3d6b95519.pdf" TargetMode="External"/><Relationship Id="rId20" Type="http://schemas.openxmlformats.org/officeDocument/2006/relationships/hyperlink" Target="https://d2biijvbg5ozmx.cloudfront.net/250924_PAE_SER_Versao_Site_rev01_9d97a7ae5f.pdf" TargetMode="External"/><Relationship Id="rId29" Type="http://schemas.openxmlformats.org/officeDocument/2006/relationships/hyperlink" Target="https://d2biijvbg5ozmx.cloudfront.net/PSB_Sumario_Executivo_UHE_Franca_f330f26af9.pdf" TargetMode="External"/><Relationship Id="rId1" Type="http://schemas.openxmlformats.org/officeDocument/2006/relationships/hyperlink" Target="https://d2biijvbg5ozmx.cloudfront.net/250924_HBR_26_21_CBA_REL_001_R5_SITE_ac9b7d6729.pdf" TargetMode="External"/><Relationship Id="rId6" Type="http://schemas.openxmlformats.org/officeDocument/2006/relationships/hyperlink" Target="https://d2biijvbg5ozmx.cloudfront.net/PAE_Barragem_Mosquito_86d30c7751.pdf" TargetMode="External"/><Relationship Id="rId11" Type="http://schemas.openxmlformats.org/officeDocument/2006/relationships/hyperlink" Target="https://d2biijvbg5ozmx.cloudfront.net/250924_PAE_ALE_Versao_Site_rev01_8461563578.pdf" TargetMode="External"/><Relationship Id="rId24" Type="http://schemas.openxmlformats.org/officeDocument/2006/relationships/hyperlink" Target="https://d2biijvbg5ozmx.cloudfront.net/PSB_Sumario_Executivo_CGH_Jurupara_55f6138f35.pdf" TargetMode="External"/><Relationship Id="rId32" Type="http://schemas.openxmlformats.org/officeDocument/2006/relationships/hyperlink" Target="https://d2biijvbg5ozmx.cloudfront.net/PSB_Sumario_Executivo_UHE_Ourinhos_4f5de0b7fe.pdf" TargetMode="External"/><Relationship Id="rId37" Type="http://schemas.openxmlformats.org/officeDocument/2006/relationships/hyperlink" Target="https://d2biijvbg5ozmx.cloudfront.net/PSB_Sumario_Executivo_UHE_Serraria_f9d517cdc4.pdf" TargetMode="External"/><Relationship Id="rId40" Type="http://schemas.openxmlformats.org/officeDocument/2006/relationships/drawing" Target="../drawings/drawing13.xml"/><Relationship Id="rId5" Type="http://schemas.openxmlformats.org/officeDocument/2006/relationships/hyperlink" Target="https://d2biijvbg5ozmx.cloudfront.net/HBR_46_23_CBA_MIR_REL_010_R5_Versao_Site_217fa45a1b.pdf" TargetMode="External"/><Relationship Id="rId15" Type="http://schemas.openxmlformats.org/officeDocument/2006/relationships/hyperlink" Target="https://d2biijvbg5ozmx.cloudfront.net/250924_PAE_ITU_Versao_Site_rev01_8f07819496.pdf" TargetMode="External"/><Relationship Id="rId23" Type="http://schemas.openxmlformats.org/officeDocument/2006/relationships/hyperlink" Target="https://d2biijvbg5ozmx.cloudfront.net/cba_aluminio_relatorio_pae_a4_compactado_9ea12e12ae.pdf" TargetMode="External"/><Relationship Id="rId28" Type="http://schemas.openxmlformats.org/officeDocument/2006/relationships/hyperlink" Target="https://d2biijvbg5ozmx.cloudfront.net/PSB_Sumario_Executivo_UHE_Barra_234dfb85e9.pdf" TargetMode="External"/><Relationship Id="rId36" Type="http://schemas.openxmlformats.org/officeDocument/2006/relationships/hyperlink" Target="https://d2biijvbg5ozmx.cloudfront.net/PSB_Sumario_Executivo_UHE_Salto_do_Rio_Verdinho_010e04211c.pdf" TargetMode="External"/><Relationship Id="rId10" Type="http://schemas.openxmlformats.org/officeDocument/2006/relationships/hyperlink" Target="https://d2biijvbg5ozmx.cloudfront.net/250924_PAE_VOT_Versao_Site_rev01_e5b6d12c01.pdf" TargetMode="External"/><Relationship Id="rId19" Type="http://schemas.openxmlformats.org/officeDocument/2006/relationships/hyperlink" Target="https://d2biijvbg5ozmx.cloudfront.net/250924_PAE_SRV_Versao_Site_rev01_79920efe06.pdf" TargetMode="External"/><Relationship Id="rId31" Type="http://schemas.openxmlformats.org/officeDocument/2006/relationships/hyperlink" Target="https://d2biijvbg5ozmx.cloudfront.net/PSB_Sumario_Executivo_UHE_Itupararanga_680f6bafbf.pdf" TargetMode="External"/><Relationship Id="rId4" Type="http://schemas.openxmlformats.org/officeDocument/2006/relationships/hyperlink" Target="https://d2biijvbg5ozmx.cloudfront.net/250924_HBR_26_21_CBA_REL_006_R5_SITE_9f164a7dd8.pdf" TargetMode="External"/><Relationship Id="rId9" Type="http://schemas.openxmlformats.org/officeDocument/2006/relationships/hyperlink" Target="https://d2biijvbg5ozmx.cloudfront.net/250924_PAE_SHE_Versao_Site_rev01_c66a6df5fe.pdf" TargetMode="External"/><Relationship Id="rId14" Type="http://schemas.openxmlformats.org/officeDocument/2006/relationships/hyperlink" Target="https://d2biijvbg5ozmx.cloudfront.net/250924_PAE_FUM_Versao_Site_rev01_5f2fa8cf61.pdf" TargetMode="External"/><Relationship Id="rId22" Type="http://schemas.openxmlformats.org/officeDocument/2006/relationships/hyperlink" Target="https://d2biijvbg5ozmx.cloudfront.net/OURINHOS_TARJADO_para_site_bf6feccd32.pdf" TargetMode="External"/><Relationship Id="rId27" Type="http://schemas.openxmlformats.org/officeDocument/2006/relationships/hyperlink" Target="https://d2biijvbg5ozmx.cloudfront.net/PSB_Sumario_Executivo_UHE_Alecrim_5beeaeb719.pdf" TargetMode="External"/><Relationship Id="rId30" Type="http://schemas.openxmlformats.org/officeDocument/2006/relationships/hyperlink" Target="https://d2biijvbg5ozmx.cloudfront.net/PSB_Sumario_Executivo_UHE_Fumaca_4eb40064c5.pdf" TargetMode="External"/><Relationship Id="rId35" Type="http://schemas.openxmlformats.org/officeDocument/2006/relationships/hyperlink" Target="https://d2biijvbg5ozmx.cloudfront.net/PSB_Sumario_Executivo_UHE_S_Iporanga_efe5707e80.pdf" TargetMode="External"/><Relationship Id="rId8" Type="http://schemas.openxmlformats.org/officeDocument/2006/relationships/hyperlink" Target="https://d2biijvbg5ozmx.cloudfront.net/pae_palmital_compressed_5ce3f099c5.pdf" TargetMode="External"/><Relationship Id="rId3" Type="http://schemas.openxmlformats.org/officeDocument/2006/relationships/hyperlink" Target="https://d2biijvbg5ozmx.cloudfront.net/PAE_Barragem_Jacuba_191d4cd625.pdf"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https://api.mziq.com/mzfilemanager/v2/d/73a23c6c-b1fd-4abb-beba-056de474f2ec/7d590e5c-edff-e428-e509-56f032b73133?origin=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78672-854D-43B9-8B81-D15E3CC53D8A}">
  <sheetPr codeName="Planilha11">
    <tabColor theme="0"/>
  </sheetPr>
  <dimension ref="A1:I93"/>
  <sheetViews>
    <sheetView showGridLines="0" tabSelected="1" zoomScale="70" zoomScaleNormal="70" workbookViewId="0"/>
  </sheetViews>
  <sheetFormatPr defaultColWidth="0" defaultRowHeight="15" customHeight="1" zeroHeight="1"/>
  <cols>
    <col min="1" max="1" width="48.7265625" style="18" customWidth="1"/>
    <col min="2" max="2" width="17.81640625" style="9" customWidth="1"/>
    <col min="3" max="6" width="17.81640625" style="10" customWidth="1"/>
    <col min="7" max="7" width="23.7265625" style="10" customWidth="1"/>
    <col min="8" max="8" width="24.1796875" style="10" customWidth="1"/>
    <col min="9" max="9" width="38.81640625" customWidth="1"/>
    <col min="10" max="16384" width="24.1796875" style="10" hidden="1"/>
  </cols>
  <sheetData>
    <row r="1" spans="1:9" ht="18" customHeight="1">
      <c r="B1" s="19"/>
      <c r="C1" s="19"/>
      <c r="D1" s="19"/>
      <c r="E1" s="19"/>
      <c r="F1" s="19"/>
      <c r="G1" s="19"/>
      <c r="H1" s="19"/>
      <c r="I1" s="19"/>
    </row>
    <row r="2" spans="1:9" ht="18" customHeight="1">
      <c r="B2" s="19"/>
      <c r="C2" s="19"/>
      <c r="D2" s="19"/>
      <c r="E2" s="19"/>
      <c r="F2" s="19"/>
      <c r="G2" s="19"/>
      <c r="H2" s="19"/>
      <c r="I2" s="19"/>
    </row>
    <row r="3" spans="1:9" ht="18" customHeight="1">
      <c r="B3" s="19"/>
      <c r="C3" s="19"/>
      <c r="D3" s="19"/>
      <c r="E3" s="19"/>
      <c r="F3" s="19"/>
      <c r="G3" s="19"/>
      <c r="H3" s="19"/>
      <c r="I3" s="19"/>
    </row>
    <row r="4" spans="1:9" ht="18" customHeight="1">
      <c r="A4" s="35"/>
      <c r="B4" s="19"/>
      <c r="C4" s="19"/>
      <c r="D4" s="19"/>
      <c r="E4" s="19"/>
      <c r="F4" s="19"/>
      <c r="G4" s="19"/>
      <c r="H4" s="19"/>
      <c r="I4" s="19"/>
    </row>
    <row r="5" spans="1:9" ht="18" customHeight="1">
      <c r="B5" s="19"/>
      <c r="C5" s="19"/>
      <c r="D5" s="19"/>
      <c r="E5" s="19"/>
      <c r="F5" s="19"/>
      <c r="G5" s="19"/>
      <c r="H5" s="19"/>
      <c r="I5" s="19"/>
    </row>
    <row r="6" spans="1:9" ht="18" customHeight="1">
      <c r="A6" s="20"/>
      <c r="B6" s="19"/>
      <c r="C6" s="19"/>
      <c r="D6" s="19"/>
      <c r="E6" s="19"/>
      <c r="F6" s="19"/>
      <c r="G6" s="19"/>
      <c r="H6" s="19"/>
      <c r="I6" s="19"/>
    </row>
    <row r="7" spans="1:9" ht="18" customHeight="1">
      <c r="A7" s="34"/>
      <c r="B7" s="19"/>
      <c r="C7" s="19"/>
      <c r="D7" s="19"/>
      <c r="E7" s="19"/>
      <c r="F7" s="19"/>
      <c r="G7" s="19"/>
      <c r="H7" s="19"/>
      <c r="I7" s="19"/>
    </row>
    <row r="8" spans="1:9" ht="18" customHeight="1">
      <c r="A8" s="34"/>
      <c r="B8" s="19"/>
      <c r="C8" s="19"/>
      <c r="D8" s="19"/>
      <c r="E8" s="19"/>
      <c r="F8" s="19"/>
      <c r="G8" s="19"/>
      <c r="H8" s="19"/>
      <c r="I8" s="19"/>
    </row>
    <row r="9" spans="1:9" ht="18" customHeight="1">
      <c r="A9" s="34"/>
      <c r="B9" s="19"/>
      <c r="C9" s="19"/>
      <c r="D9" s="19"/>
      <c r="E9" s="19"/>
      <c r="F9" s="19"/>
      <c r="G9" s="19"/>
      <c r="H9" s="19"/>
      <c r="I9" s="19"/>
    </row>
    <row r="10" spans="1:9" ht="18" customHeight="1">
      <c r="A10" s="34"/>
      <c r="B10" s="19"/>
      <c r="C10" s="19"/>
      <c r="D10" s="19"/>
      <c r="E10" s="19"/>
      <c r="F10" s="19"/>
      <c r="G10" s="19"/>
      <c r="H10" s="19"/>
      <c r="I10" s="19"/>
    </row>
    <row r="11" spans="1:9" ht="18" customHeight="1">
      <c r="B11" s="19"/>
      <c r="C11" s="19"/>
      <c r="D11" s="19"/>
      <c r="E11" s="19"/>
      <c r="F11" s="19"/>
      <c r="G11" s="19"/>
      <c r="H11" s="19"/>
      <c r="I11" s="19"/>
    </row>
    <row r="12" spans="1:9" ht="18" customHeight="1">
      <c r="A12" s="17"/>
      <c r="B12" s="19"/>
      <c r="C12" s="19"/>
      <c r="D12" s="19"/>
      <c r="E12" s="19"/>
      <c r="F12" s="19"/>
      <c r="G12" s="19"/>
      <c r="H12" s="19"/>
      <c r="I12" s="19"/>
    </row>
    <row r="13" spans="1:9" ht="18" customHeight="1">
      <c r="A13" s="34"/>
      <c r="B13" s="19"/>
      <c r="C13" s="19"/>
      <c r="D13" s="19"/>
      <c r="E13" s="19"/>
      <c r="F13" s="19"/>
      <c r="G13" s="19"/>
      <c r="H13" s="19"/>
      <c r="I13" s="19"/>
    </row>
    <row r="14" spans="1:9" ht="18" customHeight="1">
      <c r="A14" s="34"/>
      <c r="B14" s="19"/>
      <c r="C14" s="19"/>
      <c r="D14" s="19"/>
      <c r="E14" s="19"/>
      <c r="F14" s="19"/>
      <c r="G14" s="19"/>
      <c r="H14" s="19"/>
      <c r="I14" s="19"/>
    </row>
    <row r="15" spans="1:9" ht="18" customHeight="1">
      <c r="A15" s="34"/>
      <c r="B15" s="19"/>
      <c r="C15" s="19"/>
      <c r="D15" s="19"/>
      <c r="E15" s="19"/>
      <c r="F15" s="19"/>
      <c r="G15" s="19"/>
      <c r="H15" s="19"/>
      <c r="I15" s="19"/>
    </row>
    <row r="16" spans="1:9" ht="18" customHeight="1">
      <c r="A16" s="34"/>
      <c r="B16" s="19"/>
      <c r="C16" s="19"/>
      <c r="D16" s="19"/>
      <c r="E16" s="19"/>
      <c r="F16" s="19"/>
      <c r="G16" s="19"/>
      <c r="H16" s="19"/>
      <c r="I16" s="19"/>
    </row>
    <row r="17" spans="1:9" customFormat="1" ht="18" customHeight="1">
      <c r="A17" s="34"/>
      <c r="B17" s="19"/>
      <c r="C17" s="19"/>
      <c r="D17" s="19"/>
      <c r="E17" s="19"/>
      <c r="F17" s="19"/>
      <c r="G17" s="19"/>
      <c r="H17" s="19"/>
      <c r="I17" s="19"/>
    </row>
    <row r="18" spans="1:9" customFormat="1" ht="18" customHeight="1">
      <c r="A18" s="34"/>
      <c r="B18" s="19"/>
      <c r="C18" s="19"/>
      <c r="D18" s="19"/>
      <c r="E18" s="19"/>
      <c r="F18" s="19"/>
      <c r="G18" s="19"/>
      <c r="H18" s="19"/>
      <c r="I18" s="19"/>
    </row>
    <row r="19" spans="1:9" ht="18" customHeight="1">
      <c r="A19" s="34"/>
      <c r="B19" s="19"/>
      <c r="C19" s="19"/>
      <c r="D19" s="19"/>
      <c r="E19" s="19"/>
      <c r="F19" s="19"/>
      <c r="G19" s="19"/>
      <c r="H19" s="19"/>
      <c r="I19" s="19"/>
    </row>
    <row r="20" spans="1:9" ht="18" customHeight="1">
      <c r="B20" s="19"/>
      <c r="C20" s="19"/>
      <c r="D20" s="19"/>
      <c r="E20" s="19"/>
      <c r="F20" s="19"/>
      <c r="G20" s="19"/>
      <c r="H20" s="19"/>
      <c r="I20" s="19"/>
    </row>
    <row r="21" spans="1:9" ht="18" customHeight="1">
      <c r="A21" s="20"/>
      <c r="B21" s="19"/>
      <c r="C21" s="19"/>
      <c r="D21" s="19"/>
      <c r="E21" s="19"/>
      <c r="F21" s="19"/>
      <c r="G21" s="19"/>
      <c r="H21" s="19"/>
      <c r="I21" s="19"/>
    </row>
    <row r="22" spans="1:9" ht="18" customHeight="1">
      <c r="A22" s="34"/>
      <c r="B22" s="19"/>
      <c r="C22" s="19"/>
      <c r="D22" s="19"/>
      <c r="E22" s="19"/>
      <c r="F22" s="19"/>
      <c r="G22" s="19"/>
      <c r="H22" s="19"/>
      <c r="I22" s="19"/>
    </row>
    <row r="23" spans="1:9" ht="18" customHeight="1">
      <c r="A23" s="34"/>
      <c r="B23" s="19"/>
      <c r="C23" s="19"/>
      <c r="D23" s="19"/>
      <c r="E23" s="19"/>
      <c r="F23" s="19"/>
      <c r="G23" s="19"/>
      <c r="H23" s="19"/>
      <c r="I23" s="19"/>
    </row>
    <row r="24" spans="1:9" ht="18" customHeight="1">
      <c r="A24" s="34"/>
      <c r="B24" s="19"/>
      <c r="C24" s="19"/>
      <c r="D24" s="19"/>
      <c r="E24" s="19"/>
      <c r="F24" s="19"/>
      <c r="G24" s="19"/>
      <c r="H24" s="19"/>
      <c r="I24" s="19"/>
    </row>
    <row r="25" spans="1:9" ht="18" customHeight="1">
      <c r="A25" s="34"/>
      <c r="B25" s="19"/>
      <c r="C25" s="19"/>
      <c r="D25" s="19"/>
      <c r="E25" s="19"/>
      <c r="F25" s="19"/>
      <c r="G25" s="19"/>
      <c r="H25" s="19"/>
      <c r="I25" s="19"/>
    </row>
    <row r="26" spans="1:9" ht="18" customHeight="1">
      <c r="B26" s="19"/>
      <c r="C26" s="19"/>
      <c r="D26" s="19"/>
      <c r="E26" s="19"/>
      <c r="F26" s="19"/>
      <c r="G26" s="19"/>
      <c r="H26" s="19"/>
      <c r="I26" s="19"/>
    </row>
    <row r="27" spans="1:9" ht="14.5" hidden="1">
      <c r="B27" s="19"/>
      <c r="C27" s="19"/>
      <c r="D27" s="19"/>
      <c r="E27" s="19"/>
      <c r="F27" s="19"/>
      <c r="G27" s="19"/>
      <c r="H27" s="19"/>
      <c r="I27" s="19"/>
    </row>
    <row r="28" spans="1:9" ht="14.5" hidden="1">
      <c r="B28" s="19"/>
      <c r="C28" s="19"/>
      <c r="D28" s="19"/>
      <c r="E28" s="19"/>
      <c r="F28" s="19"/>
      <c r="G28" s="19"/>
      <c r="H28" s="19"/>
      <c r="I28" s="19"/>
    </row>
    <row r="29" spans="1:9" ht="14.5" hidden="1">
      <c r="B29" s="19"/>
      <c r="C29" s="19"/>
      <c r="D29" s="19"/>
      <c r="E29" s="19"/>
      <c r="F29" s="19"/>
      <c r="G29" s="19"/>
      <c r="H29" s="19"/>
      <c r="I29" s="19"/>
    </row>
    <row r="30" spans="1:9" ht="14.5" hidden="1">
      <c r="B30" s="19"/>
      <c r="C30" s="19"/>
      <c r="D30" s="19"/>
      <c r="E30" s="19"/>
      <c r="F30" s="19"/>
      <c r="G30" s="19"/>
      <c r="H30" s="19"/>
      <c r="I30" s="19"/>
    </row>
    <row r="31" spans="1:9" ht="14.5" hidden="1">
      <c r="B31" s="19"/>
      <c r="C31" s="19"/>
      <c r="D31" s="19"/>
      <c r="E31" s="19"/>
      <c r="F31" s="19"/>
      <c r="G31" s="19"/>
      <c r="H31" s="19"/>
      <c r="I31" s="19"/>
    </row>
    <row r="32" spans="1:9" ht="14.5" hidden="1">
      <c r="B32" s="19"/>
      <c r="C32" s="19"/>
      <c r="D32" s="19"/>
      <c r="E32" s="19"/>
      <c r="F32" s="19"/>
      <c r="G32" s="19"/>
      <c r="H32" s="19"/>
      <c r="I32" s="19"/>
    </row>
    <row r="33" spans="2:9" ht="14.5" hidden="1">
      <c r="B33" s="19"/>
      <c r="C33" s="19"/>
      <c r="D33" s="19"/>
      <c r="E33" s="19"/>
      <c r="F33" s="19"/>
      <c r="G33" s="19"/>
      <c r="H33" s="19"/>
      <c r="I33" s="19"/>
    </row>
    <row r="34" spans="2:9" ht="14.5" hidden="1">
      <c r="B34" s="19"/>
      <c r="C34" s="19"/>
      <c r="D34" s="19"/>
      <c r="E34" s="19"/>
      <c r="F34" s="19"/>
      <c r="G34" s="19"/>
      <c r="H34" s="19"/>
      <c r="I34" s="19"/>
    </row>
    <row r="35" spans="2:9" ht="14.5" hidden="1">
      <c r="B35" s="19"/>
      <c r="C35" s="19"/>
      <c r="D35" s="19"/>
      <c r="E35" s="19"/>
      <c r="F35" s="19"/>
      <c r="G35" s="19"/>
      <c r="H35" s="19"/>
      <c r="I35" s="19"/>
    </row>
    <row r="36" spans="2:9" ht="14.5" hidden="1">
      <c r="B36" s="19"/>
      <c r="C36" s="19"/>
      <c r="D36" s="19"/>
      <c r="E36" s="19"/>
      <c r="F36" s="19"/>
      <c r="G36" s="19"/>
      <c r="H36" s="19"/>
      <c r="I36" s="19"/>
    </row>
    <row r="37" spans="2:9" ht="14.5" hidden="1">
      <c r="B37" s="19"/>
      <c r="C37" s="19"/>
      <c r="D37" s="19"/>
      <c r="E37" s="19"/>
      <c r="F37" s="19"/>
      <c r="G37" s="19"/>
      <c r="H37" s="19"/>
      <c r="I37" s="19"/>
    </row>
    <row r="38" spans="2:9" ht="29.15" hidden="1" customHeight="1">
      <c r="B38" s="19"/>
      <c r="C38" s="19"/>
      <c r="D38" s="19"/>
      <c r="E38" s="19"/>
      <c r="F38" s="19"/>
      <c r="G38" s="19"/>
      <c r="H38" s="19"/>
      <c r="I38" s="19"/>
    </row>
    <row r="39" spans="2:9" ht="41.15" hidden="1" customHeight="1">
      <c r="B39" s="19"/>
      <c r="C39" s="19"/>
      <c r="D39" s="19"/>
      <c r="E39" s="19"/>
      <c r="F39" s="19"/>
      <c r="G39" s="19"/>
      <c r="H39" s="19"/>
      <c r="I39" s="19"/>
    </row>
    <row r="40" spans="2:9" ht="33" hidden="1" customHeight="1">
      <c r="B40" s="19"/>
      <c r="C40" s="19"/>
      <c r="D40" s="19"/>
      <c r="E40" s="19"/>
      <c r="F40" s="19"/>
      <c r="G40" s="19"/>
      <c r="H40" s="19"/>
      <c r="I40" s="19"/>
    </row>
    <row r="41" spans="2:9" ht="40" hidden="1" customHeight="1">
      <c r="B41" s="19"/>
      <c r="C41" s="19"/>
      <c r="D41" s="19"/>
      <c r="E41" s="19"/>
      <c r="F41" s="19"/>
      <c r="G41" s="19"/>
      <c r="H41" s="19"/>
      <c r="I41" s="19"/>
    </row>
    <row r="42" spans="2:9" ht="33" hidden="1" customHeight="1">
      <c r="B42" s="19"/>
      <c r="C42" s="19"/>
      <c r="D42" s="19"/>
      <c r="E42" s="19"/>
      <c r="F42" s="19"/>
      <c r="G42" s="19"/>
      <c r="H42" s="19"/>
      <c r="I42" s="19"/>
    </row>
    <row r="43" spans="2:9" ht="33" hidden="1" customHeight="1">
      <c r="B43" s="19"/>
      <c r="C43" s="19"/>
      <c r="D43" s="19"/>
      <c r="E43" s="19"/>
      <c r="F43" s="19"/>
      <c r="G43" s="19"/>
      <c r="H43" s="19"/>
      <c r="I43" s="19"/>
    </row>
    <row r="44" spans="2:9" ht="33" hidden="1" customHeight="1">
      <c r="B44" s="19"/>
      <c r="C44" s="19"/>
      <c r="D44" s="19"/>
      <c r="E44" s="19"/>
      <c r="F44" s="19"/>
      <c r="G44" s="19"/>
      <c r="H44" s="19"/>
      <c r="I44" s="19"/>
    </row>
    <row r="45" spans="2:9" ht="33" hidden="1" customHeight="1">
      <c r="B45" s="19"/>
      <c r="C45" s="19"/>
      <c r="D45" s="19"/>
      <c r="E45" s="19"/>
      <c r="F45" s="19"/>
      <c r="G45" s="19"/>
      <c r="H45" s="19"/>
      <c r="I45" s="19"/>
    </row>
    <row r="46" spans="2:9" ht="14.5" hidden="1">
      <c r="B46" s="19"/>
      <c r="C46" s="19"/>
      <c r="D46" s="19"/>
      <c r="E46" s="19"/>
      <c r="F46" s="19"/>
      <c r="G46" s="19"/>
      <c r="H46" s="19"/>
      <c r="I46" s="19"/>
    </row>
    <row r="47" spans="2:9" ht="14.5" hidden="1">
      <c r="B47" s="19"/>
      <c r="C47" s="19"/>
      <c r="D47" s="19"/>
      <c r="E47" s="19"/>
      <c r="F47" s="19"/>
      <c r="G47" s="19"/>
      <c r="H47" s="19"/>
      <c r="I47" s="19"/>
    </row>
    <row r="48" spans="2:9" ht="14.5" hidden="1">
      <c r="B48" s="19"/>
      <c r="C48" s="19"/>
      <c r="D48" s="19"/>
      <c r="E48" s="19"/>
      <c r="F48" s="19"/>
      <c r="G48" s="19"/>
      <c r="H48" s="19"/>
      <c r="I48" s="19"/>
    </row>
    <row r="49" spans="2:9" ht="14.5" hidden="1">
      <c r="B49" s="19"/>
      <c r="C49" s="19"/>
      <c r="D49" s="19"/>
      <c r="E49" s="19"/>
      <c r="F49" s="19"/>
      <c r="G49" s="19"/>
      <c r="H49" s="19"/>
      <c r="I49" s="19"/>
    </row>
    <row r="50" spans="2:9" ht="14.5" hidden="1">
      <c r="B50" s="19"/>
      <c r="C50" s="19"/>
      <c r="D50" s="19"/>
      <c r="E50" s="19"/>
      <c r="F50" s="19"/>
      <c r="G50" s="19"/>
      <c r="H50" s="19"/>
      <c r="I50" s="19"/>
    </row>
    <row r="51" spans="2:9" ht="14.5" hidden="1">
      <c r="B51" s="19"/>
      <c r="C51" s="19"/>
      <c r="D51" s="19"/>
      <c r="E51" s="19"/>
      <c r="F51" s="19"/>
      <c r="G51" s="19"/>
      <c r="H51" s="19"/>
      <c r="I51" s="19"/>
    </row>
    <row r="52" spans="2:9" ht="14.5" hidden="1">
      <c r="B52" s="19"/>
      <c r="C52" s="19"/>
      <c r="D52" s="19"/>
      <c r="E52" s="19"/>
      <c r="F52" s="19"/>
      <c r="G52" s="19"/>
      <c r="H52" s="19"/>
      <c r="I52" s="19"/>
    </row>
    <row r="53" spans="2:9" ht="14.5" hidden="1">
      <c r="B53" s="19"/>
      <c r="C53" s="19"/>
      <c r="D53" s="19"/>
      <c r="E53" s="19"/>
      <c r="F53" s="19"/>
      <c r="G53" s="19"/>
      <c r="H53" s="19"/>
      <c r="I53" s="19"/>
    </row>
    <row r="54" spans="2:9" ht="14.5" hidden="1">
      <c r="B54" s="19"/>
      <c r="C54" s="19"/>
      <c r="D54" s="19"/>
      <c r="E54" s="19"/>
      <c r="F54" s="19"/>
      <c r="G54" s="19"/>
      <c r="H54" s="19"/>
      <c r="I54" s="19"/>
    </row>
    <row r="55" spans="2:9" ht="14.5" hidden="1">
      <c r="B55" s="19"/>
      <c r="C55" s="19"/>
      <c r="D55" s="19"/>
      <c r="E55" s="19"/>
      <c r="F55" s="19"/>
      <c r="G55" s="19"/>
      <c r="H55" s="19"/>
      <c r="I55" s="19"/>
    </row>
    <row r="56" spans="2:9" ht="14.5" hidden="1">
      <c r="B56" s="19"/>
      <c r="C56" s="19"/>
      <c r="D56" s="19"/>
      <c r="E56" s="19"/>
      <c r="F56" s="19"/>
      <c r="G56" s="19"/>
      <c r="H56" s="19"/>
      <c r="I56" s="19"/>
    </row>
    <row r="57" spans="2:9" ht="14.5" hidden="1">
      <c r="B57" s="19"/>
      <c r="C57" s="19"/>
      <c r="D57" s="19"/>
      <c r="E57" s="19"/>
      <c r="F57" s="19"/>
      <c r="G57" s="19"/>
      <c r="H57" s="19"/>
      <c r="I57" s="19"/>
    </row>
    <row r="58" spans="2:9" ht="14.5" hidden="1">
      <c r="B58" s="19"/>
      <c r="C58" s="19"/>
      <c r="D58" s="19"/>
      <c r="E58" s="19"/>
      <c r="F58" s="19"/>
      <c r="G58" s="19"/>
      <c r="H58" s="19"/>
      <c r="I58" s="19"/>
    </row>
    <row r="59" spans="2:9" ht="14.5" hidden="1">
      <c r="B59" s="19"/>
      <c r="C59" s="19"/>
      <c r="D59" s="19"/>
      <c r="E59" s="19"/>
      <c r="F59" s="19"/>
      <c r="G59" s="19"/>
      <c r="H59" s="19"/>
      <c r="I59" s="19"/>
    </row>
    <row r="60" spans="2:9" ht="14.5" hidden="1">
      <c r="B60" s="19"/>
      <c r="C60" s="19"/>
      <c r="D60" s="19"/>
      <c r="E60" s="19"/>
      <c r="F60" s="19"/>
      <c r="G60" s="19"/>
      <c r="H60" s="19"/>
      <c r="I60" s="19"/>
    </row>
    <row r="61" spans="2:9" ht="14.5" hidden="1">
      <c r="B61" s="19"/>
      <c r="C61" s="19"/>
      <c r="D61" s="19"/>
      <c r="E61" s="19"/>
      <c r="F61" s="19"/>
      <c r="G61" s="19"/>
      <c r="H61" s="19"/>
      <c r="I61" s="19"/>
    </row>
    <row r="62" spans="2:9" ht="14.5" hidden="1">
      <c r="B62" s="19"/>
      <c r="C62" s="19"/>
      <c r="D62" s="19"/>
      <c r="E62" s="19"/>
      <c r="F62" s="19"/>
      <c r="G62" s="19"/>
      <c r="H62" s="19"/>
      <c r="I62" s="19"/>
    </row>
    <row r="63" spans="2:9" ht="14.5" hidden="1">
      <c r="B63" s="19"/>
      <c r="C63" s="19"/>
      <c r="D63" s="19"/>
      <c r="E63" s="19"/>
      <c r="F63" s="19"/>
      <c r="G63" s="19"/>
      <c r="H63" s="19"/>
      <c r="I63" s="19"/>
    </row>
    <row r="64" spans="2:9" ht="14.5" hidden="1">
      <c r="B64" s="19"/>
      <c r="C64" s="19"/>
      <c r="D64" s="19"/>
      <c r="E64" s="19"/>
      <c r="F64" s="19"/>
      <c r="G64" s="19"/>
      <c r="H64" s="19"/>
      <c r="I64" s="19"/>
    </row>
    <row r="65" spans="2:9" ht="14.5" hidden="1">
      <c r="B65" s="19"/>
      <c r="C65" s="19"/>
      <c r="D65" s="19"/>
      <c r="E65" s="19"/>
      <c r="F65" s="19"/>
      <c r="G65" s="19"/>
      <c r="H65" s="19"/>
      <c r="I65" s="19"/>
    </row>
    <row r="66" spans="2:9" ht="14.5" hidden="1">
      <c r="B66" s="19"/>
      <c r="C66" s="19"/>
      <c r="D66" s="19"/>
      <c r="E66" s="19"/>
      <c r="F66" s="19"/>
      <c r="G66" s="19"/>
      <c r="H66" s="19"/>
      <c r="I66" s="19"/>
    </row>
    <row r="67" spans="2:9" ht="14.5" hidden="1">
      <c r="B67" s="19"/>
      <c r="C67" s="19"/>
      <c r="D67" s="19"/>
      <c r="E67" s="19"/>
      <c r="F67" s="19"/>
      <c r="G67" s="19"/>
      <c r="H67" s="19"/>
      <c r="I67" s="19"/>
    </row>
    <row r="68" spans="2:9" ht="14.5" hidden="1">
      <c r="B68" s="19"/>
      <c r="C68" s="19"/>
      <c r="D68" s="19"/>
      <c r="E68" s="19"/>
      <c r="F68" s="19"/>
      <c r="G68" s="19"/>
      <c r="H68" s="19"/>
      <c r="I68" s="19"/>
    </row>
    <row r="69" spans="2:9" ht="14.5" hidden="1">
      <c r="B69" s="19"/>
      <c r="C69" s="19"/>
      <c r="D69" s="19"/>
      <c r="E69" s="19"/>
      <c r="F69" s="19"/>
      <c r="G69" s="19"/>
      <c r="H69" s="19"/>
      <c r="I69" s="19"/>
    </row>
    <row r="70" spans="2:9" ht="14.5" hidden="1">
      <c r="B70" s="19"/>
      <c r="C70" s="19"/>
      <c r="D70" s="19"/>
      <c r="E70" s="19"/>
      <c r="F70" s="19"/>
      <c r="G70" s="19"/>
      <c r="H70" s="19"/>
      <c r="I70" s="19"/>
    </row>
    <row r="71" spans="2:9" ht="14.5" hidden="1">
      <c r="B71" s="19"/>
      <c r="C71" s="19"/>
      <c r="D71" s="19"/>
      <c r="E71" s="19"/>
      <c r="F71" s="19"/>
      <c r="G71" s="19"/>
      <c r="H71" s="19"/>
      <c r="I71" s="19"/>
    </row>
    <row r="72" spans="2:9" ht="14.5" hidden="1">
      <c r="B72" s="19"/>
      <c r="C72" s="19"/>
      <c r="D72" s="19"/>
      <c r="E72" s="19"/>
      <c r="F72" s="19"/>
      <c r="G72" s="19"/>
      <c r="H72" s="19"/>
      <c r="I72" s="19"/>
    </row>
    <row r="73" spans="2:9" ht="14.5" hidden="1">
      <c r="B73" s="19"/>
      <c r="C73" s="19"/>
      <c r="D73" s="19"/>
      <c r="E73" s="19"/>
      <c r="F73" s="19"/>
      <c r="G73" s="19"/>
      <c r="H73" s="19"/>
      <c r="I73" s="19"/>
    </row>
    <row r="74" spans="2:9" ht="14.5" hidden="1">
      <c r="B74" s="19"/>
      <c r="C74" s="19"/>
      <c r="D74" s="19"/>
      <c r="E74" s="19"/>
      <c r="F74" s="19"/>
      <c r="G74" s="19"/>
      <c r="H74" s="19"/>
      <c r="I74" s="19"/>
    </row>
    <row r="75" spans="2:9" ht="14.5" hidden="1">
      <c r="B75" s="19"/>
      <c r="C75" s="19"/>
      <c r="D75" s="19"/>
      <c r="E75" s="19"/>
      <c r="F75" s="19"/>
      <c r="G75" s="19"/>
      <c r="H75" s="19"/>
      <c r="I75" s="19"/>
    </row>
    <row r="76" spans="2:9" ht="14.5" hidden="1">
      <c r="B76" s="19"/>
      <c r="C76" s="19"/>
      <c r="D76" s="19"/>
      <c r="E76" s="19"/>
      <c r="F76" s="19"/>
      <c r="G76" s="19"/>
      <c r="H76" s="19"/>
      <c r="I76" s="19"/>
    </row>
    <row r="77" spans="2:9" ht="14.5" hidden="1">
      <c r="B77" s="19"/>
      <c r="C77" s="19"/>
      <c r="D77" s="19"/>
      <c r="E77" s="19"/>
      <c r="F77" s="19"/>
      <c r="G77" s="19"/>
      <c r="H77" s="19"/>
      <c r="I77" s="19"/>
    </row>
    <row r="78" spans="2:9" ht="14.5" hidden="1">
      <c r="B78" s="19"/>
      <c r="C78" s="19"/>
      <c r="D78" s="19"/>
      <c r="E78" s="19"/>
      <c r="F78" s="19"/>
      <c r="G78" s="19"/>
      <c r="H78" s="19"/>
      <c r="I78" s="19"/>
    </row>
    <row r="79" spans="2:9" ht="14.5" hidden="1">
      <c r="B79" s="19"/>
      <c r="C79" s="19"/>
      <c r="D79" s="19"/>
      <c r="E79" s="19"/>
      <c r="F79" s="19"/>
      <c r="G79" s="19"/>
      <c r="H79" s="19"/>
      <c r="I79" s="19"/>
    </row>
    <row r="80" spans="2:9" ht="14.5" hidden="1">
      <c r="B80" s="19"/>
      <c r="C80" s="19"/>
      <c r="D80" s="19"/>
      <c r="E80" s="19"/>
      <c r="F80" s="19"/>
      <c r="G80" s="19"/>
      <c r="H80" s="19"/>
      <c r="I80" s="19"/>
    </row>
    <row r="81" spans="2:9" ht="14.5" hidden="1">
      <c r="B81" s="19"/>
      <c r="C81" s="19"/>
      <c r="D81" s="19"/>
      <c r="E81" s="19"/>
      <c r="F81" s="19"/>
      <c r="G81" s="19"/>
      <c r="H81" s="19"/>
      <c r="I81" s="19"/>
    </row>
    <row r="82" spans="2:9" ht="14.5" hidden="1">
      <c r="B82" s="19"/>
      <c r="C82" s="19"/>
      <c r="D82" s="19"/>
      <c r="E82" s="19"/>
      <c r="F82" s="19"/>
      <c r="G82" s="19"/>
      <c r="H82" s="19"/>
      <c r="I82" s="19"/>
    </row>
    <row r="83" spans="2:9" ht="14.5" hidden="1">
      <c r="B83" s="19"/>
      <c r="C83" s="19"/>
      <c r="D83" s="19"/>
      <c r="E83" s="19"/>
      <c r="F83" s="19"/>
      <c r="G83" s="19"/>
      <c r="H83" s="19"/>
      <c r="I83" s="19"/>
    </row>
    <row r="84" spans="2:9" ht="14.5" hidden="1">
      <c r="B84" s="19"/>
      <c r="C84" s="19"/>
      <c r="D84" s="19"/>
      <c r="E84" s="19"/>
      <c r="F84" s="19"/>
      <c r="G84" s="19"/>
      <c r="H84" s="19"/>
      <c r="I84" s="19"/>
    </row>
    <row r="85" spans="2:9" ht="14.5" hidden="1">
      <c r="B85" s="19"/>
      <c r="C85" s="19"/>
      <c r="D85" s="19"/>
      <c r="E85" s="19"/>
      <c r="F85" s="19"/>
      <c r="G85" s="19"/>
      <c r="H85" s="19"/>
      <c r="I85" s="19"/>
    </row>
    <row r="86" spans="2:9" ht="14.5" hidden="1">
      <c r="B86" s="19"/>
      <c r="C86" s="19"/>
      <c r="D86" s="19"/>
      <c r="E86" s="19"/>
      <c r="F86" s="19"/>
      <c r="G86" s="19"/>
      <c r="H86" s="19"/>
      <c r="I86" s="19"/>
    </row>
    <row r="87" spans="2:9" ht="14.5" hidden="1">
      <c r="B87" s="19"/>
      <c r="C87" s="19"/>
      <c r="D87" s="19"/>
      <c r="E87" s="19"/>
      <c r="F87" s="19"/>
      <c r="G87" s="19"/>
      <c r="H87" s="19"/>
      <c r="I87" s="19"/>
    </row>
    <row r="88" spans="2:9" ht="15" customHeight="1">
      <c r="B88" s="19"/>
      <c r="C88" s="19"/>
      <c r="D88" s="19"/>
      <c r="E88" s="19"/>
      <c r="F88" s="19"/>
      <c r="G88" s="19"/>
      <c r="H88" s="19"/>
      <c r="I88" s="19"/>
    </row>
    <row r="89" spans="2:9" ht="15" customHeight="1">
      <c r="B89" s="19"/>
      <c r="C89" s="19"/>
      <c r="D89" s="19"/>
      <c r="E89" s="19"/>
      <c r="F89" s="19"/>
      <c r="G89" s="19"/>
      <c r="H89" s="19"/>
      <c r="I89" s="19"/>
    </row>
    <row r="90" spans="2:9" ht="15" customHeight="1">
      <c r="B90" s="19"/>
      <c r="C90" s="19"/>
      <c r="D90" s="19"/>
      <c r="E90" s="19"/>
      <c r="F90" s="19"/>
      <c r="G90" s="19"/>
      <c r="H90" s="19"/>
      <c r="I90" s="19"/>
    </row>
    <row r="91" spans="2:9" ht="15" customHeight="1">
      <c r="B91" s="19"/>
      <c r="C91" s="19"/>
      <c r="D91" s="19"/>
      <c r="E91" s="19"/>
      <c r="F91" s="19"/>
      <c r="G91" s="19"/>
      <c r="H91" s="19"/>
      <c r="I91" s="19"/>
    </row>
    <row r="92" spans="2:9" ht="15" customHeight="1">
      <c r="B92" s="19"/>
      <c r="C92" s="19"/>
      <c r="D92" s="19"/>
      <c r="E92" s="19"/>
      <c r="F92" s="19"/>
      <c r="G92" s="19"/>
      <c r="H92" s="19"/>
      <c r="I92" s="19"/>
    </row>
    <row r="93" spans="2:9" ht="15" customHeight="1">
      <c r="B93" s="19"/>
      <c r="C93" s="19"/>
      <c r="D93" s="19"/>
      <c r="E93" s="19"/>
      <c r="F93" s="19"/>
      <c r="G93" s="19"/>
      <c r="H93" s="19"/>
      <c r="I93" s="19"/>
    </row>
  </sheetData>
  <sheetProtection algorithmName="SHA-512" hashValue="FDERNyrm0AMCkfvaXtYIDG0iO0YThRbWGIEDTiKhuXGz4UfjOOB4QMKsLWeDoqFmdXAGT7sy67IOR0IFR/h/Eg==" saltValue="n3u22ta1r7VCW5lQQq9l1Q==" spinCount="100000" sheet="1" objects="1" scenarios="1" autoFilter="0"/>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90B06-4B1B-49AB-8A82-77D58202D255}">
  <sheetPr codeName="Planilha1">
    <tabColor theme="0"/>
  </sheetPr>
  <dimension ref="A1:V253"/>
  <sheetViews>
    <sheetView showGridLines="0" zoomScale="70" zoomScaleNormal="70" workbookViewId="0"/>
  </sheetViews>
  <sheetFormatPr defaultColWidth="0" defaultRowHeight="13.5" zeroHeight="1"/>
  <cols>
    <col min="1" max="1" width="46.7265625" style="11" customWidth="1"/>
    <col min="2" max="2" width="7.81640625" style="11" customWidth="1"/>
    <col min="3" max="12" width="20.7265625" style="294" customWidth="1"/>
    <col min="13" max="14" width="20.7265625" style="11" customWidth="1"/>
    <col min="15" max="16" width="20.7265625" style="11" hidden="1" customWidth="1"/>
    <col min="17" max="22" width="0" style="11" hidden="1" customWidth="1"/>
    <col min="23" max="16384" width="20.7265625" style="11" hidden="1"/>
  </cols>
  <sheetData>
    <row r="1" spans="1:22">
      <c r="A1" s="69"/>
    </row>
    <row r="2" spans="1:22">
      <c r="A2" s="69"/>
    </row>
    <row r="3" spans="1:22" s="294" customFormat="1" ht="31.5">
      <c r="A3" s="293"/>
      <c r="C3" s="1195" t="s">
        <v>0</v>
      </c>
      <c r="D3" s="1196"/>
      <c r="E3" s="1196"/>
      <c r="F3" s="1196"/>
      <c r="G3" s="1196"/>
      <c r="H3" s="1196"/>
      <c r="I3" s="1196"/>
      <c r="J3" s="1196"/>
      <c r="K3" s="1196"/>
      <c r="L3" s="1196"/>
      <c r="M3" s="1196"/>
      <c r="N3" s="1196"/>
      <c r="O3" s="1196"/>
      <c r="P3" s="1196"/>
      <c r="Q3" s="1196"/>
      <c r="R3" s="1196"/>
      <c r="S3" s="1196"/>
      <c r="T3" s="1196"/>
      <c r="U3" s="1196"/>
      <c r="V3" s="1196"/>
    </row>
    <row r="4" spans="1:22">
      <c r="A4" s="69"/>
    </row>
    <row r="5" spans="1:22">
      <c r="A5" s="69"/>
    </row>
    <row r="6" spans="1:22" ht="15.5">
      <c r="A6" s="69"/>
      <c r="C6" s="1202" t="s">
        <v>1</v>
      </c>
      <c r="D6" s="1203"/>
      <c r="E6" s="1203"/>
      <c r="F6" s="1203"/>
      <c r="G6" s="1203"/>
      <c r="H6" s="1203"/>
      <c r="I6" s="1203"/>
      <c r="J6" s="1204"/>
    </row>
    <row r="7" spans="1:22" ht="14.25" customHeight="1">
      <c r="A7" s="69"/>
      <c r="C7" s="1211" t="s">
        <v>2</v>
      </c>
      <c r="D7" s="1211"/>
      <c r="E7" s="1211"/>
      <c r="F7" s="1211"/>
      <c r="G7" s="1211"/>
      <c r="H7" s="1211"/>
      <c r="I7" s="1211"/>
      <c r="J7" s="1211"/>
      <c r="K7" s="1211"/>
      <c r="L7" s="1211"/>
    </row>
    <row r="8" spans="1:22" ht="14.25" customHeight="1">
      <c r="A8" s="69"/>
      <c r="C8" s="1211"/>
      <c r="D8" s="1211"/>
      <c r="E8" s="1211"/>
      <c r="F8" s="1211"/>
      <c r="G8" s="1211"/>
      <c r="H8" s="1211"/>
      <c r="I8" s="1211"/>
      <c r="J8" s="1211"/>
      <c r="K8" s="1211"/>
      <c r="L8" s="1211"/>
    </row>
    <row r="9" spans="1:22" ht="14.25" customHeight="1">
      <c r="A9" s="69"/>
      <c r="C9" s="1211"/>
      <c r="D9" s="1211"/>
      <c r="E9" s="1211"/>
      <c r="F9" s="1211"/>
      <c r="G9" s="1211"/>
      <c r="H9" s="1211"/>
      <c r="I9" s="1211"/>
      <c r="J9" s="1211"/>
      <c r="K9" s="1211"/>
      <c r="L9" s="1211"/>
    </row>
    <row r="10" spans="1:22" ht="14.25" customHeight="1">
      <c r="A10" s="69"/>
      <c r="C10" s="1211"/>
      <c r="D10" s="1211"/>
      <c r="E10" s="1211"/>
      <c r="F10" s="1211"/>
      <c r="G10" s="1211"/>
      <c r="H10" s="1211"/>
      <c r="I10" s="1211"/>
      <c r="J10" s="1211"/>
      <c r="K10" s="1211"/>
      <c r="L10" s="1211"/>
    </row>
    <row r="11" spans="1:22" ht="14.25" customHeight="1">
      <c r="A11" s="69"/>
      <c r="C11" s="1211"/>
      <c r="D11" s="1211"/>
      <c r="E11" s="1211"/>
      <c r="F11" s="1211"/>
      <c r="G11" s="1211"/>
      <c r="H11" s="1211"/>
      <c r="I11" s="1211"/>
      <c r="J11" s="1211"/>
      <c r="K11" s="1211"/>
      <c r="L11" s="1211"/>
    </row>
    <row r="12" spans="1:22" ht="14.25" customHeight="1">
      <c r="A12" s="69"/>
      <c r="C12" s="1211"/>
      <c r="D12" s="1211"/>
      <c r="E12" s="1211"/>
      <c r="F12" s="1211"/>
      <c r="G12" s="1211"/>
      <c r="H12" s="1211"/>
      <c r="I12" s="1211"/>
      <c r="J12" s="1211"/>
      <c r="K12" s="1211"/>
      <c r="L12" s="1211"/>
    </row>
    <row r="13" spans="1:22" ht="14.25" customHeight="1">
      <c r="A13" s="69"/>
      <c r="C13" s="1212" t="s">
        <v>1362</v>
      </c>
      <c r="D13" s="1212"/>
      <c r="E13" s="1212"/>
      <c r="F13" s="1212"/>
      <c r="G13" s="1212"/>
      <c r="H13" s="1212" t="s">
        <v>1363</v>
      </c>
      <c r="I13" s="1212"/>
      <c r="J13" s="1212"/>
      <c r="K13" s="1212"/>
      <c r="L13" s="1212"/>
    </row>
    <row r="14" spans="1:22" ht="14.25" customHeight="1">
      <c r="A14" s="69"/>
      <c r="C14" s="1117"/>
      <c r="D14" s="1117"/>
      <c r="E14" s="1117"/>
      <c r="F14" s="1117"/>
      <c r="G14" s="1117"/>
      <c r="H14" s="1117"/>
      <c r="I14" s="1117"/>
      <c r="J14" s="1117"/>
      <c r="K14" s="1117"/>
      <c r="L14" s="1117"/>
    </row>
    <row r="15" spans="1:22" ht="14.25" customHeight="1">
      <c r="A15" s="69"/>
      <c r="C15" s="296"/>
      <c r="D15" s="296"/>
      <c r="E15" s="296"/>
      <c r="F15" s="296"/>
      <c r="G15" s="296"/>
      <c r="H15" s="296"/>
      <c r="I15" s="296"/>
      <c r="J15" s="296"/>
      <c r="K15" s="296"/>
      <c r="L15" s="296"/>
    </row>
    <row r="16" spans="1:22" ht="14.25" customHeight="1">
      <c r="A16" s="69"/>
      <c r="C16" s="1205" t="s">
        <v>3</v>
      </c>
      <c r="D16" s="1206"/>
      <c r="E16" s="1206"/>
      <c r="F16" s="1206"/>
      <c r="G16" s="1206"/>
      <c r="H16" s="1206"/>
      <c r="I16" s="1206"/>
      <c r="J16" s="1207"/>
    </row>
    <row r="17" spans="1:16" ht="46.5" customHeight="1">
      <c r="A17" s="69"/>
      <c r="C17" s="1124" t="s">
        <v>4</v>
      </c>
      <c r="D17" s="1208" t="s">
        <v>5</v>
      </c>
      <c r="E17" s="1208"/>
      <c r="F17" s="1208"/>
      <c r="G17" s="1208" t="s">
        <v>6</v>
      </c>
      <c r="H17" s="1208"/>
      <c r="I17" s="1208"/>
      <c r="J17" s="1208"/>
      <c r="K17" s="1208"/>
      <c r="L17" s="1208"/>
      <c r="M17" s="1124" t="s">
        <v>1365</v>
      </c>
    </row>
    <row r="18" spans="1:16" ht="16.5" customHeight="1">
      <c r="A18" s="69"/>
      <c r="C18" s="1127" t="s">
        <v>7</v>
      </c>
      <c r="D18" s="1200" t="s">
        <v>8</v>
      </c>
      <c r="E18" s="1200"/>
      <c r="F18" s="1200"/>
      <c r="G18" s="1198" t="s">
        <v>9</v>
      </c>
      <c r="H18" s="1198"/>
      <c r="I18" s="1198"/>
      <c r="J18" s="1198"/>
      <c r="K18" s="1198"/>
      <c r="L18" s="1198"/>
      <c r="M18" s="1128"/>
      <c r="P18" s="470"/>
    </row>
    <row r="19" spans="1:16" s="472" customFormat="1" ht="16.5" customHeight="1">
      <c r="A19" s="69"/>
      <c r="B19" s="11"/>
      <c r="C19" s="1127" t="s">
        <v>7</v>
      </c>
      <c r="D19" s="1200" t="s">
        <v>8</v>
      </c>
      <c r="E19" s="1200"/>
      <c r="F19" s="1200"/>
      <c r="G19" s="1198" t="s">
        <v>10</v>
      </c>
      <c r="H19" s="1198"/>
      <c r="I19" s="1198"/>
      <c r="J19" s="1198"/>
      <c r="K19" s="1198"/>
      <c r="L19" s="1198"/>
      <c r="M19" s="1128" t="s">
        <v>1219</v>
      </c>
      <c r="N19" s="11"/>
      <c r="O19" s="11"/>
      <c r="P19" s="471"/>
    </row>
    <row r="20" spans="1:16" ht="16.5" customHeight="1">
      <c r="A20" s="69"/>
      <c r="C20" s="1127" t="s">
        <v>7</v>
      </c>
      <c r="D20" s="1200" t="s">
        <v>8</v>
      </c>
      <c r="E20" s="1200"/>
      <c r="F20" s="1200"/>
      <c r="G20" s="1198" t="s">
        <v>1464</v>
      </c>
      <c r="H20" s="1198"/>
      <c r="I20" s="1198"/>
      <c r="J20" s="1198"/>
      <c r="K20" s="1198"/>
      <c r="L20" s="1198"/>
      <c r="M20" s="1128"/>
    </row>
    <row r="21" spans="1:16" ht="16.5" customHeight="1">
      <c r="A21" s="69"/>
      <c r="C21" s="1127" t="s">
        <v>7</v>
      </c>
      <c r="D21" s="1200" t="s">
        <v>8</v>
      </c>
      <c r="E21" s="1200"/>
      <c r="F21" s="1200"/>
      <c r="G21" s="1198" t="s">
        <v>11</v>
      </c>
      <c r="H21" s="1198"/>
      <c r="I21" s="1198"/>
      <c r="J21" s="1198"/>
      <c r="K21" s="1198"/>
      <c r="L21" s="1198"/>
      <c r="M21" s="1128"/>
    </row>
    <row r="22" spans="1:16" ht="16.5" customHeight="1">
      <c r="A22" s="69"/>
      <c r="C22" s="1125" t="s">
        <v>12</v>
      </c>
      <c r="D22" s="1199" t="s">
        <v>13</v>
      </c>
      <c r="E22" s="1199"/>
      <c r="F22" s="1199"/>
      <c r="G22" s="1201" t="s">
        <v>1370</v>
      </c>
      <c r="H22" s="1201"/>
      <c r="I22" s="1201"/>
      <c r="J22" s="1201"/>
      <c r="K22" s="1201"/>
      <c r="L22" s="1201"/>
      <c r="M22" s="1129" t="s">
        <v>1219</v>
      </c>
    </row>
    <row r="23" spans="1:16" ht="16.5" customHeight="1">
      <c r="A23" s="69"/>
      <c r="C23" s="1125" t="s">
        <v>12</v>
      </c>
      <c r="D23" s="1199" t="s">
        <v>13</v>
      </c>
      <c r="E23" s="1199"/>
      <c r="F23" s="1199"/>
      <c r="G23" s="1201" t="s">
        <v>14</v>
      </c>
      <c r="H23" s="1201"/>
      <c r="I23" s="1201"/>
      <c r="J23" s="1201"/>
      <c r="K23" s="1201"/>
      <c r="L23" s="1201"/>
      <c r="M23" s="1129"/>
    </row>
    <row r="24" spans="1:16" ht="16.5" customHeight="1">
      <c r="A24" s="69"/>
      <c r="C24" s="1125" t="s">
        <v>12</v>
      </c>
      <c r="D24" s="1199" t="s">
        <v>13</v>
      </c>
      <c r="E24" s="1199"/>
      <c r="F24" s="1199"/>
      <c r="G24" s="1201" t="s">
        <v>18</v>
      </c>
      <c r="H24" s="1201"/>
      <c r="I24" s="1201"/>
      <c r="J24" s="1201"/>
      <c r="K24" s="1201"/>
      <c r="L24" s="1201"/>
      <c r="M24" s="1129"/>
    </row>
    <row r="25" spans="1:16" ht="16.5" customHeight="1">
      <c r="A25" s="69"/>
      <c r="C25" s="1125" t="s">
        <v>12</v>
      </c>
      <c r="D25" s="1199" t="s">
        <v>13</v>
      </c>
      <c r="E25" s="1199"/>
      <c r="F25" s="1199"/>
      <c r="G25" s="1201" t="s">
        <v>1371</v>
      </c>
      <c r="H25" s="1201"/>
      <c r="I25" s="1201"/>
      <c r="J25" s="1201"/>
      <c r="K25" s="1201"/>
      <c r="L25" s="1201"/>
      <c r="M25" s="1129"/>
    </row>
    <row r="26" spans="1:16" ht="16.5" customHeight="1">
      <c r="A26" s="69"/>
      <c r="C26" s="1125" t="s">
        <v>12</v>
      </c>
      <c r="D26" s="1199" t="s">
        <v>13</v>
      </c>
      <c r="E26" s="1199"/>
      <c r="F26" s="1199"/>
      <c r="G26" s="1201" t="s">
        <v>1372</v>
      </c>
      <c r="H26" s="1201"/>
      <c r="I26" s="1201"/>
      <c r="J26" s="1201"/>
      <c r="K26" s="1201"/>
      <c r="L26" s="1201"/>
      <c r="M26" s="1129"/>
    </row>
    <row r="27" spans="1:16" ht="16.5" customHeight="1">
      <c r="A27" s="69"/>
      <c r="C27" s="1125" t="s">
        <v>12</v>
      </c>
      <c r="D27" s="1199" t="s">
        <v>13</v>
      </c>
      <c r="E27" s="1199"/>
      <c r="F27" s="1199"/>
      <c r="G27" s="1201" t="s">
        <v>22</v>
      </c>
      <c r="H27" s="1201"/>
      <c r="I27" s="1201"/>
      <c r="J27" s="1201"/>
      <c r="K27" s="1201"/>
      <c r="L27" s="1201"/>
      <c r="M27" s="1129"/>
    </row>
    <row r="28" spans="1:16" ht="16.5" customHeight="1">
      <c r="A28" s="69"/>
      <c r="C28" s="1125" t="s">
        <v>12</v>
      </c>
      <c r="D28" s="1199" t="s">
        <v>13</v>
      </c>
      <c r="E28" s="1199"/>
      <c r="F28" s="1199"/>
      <c r="G28" s="1201" t="s">
        <v>23</v>
      </c>
      <c r="H28" s="1201"/>
      <c r="I28" s="1201"/>
      <c r="J28" s="1201"/>
      <c r="K28" s="1201"/>
      <c r="L28" s="1201"/>
      <c r="M28" s="1129"/>
    </row>
    <row r="29" spans="1:16" ht="16.5" customHeight="1">
      <c r="A29" s="69"/>
      <c r="C29" s="1125" t="s">
        <v>12</v>
      </c>
      <c r="D29" s="1199" t="s">
        <v>13</v>
      </c>
      <c r="E29" s="1199"/>
      <c r="F29" s="1199"/>
      <c r="G29" s="1201" t="s">
        <v>1446</v>
      </c>
      <c r="H29" s="1201"/>
      <c r="I29" s="1201"/>
      <c r="J29" s="1201"/>
      <c r="K29" s="1201"/>
      <c r="L29" s="1201"/>
      <c r="M29" s="1129"/>
    </row>
    <row r="30" spans="1:16" ht="16.5" customHeight="1">
      <c r="A30" s="69"/>
      <c r="C30" s="1125" t="s">
        <v>12</v>
      </c>
      <c r="D30" s="1199" t="s">
        <v>13</v>
      </c>
      <c r="E30" s="1199"/>
      <c r="F30" s="1199"/>
      <c r="G30" s="1201" t="s">
        <v>17</v>
      </c>
      <c r="H30" s="1201"/>
      <c r="I30" s="1201"/>
      <c r="J30" s="1201"/>
      <c r="K30" s="1201"/>
      <c r="L30" s="1201"/>
      <c r="M30" s="1129" t="s">
        <v>1219</v>
      </c>
    </row>
    <row r="31" spans="1:16" ht="16.5" customHeight="1">
      <c r="A31" s="69"/>
      <c r="C31" s="1126" t="s">
        <v>12</v>
      </c>
      <c r="D31" s="1209" t="s">
        <v>13</v>
      </c>
      <c r="E31" s="1209"/>
      <c r="F31" s="1209"/>
      <c r="G31" s="1201" t="s">
        <v>1373</v>
      </c>
      <c r="H31" s="1201"/>
      <c r="I31" s="1201"/>
      <c r="J31" s="1201"/>
      <c r="K31" s="1201"/>
      <c r="L31" s="1201"/>
      <c r="M31" s="1130"/>
    </row>
    <row r="32" spans="1:16" ht="16.5" customHeight="1">
      <c r="A32" s="69"/>
      <c r="C32" s="1125" t="s">
        <v>12</v>
      </c>
      <c r="D32" s="1199" t="s">
        <v>13</v>
      </c>
      <c r="E32" s="1199"/>
      <c r="F32" s="1199"/>
      <c r="G32" s="1201" t="s">
        <v>1465</v>
      </c>
      <c r="H32" s="1201"/>
      <c r="I32" s="1201"/>
      <c r="J32" s="1201"/>
      <c r="K32" s="1201"/>
      <c r="L32" s="1201"/>
      <c r="M32" s="1129" t="s">
        <v>1219</v>
      </c>
    </row>
    <row r="33" spans="1:13" ht="16.5" customHeight="1">
      <c r="A33" s="69"/>
      <c r="C33" s="1125" t="s">
        <v>12</v>
      </c>
      <c r="D33" s="1199" t="s">
        <v>13</v>
      </c>
      <c r="E33" s="1199"/>
      <c r="F33" s="1199"/>
      <c r="G33" s="1201" t="s">
        <v>19</v>
      </c>
      <c r="H33" s="1201"/>
      <c r="I33" s="1201"/>
      <c r="J33" s="1201"/>
      <c r="K33" s="1201"/>
      <c r="L33" s="1201"/>
      <c r="M33" s="1131" t="s">
        <v>1219</v>
      </c>
    </row>
    <row r="34" spans="1:13" ht="16.5" customHeight="1">
      <c r="A34" s="69"/>
      <c r="C34" s="1125" t="s">
        <v>12</v>
      </c>
      <c r="D34" s="1199" t="s">
        <v>13</v>
      </c>
      <c r="E34" s="1199"/>
      <c r="F34" s="1199"/>
      <c r="G34" s="1201" t="s">
        <v>1374</v>
      </c>
      <c r="H34" s="1201"/>
      <c r="I34" s="1201"/>
      <c r="J34" s="1201"/>
      <c r="K34" s="1201"/>
      <c r="L34" s="1201"/>
      <c r="M34" s="1132" t="s">
        <v>1219</v>
      </c>
    </row>
    <row r="35" spans="1:13" ht="16.5" customHeight="1">
      <c r="A35" s="69"/>
      <c r="C35" s="1125" t="s">
        <v>12</v>
      </c>
      <c r="D35" s="1199" t="s">
        <v>13</v>
      </c>
      <c r="E35" s="1199"/>
      <c r="F35" s="1199"/>
      <c r="G35" s="1201" t="s">
        <v>1379</v>
      </c>
      <c r="H35" s="1201"/>
      <c r="I35" s="1201"/>
      <c r="J35" s="1201"/>
      <c r="K35" s="1201"/>
      <c r="L35" s="1201"/>
      <c r="M35" s="1129"/>
    </row>
    <row r="36" spans="1:13" ht="30" customHeight="1">
      <c r="A36" s="69"/>
      <c r="C36" s="1125" t="s">
        <v>12</v>
      </c>
      <c r="D36" s="1199" t="s">
        <v>13</v>
      </c>
      <c r="E36" s="1199"/>
      <c r="F36" s="1199"/>
      <c r="G36" s="1201" t="s">
        <v>1447</v>
      </c>
      <c r="H36" s="1201"/>
      <c r="I36" s="1201"/>
      <c r="J36" s="1201"/>
      <c r="K36" s="1201"/>
      <c r="L36" s="1201"/>
      <c r="M36" s="1129"/>
    </row>
    <row r="37" spans="1:13" ht="16.5" customHeight="1">
      <c r="A37" s="69"/>
      <c r="C37" s="1125" t="s">
        <v>12</v>
      </c>
      <c r="D37" s="1199" t="s">
        <v>13</v>
      </c>
      <c r="E37" s="1199"/>
      <c r="F37" s="1199"/>
      <c r="G37" s="1201" t="s">
        <v>1377</v>
      </c>
      <c r="H37" s="1201"/>
      <c r="I37" s="1201"/>
      <c r="J37" s="1201"/>
      <c r="K37" s="1201"/>
      <c r="L37" s="1201"/>
      <c r="M37" s="1129"/>
    </row>
    <row r="38" spans="1:13" ht="16.5" customHeight="1">
      <c r="A38" s="69"/>
      <c r="C38" s="1125" t="s">
        <v>12</v>
      </c>
      <c r="D38" s="1199" t="s">
        <v>13</v>
      </c>
      <c r="E38" s="1199"/>
      <c r="F38" s="1199"/>
      <c r="G38" s="1201" t="s">
        <v>1449</v>
      </c>
      <c r="H38" s="1201"/>
      <c r="I38" s="1201"/>
      <c r="J38" s="1201"/>
      <c r="K38" s="1201"/>
      <c r="L38" s="1201"/>
      <c r="M38" s="1129"/>
    </row>
    <row r="39" spans="1:13" ht="16.5" customHeight="1">
      <c r="A39" s="69"/>
      <c r="C39" s="1125" t="s">
        <v>12</v>
      </c>
      <c r="D39" s="1199" t="s">
        <v>13</v>
      </c>
      <c r="E39" s="1199"/>
      <c r="F39" s="1199"/>
      <c r="G39" s="1201" t="s">
        <v>15</v>
      </c>
      <c r="H39" s="1201"/>
      <c r="I39" s="1201"/>
      <c r="J39" s="1201"/>
      <c r="K39" s="1201"/>
      <c r="L39" s="1201"/>
      <c r="M39" s="1129"/>
    </row>
    <row r="40" spans="1:13" ht="16.5" customHeight="1">
      <c r="A40" s="69"/>
      <c r="C40" s="1125" t="s">
        <v>12</v>
      </c>
      <c r="D40" s="1199" t="s">
        <v>13</v>
      </c>
      <c r="E40" s="1199"/>
      <c r="F40" s="1199"/>
      <c r="G40" s="1201" t="s">
        <v>16</v>
      </c>
      <c r="H40" s="1201"/>
      <c r="I40" s="1201"/>
      <c r="J40" s="1201"/>
      <c r="K40" s="1201"/>
      <c r="L40" s="1201"/>
      <c r="M40" s="1129"/>
    </row>
    <row r="41" spans="1:13" ht="16.5" customHeight="1">
      <c r="A41" s="69"/>
      <c r="C41" s="1125" t="s">
        <v>12</v>
      </c>
      <c r="D41" s="1199" t="s">
        <v>13</v>
      </c>
      <c r="E41" s="1199"/>
      <c r="F41" s="1199"/>
      <c r="G41" s="1201" t="s">
        <v>1380</v>
      </c>
      <c r="H41" s="1201"/>
      <c r="I41" s="1201"/>
      <c r="J41" s="1201"/>
      <c r="K41" s="1201"/>
      <c r="L41" s="1201"/>
      <c r="M41" s="1129"/>
    </row>
    <row r="42" spans="1:13" ht="16.5" customHeight="1">
      <c r="A42" s="69"/>
      <c r="C42" s="1125" t="s">
        <v>12</v>
      </c>
      <c r="D42" s="1199" t="s">
        <v>13</v>
      </c>
      <c r="E42" s="1199"/>
      <c r="F42" s="1199"/>
      <c r="G42" s="1201" t="s">
        <v>20</v>
      </c>
      <c r="H42" s="1201"/>
      <c r="I42" s="1201"/>
      <c r="J42" s="1201"/>
      <c r="K42" s="1201"/>
      <c r="L42" s="1201"/>
      <c r="M42" s="1129"/>
    </row>
    <row r="43" spans="1:13" ht="16.5" customHeight="1">
      <c r="A43" s="69"/>
      <c r="C43" s="1125" t="s">
        <v>12</v>
      </c>
      <c r="D43" s="1199" t="s">
        <v>13</v>
      </c>
      <c r="E43" s="1199"/>
      <c r="F43" s="1199"/>
      <c r="G43" s="1201" t="s">
        <v>25</v>
      </c>
      <c r="H43" s="1201"/>
      <c r="I43" s="1201"/>
      <c r="J43" s="1201"/>
      <c r="K43" s="1201"/>
      <c r="L43" s="1201"/>
      <c r="M43" s="1129"/>
    </row>
    <row r="44" spans="1:13" ht="16.5" customHeight="1">
      <c r="A44" s="69"/>
      <c r="C44" s="1125" t="s">
        <v>12</v>
      </c>
      <c r="D44" s="1199" t="s">
        <v>13</v>
      </c>
      <c r="E44" s="1199"/>
      <c r="F44" s="1199"/>
      <c r="G44" s="1201" t="s">
        <v>24</v>
      </c>
      <c r="H44" s="1201"/>
      <c r="I44" s="1201"/>
      <c r="J44" s="1201"/>
      <c r="K44" s="1201"/>
      <c r="L44" s="1201"/>
      <c r="M44" s="1129"/>
    </row>
    <row r="45" spans="1:13" ht="16.5" customHeight="1">
      <c r="A45" s="69"/>
      <c r="C45" s="1125" t="s">
        <v>12</v>
      </c>
      <c r="D45" s="1199" t="s">
        <v>13</v>
      </c>
      <c r="E45" s="1199"/>
      <c r="F45" s="1199"/>
      <c r="G45" s="1201" t="s">
        <v>26</v>
      </c>
      <c r="H45" s="1201"/>
      <c r="I45" s="1201"/>
      <c r="J45" s="1201"/>
      <c r="K45" s="1201"/>
      <c r="L45" s="1201"/>
      <c r="M45" s="1129"/>
    </row>
    <row r="46" spans="1:13" ht="16.5" customHeight="1">
      <c r="A46" s="69"/>
      <c r="C46" s="1125" t="s">
        <v>12</v>
      </c>
      <c r="D46" s="1199" t="s">
        <v>13</v>
      </c>
      <c r="E46" s="1199"/>
      <c r="F46" s="1199"/>
      <c r="G46" s="1201" t="s">
        <v>1381</v>
      </c>
      <c r="H46" s="1201"/>
      <c r="I46" s="1201"/>
      <c r="J46" s="1201"/>
      <c r="K46" s="1201"/>
      <c r="L46" s="1201"/>
      <c r="M46" s="1129"/>
    </row>
    <row r="47" spans="1:13" ht="16.5" customHeight="1">
      <c r="A47" s="69"/>
      <c r="C47" s="1126" t="s">
        <v>12</v>
      </c>
      <c r="D47" s="1209" t="s">
        <v>13</v>
      </c>
      <c r="E47" s="1209"/>
      <c r="F47" s="1209"/>
      <c r="G47" s="1201" t="s">
        <v>1382</v>
      </c>
      <c r="H47" s="1201"/>
      <c r="I47" s="1201"/>
      <c r="J47" s="1201"/>
      <c r="K47" s="1201"/>
      <c r="L47" s="1201"/>
      <c r="M47" s="1130"/>
    </row>
    <row r="48" spans="1:13" ht="16.5" customHeight="1">
      <c r="A48" s="69"/>
      <c r="C48" s="1125" t="s">
        <v>12</v>
      </c>
      <c r="D48" s="1199" t="s">
        <v>13</v>
      </c>
      <c r="E48" s="1199"/>
      <c r="F48" s="1199"/>
      <c r="G48" s="1201" t="s">
        <v>1450</v>
      </c>
      <c r="H48" s="1201"/>
      <c r="I48" s="1201"/>
      <c r="J48" s="1201"/>
      <c r="K48" s="1201"/>
      <c r="L48" s="1201"/>
      <c r="M48" s="1129"/>
    </row>
    <row r="49" spans="1:13" ht="16.5" customHeight="1">
      <c r="A49" s="69"/>
      <c r="C49" s="1125" t="s">
        <v>12</v>
      </c>
      <c r="D49" s="1199" t="s">
        <v>13</v>
      </c>
      <c r="E49" s="1199"/>
      <c r="F49" s="1199"/>
      <c r="G49" s="1201" t="s">
        <v>21</v>
      </c>
      <c r="H49" s="1201"/>
      <c r="I49" s="1201"/>
      <c r="J49" s="1201"/>
      <c r="K49" s="1201"/>
      <c r="L49" s="1201"/>
      <c r="M49" s="1129"/>
    </row>
    <row r="50" spans="1:13" ht="16.5" customHeight="1">
      <c r="A50" s="69"/>
      <c r="C50" s="1127" t="s">
        <v>12</v>
      </c>
      <c r="D50" s="1200" t="s">
        <v>27</v>
      </c>
      <c r="E50" s="1200"/>
      <c r="F50" s="1200"/>
      <c r="G50" s="1198" t="s">
        <v>1383</v>
      </c>
      <c r="H50" s="1198"/>
      <c r="I50" s="1198"/>
      <c r="J50" s="1198"/>
      <c r="K50" s="1198"/>
      <c r="L50" s="1198"/>
      <c r="M50" s="1128"/>
    </row>
    <row r="51" spans="1:13" ht="16.5" customHeight="1">
      <c r="A51" s="69"/>
      <c r="C51" s="1127" t="s">
        <v>12</v>
      </c>
      <c r="D51" s="1200" t="s">
        <v>27</v>
      </c>
      <c r="E51" s="1200"/>
      <c r="F51" s="1200"/>
      <c r="G51" s="1198" t="s">
        <v>1384</v>
      </c>
      <c r="H51" s="1198"/>
      <c r="I51" s="1198"/>
      <c r="J51" s="1198"/>
      <c r="K51" s="1198"/>
      <c r="L51" s="1198"/>
      <c r="M51" s="1128"/>
    </row>
    <row r="52" spans="1:13" ht="16.5" customHeight="1">
      <c r="A52" s="69"/>
      <c r="C52" s="1127" t="s">
        <v>12</v>
      </c>
      <c r="D52" s="1200" t="s">
        <v>27</v>
      </c>
      <c r="E52" s="1200"/>
      <c r="F52" s="1200"/>
      <c r="G52" s="1198" t="s">
        <v>28</v>
      </c>
      <c r="H52" s="1198"/>
      <c r="I52" s="1198"/>
      <c r="J52" s="1198"/>
      <c r="K52" s="1198"/>
      <c r="L52" s="1198"/>
      <c r="M52" s="1128"/>
    </row>
    <row r="53" spans="1:13" ht="16.5" customHeight="1">
      <c r="A53" s="69"/>
      <c r="C53" s="1127" t="s">
        <v>12</v>
      </c>
      <c r="D53" s="1200" t="s">
        <v>27</v>
      </c>
      <c r="E53" s="1200"/>
      <c r="F53" s="1200"/>
      <c r="G53" s="1198" t="s">
        <v>1385</v>
      </c>
      <c r="H53" s="1198"/>
      <c r="I53" s="1198"/>
      <c r="J53" s="1198"/>
      <c r="K53" s="1198"/>
      <c r="L53" s="1198"/>
      <c r="M53" s="1128"/>
    </row>
    <row r="54" spans="1:13" ht="16.5" customHeight="1">
      <c r="A54" s="69"/>
      <c r="C54" s="1127" t="s">
        <v>12</v>
      </c>
      <c r="D54" s="1200" t="s">
        <v>27</v>
      </c>
      <c r="E54" s="1200"/>
      <c r="F54" s="1200"/>
      <c r="G54" s="1198" t="s">
        <v>1386</v>
      </c>
      <c r="H54" s="1198"/>
      <c r="I54" s="1198"/>
      <c r="J54" s="1198"/>
      <c r="K54" s="1198"/>
      <c r="L54" s="1198"/>
      <c r="M54" s="1128"/>
    </row>
    <row r="55" spans="1:13" ht="16.5" customHeight="1">
      <c r="A55" s="69"/>
      <c r="C55" s="1127" t="s">
        <v>12</v>
      </c>
      <c r="D55" s="1200" t="s">
        <v>27</v>
      </c>
      <c r="E55" s="1200"/>
      <c r="F55" s="1200"/>
      <c r="G55" s="1198" t="s">
        <v>29</v>
      </c>
      <c r="H55" s="1198"/>
      <c r="I55" s="1198"/>
      <c r="J55" s="1198"/>
      <c r="K55" s="1198"/>
      <c r="L55" s="1198"/>
      <c r="M55" s="1128"/>
    </row>
    <row r="56" spans="1:13" ht="16.5" customHeight="1">
      <c r="A56" s="69"/>
      <c r="C56" s="1127" t="s">
        <v>12</v>
      </c>
      <c r="D56" s="1200" t="s">
        <v>27</v>
      </c>
      <c r="E56" s="1200"/>
      <c r="F56" s="1200"/>
      <c r="G56" s="1198" t="s">
        <v>1387</v>
      </c>
      <c r="H56" s="1198"/>
      <c r="I56" s="1198"/>
      <c r="J56" s="1198"/>
      <c r="K56" s="1198"/>
      <c r="L56" s="1198"/>
      <c r="M56" s="1128" t="s">
        <v>1219</v>
      </c>
    </row>
    <row r="57" spans="1:13" ht="16.5" customHeight="1">
      <c r="A57" s="69"/>
      <c r="C57" s="1127" t="s">
        <v>12</v>
      </c>
      <c r="D57" s="1200" t="s">
        <v>27</v>
      </c>
      <c r="E57" s="1200"/>
      <c r="F57" s="1200"/>
      <c r="G57" s="1198" t="s">
        <v>30</v>
      </c>
      <c r="H57" s="1198"/>
      <c r="I57" s="1198"/>
      <c r="J57" s="1198"/>
      <c r="K57" s="1198"/>
      <c r="L57" s="1198"/>
      <c r="M57" s="1128" t="s">
        <v>1219</v>
      </c>
    </row>
    <row r="58" spans="1:13" ht="32" customHeight="1">
      <c r="A58" s="69"/>
      <c r="C58" s="1127" t="s">
        <v>12</v>
      </c>
      <c r="D58" s="1200" t="s">
        <v>27</v>
      </c>
      <c r="E58" s="1200"/>
      <c r="F58" s="1200"/>
      <c r="G58" s="1198" t="s">
        <v>1388</v>
      </c>
      <c r="H58" s="1198"/>
      <c r="I58" s="1198"/>
      <c r="J58" s="1198"/>
      <c r="K58" s="1198"/>
      <c r="L58" s="1198"/>
      <c r="M58" s="1128"/>
    </row>
    <row r="59" spans="1:13" ht="32" customHeight="1">
      <c r="A59" s="69"/>
      <c r="C59" s="1127" t="s">
        <v>12</v>
      </c>
      <c r="D59" s="1200" t="s">
        <v>27</v>
      </c>
      <c r="E59" s="1200"/>
      <c r="F59" s="1200"/>
      <c r="G59" s="1198" t="s">
        <v>1389</v>
      </c>
      <c r="H59" s="1198"/>
      <c r="I59" s="1198"/>
      <c r="J59" s="1198"/>
      <c r="K59" s="1198"/>
      <c r="L59" s="1198"/>
      <c r="M59" s="1128"/>
    </row>
    <row r="60" spans="1:13" ht="32" customHeight="1">
      <c r="A60" s="69"/>
      <c r="C60" s="1127" t="s">
        <v>12</v>
      </c>
      <c r="D60" s="1200" t="s">
        <v>27</v>
      </c>
      <c r="E60" s="1200"/>
      <c r="F60" s="1200"/>
      <c r="G60" s="1198" t="s">
        <v>1390</v>
      </c>
      <c r="H60" s="1198"/>
      <c r="I60" s="1198"/>
      <c r="J60" s="1198"/>
      <c r="K60" s="1198"/>
      <c r="L60" s="1198"/>
      <c r="M60" s="1128"/>
    </row>
    <row r="61" spans="1:13" ht="16.5" customHeight="1">
      <c r="A61" s="69"/>
      <c r="C61" s="1127" t="s">
        <v>12</v>
      </c>
      <c r="D61" s="1200" t="s">
        <v>27</v>
      </c>
      <c r="E61" s="1200"/>
      <c r="F61" s="1200"/>
      <c r="G61" s="1198" t="s">
        <v>1451</v>
      </c>
      <c r="H61" s="1198"/>
      <c r="I61" s="1198"/>
      <c r="J61" s="1198"/>
      <c r="K61" s="1198"/>
      <c r="L61" s="1198"/>
      <c r="M61" s="1128" t="s">
        <v>1219</v>
      </c>
    </row>
    <row r="62" spans="1:13" ht="16.5" customHeight="1">
      <c r="A62" s="69"/>
      <c r="C62" s="1125" t="s">
        <v>31</v>
      </c>
      <c r="D62" s="1197" t="s">
        <v>32</v>
      </c>
      <c r="E62" s="1197"/>
      <c r="F62" s="1197"/>
      <c r="G62" s="1201" t="s">
        <v>1391</v>
      </c>
      <c r="H62" s="1201"/>
      <c r="I62" s="1201"/>
      <c r="J62" s="1201"/>
      <c r="K62" s="1201"/>
      <c r="L62" s="1201"/>
      <c r="M62" s="1129"/>
    </row>
    <row r="63" spans="1:13" ht="32" customHeight="1">
      <c r="A63" s="69"/>
      <c r="C63" s="1125" t="s">
        <v>31</v>
      </c>
      <c r="D63" s="1197" t="s">
        <v>32</v>
      </c>
      <c r="E63" s="1197"/>
      <c r="F63" s="1197"/>
      <c r="G63" s="1201" t="s">
        <v>1392</v>
      </c>
      <c r="H63" s="1201"/>
      <c r="I63" s="1201"/>
      <c r="J63" s="1201"/>
      <c r="K63" s="1201"/>
      <c r="L63" s="1201"/>
      <c r="M63" s="1129"/>
    </row>
    <row r="64" spans="1:13" ht="16.5" customHeight="1">
      <c r="A64" s="69"/>
      <c r="C64" s="1125" t="s">
        <v>31</v>
      </c>
      <c r="D64" s="1197" t="s">
        <v>32</v>
      </c>
      <c r="E64" s="1197"/>
      <c r="F64" s="1197"/>
      <c r="G64" s="1201" t="s">
        <v>1393</v>
      </c>
      <c r="H64" s="1201"/>
      <c r="I64" s="1201"/>
      <c r="J64" s="1201"/>
      <c r="K64" s="1201"/>
      <c r="L64" s="1201"/>
      <c r="M64" s="1129" t="s">
        <v>1219</v>
      </c>
    </row>
    <row r="65" spans="1:13" ht="16.5" customHeight="1">
      <c r="A65" s="69"/>
      <c r="C65" s="1125" t="s">
        <v>31</v>
      </c>
      <c r="D65" s="1197" t="s">
        <v>32</v>
      </c>
      <c r="E65" s="1197"/>
      <c r="F65" s="1197"/>
      <c r="G65" s="1201" t="s">
        <v>1394</v>
      </c>
      <c r="H65" s="1201"/>
      <c r="I65" s="1201"/>
      <c r="J65" s="1201"/>
      <c r="K65" s="1201"/>
      <c r="L65" s="1201"/>
      <c r="M65" s="1129"/>
    </row>
    <row r="66" spans="1:13" ht="16.5" customHeight="1">
      <c r="A66" s="69"/>
      <c r="C66" s="1125" t="s">
        <v>31</v>
      </c>
      <c r="D66" s="1197" t="s">
        <v>32</v>
      </c>
      <c r="E66" s="1197"/>
      <c r="F66" s="1197"/>
      <c r="G66" s="1201" t="s">
        <v>1395</v>
      </c>
      <c r="H66" s="1201"/>
      <c r="I66" s="1201"/>
      <c r="J66" s="1201"/>
      <c r="K66" s="1201"/>
      <c r="L66" s="1201"/>
      <c r="M66" s="1129"/>
    </row>
    <row r="67" spans="1:13" ht="16.5" customHeight="1">
      <c r="A67" s="69"/>
      <c r="C67" s="1125" t="s">
        <v>31</v>
      </c>
      <c r="D67" s="1197" t="s">
        <v>32</v>
      </c>
      <c r="E67" s="1197"/>
      <c r="F67" s="1197"/>
      <c r="G67" s="1201" t="s">
        <v>1448</v>
      </c>
      <c r="H67" s="1201"/>
      <c r="I67" s="1201"/>
      <c r="J67" s="1201"/>
      <c r="K67" s="1201"/>
      <c r="L67" s="1201"/>
      <c r="M67" s="1129"/>
    </row>
    <row r="68" spans="1:13" ht="16.5" customHeight="1">
      <c r="A68" s="69"/>
      <c r="C68" s="1125" t="s">
        <v>31</v>
      </c>
      <c r="D68" s="1197" t="s">
        <v>32</v>
      </c>
      <c r="E68" s="1197"/>
      <c r="F68" s="1197"/>
      <c r="G68" s="1201" t="s">
        <v>33</v>
      </c>
      <c r="H68" s="1201"/>
      <c r="I68" s="1201"/>
      <c r="J68" s="1201"/>
      <c r="K68" s="1201"/>
      <c r="L68" s="1201"/>
      <c r="M68" s="1129"/>
    </row>
    <row r="69" spans="1:13" ht="16.5" customHeight="1">
      <c r="A69" s="69"/>
      <c r="C69" s="1125" t="s">
        <v>31</v>
      </c>
      <c r="D69" s="1197" t="s">
        <v>32</v>
      </c>
      <c r="E69" s="1197"/>
      <c r="F69" s="1197"/>
      <c r="G69" s="1201" t="s">
        <v>1397</v>
      </c>
      <c r="H69" s="1201"/>
      <c r="I69" s="1201"/>
      <c r="J69" s="1201"/>
      <c r="K69" s="1201"/>
      <c r="L69" s="1201"/>
      <c r="M69" s="1129"/>
    </row>
    <row r="70" spans="1:13" ht="16.5" customHeight="1">
      <c r="A70" s="69"/>
      <c r="C70" s="1125" t="s">
        <v>31</v>
      </c>
      <c r="D70" s="1197" t="s">
        <v>32</v>
      </c>
      <c r="E70" s="1197"/>
      <c r="F70" s="1197"/>
      <c r="G70" s="1201" t="s">
        <v>1466</v>
      </c>
      <c r="H70" s="1201"/>
      <c r="I70" s="1201"/>
      <c r="J70" s="1201"/>
      <c r="K70" s="1201"/>
      <c r="L70" s="1201"/>
      <c r="M70" s="1129"/>
    </row>
    <row r="71" spans="1:13" ht="16.5" customHeight="1">
      <c r="A71" s="69"/>
      <c r="C71" s="1125" t="s">
        <v>31</v>
      </c>
      <c r="D71" s="1197" t="s">
        <v>32</v>
      </c>
      <c r="E71" s="1197"/>
      <c r="F71" s="1197"/>
      <c r="G71" s="1201" t="s">
        <v>1452</v>
      </c>
      <c r="H71" s="1201"/>
      <c r="I71" s="1201"/>
      <c r="J71" s="1201"/>
      <c r="K71" s="1201"/>
      <c r="L71" s="1201"/>
      <c r="M71" s="1129"/>
    </row>
    <row r="72" spans="1:13" ht="16.5" customHeight="1">
      <c r="A72" s="69"/>
      <c r="C72" s="1125" t="s">
        <v>31</v>
      </c>
      <c r="D72" s="1197" t="s">
        <v>32</v>
      </c>
      <c r="E72" s="1197"/>
      <c r="F72" s="1197"/>
      <c r="G72" s="1201" t="s">
        <v>34</v>
      </c>
      <c r="H72" s="1201"/>
      <c r="I72" s="1201"/>
      <c r="J72" s="1201"/>
      <c r="K72" s="1201"/>
      <c r="L72" s="1201"/>
      <c r="M72" s="1129"/>
    </row>
    <row r="73" spans="1:13" ht="16.5" customHeight="1">
      <c r="A73" s="69"/>
      <c r="C73" s="1125" t="s">
        <v>31</v>
      </c>
      <c r="D73" s="1197" t="s">
        <v>32</v>
      </c>
      <c r="E73" s="1197"/>
      <c r="F73" s="1197"/>
      <c r="G73" s="1201" t="s">
        <v>35</v>
      </c>
      <c r="H73" s="1201"/>
      <c r="I73" s="1201"/>
      <c r="J73" s="1201"/>
      <c r="K73" s="1201"/>
      <c r="L73" s="1201"/>
      <c r="M73" s="1129"/>
    </row>
    <row r="74" spans="1:13" ht="16.5" customHeight="1">
      <c r="A74" s="69"/>
      <c r="C74" s="1125" t="s">
        <v>31</v>
      </c>
      <c r="D74" s="1197" t="s">
        <v>32</v>
      </c>
      <c r="E74" s="1197"/>
      <c r="F74" s="1197"/>
      <c r="G74" s="1201" t="s">
        <v>36</v>
      </c>
      <c r="H74" s="1201"/>
      <c r="I74" s="1201"/>
      <c r="J74" s="1201"/>
      <c r="K74" s="1201"/>
      <c r="L74" s="1201"/>
      <c r="M74" s="1129"/>
    </row>
    <row r="75" spans="1:13" ht="16.5" customHeight="1">
      <c r="A75" s="69"/>
      <c r="C75" s="1125" t="s">
        <v>31</v>
      </c>
      <c r="D75" s="1197" t="s">
        <v>32</v>
      </c>
      <c r="E75" s="1197"/>
      <c r="F75" s="1197"/>
      <c r="G75" s="1201" t="s">
        <v>37</v>
      </c>
      <c r="H75" s="1201"/>
      <c r="I75" s="1201"/>
      <c r="J75" s="1201"/>
      <c r="K75" s="1201"/>
      <c r="L75" s="1201"/>
      <c r="M75" s="1129"/>
    </row>
    <row r="76" spans="1:13" ht="16.5" customHeight="1">
      <c r="A76" s="69"/>
      <c r="C76" s="1125" t="s">
        <v>31</v>
      </c>
      <c r="D76" s="1197" t="s">
        <v>32</v>
      </c>
      <c r="E76" s="1197"/>
      <c r="F76" s="1197"/>
      <c r="G76" s="1201" t="s">
        <v>38</v>
      </c>
      <c r="H76" s="1201"/>
      <c r="I76" s="1201"/>
      <c r="J76" s="1201"/>
      <c r="K76" s="1201"/>
      <c r="L76" s="1201"/>
      <c r="M76" s="1129"/>
    </row>
    <row r="77" spans="1:13" ht="16.5" customHeight="1">
      <c r="A77" s="69"/>
      <c r="C77" s="1127" t="s">
        <v>31</v>
      </c>
      <c r="D77" s="1210" t="s">
        <v>39</v>
      </c>
      <c r="E77" s="1210"/>
      <c r="F77" s="1210"/>
      <c r="G77" s="1198" t="s">
        <v>40</v>
      </c>
      <c r="H77" s="1198"/>
      <c r="I77" s="1198"/>
      <c r="J77" s="1198"/>
      <c r="K77" s="1198"/>
      <c r="L77" s="1198"/>
      <c r="M77" s="1128"/>
    </row>
    <row r="78" spans="1:13" ht="16.5" customHeight="1">
      <c r="A78" s="69"/>
      <c r="C78" s="1127" t="s">
        <v>31</v>
      </c>
      <c r="D78" s="1210" t="s">
        <v>39</v>
      </c>
      <c r="E78" s="1210"/>
      <c r="F78" s="1210"/>
      <c r="G78" s="1198" t="s">
        <v>1453</v>
      </c>
      <c r="H78" s="1198"/>
      <c r="I78" s="1198"/>
      <c r="J78" s="1198"/>
      <c r="K78" s="1198"/>
      <c r="L78" s="1198"/>
      <c r="M78" s="1128"/>
    </row>
    <row r="79" spans="1:13" ht="32" customHeight="1">
      <c r="A79" s="69"/>
      <c r="C79" s="1127" t="s">
        <v>31</v>
      </c>
      <c r="D79" s="1210" t="s">
        <v>39</v>
      </c>
      <c r="E79" s="1210"/>
      <c r="F79" s="1210"/>
      <c r="G79" s="1198" t="s">
        <v>41</v>
      </c>
      <c r="H79" s="1198"/>
      <c r="I79" s="1198"/>
      <c r="J79" s="1198"/>
      <c r="K79" s="1198"/>
      <c r="L79" s="1198"/>
      <c r="M79" s="1128"/>
    </row>
    <row r="80" spans="1:13" ht="32" customHeight="1">
      <c r="A80" s="69"/>
      <c r="C80" s="1127" t="s">
        <v>31</v>
      </c>
      <c r="D80" s="1210" t="s">
        <v>39</v>
      </c>
      <c r="E80" s="1210"/>
      <c r="F80" s="1210"/>
      <c r="G80" s="1198" t="s">
        <v>44</v>
      </c>
      <c r="H80" s="1198"/>
      <c r="I80" s="1198"/>
      <c r="J80" s="1198"/>
      <c r="K80" s="1198"/>
      <c r="L80" s="1198"/>
      <c r="M80" s="1128"/>
    </row>
    <row r="81" spans="1:13" ht="16.5" customHeight="1">
      <c r="A81" s="69"/>
      <c r="C81" s="1127" t="s">
        <v>31</v>
      </c>
      <c r="D81" s="1210" t="s">
        <v>39</v>
      </c>
      <c r="E81" s="1210"/>
      <c r="F81" s="1210"/>
      <c r="G81" s="1198" t="s">
        <v>42</v>
      </c>
      <c r="H81" s="1198"/>
      <c r="I81" s="1198"/>
      <c r="J81" s="1198"/>
      <c r="K81" s="1198"/>
      <c r="L81" s="1198"/>
      <c r="M81" s="1128"/>
    </row>
    <row r="82" spans="1:13" ht="16.5" customHeight="1">
      <c r="A82" s="69"/>
      <c r="C82" s="1127" t="s">
        <v>31</v>
      </c>
      <c r="D82" s="1210" t="s">
        <v>39</v>
      </c>
      <c r="E82" s="1210"/>
      <c r="F82" s="1210"/>
      <c r="G82" s="1198" t="s">
        <v>1467</v>
      </c>
      <c r="H82" s="1198"/>
      <c r="I82" s="1198"/>
      <c r="J82" s="1198"/>
      <c r="K82" s="1198"/>
      <c r="L82" s="1198"/>
      <c r="M82" s="1128"/>
    </row>
    <row r="83" spans="1:13" ht="16.5" customHeight="1">
      <c r="A83" s="69"/>
      <c r="C83" s="1127" t="s">
        <v>31</v>
      </c>
      <c r="D83" s="1210" t="s">
        <v>39</v>
      </c>
      <c r="E83" s="1210"/>
      <c r="F83" s="1210"/>
      <c r="G83" s="1198" t="s">
        <v>43</v>
      </c>
      <c r="H83" s="1198"/>
      <c r="I83" s="1198"/>
      <c r="J83" s="1198"/>
      <c r="K83" s="1198"/>
      <c r="L83" s="1198"/>
      <c r="M83" s="1128"/>
    </row>
    <row r="84" spans="1:13" ht="16.5" customHeight="1">
      <c r="A84" s="69"/>
      <c r="C84" s="1125" t="s">
        <v>45</v>
      </c>
      <c r="D84" s="1197" t="s">
        <v>46</v>
      </c>
      <c r="E84" s="1197"/>
      <c r="F84" s="1197"/>
      <c r="G84" s="1201" t="s">
        <v>1540</v>
      </c>
      <c r="H84" s="1201"/>
      <c r="I84" s="1201"/>
      <c r="J84" s="1201"/>
      <c r="K84" s="1201"/>
      <c r="L84" s="1201"/>
      <c r="M84" s="1129" t="s">
        <v>1219</v>
      </c>
    </row>
    <row r="85" spans="1:13" ht="16.5" customHeight="1">
      <c r="A85" s="69"/>
      <c r="C85" s="1125" t="s">
        <v>45</v>
      </c>
      <c r="D85" s="1197" t="s">
        <v>46</v>
      </c>
      <c r="E85" s="1197"/>
      <c r="F85" s="1197"/>
      <c r="G85" s="1201" t="s">
        <v>1454</v>
      </c>
      <c r="H85" s="1201"/>
      <c r="I85" s="1201"/>
      <c r="J85" s="1201"/>
      <c r="K85" s="1201"/>
      <c r="L85" s="1201"/>
      <c r="M85" s="1129" t="s">
        <v>1219</v>
      </c>
    </row>
    <row r="86" spans="1:13" ht="16.5" customHeight="1">
      <c r="A86" s="69"/>
      <c r="C86" s="1125" t="s">
        <v>45</v>
      </c>
      <c r="D86" s="1197" t="s">
        <v>46</v>
      </c>
      <c r="E86" s="1197"/>
      <c r="F86" s="1197"/>
      <c r="G86" s="1201" t="s">
        <v>1455</v>
      </c>
      <c r="H86" s="1201"/>
      <c r="I86" s="1201"/>
      <c r="J86" s="1201"/>
      <c r="K86" s="1201"/>
      <c r="L86" s="1201"/>
      <c r="M86" s="1129" t="s">
        <v>1219</v>
      </c>
    </row>
    <row r="87" spans="1:13" ht="16.5" customHeight="1">
      <c r="A87" s="69"/>
      <c r="C87" s="1125" t="s">
        <v>45</v>
      </c>
      <c r="D87" s="1197" t="s">
        <v>46</v>
      </c>
      <c r="E87" s="1197"/>
      <c r="F87" s="1197"/>
      <c r="G87" s="1201" t="s">
        <v>47</v>
      </c>
      <c r="H87" s="1201"/>
      <c r="I87" s="1201"/>
      <c r="J87" s="1201"/>
      <c r="K87" s="1201"/>
      <c r="L87" s="1201"/>
      <c r="M87" s="1129" t="s">
        <v>1219</v>
      </c>
    </row>
    <row r="88" spans="1:13" ht="16.5" customHeight="1">
      <c r="A88" s="69"/>
      <c r="C88" s="1125" t="s">
        <v>45</v>
      </c>
      <c r="D88" s="1197" t="s">
        <v>46</v>
      </c>
      <c r="E88" s="1197"/>
      <c r="F88" s="1197"/>
      <c r="G88" s="1201" t="s">
        <v>1456</v>
      </c>
      <c r="H88" s="1201"/>
      <c r="I88" s="1201"/>
      <c r="J88" s="1201"/>
      <c r="K88" s="1201"/>
      <c r="L88" s="1201"/>
      <c r="M88" s="1129"/>
    </row>
    <row r="89" spans="1:13" ht="16.5" customHeight="1">
      <c r="A89" s="69"/>
      <c r="C89" s="1125" t="s">
        <v>45</v>
      </c>
      <c r="D89" s="1197" t="s">
        <v>46</v>
      </c>
      <c r="E89" s="1197"/>
      <c r="F89" s="1197"/>
      <c r="G89" s="1201" t="s">
        <v>48</v>
      </c>
      <c r="H89" s="1201"/>
      <c r="I89" s="1201"/>
      <c r="J89" s="1201"/>
      <c r="K89" s="1201"/>
      <c r="L89" s="1201"/>
      <c r="M89" s="1129"/>
    </row>
    <row r="90" spans="1:13" ht="16.5" customHeight="1">
      <c r="A90" s="69"/>
      <c r="C90" s="1125" t="s">
        <v>45</v>
      </c>
      <c r="D90" s="1197" t="s">
        <v>46</v>
      </c>
      <c r="E90" s="1197"/>
      <c r="F90" s="1197"/>
      <c r="G90" s="1201" t="s">
        <v>49</v>
      </c>
      <c r="H90" s="1201"/>
      <c r="I90" s="1201"/>
      <c r="J90" s="1201"/>
      <c r="K90" s="1201"/>
      <c r="L90" s="1201"/>
      <c r="M90" s="1132"/>
    </row>
    <row r="91" spans="1:13" ht="16.5" customHeight="1">
      <c r="A91" s="69"/>
      <c r="C91" s="1125" t="s">
        <v>45</v>
      </c>
      <c r="D91" s="1197" t="s">
        <v>46</v>
      </c>
      <c r="E91" s="1197"/>
      <c r="F91" s="1197"/>
      <c r="G91" s="1201" t="s">
        <v>1457</v>
      </c>
      <c r="H91" s="1201"/>
      <c r="I91" s="1201"/>
      <c r="J91" s="1201"/>
      <c r="K91" s="1201"/>
      <c r="L91" s="1201"/>
      <c r="M91" s="1129"/>
    </row>
    <row r="92" spans="1:13" ht="16.5" customHeight="1">
      <c r="A92" s="69"/>
      <c r="C92" s="1125" t="s">
        <v>45</v>
      </c>
      <c r="D92" s="1197" t="s">
        <v>46</v>
      </c>
      <c r="E92" s="1197"/>
      <c r="F92" s="1197"/>
      <c r="G92" s="1201" t="s">
        <v>1398</v>
      </c>
      <c r="H92" s="1201"/>
      <c r="I92" s="1201"/>
      <c r="J92" s="1201"/>
      <c r="K92" s="1201"/>
      <c r="L92" s="1201"/>
      <c r="M92" s="1129"/>
    </row>
    <row r="93" spans="1:13" ht="16.5" customHeight="1">
      <c r="A93" s="69"/>
      <c r="C93" s="1125" t="s">
        <v>45</v>
      </c>
      <c r="D93" s="1197" t="s">
        <v>46</v>
      </c>
      <c r="E93" s="1197"/>
      <c r="F93" s="1197"/>
      <c r="G93" s="1201" t="s">
        <v>1458</v>
      </c>
      <c r="H93" s="1201"/>
      <c r="I93" s="1201"/>
      <c r="J93" s="1201"/>
      <c r="K93" s="1201"/>
      <c r="L93" s="1201"/>
      <c r="M93" s="1129"/>
    </row>
    <row r="94" spans="1:13" ht="31.5" customHeight="1">
      <c r="A94" s="69"/>
      <c r="C94" s="1125" t="s">
        <v>45</v>
      </c>
      <c r="D94" s="1197" t="s">
        <v>46</v>
      </c>
      <c r="E94" s="1197"/>
      <c r="F94" s="1197"/>
      <c r="G94" s="1201" t="s">
        <v>1399</v>
      </c>
      <c r="H94" s="1201"/>
      <c r="I94" s="1201"/>
      <c r="J94" s="1201"/>
      <c r="K94" s="1201"/>
      <c r="L94" s="1201"/>
      <c r="M94" s="1129"/>
    </row>
    <row r="95" spans="1:13" ht="16.5" customHeight="1">
      <c r="A95" s="69"/>
      <c r="C95" s="1125" t="s">
        <v>45</v>
      </c>
      <c r="D95" s="1197" t="s">
        <v>46</v>
      </c>
      <c r="E95" s="1197"/>
      <c r="F95" s="1197"/>
      <c r="G95" s="1201" t="s">
        <v>1468</v>
      </c>
      <c r="H95" s="1201"/>
      <c r="I95" s="1201"/>
      <c r="J95" s="1201"/>
      <c r="K95" s="1201"/>
      <c r="L95" s="1201"/>
      <c r="M95" s="1129"/>
    </row>
    <row r="96" spans="1:13" ht="16.5" customHeight="1">
      <c r="A96" s="69"/>
      <c r="C96" s="1125" t="s">
        <v>45</v>
      </c>
      <c r="D96" s="1197" t="s">
        <v>46</v>
      </c>
      <c r="E96" s="1197"/>
      <c r="F96" s="1197"/>
      <c r="G96" s="1201" t="s">
        <v>1459</v>
      </c>
      <c r="H96" s="1201"/>
      <c r="I96" s="1201"/>
      <c r="J96" s="1201"/>
      <c r="K96" s="1201"/>
      <c r="L96" s="1201"/>
      <c r="M96" s="1129"/>
    </row>
    <row r="97" spans="1:13" ht="31.5" customHeight="1">
      <c r="A97" s="69"/>
      <c r="C97" s="1125" t="s">
        <v>45</v>
      </c>
      <c r="D97" s="1197" t="s">
        <v>46</v>
      </c>
      <c r="E97" s="1197"/>
      <c r="F97" s="1197"/>
      <c r="G97" s="1201" t="s">
        <v>1400</v>
      </c>
      <c r="H97" s="1201"/>
      <c r="I97" s="1201"/>
      <c r="J97" s="1201"/>
      <c r="K97" s="1201"/>
      <c r="L97" s="1201"/>
      <c r="M97" s="1129"/>
    </row>
    <row r="98" spans="1:13" ht="31.5" customHeight="1">
      <c r="A98" s="69"/>
      <c r="C98" s="1125" t="s">
        <v>45</v>
      </c>
      <c r="D98" s="1197" t="s">
        <v>46</v>
      </c>
      <c r="E98" s="1197"/>
      <c r="F98" s="1197"/>
      <c r="G98" s="1201" t="s">
        <v>1401</v>
      </c>
      <c r="H98" s="1201"/>
      <c r="I98" s="1201"/>
      <c r="J98" s="1201"/>
      <c r="K98" s="1201"/>
      <c r="L98" s="1201"/>
      <c r="M98" s="1129"/>
    </row>
    <row r="99" spans="1:13" ht="16.5" customHeight="1">
      <c r="A99" s="69"/>
      <c r="C99" s="1125" t="s">
        <v>45</v>
      </c>
      <c r="D99" s="1197" t="s">
        <v>46</v>
      </c>
      <c r="E99" s="1197"/>
      <c r="F99" s="1197"/>
      <c r="G99" s="1201" t="s">
        <v>50</v>
      </c>
      <c r="H99" s="1201"/>
      <c r="I99" s="1201"/>
      <c r="J99" s="1201"/>
      <c r="K99" s="1201"/>
      <c r="L99" s="1201"/>
      <c r="M99" s="1129"/>
    </row>
    <row r="100" spans="1:13" ht="16.5" customHeight="1">
      <c r="A100" s="69"/>
      <c r="C100" s="1127" t="s">
        <v>45</v>
      </c>
      <c r="D100" s="1210" t="s">
        <v>51</v>
      </c>
      <c r="E100" s="1210"/>
      <c r="F100" s="1210"/>
      <c r="G100" s="1198" t="s">
        <v>54</v>
      </c>
      <c r="H100" s="1198"/>
      <c r="I100" s="1198"/>
      <c r="J100" s="1198"/>
      <c r="K100" s="1198"/>
      <c r="L100" s="1198"/>
      <c r="M100" s="1128" t="s">
        <v>1219</v>
      </c>
    </row>
    <row r="101" spans="1:13" ht="16.5" customHeight="1">
      <c r="A101" s="69"/>
      <c r="C101" s="1127" t="s">
        <v>45</v>
      </c>
      <c r="D101" s="1210" t="s">
        <v>51</v>
      </c>
      <c r="E101" s="1210"/>
      <c r="F101" s="1210"/>
      <c r="G101" s="1198" t="s">
        <v>55</v>
      </c>
      <c r="H101" s="1198"/>
      <c r="I101" s="1198"/>
      <c r="J101" s="1198"/>
      <c r="K101" s="1198"/>
      <c r="L101" s="1198"/>
      <c r="M101" s="1128"/>
    </row>
    <row r="102" spans="1:13" ht="16.5" customHeight="1">
      <c r="A102" s="69"/>
      <c r="C102" s="1127" t="s">
        <v>45</v>
      </c>
      <c r="D102" s="1210" t="s">
        <v>51</v>
      </c>
      <c r="E102" s="1210"/>
      <c r="F102" s="1210"/>
      <c r="G102" s="1198" t="s">
        <v>56</v>
      </c>
      <c r="H102" s="1198"/>
      <c r="I102" s="1198"/>
      <c r="J102" s="1198"/>
      <c r="K102" s="1198"/>
      <c r="L102" s="1198"/>
      <c r="M102" s="1128"/>
    </row>
    <row r="103" spans="1:13" ht="16.5" customHeight="1">
      <c r="A103" s="69"/>
      <c r="C103" s="1127" t="s">
        <v>45</v>
      </c>
      <c r="D103" s="1210" t="s">
        <v>51</v>
      </c>
      <c r="E103" s="1210"/>
      <c r="F103" s="1210"/>
      <c r="G103" s="1198" t="s">
        <v>1402</v>
      </c>
      <c r="H103" s="1198"/>
      <c r="I103" s="1198"/>
      <c r="J103" s="1198"/>
      <c r="K103" s="1198"/>
      <c r="L103" s="1198"/>
      <c r="M103" s="1128"/>
    </row>
    <row r="104" spans="1:13" ht="31.5" customHeight="1">
      <c r="A104" s="69"/>
      <c r="C104" s="1127" t="s">
        <v>45</v>
      </c>
      <c r="D104" s="1210" t="s">
        <v>51</v>
      </c>
      <c r="E104" s="1210"/>
      <c r="F104" s="1210"/>
      <c r="G104" s="1198" t="s">
        <v>1403</v>
      </c>
      <c r="H104" s="1198"/>
      <c r="I104" s="1198"/>
      <c r="J104" s="1198"/>
      <c r="K104" s="1198"/>
      <c r="L104" s="1198"/>
      <c r="M104" s="1128"/>
    </row>
    <row r="105" spans="1:13" ht="16.5" customHeight="1">
      <c r="A105" s="69"/>
      <c r="C105" s="1127" t="s">
        <v>45</v>
      </c>
      <c r="D105" s="1210" t="s">
        <v>51</v>
      </c>
      <c r="E105" s="1210"/>
      <c r="F105" s="1210"/>
      <c r="G105" s="1198" t="s">
        <v>57</v>
      </c>
      <c r="H105" s="1198"/>
      <c r="I105" s="1198"/>
      <c r="J105" s="1198"/>
      <c r="K105" s="1198"/>
      <c r="L105" s="1198"/>
      <c r="M105" s="1128"/>
    </row>
    <row r="106" spans="1:13" ht="16.5" customHeight="1">
      <c r="A106" s="69"/>
      <c r="C106" s="1127" t="s">
        <v>45</v>
      </c>
      <c r="D106" s="1200" t="s">
        <v>51</v>
      </c>
      <c r="E106" s="1200"/>
      <c r="F106" s="1200"/>
      <c r="G106" s="1198" t="s">
        <v>1404</v>
      </c>
      <c r="H106" s="1198"/>
      <c r="I106" s="1198"/>
      <c r="J106" s="1198"/>
      <c r="K106" s="1198"/>
      <c r="L106" s="1198"/>
      <c r="M106" s="1128"/>
    </row>
    <row r="107" spans="1:13" ht="16.5" customHeight="1">
      <c r="A107" s="69"/>
      <c r="C107" s="1127" t="s">
        <v>45</v>
      </c>
      <c r="D107" s="1210" t="s">
        <v>51</v>
      </c>
      <c r="E107" s="1210"/>
      <c r="F107" s="1210"/>
      <c r="G107" s="1198" t="s">
        <v>52</v>
      </c>
      <c r="H107" s="1198"/>
      <c r="I107" s="1198"/>
      <c r="J107" s="1198"/>
      <c r="K107" s="1198"/>
      <c r="L107" s="1198"/>
      <c r="M107" s="1128"/>
    </row>
    <row r="108" spans="1:13" ht="16.5" customHeight="1">
      <c r="A108" s="69"/>
      <c r="C108" s="1127" t="s">
        <v>45</v>
      </c>
      <c r="D108" s="1200" t="s">
        <v>51</v>
      </c>
      <c r="E108" s="1200"/>
      <c r="F108" s="1200"/>
      <c r="G108" s="1198" t="s">
        <v>53</v>
      </c>
      <c r="H108" s="1198"/>
      <c r="I108" s="1198"/>
      <c r="J108" s="1198"/>
      <c r="K108" s="1198"/>
      <c r="L108" s="1198"/>
      <c r="M108" s="1128"/>
    </row>
    <row r="109" spans="1:13" ht="16.5" customHeight="1">
      <c r="A109" s="69"/>
      <c r="C109" s="1125" t="s">
        <v>45</v>
      </c>
      <c r="D109" s="1199" t="s">
        <v>1366</v>
      </c>
      <c r="E109" s="1199"/>
      <c r="F109" s="1199"/>
      <c r="G109" s="1201" t="s">
        <v>58</v>
      </c>
      <c r="H109" s="1201"/>
      <c r="I109" s="1201"/>
      <c r="J109" s="1201"/>
      <c r="K109" s="1201"/>
      <c r="L109" s="1201"/>
      <c r="M109" s="1129"/>
    </row>
    <row r="110" spans="1:13" ht="31.5" customHeight="1">
      <c r="A110" s="69"/>
      <c r="C110" s="1125" t="s">
        <v>45</v>
      </c>
      <c r="D110" s="1199" t="s">
        <v>1366</v>
      </c>
      <c r="E110" s="1199"/>
      <c r="F110" s="1199"/>
      <c r="G110" s="1201" t="s">
        <v>1405</v>
      </c>
      <c r="H110" s="1201"/>
      <c r="I110" s="1201"/>
      <c r="J110" s="1201"/>
      <c r="K110" s="1201"/>
      <c r="L110" s="1201"/>
      <c r="M110" s="1133" t="s">
        <v>1219</v>
      </c>
    </row>
    <row r="111" spans="1:13" ht="16.5" customHeight="1">
      <c r="A111" s="69"/>
      <c r="C111" s="1125" t="s">
        <v>45</v>
      </c>
      <c r="D111" s="1197" t="s">
        <v>1366</v>
      </c>
      <c r="E111" s="1197"/>
      <c r="F111" s="1197"/>
      <c r="G111" s="1201" t="s">
        <v>59</v>
      </c>
      <c r="H111" s="1201"/>
      <c r="I111" s="1201"/>
      <c r="J111" s="1201"/>
      <c r="K111" s="1201"/>
      <c r="L111" s="1201"/>
      <c r="M111" s="1133" t="s">
        <v>1219</v>
      </c>
    </row>
    <row r="112" spans="1:13" ht="16.5" customHeight="1">
      <c r="A112" s="69"/>
      <c r="C112" s="1125" t="s">
        <v>45</v>
      </c>
      <c r="D112" s="1199" t="s">
        <v>1366</v>
      </c>
      <c r="E112" s="1199"/>
      <c r="F112" s="1199"/>
      <c r="G112" s="1201" t="s">
        <v>60</v>
      </c>
      <c r="H112" s="1201"/>
      <c r="I112" s="1201"/>
      <c r="J112" s="1201"/>
      <c r="K112" s="1201"/>
      <c r="L112" s="1201"/>
      <c r="M112" s="1129"/>
    </row>
    <row r="113" spans="1:13" ht="16.5" customHeight="1">
      <c r="A113" s="69"/>
      <c r="C113" s="1125" t="s">
        <v>45</v>
      </c>
      <c r="D113" s="1199" t="s">
        <v>1366</v>
      </c>
      <c r="E113" s="1199"/>
      <c r="F113" s="1199"/>
      <c r="G113" s="1201" t="s">
        <v>1407</v>
      </c>
      <c r="H113" s="1201"/>
      <c r="I113" s="1201"/>
      <c r="J113" s="1201"/>
      <c r="K113" s="1201"/>
      <c r="L113" s="1201"/>
      <c r="M113" s="1129" t="s">
        <v>1219</v>
      </c>
    </row>
    <row r="114" spans="1:13" ht="16.5" customHeight="1">
      <c r="A114" s="69"/>
      <c r="C114" s="1125" t="s">
        <v>45</v>
      </c>
      <c r="D114" s="1199" t="s">
        <v>1366</v>
      </c>
      <c r="E114" s="1199"/>
      <c r="F114" s="1199"/>
      <c r="G114" s="1201" t="s">
        <v>1408</v>
      </c>
      <c r="H114" s="1201"/>
      <c r="I114" s="1201"/>
      <c r="J114" s="1201"/>
      <c r="K114" s="1201"/>
      <c r="L114" s="1201"/>
      <c r="M114" s="1129"/>
    </row>
    <row r="115" spans="1:13" ht="16.5" customHeight="1">
      <c r="A115" s="69"/>
      <c r="C115" s="1125" t="s">
        <v>45</v>
      </c>
      <c r="D115" s="1199" t="s">
        <v>1366</v>
      </c>
      <c r="E115" s="1199"/>
      <c r="F115" s="1199"/>
      <c r="G115" s="1201" t="s">
        <v>1409</v>
      </c>
      <c r="H115" s="1201"/>
      <c r="I115" s="1201"/>
      <c r="J115" s="1201"/>
      <c r="K115" s="1201"/>
      <c r="L115" s="1201"/>
      <c r="M115" s="1129"/>
    </row>
    <row r="116" spans="1:13" ht="16.5" customHeight="1">
      <c r="A116" s="69"/>
      <c r="C116" s="1125" t="s">
        <v>45</v>
      </c>
      <c r="D116" s="1199" t="s">
        <v>1366</v>
      </c>
      <c r="E116" s="1199"/>
      <c r="F116" s="1199"/>
      <c r="G116" s="1201" t="s">
        <v>1410</v>
      </c>
      <c r="H116" s="1201"/>
      <c r="I116" s="1201"/>
      <c r="J116" s="1201"/>
      <c r="K116" s="1201"/>
      <c r="L116" s="1201"/>
      <c r="M116" s="1129"/>
    </row>
    <row r="117" spans="1:13" ht="16.5" customHeight="1">
      <c r="A117" s="69"/>
      <c r="C117" s="1125" t="s">
        <v>45</v>
      </c>
      <c r="D117" s="1199" t="s">
        <v>1366</v>
      </c>
      <c r="E117" s="1199"/>
      <c r="F117" s="1199"/>
      <c r="G117" s="1201" t="s">
        <v>1645</v>
      </c>
      <c r="H117" s="1201"/>
      <c r="I117" s="1201"/>
      <c r="J117" s="1201"/>
      <c r="K117" s="1201"/>
      <c r="L117" s="1201"/>
      <c r="M117" s="1129"/>
    </row>
    <row r="118" spans="1:13" ht="31.5" customHeight="1">
      <c r="A118" s="69"/>
      <c r="C118" s="1125" t="s">
        <v>45</v>
      </c>
      <c r="D118" s="1197" t="s">
        <v>1366</v>
      </c>
      <c r="E118" s="1197"/>
      <c r="F118" s="1197"/>
      <c r="G118" s="1201" t="s">
        <v>1646</v>
      </c>
      <c r="H118" s="1201"/>
      <c r="I118" s="1201"/>
      <c r="J118" s="1201"/>
      <c r="K118" s="1201"/>
      <c r="L118" s="1201"/>
      <c r="M118" s="1129"/>
    </row>
    <row r="119" spans="1:13" ht="16.5" customHeight="1">
      <c r="A119" s="69"/>
      <c r="C119" s="1125" t="s">
        <v>45</v>
      </c>
      <c r="D119" s="1199" t="s">
        <v>1366</v>
      </c>
      <c r="E119" s="1199"/>
      <c r="F119" s="1199"/>
      <c r="G119" s="1201" t="s">
        <v>1469</v>
      </c>
      <c r="H119" s="1201"/>
      <c r="I119" s="1201"/>
      <c r="J119" s="1201"/>
      <c r="K119" s="1201"/>
      <c r="L119" s="1201"/>
      <c r="M119" s="1129"/>
    </row>
    <row r="120" spans="1:13" ht="16.5" customHeight="1">
      <c r="A120" s="69"/>
      <c r="C120" s="1125" t="s">
        <v>45</v>
      </c>
      <c r="D120" s="1197" t="s">
        <v>1366</v>
      </c>
      <c r="E120" s="1197"/>
      <c r="F120" s="1197"/>
      <c r="G120" s="1201" t="s">
        <v>61</v>
      </c>
      <c r="H120" s="1201"/>
      <c r="I120" s="1201"/>
      <c r="J120" s="1201"/>
      <c r="K120" s="1201"/>
      <c r="L120" s="1201"/>
      <c r="M120" s="1129" t="s">
        <v>1219</v>
      </c>
    </row>
    <row r="121" spans="1:13" ht="16.5" customHeight="1">
      <c r="A121" s="69"/>
      <c r="C121" s="1125" t="s">
        <v>45</v>
      </c>
      <c r="D121" s="1197" t="s">
        <v>1366</v>
      </c>
      <c r="E121" s="1197"/>
      <c r="F121" s="1197"/>
      <c r="G121" s="1201" t="s">
        <v>65</v>
      </c>
      <c r="H121" s="1201"/>
      <c r="I121" s="1201"/>
      <c r="J121" s="1201"/>
      <c r="K121" s="1201"/>
      <c r="L121" s="1201"/>
      <c r="M121" s="1129"/>
    </row>
    <row r="122" spans="1:13" ht="16.5" customHeight="1">
      <c r="A122" s="69"/>
      <c r="C122" s="1125" t="s">
        <v>45</v>
      </c>
      <c r="D122" s="1199" t="s">
        <v>1366</v>
      </c>
      <c r="E122" s="1199"/>
      <c r="F122" s="1199"/>
      <c r="G122" s="1201" t="s">
        <v>62</v>
      </c>
      <c r="H122" s="1201"/>
      <c r="I122" s="1201"/>
      <c r="J122" s="1201"/>
      <c r="K122" s="1201"/>
      <c r="L122" s="1201"/>
      <c r="M122" s="1129"/>
    </row>
    <row r="123" spans="1:13" ht="16.5" customHeight="1">
      <c r="A123" s="69"/>
      <c r="C123" s="1125" t="s">
        <v>45</v>
      </c>
      <c r="D123" s="1199" t="s">
        <v>1366</v>
      </c>
      <c r="E123" s="1199"/>
      <c r="F123" s="1199"/>
      <c r="G123" s="1201" t="s">
        <v>64</v>
      </c>
      <c r="H123" s="1201"/>
      <c r="I123" s="1201"/>
      <c r="J123" s="1201"/>
      <c r="K123" s="1201"/>
      <c r="L123" s="1201"/>
      <c r="M123" s="1129"/>
    </row>
    <row r="124" spans="1:13" ht="16.5" customHeight="1">
      <c r="A124" s="69"/>
      <c r="C124" s="1125" t="s">
        <v>45</v>
      </c>
      <c r="D124" s="1199" t="s">
        <v>1366</v>
      </c>
      <c r="E124" s="1199"/>
      <c r="F124" s="1199"/>
      <c r="G124" s="1201" t="s">
        <v>1411</v>
      </c>
      <c r="H124" s="1201"/>
      <c r="I124" s="1201"/>
      <c r="J124" s="1201"/>
      <c r="K124" s="1201"/>
      <c r="L124" s="1201"/>
      <c r="M124" s="1129"/>
    </row>
    <row r="125" spans="1:13" ht="16.5" customHeight="1">
      <c r="A125" s="69"/>
      <c r="C125" s="1125" t="s">
        <v>45</v>
      </c>
      <c r="D125" s="1199" t="s">
        <v>1366</v>
      </c>
      <c r="E125" s="1199"/>
      <c r="F125" s="1199"/>
      <c r="G125" s="1201" t="s">
        <v>1412</v>
      </c>
      <c r="H125" s="1201"/>
      <c r="I125" s="1201"/>
      <c r="J125" s="1201"/>
      <c r="K125" s="1201"/>
      <c r="L125" s="1201"/>
      <c r="M125" s="1129"/>
    </row>
    <row r="126" spans="1:13" ht="16.5" customHeight="1">
      <c r="A126" s="69"/>
      <c r="C126" s="1125" t="s">
        <v>45</v>
      </c>
      <c r="D126" s="1197" t="s">
        <v>1366</v>
      </c>
      <c r="E126" s="1197"/>
      <c r="F126" s="1197"/>
      <c r="G126" s="1201" t="s">
        <v>1413</v>
      </c>
      <c r="H126" s="1201"/>
      <c r="I126" s="1201"/>
      <c r="J126" s="1201"/>
      <c r="K126" s="1201"/>
      <c r="L126" s="1201"/>
      <c r="M126" s="1129"/>
    </row>
    <row r="127" spans="1:13" ht="16.5" customHeight="1">
      <c r="A127" s="69"/>
      <c r="C127" s="1125" t="s">
        <v>45</v>
      </c>
      <c r="D127" s="1197" t="s">
        <v>1366</v>
      </c>
      <c r="E127" s="1197"/>
      <c r="F127" s="1197"/>
      <c r="G127" s="1201" t="s">
        <v>1414</v>
      </c>
      <c r="H127" s="1201"/>
      <c r="I127" s="1201"/>
      <c r="J127" s="1201"/>
      <c r="K127" s="1201"/>
      <c r="L127" s="1201"/>
      <c r="M127" s="1129"/>
    </row>
    <row r="128" spans="1:13" ht="16.5" customHeight="1">
      <c r="A128" s="69"/>
      <c r="C128" s="1125" t="s">
        <v>45</v>
      </c>
      <c r="D128" s="1197" t="s">
        <v>1366</v>
      </c>
      <c r="E128" s="1197"/>
      <c r="F128" s="1197"/>
      <c r="G128" s="1201" t="s">
        <v>63</v>
      </c>
      <c r="H128" s="1201"/>
      <c r="I128" s="1201"/>
      <c r="J128" s="1201"/>
      <c r="K128" s="1201"/>
      <c r="L128" s="1201"/>
      <c r="M128" s="1129"/>
    </row>
    <row r="129" spans="1:13" ht="16.5" customHeight="1">
      <c r="A129" s="69"/>
      <c r="C129" s="1127" t="s">
        <v>45</v>
      </c>
      <c r="D129" s="1200" t="s">
        <v>66</v>
      </c>
      <c r="E129" s="1200"/>
      <c r="F129" s="1200"/>
      <c r="G129" s="1198" t="s">
        <v>74</v>
      </c>
      <c r="H129" s="1198"/>
      <c r="I129" s="1198"/>
      <c r="J129" s="1198"/>
      <c r="K129" s="1198"/>
      <c r="L129" s="1198"/>
      <c r="M129" s="1128"/>
    </row>
    <row r="130" spans="1:13" ht="16.5" customHeight="1">
      <c r="A130" s="69"/>
      <c r="C130" s="1127" t="s">
        <v>45</v>
      </c>
      <c r="D130" s="1210" t="s">
        <v>66</v>
      </c>
      <c r="E130" s="1210"/>
      <c r="F130" s="1210"/>
      <c r="G130" s="1198" t="s">
        <v>75</v>
      </c>
      <c r="H130" s="1198"/>
      <c r="I130" s="1198"/>
      <c r="J130" s="1198"/>
      <c r="K130" s="1198"/>
      <c r="L130" s="1198"/>
      <c r="M130" s="1128"/>
    </row>
    <row r="131" spans="1:13" ht="16.5" customHeight="1">
      <c r="A131" s="69"/>
      <c r="C131" s="1127" t="s">
        <v>45</v>
      </c>
      <c r="D131" s="1200" t="s">
        <v>66</v>
      </c>
      <c r="E131" s="1200"/>
      <c r="F131" s="1200"/>
      <c r="G131" s="1198" t="s">
        <v>1415</v>
      </c>
      <c r="H131" s="1198"/>
      <c r="I131" s="1198"/>
      <c r="J131" s="1198"/>
      <c r="K131" s="1198"/>
      <c r="L131" s="1198"/>
      <c r="M131" s="1128" t="s">
        <v>1219</v>
      </c>
    </row>
    <row r="132" spans="1:13" ht="16.5" customHeight="1">
      <c r="A132" s="69"/>
      <c r="C132" s="1127" t="s">
        <v>45</v>
      </c>
      <c r="D132" s="1200" t="s">
        <v>66</v>
      </c>
      <c r="E132" s="1200"/>
      <c r="F132" s="1200"/>
      <c r="G132" s="1198" t="s">
        <v>69</v>
      </c>
      <c r="H132" s="1198"/>
      <c r="I132" s="1198"/>
      <c r="J132" s="1198"/>
      <c r="K132" s="1198"/>
      <c r="L132" s="1198"/>
      <c r="M132" s="1128" t="s">
        <v>1219</v>
      </c>
    </row>
    <row r="133" spans="1:13" ht="16.5" customHeight="1">
      <c r="A133" s="69"/>
      <c r="C133" s="1127" t="s">
        <v>45</v>
      </c>
      <c r="D133" s="1200" t="s">
        <v>66</v>
      </c>
      <c r="E133" s="1200"/>
      <c r="F133" s="1200"/>
      <c r="G133" s="1198" t="s">
        <v>1460</v>
      </c>
      <c r="H133" s="1198"/>
      <c r="I133" s="1198"/>
      <c r="J133" s="1198"/>
      <c r="K133" s="1198"/>
      <c r="L133" s="1198"/>
      <c r="M133" s="1128" t="s">
        <v>1219</v>
      </c>
    </row>
    <row r="134" spans="1:13" ht="31.5" customHeight="1">
      <c r="A134" s="69"/>
      <c r="C134" s="1127" t="s">
        <v>45</v>
      </c>
      <c r="D134" s="1200" t="s">
        <v>66</v>
      </c>
      <c r="E134" s="1200"/>
      <c r="F134" s="1200"/>
      <c r="G134" s="1198" t="s">
        <v>1416</v>
      </c>
      <c r="H134" s="1198"/>
      <c r="I134" s="1198"/>
      <c r="J134" s="1198"/>
      <c r="K134" s="1198"/>
      <c r="L134" s="1198"/>
      <c r="M134" s="1128" t="s">
        <v>1219</v>
      </c>
    </row>
    <row r="135" spans="1:13" ht="31.5" customHeight="1">
      <c r="A135" s="69"/>
      <c r="C135" s="1127" t="s">
        <v>45</v>
      </c>
      <c r="D135" s="1200" t="s">
        <v>66</v>
      </c>
      <c r="E135" s="1200"/>
      <c r="F135" s="1200"/>
      <c r="G135" s="1198" t="s">
        <v>1417</v>
      </c>
      <c r="H135" s="1198"/>
      <c r="I135" s="1198"/>
      <c r="J135" s="1198"/>
      <c r="K135" s="1198"/>
      <c r="L135" s="1198"/>
      <c r="M135" s="1128"/>
    </row>
    <row r="136" spans="1:13" ht="31.5" customHeight="1">
      <c r="A136" s="69"/>
      <c r="C136" s="1127" t="s">
        <v>45</v>
      </c>
      <c r="D136" s="1200" t="s">
        <v>66</v>
      </c>
      <c r="E136" s="1200"/>
      <c r="F136" s="1200"/>
      <c r="G136" s="1198" t="s">
        <v>1418</v>
      </c>
      <c r="H136" s="1198"/>
      <c r="I136" s="1198"/>
      <c r="J136" s="1198"/>
      <c r="K136" s="1198"/>
      <c r="L136" s="1198"/>
      <c r="M136" s="1128"/>
    </row>
    <row r="137" spans="1:13" ht="16.5" customHeight="1">
      <c r="A137" s="69"/>
      <c r="C137" s="1127" t="s">
        <v>45</v>
      </c>
      <c r="D137" s="1200" t="s">
        <v>66</v>
      </c>
      <c r="E137" s="1200"/>
      <c r="F137" s="1200"/>
      <c r="G137" s="1198" t="s">
        <v>1419</v>
      </c>
      <c r="H137" s="1198"/>
      <c r="I137" s="1198"/>
      <c r="J137" s="1198"/>
      <c r="K137" s="1198"/>
      <c r="L137" s="1198"/>
      <c r="M137" s="1128" t="s">
        <v>1219</v>
      </c>
    </row>
    <row r="138" spans="1:13" ht="16.5" customHeight="1">
      <c r="A138" s="69"/>
      <c r="C138" s="1127" t="s">
        <v>45</v>
      </c>
      <c r="D138" s="1210" t="s">
        <v>66</v>
      </c>
      <c r="E138" s="1210"/>
      <c r="F138" s="1210"/>
      <c r="G138" s="1198" t="s">
        <v>1613</v>
      </c>
      <c r="H138" s="1198"/>
      <c r="I138" s="1198"/>
      <c r="J138" s="1198"/>
      <c r="K138" s="1198"/>
      <c r="L138" s="1198"/>
      <c r="M138" s="1128"/>
    </row>
    <row r="139" spans="1:13" ht="16.5" customHeight="1">
      <c r="A139" s="69"/>
      <c r="C139" s="1127" t="s">
        <v>45</v>
      </c>
      <c r="D139" s="1200" t="s">
        <v>66</v>
      </c>
      <c r="E139" s="1200"/>
      <c r="F139" s="1200"/>
      <c r="G139" s="1198" t="s">
        <v>70</v>
      </c>
      <c r="H139" s="1198"/>
      <c r="I139" s="1198"/>
      <c r="J139" s="1198"/>
      <c r="K139" s="1198"/>
      <c r="L139" s="1198"/>
      <c r="M139" s="1128" t="s">
        <v>1219</v>
      </c>
    </row>
    <row r="140" spans="1:13" ht="16.5" customHeight="1">
      <c r="A140" s="69"/>
      <c r="C140" s="1127" t="s">
        <v>45</v>
      </c>
      <c r="D140" s="1200" t="s">
        <v>66</v>
      </c>
      <c r="E140" s="1200"/>
      <c r="F140" s="1200"/>
      <c r="G140" s="1198" t="s">
        <v>67</v>
      </c>
      <c r="H140" s="1198"/>
      <c r="I140" s="1198"/>
      <c r="J140" s="1198"/>
      <c r="K140" s="1198"/>
      <c r="L140" s="1198"/>
      <c r="M140" s="1128"/>
    </row>
    <row r="141" spans="1:13" ht="16.5" customHeight="1">
      <c r="A141" s="69"/>
      <c r="C141" s="1127" t="s">
        <v>45</v>
      </c>
      <c r="D141" s="1200" t="s">
        <v>66</v>
      </c>
      <c r="E141" s="1200"/>
      <c r="F141" s="1200"/>
      <c r="G141" s="1198" t="s">
        <v>1420</v>
      </c>
      <c r="H141" s="1198"/>
      <c r="I141" s="1198"/>
      <c r="J141" s="1198"/>
      <c r="K141" s="1198"/>
      <c r="L141" s="1198"/>
      <c r="M141" s="1128"/>
    </row>
    <row r="142" spans="1:13" ht="16.5" customHeight="1">
      <c r="A142" s="69"/>
      <c r="C142" s="1127" t="s">
        <v>45</v>
      </c>
      <c r="D142" s="1210" t="s">
        <v>66</v>
      </c>
      <c r="E142" s="1210"/>
      <c r="F142" s="1210"/>
      <c r="G142" s="1198" t="s">
        <v>68</v>
      </c>
      <c r="H142" s="1198"/>
      <c r="I142" s="1198"/>
      <c r="J142" s="1198"/>
      <c r="K142" s="1198"/>
      <c r="L142" s="1198"/>
      <c r="M142" s="1128" t="s">
        <v>1219</v>
      </c>
    </row>
    <row r="143" spans="1:13" ht="16.5" customHeight="1">
      <c r="A143" s="69"/>
      <c r="C143" s="1127" t="s">
        <v>45</v>
      </c>
      <c r="D143" s="1200" t="s">
        <v>66</v>
      </c>
      <c r="E143" s="1200"/>
      <c r="F143" s="1200"/>
      <c r="G143" s="1198" t="s">
        <v>72</v>
      </c>
      <c r="H143" s="1198"/>
      <c r="I143" s="1198"/>
      <c r="J143" s="1198"/>
      <c r="K143" s="1198"/>
      <c r="L143" s="1198"/>
      <c r="M143" s="1128" t="s">
        <v>1219</v>
      </c>
    </row>
    <row r="144" spans="1:13" ht="16.5" customHeight="1">
      <c r="A144" s="69"/>
      <c r="C144" s="1127" t="s">
        <v>45</v>
      </c>
      <c r="D144" s="1200" t="s">
        <v>66</v>
      </c>
      <c r="E144" s="1200"/>
      <c r="F144" s="1200"/>
      <c r="G144" s="1198" t="s">
        <v>71</v>
      </c>
      <c r="H144" s="1198"/>
      <c r="I144" s="1198"/>
      <c r="J144" s="1198"/>
      <c r="K144" s="1198"/>
      <c r="L144" s="1198"/>
      <c r="M144" s="1128"/>
    </row>
    <row r="145" spans="1:13" ht="16.5" customHeight="1">
      <c r="A145" s="69"/>
      <c r="C145" s="1127" t="s">
        <v>45</v>
      </c>
      <c r="D145" s="1210" t="s">
        <v>66</v>
      </c>
      <c r="E145" s="1210"/>
      <c r="F145" s="1210"/>
      <c r="G145" s="1198" t="s">
        <v>73</v>
      </c>
      <c r="H145" s="1198"/>
      <c r="I145" s="1198"/>
      <c r="J145" s="1198"/>
      <c r="K145" s="1198"/>
      <c r="L145" s="1198"/>
      <c r="M145" s="1128"/>
    </row>
    <row r="146" spans="1:13" ht="16.5" customHeight="1">
      <c r="A146" s="69"/>
      <c r="C146" s="1125" t="s">
        <v>45</v>
      </c>
      <c r="D146" s="1197" t="s">
        <v>76</v>
      </c>
      <c r="E146" s="1197"/>
      <c r="F146" s="1197"/>
      <c r="G146" s="1201" t="s">
        <v>1461</v>
      </c>
      <c r="H146" s="1201"/>
      <c r="I146" s="1201"/>
      <c r="J146" s="1201"/>
      <c r="K146" s="1201"/>
      <c r="L146" s="1201"/>
      <c r="M146" s="1129"/>
    </row>
    <row r="147" spans="1:13" ht="16.5" customHeight="1">
      <c r="A147" s="69"/>
      <c r="C147" s="1125" t="s">
        <v>45</v>
      </c>
      <c r="D147" s="1197" t="s">
        <v>76</v>
      </c>
      <c r="E147" s="1197"/>
      <c r="F147" s="1197"/>
      <c r="G147" s="1201" t="s">
        <v>1421</v>
      </c>
      <c r="H147" s="1201"/>
      <c r="I147" s="1201"/>
      <c r="J147" s="1201"/>
      <c r="K147" s="1201"/>
      <c r="L147" s="1201"/>
      <c r="M147" s="1129"/>
    </row>
    <row r="148" spans="1:13" ht="16.5" customHeight="1">
      <c r="A148" s="69"/>
      <c r="C148" s="1125" t="s">
        <v>45</v>
      </c>
      <c r="D148" s="1197" t="s">
        <v>76</v>
      </c>
      <c r="E148" s="1197"/>
      <c r="F148" s="1197"/>
      <c r="G148" s="1201" t="s">
        <v>1422</v>
      </c>
      <c r="H148" s="1201"/>
      <c r="I148" s="1201"/>
      <c r="J148" s="1201"/>
      <c r="K148" s="1201"/>
      <c r="L148" s="1201"/>
      <c r="M148" s="1129"/>
    </row>
    <row r="149" spans="1:13" ht="16.5" customHeight="1">
      <c r="A149" s="69"/>
      <c r="C149" s="1125" t="s">
        <v>45</v>
      </c>
      <c r="D149" s="1197" t="s">
        <v>76</v>
      </c>
      <c r="E149" s="1197"/>
      <c r="F149" s="1197"/>
      <c r="G149" s="1201" t="s">
        <v>78</v>
      </c>
      <c r="H149" s="1201"/>
      <c r="I149" s="1201"/>
      <c r="J149" s="1201"/>
      <c r="K149" s="1201"/>
      <c r="L149" s="1201"/>
      <c r="M149" s="1129" t="s">
        <v>1219</v>
      </c>
    </row>
    <row r="150" spans="1:13" ht="16.5" customHeight="1">
      <c r="A150" s="69"/>
      <c r="C150" s="1125" t="s">
        <v>45</v>
      </c>
      <c r="D150" s="1197" t="s">
        <v>76</v>
      </c>
      <c r="E150" s="1197"/>
      <c r="F150" s="1197"/>
      <c r="G150" s="1201" t="s">
        <v>1470</v>
      </c>
      <c r="H150" s="1201"/>
      <c r="I150" s="1201"/>
      <c r="J150" s="1201"/>
      <c r="K150" s="1201"/>
      <c r="L150" s="1201"/>
      <c r="M150" s="1129" t="s">
        <v>1219</v>
      </c>
    </row>
    <row r="151" spans="1:13" ht="16.5" customHeight="1">
      <c r="A151" s="69"/>
      <c r="C151" s="1125" t="s">
        <v>45</v>
      </c>
      <c r="D151" s="1197" t="s">
        <v>76</v>
      </c>
      <c r="E151" s="1197"/>
      <c r="F151" s="1197"/>
      <c r="G151" s="1201" t="s">
        <v>1566</v>
      </c>
      <c r="H151" s="1201"/>
      <c r="I151" s="1201"/>
      <c r="J151" s="1201"/>
      <c r="K151" s="1201"/>
      <c r="L151" s="1201"/>
      <c r="M151" s="1129"/>
    </row>
    <row r="152" spans="1:13" ht="31.5" customHeight="1">
      <c r="A152" s="69"/>
      <c r="C152" s="1125" t="s">
        <v>45</v>
      </c>
      <c r="D152" s="1197" t="s">
        <v>76</v>
      </c>
      <c r="E152" s="1197"/>
      <c r="F152" s="1197"/>
      <c r="G152" s="1201" t="s">
        <v>1471</v>
      </c>
      <c r="H152" s="1201"/>
      <c r="I152" s="1201"/>
      <c r="J152" s="1201"/>
      <c r="K152" s="1201"/>
      <c r="L152" s="1201"/>
      <c r="M152" s="1129"/>
    </row>
    <row r="153" spans="1:13" ht="16.5" customHeight="1">
      <c r="A153" s="69"/>
      <c r="C153" s="1125" t="s">
        <v>45</v>
      </c>
      <c r="D153" s="1197" t="s">
        <v>76</v>
      </c>
      <c r="E153" s="1197"/>
      <c r="F153" s="1197"/>
      <c r="G153" s="1201" t="s">
        <v>1423</v>
      </c>
      <c r="H153" s="1201"/>
      <c r="I153" s="1201"/>
      <c r="J153" s="1201"/>
      <c r="K153" s="1201"/>
      <c r="L153" s="1201"/>
      <c r="M153" s="1129" t="s">
        <v>1219</v>
      </c>
    </row>
    <row r="154" spans="1:13" ht="16.5" customHeight="1">
      <c r="A154" s="69"/>
      <c r="C154" s="1125" t="s">
        <v>45</v>
      </c>
      <c r="D154" s="1197" t="s">
        <v>76</v>
      </c>
      <c r="E154" s="1197"/>
      <c r="F154" s="1197"/>
      <c r="G154" s="1201" t="s">
        <v>81</v>
      </c>
      <c r="H154" s="1201"/>
      <c r="I154" s="1201"/>
      <c r="J154" s="1201"/>
      <c r="K154" s="1201"/>
      <c r="L154" s="1201"/>
      <c r="M154" s="1129" t="s">
        <v>1219</v>
      </c>
    </row>
    <row r="155" spans="1:13" ht="16.5" customHeight="1">
      <c r="A155" s="69"/>
      <c r="C155" s="1125" t="s">
        <v>45</v>
      </c>
      <c r="D155" s="1197" t="s">
        <v>76</v>
      </c>
      <c r="E155" s="1197"/>
      <c r="F155" s="1197"/>
      <c r="G155" s="1201" t="s">
        <v>77</v>
      </c>
      <c r="H155" s="1201"/>
      <c r="I155" s="1201"/>
      <c r="J155" s="1201"/>
      <c r="K155" s="1201"/>
      <c r="L155" s="1201"/>
      <c r="M155" s="1129"/>
    </row>
    <row r="156" spans="1:13" ht="16.5" customHeight="1">
      <c r="A156" s="69"/>
      <c r="C156" s="1125" t="s">
        <v>45</v>
      </c>
      <c r="D156" s="1197" t="s">
        <v>76</v>
      </c>
      <c r="E156" s="1197"/>
      <c r="F156" s="1197"/>
      <c r="G156" s="1201" t="s">
        <v>79</v>
      </c>
      <c r="H156" s="1201"/>
      <c r="I156" s="1201"/>
      <c r="J156" s="1201"/>
      <c r="K156" s="1201"/>
      <c r="L156" s="1201"/>
      <c r="M156" s="1129" t="s">
        <v>1219</v>
      </c>
    </row>
    <row r="157" spans="1:13" ht="16.5" customHeight="1">
      <c r="A157" s="69"/>
      <c r="C157" s="1125" t="s">
        <v>45</v>
      </c>
      <c r="D157" s="1197" t="s">
        <v>76</v>
      </c>
      <c r="E157" s="1197"/>
      <c r="F157" s="1197"/>
      <c r="G157" s="1201" t="s">
        <v>80</v>
      </c>
      <c r="H157" s="1201"/>
      <c r="I157" s="1201"/>
      <c r="J157" s="1201"/>
      <c r="K157" s="1201"/>
      <c r="L157" s="1201"/>
      <c r="M157" s="1129" t="s">
        <v>1219</v>
      </c>
    </row>
    <row r="158" spans="1:13" ht="16.5" customHeight="1">
      <c r="A158" s="69"/>
      <c r="C158" s="1127" t="s">
        <v>45</v>
      </c>
      <c r="D158" s="1210" t="s">
        <v>82</v>
      </c>
      <c r="E158" s="1210"/>
      <c r="F158" s="1210"/>
      <c r="G158" s="1198" t="s">
        <v>1424</v>
      </c>
      <c r="H158" s="1198"/>
      <c r="I158" s="1198"/>
      <c r="J158" s="1198"/>
      <c r="K158" s="1198"/>
      <c r="L158" s="1198"/>
      <c r="M158" s="1128"/>
    </row>
    <row r="159" spans="1:13" ht="16.5" customHeight="1">
      <c r="A159" s="69"/>
      <c r="C159" s="1127" t="s">
        <v>45</v>
      </c>
      <c r="D159" s="1210" t="s">
        <v>82</v>
      </c>
      <c r="E159" s="1210"/>
      <c r="F159" s="1210"/>
      <c r="G159" s="1198" t="s">
        <v>1593</v>
      </c>
      <c r="H159" s="1198"/>
      <c r="I159" s="1198"/>
      <c r="J159" s="1198"/>
      <c r="K159" s="1198"/>
      <c r="L159" s="1198"/>
      <c r="M159" s="1128"/>
    </row>
    <row r="160" spans="1:13" ht="31.5" customHeight="1">
      <c r="A160" s="69"/>
      <c r="C160" s="1127" t="s">
        <v>45</v>
      </c>
      <c r="D160" s="1210" t="s">
        <v>82</v>
      </c>
      <c r="E160" s="1210"/>
      <c r="F160" s="1210"/>
      <c r="G160" s="1198" t="s">
        <v>1462</v>
      </c>
      <c r="H160" s="1198"/>
      <c r="I160" s="1198"/>
      <c r="J160" s="1198"/>
      <c r="K160" s="1198"/>
      <c r="L160" s="1198"/>
      <c r="M160" s="1134"/>
    </row>
    <row r="161" spans="1:13" ht="31.5" customHeight="1">
      <c r="A161" s="69"/>
      <c r="C161" s="1127" t="s">
        <v>45</v>
      </c>
      <c r="D161" s="1210" t="s">
        <v>82</v>
      </c>
      <c r="E161" s="1210"/>
      <c r="F161" s="1210"/>
      <c r="G161" s="1198" t="s">
        <v>1463</v>
      </c>
      <c r="H161" s="1198"/>
      <c r="I161" s="1198"/>
      <c r="J161" s="1198"/>
      <c r="K161" s="1198"/>
      <c r="L161" s="1198"/>
      <c r="M161" s="1134" t="s">
        <v>1219</v>
      </c>
    </row>
    <row r="162" spans="1:13" ht="16.5" customHeight="1">
      <c r="A162" s="69"/>
      <c r="C162" s="1127" t="s">
        <v>45</v>
      </c>
      <c r="D162" s="1210" t="s">
        <v>82</v>
      </c>
      <c r="E162" s="1210"/>
      <c r="F162" s="1210"/>
      <c r="G162" s="1198" t="s">
        <v>1594</v>
      </c>
      <c r="H162" s="1198"/>
      <c r="I162" s="1198"/>
      <c r="J162" s="1198"/>
      <c r="K162" s="1198"/>
      <c r="L162" s="1198"/>
      <c r="M162" s="1134"/>
    </row>
    <row r="163" spans="1:13" ht="16.5" customHeight="1">
      <c r="A163" s="69"/>
      <c r="C163" s="1127" t="s">
        <v>45</v>
      </c>
      <c r="D163" s="1210" t="s">
        <v>82</v>
      </c>
      <c r="E163" s="1210"/>
      <c r="F163" s="1210"/>
      <c r="G163" s="1198" t="s">
        <v>1426</v>
      </c>
      <c r="H163" s="1198"/>
      <c r="I163" s="1198"/>
      <c r="J163" s="1198"/>
      <c r="K163" s="1198"/>
      <c r="L163" s="1198"/>
      <c r="M163" s="1134" t="s">
        <v>1219</v>
      </c>
    </row>
    <row r="164" spans="1:13" ht="16.5" customHeight="1">
      <c r="A164" s="69"/>
      <c r="C164" s="1127" t="s">
        <v>45</v>
      </c>
      <c r="D164" s="1210" t="s">
        <v>82</v>
      </c>
      <c r="E164" s="1210"/>
      <c r="F164" s="1210"/>
      <c r="G164" s="1198" t="s">
        <v>83</v>
      </c>
      <c r="H164" s="1198"/>
      <c r="I164" s="1198"/>
      <c r="J164" s="1198"/>
      <c r="K164" s="1198"/>
      <c r="L164" s="1198"/>
      <c r="M164" s="1128"/>
    </row>
    <row r="165" spans="1:13" ht="16.5" customHeight="1">
      <c r="A165" s="69"/>
      <c r="C165" s="1127" t="s">
        <v>45</v>
      </c>
      <c r="D165" s="1210" t="s">
        <v>82</v>
      </c>
      <c r="E165" s="1210"/>
      <c r="F165" s="1210"/>
      <c r="G165" s="1198" t="s">
        <v>84</v>
      </c>
      <c r="H165" s="1198"/>
      <c r="I165" s="1198"/>
      <c r="J165" s="1198"/>
      <c r="K165" s="1198"/>
      <c r="L165" s="1198"/>
      <c r="M165" s="1128" t="s">
        <v>1219</v>
      </c>
    </row>
    <row r="166" spans="1:13" ht="16.5" customHeight="1">
      <c r="A166" s="69"/>
      <c r="C166" s="1127" t="s">
        <v>45</v>
      </c>
      <c r="D166" s="1210" t="s">
        <v>82</v>
      </c>
      <c r="E166" s="1210"/>
      <c r="F166" s="1210"/>
      <c r="G166" s="1198" t="s">
        <v>85</v>
      </c>
      <c r="H166" s="1198"/>
      <c r="I166" s="1198"/>
      <c r="J166" s="1198"/>
      <c r="K166" s="1198"/>
      <c r="L166" s="1198"/>
      <c r="M166" s="1128"/>
    </row>
    <row r="167" spans="1:13" ht="16.5" customHeight="1">
      <c r="A167" s="69"/>
      <c r="C167" s="1125" t="s">
        <v>45</v>
      </c>
      <c r="D167" s="1197" t="s">
        <v>86</v>
      </c>
      <c r="E167" s="1197"/>
      <c r="F167" s="1197"/>
      <c r="G167" s="1201" t="s">
        <v>87</v>
      </c>
      <c r="H167" s="1201"/>
      <c r="I167" s="1201"/>
      <c r="J167" s="1201"/>
      <c r="K167" s="1201"/>
      <c r="L167" s="1201"/>
      <c r="M167" s="1135"/>
    </row>
    <row r="168" spans="1:13" ht="16.5" customHeight="1">
      <c r="A168" s="69"/>
      <c r="C168" s="1127" t="s">
        <v>88</v>
      </c>
      <c r="D168" s="1210" t="s">
        <v>89</v>
      </c>
      <c r="E168" s="1210"/>
      <c r="F168" s="1210"/>
      <c r="G168" s="1198" t="s">
        <v>93</v>
      </c>
      <c r="H168" s="1198"/>
      <c r="I168" s="1198"/>
      <c r="J168" s="1198"/>
      <c r="K168" s="1198"/>
      <c r="L168" s="1198"/>
      <c r="M168" s="1128"/>
    </row>
    <row r="169" spans="1:13" ht="16.5" customHeight="1">
      <c r="A169" s="69"/>
      <c r="C169" s="1127" t="s">
        <v>88</v>
      </c>
      <c r="D169" s="1210" t="s">
        <v>89</v>
      </c>
      <c r="E169" s="1210"/>
      <c r="F169" s="1210"/>
      <c r="G169" s="1198" t="s">
        <v>94</v>
      </c>
      <c r="H169" s="1198"/>
      <c r="I169" s="1198"/>
      <c r="J169" s="1198"/>
      <c r="K169" s="1198"/>
      <c r="L169" s="1198"/>
      <c r="M169" s="1128" t="s">
        <v>1219</v>
      </c>
    </row>
    <row r="170" spans="1:13" ht="16.5" customHeight="1">
      <c r="A170" s="69"/>
      <c r="C170" s="1127" t="s">
        <v>88</v>
      </c>
      <c r="D170" s="1210" t="s">
        <v>89</v>
      </c>
      <c r="E170" s="1210"/>
      <c r="F170" s="1210"/>
      <c r="G170" s="1198" t="s">
        <v>1429</v>
      </c>
      <c r="H170" s="1198"/>
      <c r="I170" s="1198"/>
      <c r="J170" s="1198"/>
      <c r="K170" s="1198"/>
      <c r="L170" s="1198"/>
      <c r="M170" s="1128" t="s">
        <v>1219</v>
      </c>
    </row>
    <row r="171" spans="1:13" ht="16.5" customHeight="1">
      <c r="A171" s="69"/>
      <c r="C171" s="1127" t="s">
        <v>88</v>
      </c>
      <c r="D171" s="1210" t="s">
        <v>89</v>
      </c>
      <c r="E171" s="1210"/>
      <c r="F171" s="1210"/>
      <c r="G171" s="1198" t="s">
        <v>1430</v>
      </c>
      <c r="H171" s="1198"/>
      <c r="I171" s="1198"/>
      <c r="J171" s="1198"/>
      <c r="K171" s="1198"/>
      <c r="L171" s="1198"/>
      <c r="M171" s="1128"/>
    </row>
    <row r="172" spans="1:13" ht="16.5" customHeight="1">
      <c r="A172" s="69"/>
      <c r="C172" s="1127" t="s">
        <v>88</v>
      </c>
      <c r="D172" s="1210" t="s">
        <v>89</v>
      </c>
      <c r="E172" s="1210"/>
      <c r="F172" s="1210"/>
      <c r="G172" s="1198" t="s">
        <v>95</v>
      </c>
      <c r="H172" s="1198"/>
      <c r="I172" s="1198"/>
      <c r="J172" s="1198"/>
      <c r="K172" s="1198"/>
      <c r="L172" s="1198"/>
      <c r="M172" s="1128"/>
    </row>
    <row r="173" spans="1:13" ht="16.5" customHeight="1">
      <c r="A173" s="69"/>
      <c r="C173" s="1127" t="s">
        <v>88</v>
      </c>
      <c r="D173" s="1210" t="s">
        <v>89</v>
      </c>
      <c r="E173" s="1210"/>
      <c r="F173" s="1210"/>
      <c r="G173" s="1198" t="s">
        <v>1431</v>
      </c>
      <c r="H173" s="1198"/>
      <c r="I173" s="1198"/>
      <c r="J173" s="1198"/>
      <c r="K173" s="1198"/>
      <c r="L173" s="1198"/>
      <c r="M173" s="1128"/>
    </row>
    <row r="174" spans="1:13" ht="16.5" customHeight="1">
      <c r="A174" s="69"/>
      <c r="C174" s="1127" t="s">
        <v>88</v>
      </c>
      <c r="D174" s="1210" t="s">
        <v>89</v>
      </c>
      <c r="E174" s="1210"/>
      <c r="F174" s="1210"/>
      <c r="G174" s="1198" t="s">
        <v>1432</v>
      </c>
      <c r="H174" s="1198"/>
      <c r="I174" s="1198"/>
      <c r="J174" s="1198"/>
      <c r="K174" s="1198"/>
      <c r="L174" s="1198"/>
      <c r="M174" s="1128"/>
    </row>
    <row r="175" spans="1:13" ht="16.5" customHeight="1">
      <c r="A175" s="69"/>
      <c r="C175" s="1127" t="s">
        <v>88</v>
      </c>
      <c r="D175" s="1210" t="s">
        <v>89</v>
      </c>
      <c r="E175" s="1210"/>
      <c r="F175" s="1210"/>
      <c r="G175" s="1198" t="s">
        <v>1433</v>
      </c>
      <c r="H175" s="1198"/>
      <c r="I175" s="1198"/>
      <c r="J175" s="1198"/>
      <c r="K175" s="1198"/>
      <c r="L175" s="1198"/>
      <c r="M175" s="1128" t="s">
        <v>1219</v>
      </c>
    </row>
    <row r="176" spans="1:13" ht="16.5" customHeight="1">
      <c r="A176" s="69"/>
      <c r="C176" s="1127" t="s">
        <v>88</v>
      </c>
      <c r="D176" s="1210" t="s">
        <v>89</v>
      </c>
      <c r="E176" s="1210"/>
      <c r="F176" s="1210"/>
      <c r="G176" s="1198" t="s">
        <v>1434</v>
      </c>
      <c r="H176" s="1198"/>
      <c r="I176" s="1198"/>
      <c r="J176" s="1198"/>
      <c r="K176" s="1198"/>
      <c r="L176" s="1198"/>
      <c r="M176" s="1128"/>
    </row>
    <row r="177" spans="1:13" ht="16.5" customHeight="1">
      <c r="A177" s="69"/>
      <c r="C177" s="1127" t="s">
        <v>88</v>
      </c>
      <c r="D177" s="1210" t="s">
        <v>89</v>
      </c>
      <c r="E177" s="1210"/>
      <c r="F177" s="1210"/>
      <c r="G177" s="1198" t="s">
        <v>90</v>
      </c>
      <c r="H177" s="1198"/>
      <c r="I177" s="1198"/>
      <c r="J177" s="1198"/>
      <c r="K177" s="1198"/>
      <c r="L177" s="1198"/>
      <c r="M177" s="1128" t="s">
        <v>1219</v>
      </c>
    </row>
    <row r="178" spans="1:13" ht="16.5" customHeight="1">
      <c r="A178" s="69"/>
      <c r="C178" s="1127" t="s">
        <v>88</v>
      </c>
      <c r="D178" s="1210" t="s">
        <v>89</v>
      </c>
      <c r="E178" s="1210"/>
      <c r="F178" s="1210"/>
      <c r="G178" s="1198" t="s">
        <v>91</v>
      </c>
      <c r="H178" s="1198"/>
      <c r="I178" s="1198"/>
      <c r="J178" s="1198"/>
      <c r="K178" s="1198"/>
      <c r="L178" s="1198"/>
      <c r="M178" s="1128"/>
    </row>
    <row r="179" spans="1:13" ht="16.5" customHeight="1">
      <c r="A179" s="69"/>
      <c r="C179" s="1127" t="s">
        <v>88</v>
      </c>
      <c r="D179" s="1210" t="s">
        <v>89</v>
      </c>
      <c r="E179" s="1210"/>
      <c r="F179" s="1210"/>
      <c r="G179" s="1198" t="s">
        <v>92</v>
      </c>
      <c r="H179" s="1198"/>
      <c r="I179" s="1198"/>
      <c r="J179" s="1198"/>
      <c r="K179" s="1198"/>
      <c r="L179" s="1198"/>
      <c r="M179" s="1128"/>
    </row>
    <row r="180" spans="1:13" ht="16.5" customHeight="1">
      <c r="A180" s="69"/>
      <c r="C180" s="1127" t="s">
        <v>88</v>
      </c>
      <c r="D180" s="1210" t="s">
        <v>89</v>
      </c>
      <c r="E180" s="1210"/>
      <c r="F180" s="1210"/>
      <c r="G180" s="1198" t="s">
        <v>1721</v>
      </c>
      <c r="H180" s="1198"/>
      <c r="I180" s="1198"/>
      <c r="J180" s="1198"/>
      <c r="K180" s="1198"/>
      <c r="L180" s="1198"/>
      <c r="M180" s="1134" t="s">
        <v>1219</v>
      </c>
    </row>
    <row r="181" spans="1:13" ht="16.5" customHeight="1">
      <c r="A181" s="69"/>
      <c r="C181" s="1127" t="s">
        <v>88</v>
      </c>
      <c r="D181" s="1210" t="s">
        <v>89</v>
      </c>
      <c r="E181" s="1210"/>
      <c r="F181" s="1210"/>
      <c r="G181" s="1198" t="s">
        <v>1724</v>
      </c>
      <c r="H181" s="1198"/>
      <c r="I181" s="1198"/>
      <c r="J181" s="1198"/>
      <c r="K181" s="1198"/>
      <c r="L181" s="1198"/>
      <c r="M181" s="1134" t="s">
        <v>1219</v>
      </c>
    </row>
    <row r="182" spans="1:13" ht="16.5" customHeight="1">
      <c r="A182" s="69"/>
      <c r="C182" s="1127" t="s">
        <v>88</v>
      </c>
      <c r="D182" s="1210" t="s">
        <v>89</v>
      </c>
      <c r="E182" s="1210"/>
      <c r="F182" s="1210"/>
      <c r="G182" s="1198" t="s">
        <v>1725</v>
      </c>
      <c r="H182" s="1198"/>
      <c r="I182" s="1198"/>
      <c r="J182" s="1198"/>
      <c r="K182" s="1198"/>
      <c r="L182" s="1198"/>
      <c r="M182" s="1134"/>
    </row>
    <row r="183" spans="1:13" ht="16.5" customHeight="1">
      <c r="A183" s="69"/>
      <c r="C183" s="1126" t="s">
        <v>88</v>
      </c>
      <c r="D183" s="1213" t="s">
        <v>1367</v>
      </c>
      <c r="E183" s="1213"/>
      <c r="F183" s="1213"/>
      <c r="G183" s="1201" t="s">
        <v>1435</v>
      </c>
      <c r="H183" s="1201"/>
      <c r="I183" s="1201"/>
      <c r="J183" s="1201"/>
      <c r="K183" s="1201"/>
      <c r="L183" s="1201"/>
      <c r="M183" s="1135" t="s">
        <v>1219</v>
      </c>
    </row>
    <row r="184" spans="1:13" ht="16.5" customHeight="1">
      <c r="A184" s="69"/>
      <c r="C184" s="1126" t="s">
        <v>88</v>
      </c>
      <c r="D184" s="1213" t="s">
        <v>1367</v>
      </c>
      <c r="E184" s="1213"/>
      <c r="F184" s="1213"/>
      <c r="G184" s="1201" t="s">
        <v>1567</v>
      </c>
      <c r="H184" s="1201"/>
      <c r="I184" s="1201"/>
      <c r="J184" s="1201"/>
      <c r="K184" s="1201"/>
      <c r="L184" s="1201"/>
      <c r="M184" s="1133" t="s">
        <v>1219</v>
      </c>
    </row>
    <row r="185" spans="1:13" ht="16.5" customHeight="1">
      <c r="A185" s="69"/>
      <c r="C185" s="1126" t="s">
        <v>88</v>
      </c>
      <c r="D185" s="1213" t="s">
        <v>1367</v>
      </c>
      <c r="E185" s="1213"/>
      <c r="F185" s="1213"/>
      <c r="G185" s="1201" t="s">
        <v>97</v>
      </c>
      <c r="H185" s="1201"/>
      <c r="I185" s="1201"/>
      <c r="J185" s="1201"/>
      <c r="K185" s="1201"/>
      <c r="L185" s="1201"/>
      <c r="M185" s="1130"/>
    </row>
    <row r="186" spans="1:13" ht="16.5" customHeight="1">
      <c r="A186" s="69"/>
      <c r="C186" s="1126" t="s">
        <v>88</v>
      </c>
      <c r="D186" s="1213" t="s">
        <v>1367</v>
      </c>
      <c r="E186" s="1213"/>
      <c r="F186" s="1213"/>
      <c r="G186" s="1201" t="s">
        <v>98</v>
      </c>
      <c r="H186" s="1201"/>
      <c r="I186" s="1201"/>
      <c r="J186" s="1201"/>
      <c r="K186" s="1201"/>
      <c r="L186" s="1201"/>
      <c r="M186" s="1135"/>
    </row>
    <row r="187" spans="1:13" ht="16.5" customHeight="1">
      <c r="A187" s="69"/>
      <c r="C187" s="1126" t="s">
        <v>88</v>
      </c>
      <c r="D187" s="1197" t="s">
        <v>1367</v>
      </c>
      <c r="E187" s="1197"/>
      <c r="F187" s="1197"/>
      <c r="G187" s="1201" t="s">
        <v>99</v>
      </c>
      <c r="H187" s="1201"/>
      <c r="I187" s="1201"/>
      <c r="J187" s="1201"/>
      <c r="K187" s="1201"/>
      <c r="L187" s="1201"/>
      <c r="M187" s="1130" t="s">
        <v>1219</v>
      </c>
    </row>
    <row r="188" spans="1:13" ht="16.5" customHeight="1">
      <c r="A188" s="69"/>
      <c r="C188" s="1127" t="s">
        <v>88</v>
      </c>
      <c r="D188" s="1210" t="s">
        <v>1525</v>
      </c>
      <c r="E188" s="1210"/>
      <c r="F188" s="1210"/>
      <c r="G188" s="1198" t="s">
        <v>1436</v>
      </c>
      <c r="H188" s="1198"/>
      <c r="I188" s="1198"/>
      <c r="J188" s="1198"/>
      <c r="K188" s="1198"/>
      <c r="L188" s="1198"/>
      <c r="M188" s="1128" t="s">
        <v>1219</v>
      </c>
    </row>
    <row r="189" spans="1:13" ht="16.5" customHeight="1">
      <c r="A189" s="69"/>
      <c r="C189" s="1127" t="s">
        <v>88</v>
      </c>
      <c r="D189" s="1210" t="s">
        <v>1525</v>
      </c>
      <c r="E189" s="1210"/>
      <c r="F189" s="1210"/>
      <c r="G189" s="1198" t="s">
        <v>101</v>
      </c>
      <c r="H189" s="1198"/>
      <c r="I189" s="1198"/>
      <c r="J189" s="1198"/>
      <c r="K189" s="1198"/>
      <c r="L189" s="1198"/>
      <c r="M189" s="1128"/>
    </row>
    <row r="190" spans="1:13" ht="16.5" customHeight="1">
      <c r="A190" s="69"/>
      <c r="C190" s="1127" t="s">
        <v>88</v>
      </c>
      <c r="D190" s="1210" t="s">
        <v>1525</v>
      </c>
      <c r="E190" s="1210"/>
      <c r="F190" s="1210"/>
      <c r="G190" s="1198" t="s">
        <v>100</v>
      </c>
      <c r="H190" s="1198"/>
      <c r="I190" s="1198"/>
      <c r="J190" s="1198"/>
      <c r="K190" s="1198"/>
      <c r="L190" s="1198"/>
      <c r="M190" s="1128"/>
    </row>
    <row r="191" spans="1:13" ht="16.5" customHeight="1">
      <c r="A191" s="69"/>
      <c r="C191" s="1127" t="s">
        <v>88</v>
      </c>
      <c r="D191" s="1210" t="s">
        <v>1525</v>
      </c>
      <c r="E191" s="1210"/>
      <c r="F191" s="1210"/>
      <c r="G191" s="1198" t="s">
        <v>1437</v>
      </c>
      <c r="H191" s="1198"/>
      <c r="I191" s="1198"/>
      <c r="J191" s="1198"/>
      <c r="K191" s="1198"/>
      <c r="L191" s="1198"/>
      <c r="M191" s="1128"/>
    </row>
    <row r="192" spans="1:13" ht="16.5" customHeight="1">
      <c r="A192" s="69"/>
      <c r="C192" s="1127" t="s">
        <v>88</v>
      </c>
      <c r="D192" s="1210" t="s">
        <v>1525</v>
      </c>
      <c r="E192" s="1210"/>
      <c r="F192" s="1210"/>
      <c r="G192" s="1198" t="s">
        <v>102</v>
      </c>
      <c r="H192" s="1198"/>
      <c r="I192" s="1198"/>
      <c r="J192" s="1198"/>
      <c r="K192" s="1198"/>
      <c r="L192" s="1198"/>
      <c r="M192" s="1128"/>
    </row>
    <row r="193" spans="1:13" ht="16.5" customHeight="1">
      <c r="A193" s="69"/>
      <c r="C193" s="1127" t="s">
        <v>88</v>
      </c>
      <c r="D193" s="1210" t="s">
        <v>1525</v>
      </c>
      <c r="E193" s="1210"/>
      <c r="F193" s="1210"/>
      <c r="G193" s="1198" t="s">
        <v>1438</v>
      </c>
      <c r="H193" s="1198"/>
      <c r="I193" s="1198"/>
      <c r="J193" s="1198"/>
      <c r="K193" s="1198"/>
      <c r="L193" s="1198"/>
      <c r="M193" s="1128" t="s">
        <v>1219</v>
      </c>
    </row>
    <row r="194" spans="1:13" ht="16.5" customHeight="1">
      <c r="A194" s="69"/>
      <c r="C194" s="1127" t="s">
        <v>88</v>
      </c>
      <c r="D194" s="1210" t="s">
        <v>1525</v>
      </c>
      <c r="E194" s="1210"/>
      <c r="F194" s="1210"/>
      <c r="G194" s="1198" t="s">
        <v>1573</v>
      </c>
      <c r="H194" s="1198"/>
      <c r="I194" s="1198"/>
      <c r="J194" s="1198"/>
      <c r="K194" s="1198"/>
      <c r="L194" s="1198"/>
      <c r="M194" s="1128"/>
    </row>
    <row r="195" spans="1:13" ht="16.5" customHeight="1">
      <c r="A195" s="69"/>
      <c r="C195" s="1126" t="s">
        <v>88</v>
      </c>
      <c r="D195" s="1213" t="s">
        <v>103</v>
      </c>
      <c r="E195" s="1213"/>
      <c r="F195" s="1213"/>
      <c r="G195" s="1201" t="s">
        <v>1439</v>
      </c>
      <c r="H195" s="1201"/>
      <c r="I195" s="1201"/>
      <c r="J195" s="1201"/>
      <c r="K195" s="1201"/>
      <c r="L195" s="1201"/>
      <c r="M195" s="1130"/>
    </row>
    <row r="196" spans="1:13" ht="16.5" customHeight="1">
      <c r="A196" s="69"/>
      <c r="C196" s="1126" t="s">
        <v>88</v>
      </c>
      <c r="D196" s="1197" t="s">
        <v>103</v>
      </c>
      <c r="E196" s="1197"/>
      <c r="F196" s="1197"/>
      <c r="G196" s="1201" t="s">
        <v>1440</v>
      </c>
      <c r="H196" s="1201"/>
      <c r="I196" s="1201"/>
      <c r="J196" s="1201"/>
      <c r="K196" s="1201"/>
      <c r="L196" s="1201"/>
      <c r="M196" s="1130"/>
    </row>
    <row r="197" spans="1:13" ht="16.5" customHeight="1">
      <c r="A197" s="69"/>
      <c r="C197" s="1126" t="s">
        <v>88</v>
      </c>
      <c r="D197" s="1197" t="s">
        <v>103</v>
      </c>
      <c r="E197" s="1197"/>
      <c r="F197" s="1197"/>
      <c r="G197" s="1201" t="s">
        <v>105</v>
      </c>
      <c r="H197" s="1201"/>
      <c r="I197" s="1201"/>
      <c r="J197" s="1201"/>
      <c r="K197" s="1201"/>
      <c r="L197" s="1201"/>
      <c r="M197" s="1130"/>
    </row>
    <row r="198" spans="1:13" ht="16.5" customHeight="1">
      <c r="A198" s="69"/>
      <c r="C198" s="1126" t="s">
        <v>88</v>
      </c>
      <c r="D198" s="1197" t="s">
        <v>103</v>
      </c>
      <c r="E198" s="1197"/>
      <c r="F198" s="1197"/>
      <c r="G198" s="1201" t="s">
        <v>1441</v>
      </c>
      <c r="H198" s="1201"/>
      <c r="I198" s="1201"/>
      <c r="J198" s="1201"/>
      <c r="K198" s="1201"/>
      <c r="L198" s="1201"/>
      <c r="M198" s="1130"/>
    </row>
    <row r="199" spans="1:13" ht="16.5" customHeight="1">
      <c r="A199" s="69"/>
      <c r="C199" s="1126" t="s">
        <v>88</v>
      </c>
      <c r="D199" s="1213" t="s">
        <v>103</v>
      </c>
      <c r="E199" s="1213"/>
      <c r="F199" s="1213"/>
      <c r="G199" s="1201" t="s">
        <v>106</v>
      </c>
      <c r="H199" s="1201"/>
      <c r="I199" s="1201"/>
      <c r="J199" s="1201"/>
      <c r="K199" s="1201"/>
      <c r="L199" s="1201"/>
      <c r="M199" s="1130"/>
    </row>
    <row r="200" spans="1:13" ht="16.5" customHeight="1">
      <c r="A200" s="69"/>
      <c r="C200" s="1126" t="s">
        <v>88</v>
      </c>
      <c r="D200" s="1197" t="s">
        <v>103</v>
      </c>
      <c r="E200" s="1197"/>
      <c r="F200" s="1197"/>
      <c r="G200" s="1201" t="s">
        <v>108</v>
      </c>
      <c r="H200" s="1201"/>
      <c r="I200" s="1201"/>
      <c r="J200" s="1201"/>
      <c r="K200" s="1201"/>
      <c r="L200" s="1201"/>
      <c r="M200" s="1135"/>
    </row>
    <row r="201" spans="1:13" ht="16.5" customHeight="1">
      <c r="A201" s="69"/>
      <c r="C201" s="1126" t="s">
        <v>88</v>
      </c>
      <c r="D201" s="1197" t="s">
        <v>103</v>
      </c>
      <c r="E201" s="1197"/>
      <c r="F201" s="1197"/>
      <c r="G201" s="1201" t="s">
        <v>1442</v>
      </c>
      <c r="H201" s="1201"/>
      <c r="I201" s="1201"/>
      <c r="J201" s="1201"/>
      <c r="K201" s="1201"/>
      <c r="L201" s="1201"/>
      <c r="M201" s="1130"/>
    </row>
    <row r="202" spans="1:13" ht="16.5" customHeight="1">
      <c r="A202" s="69"/>
      <c r="C202" s="1126" t="s">
        <v>88</v>
      </c>
      <c r="D202" s="1213" t="s">
        <v>103</v>
      </c>
      <c r="E202" s="1213"/>
      <c r="F202" s="1213"/>
      <c r="G202" s="1201" t="s">
        <v>107</v>
      </c>
      <c r="H202" s="1201"/>
      <c r="I202" s="1201"/>
      <c r="J202" s="1201"/>
      <c r="K202" s="1201"/>
      <c r="L202" s="1201"/>
      <c r="M202" s="1130"/>
    </row>
    <row r="203" spans="1:13" ht="16.5" customHeight="1">
      <c r="A203" s="69"/>
      <c r="C203" s="1126" t="s">
        <v>88</v>
      </c>
      <c r="D203" s="1213" t="s">
        <v>103</v>
      </c>
      <c r="E203" s="1213"/>
      <c r="F203" s="1213"/>
      <c r="G203" s="1201" t="s">
        <v>109</v>
      </c>
      <c r="H203" s="1201"/>
      <c r="I203" s="1201"/>
      <c r="J203" s="1201"/>
      <c r="K203" s="1201"/>
      <c r="L203" s="1201"/>
      <c r="M203" s="1130"/>
    </row>
    <row r="204" spans="1:13" ht="16.5" customHeight="1">
      <c r="A204" s="69"/>
      <c r="C204" s="1126" t="s">
        <v>88</v>
      </c>
      <c r="D204" s="1213" t="s">
        <v>103</v>
      </c>
      <c r="E204" s="1213"/>
      <c r="F204" s="1213"/>
      <c r="G204" s="1201" t="s">
        <v>1472</v>
      </c>
      <c r="H204" s="1201"/>
      <c r="I204" s="1201"/>
      <c r="J204" s="1201"/>
      <c r="K204" s="1201"/>
      <c r="L204" s="1201"/>
      <c r="M204" s="1130"/>
    </row>
    <row r="205" spans="1:13" ht="16.5" customHeight="1">
      <c r="A205" s="69"/>
      <c r="C205" s="1126" t="s">
        <v>88</v>
      </c>
      <c r="D205" s="1213" t="s">
        <v>103</v>
      </c>
      <c r="E205" s="1213"/>
      <c r="F205" s="1213"/>
      <c r="G205" s="1201" t="s">
        <v>110</v>
      </c>
      <c r="H205" s="1201"/>
      <c r="I205" s="1201"/>
      <c r="J205" s="1201"/>
      <c r="K205" s="1201"/>
      <c r="L205" s="1201"/>
      <c r="M205" s="1130"/>
    </row>
    <row r="206" spans="1:13" ht="16.5" customHeight="1">
      <c r="A206" s="69"/>
      <c r="C206" s="1126" t="s">
        <v>88</v>
      </c>
      <c r="D206" s="1197" t="s">
        <v>103</v>
      </c>
      <c r="E206" s="1197"/>
      <c r="F206" s="1197"/>
      <c r="G206" s="1201" t="s">
        <v>1443</v>
      </c>
      <c r="H206" s="1201"/>
      <c r="I206" s="1201"/>
      <c r="J206" s="1201"/>
      <c r="K206" s="1201"/>
      <c r="L206" s="1201"/>
      <c r="M206" s="1130"/>
    </row>
    <row r="207" spans="1:13" ht="16.5" customHeight="1">
      <c r="A207" s="69"/>
      <c r="C207" s="1126" t="s">
        <v>88</v>
      </c>
      <c r="D207" s="1213" t="s">
        <v>103</v>
      </c>
      <c r="E207" s="1213"/>
      <c r="F207" s="1213"/>
      <c r="G207" s="1201" t="s">
        <v>117</v>
      </c>
      <c r="H207" s="1201"/>
      <c r="I207" s="1201"/>
      <c r="J207" s="1201"/>
      <c r="K207" s="1201"/>
      <c r="L207" s="1201"/>
      <c r="M207" s="1130" t="s">
        <v>1219</v>
      </c>
    </row>
    <row r="208" spans="1:13" ht="45" customHeight="1">
      <c r="A208" s="69"/>
      <c r="C208" s="1126" t="s">
        <v>88</v>
      </c>
      <c r="D208" s="1197" t="s">
        <v>103</v>
      </c>
      <c r="E208" s="1197"/>
      <c r="F208" s="1197"/>
      <c r="G208" s="1201" t="s">
        <v>1473</v>
      </c>
      <c r="H208" s="1201"/>
      <c r="I208" s="1201"/>
      <c r="J208" s="1201"/>
      <c r="K208" s="1201"/>
      <c r="L208" s="1201"/>
      <c r="M208" s="1130"/>
    </row>
    <row r="209" spans="1:13" ht="16.5" customHeight="1">
      <c r="A209" s="69"/>
      <c r="C209" s="1126" t="s">
        <v>88</v>
      </c>
      <c r="D209" s="1213" t="s">
        <v>103</v>
      </c>
      <c r="E209" s="1213"/>
      <c r="F209" s="1213"/>
      <c r="G209" s="1201" t="s">
        <v>1444</v>
      </c>
      <c r="H209" s="1201"/>
      <c r="I209" s="1201"/>
      <c r="J209" s="1201"/>
      <c r="K209" s="1201"/>
      <c r="L209" s="1201"/>
      <c r="M209" s="1130" t="s">
        <v>1219</v>
      </c>
    </row>
    <row r="210" spans="1:13" ht="16.5" customHeight="1">
      <c r="A210" s="69"/>
      <c r="C210" s="1126" t="s">
        <v>88</v>
      </c>
      <c r="D210" s="1197" t="s">
        <v>103</v>
      </c>
      <c r="E210" s="1197"/>
      <c r="F210" s="1197"/>
      <c r="G210" s="1201" t="s">
        <v>1752</v>
      </c>
      <c r="H210" s="1201"/>
      <c r="I210" s="1201"/>
      <c r="J210" s="1201"/>
      <c r="K210" s="1201"/>
      <c r="L210" s="1201"/>
      <c r="M210" s="1130"/>
    </row>
    <row r="211" spans="1:13" ht="16.5" customHeight="1">
      <c r="A211" s="69"/>
      <c r="C211" s="1126" t="s">
        <v>88</v>
      </c>
      <c r="D211" s="1213" t="s">
        <v>103</v>
      </c>
      <c r="E211" s="1213"/>
      <c r="F211" s="1213"/>
      <c r="G211" s="1201" t="s">
        <v>104</v>
      </c>
      <c r="H211" s="1201"/>
      <c r="I211" s="1201"/>
      <c r="J211" s="1201"/>
      <c r="K211" s="1201"/>
      <c r="L211" s="1201"/>
      <c r="M211" s="1130"/>
    </row>
    <row r="212" spans="1:13" ht="16.5" customHeight="1">
      <c r="A212" s="69"/>
      <c r="C212" s="1126" t="s">
        <v>88</v>
      </c>
      <c r="D212" s="1213" t="s">
        <v>103</v>
      </c>
      <c r="E212" s="1213"/>
      <c r="F212" s="1213"/>
      <c r="G212" s="1201" t="s">
        <v>111</v>
      </c>
      <c r="H212" s="1201"/>
      <c r="I212" s="1201"/>
      <c r="J212" s="1201"/>
      <c r="K212" s="1201"/>
      <c r="L212" s="1201"/>
      <c r="M212" s="1130"/>
    </row>
    <row r="213" spans="1:13" ht="16.5" customHeight="1">
      <c r="A213" s="69"/>
      <c r="C213" s="1126" t="s">
        <v>88</v>
      </c>
      <c r="D213" s="1213" t="s">
        <v>103</v>
      </c>
      <c r="E213" s="1213"/>
      <c r="F213" s="1213"/>
      <c r="G213" s="1201" t="s">
        <v>112</v>
      </c>
      <c r="H213" s="1201"/>
      <c r="I213" s="1201"/>
      <c r="J213" s="1201"/>
      <c r="K213" s="1201"/>
      <c r="L213" s="1201"/>
      <c r="M213" s="1130"/>
    </row>
    <row r="214" spans="1:13" ht="16.5" customHeight="1">
      <c r="A214" s="69"/>
      <c r="C214" s="1126" t="s">
        <v>88</v>
      </c>
      <c r="D214" s="1197" t="s">
        <v>103</v>
      </c>
      <c r="E214" s="1197"/>
      <c r="F214" s="1197"/>
      <c r="G214" s="1201" t="s">
        <v>113</v>
      </c>
      <c r="H214" s="1201"/>
      <c r="I214" s="1201"/>
      <c r="J214" s="1201"/>
      <c r="K214" s="1201"/>
      <c r="L214" s="1201"/>
      <c r="M214" s="1130"/>
    </row>
    <row r="215" spans="1:13" ht="16.5" customHeight="1">
      <c r="A215" s="69"/>
      <c r="C215" s="1126" t="s">
        <v>88</v>
      </c>
      <c r="D215" s="1213" t="s">
        <v>103</v>
      </c>
      <c r="E215" s="1213"/>
      <c r="F215" s="1213"/>
      <c r="G215" s="1201" t="s">
        <v>114</v>
      </c>
      <c r="H215" s="1201"/>
      <c r="I215" s="1201"/>
      <c r="J215" s="1201"/>
      <c r="K215" s="1201"/>
      <c r="L215" s="1201"/>
      <c r="M215" s="1130"/>
    </row>
    <row r="216" spans="1:13" ht="16.5" customHeight="1">
      <c r="A216" s="69"/>
      <c r="C216" s="1126" t="s">
        <v>88</v>
      </c>
      <c r="D216" s="1197" t="s">
        <v>103</v>
      </c>
      <c r="E216" s="1197"/>
      <c r="F216" s="1197"/>
      <c r="G216" s="1201" t="s">
        <v>115</v>
      </c>
      <c r="H216" s="1201"/>
      <c r="I216" s="1201"/>
      <c r="J216" s="1201"/>
      <c r="K216" s="1201"/>
      <c r="L216" s="1201"/>
      <c r="M216" s="1130"/>
    </row>
    <row r="217" spans="1:13" ht="16.5" customHeight="1">
      <c r="A217" s="69"/>
      <c r="C217" s="1126" t="s">
        <v>88</v>
      </c>
      <c r="D217" s="1213" t="s">
        <v>103</v>
      </c>
      <c r="E217" s="1213"/>
      <c r="F217" s="1213"/>
      <c r="G217" s="1201" t="s">
        <v>116</v>
      </c>
      <c r="H217" s="1201"/>
      <c r="I217" s="1201"/>
      <c r="J217" s="1201"/>
      <c r="K217" s="1201"/>
      <c r="L217" s="1201"/>
      <c r="M217" s="1130"/>
    </row>
    <row r="218" spans="1:13" ht="16.5" customHeight="1">
      <c r="A218" s="69"/>
      <c r="C218" s="1126" t="s">
        <v>88</v>
      </c>
      <c r="D218" s="1213" t="s">
        <v>103</v>
      </c>
      <c r="E218" s="1213"/>
      <c r="F218" s="1213"/>
      <c r="G218" s="1201" t="s">
        <v>118</v>
      </c>
      <c r="H218" s="1201"/>
      <c r="I218" s="1201"/>
      <c r="J218" s="1201"/>
      <c r="K218" s="1201"/>
      <c r="L218" s="1201"/>
      <c r="M218" s="1130"/>
    </row>
    <row r="219" spans="1:13" ht="16.5" customHeight="1">
      <c r="A219" s="69"/>
      <c r="C219" s="1126" t="s">
        <v>88</v>
      </c>
      <c r="D219" s="1213" t="s">
        <v>103</v>
      </c>
      <c r="E219" s="1213"/>
      <c r="F219" s="1213"/>
      <c r="G219" s="1201" t="s">
        <v>1748</v>
      </c>
      <c r="H219" s="1201"/>
      <c r="I219" s="1201"/>
      <c r="J219" s="1201"/>
      <c r="K219" s="1201"/>
      <c r="L219" s="1201"/>
      <c r="M219" s="1130"/>
    </row>
    <row r="220" spans="1:13">
      <c r="A220" s="69"/>
      <c r="C220" s="11"/>
      <c r="D220" s="11"/>
      <c r="E220" s="11"/>
      <c r="F220" s="11"/>
      <c r="G220" s="11"/>
      <c r="H220" s="11"/>
      <c r="I220" s="11"/>
      <c r="J220" s="11"/>
      <c r="K220" s="11"/>
      <c r="L220" s="11"/>
    </row>
    <row r="221" spans="1:13" ht="77.25" hidden="1" customHeight="1">
      <c r="A221" s="69"/>
      <c r="C221" s="11"/>
      <c r="D221" s="11"/>
      <c r="E221" s="11"/>
      <c r="F221" s="11"/>
      <c r="G221" s="11"/>
      <c r="H221" s="11"/>
      <c r="I221" s="11"/>
      <c r="J221" s="11"/>
      <c r="K221" s="11"/>
      <c r="L221" s="11"/>
    </row>
    <row r="222" spans="1:13" ht="34.5" hidden="1" customHeight="1">
      <c r="A222" s="69"/>
      <c r="C222" s="11"/>
      <c r="D222" s="11"/>
      <c r="E222" s="11"/>
      <c r="F222" s="11"/>
      <c r="G222" s="11"/>
      <c r="H222" s="11"/>
      <c r="I222" s="11"/>
      <c r="J222" s="11"/>
      <c r="K222" s="11"/>
      <c r="L222" s="11"/>
    </row>
    <row r="223" spans="1:13" ht="34.5" hidden="1" customHeight="1">
      <c r="A223" s="69"/>
      <c r="C223" s="11"/>
      <c r="D223" s="11"/>
      <c r="E223" s="11"/>
      <c r="F223" s="11"/>
      <c r="G223" s="11"/>
      <c r="H223" s="11"/>
      <c r="I223" s="11"/>
      <c r="J223" s="11"/>
      <c r="K223" s="11"/>
      <c r="L223" s="11"/>
    </row>
    <row r="224" spans="1:13" ht="34.5" hidden="1" customHeight="1">
      <c r="A224" s="69"/>
      <c r="C224" s="11"/>
      <c r="D224" s="11"/>
      <c r="E224" s="11"/>
      <c r="F224" s="11"/>
      <c r="G224" s="11"/>
      <c r="H224" s="11"/>
      <c r="I224" s="11"/>
      <c r="J224" s="11"/>
      <c r="K224" s="11"/>
      <c r="L224" s="11"/>
    </row>
    <row r="225" spans="1:12" ht="14.25" hidden="1" customHeight="1">
      <c r="A225" s="69"/>
      <c r="C225" s="11"/>
      <c r="D225" s="11"/>
      <c r="E225" s="11"/>
      <c r="F225" s="11"/>
      <c r="G225" s="11"/>
      <c r="H225" s="11"/>
      <c r="I225" s="11"/>
      <c r="J225" s="11"/>
      <c r="K225" s="11"/>
      <c r="L225" s="11"/>
    </row>
    <row r="226" spans="1:12" ht="34.5" hidden="1" customHeight="1">
      <c r="A226" s="69"/>
      <c r="C226" s="11"/>
      <c r="D226" s="11"/>
      <c r="E226" s="11"/>
      <c r="F226" s="11"/>
      <c r="G226" s="11"/>
      <c r="H226" s="11"/>
      <c r="I226" s="11"/>
      <c r="J226" s="11"/>
      <c r="K226" s="11"/>
      <c r="L226" s="11"/>
    </row>
    <row r="227" spans="1:12" ht="34.5" hidden="1" customHeight="1">
      <c r="A227" s="69"/>
      <c r="C227" s="11"/>
      <c r="D227" s="11"/>
      <c r="E227" s="11"/>
      <c r="F227" s="11"/>
      <c r="G227" s="11"/>
      <c r="H227" s="11"/>
      <c r="I227" s="11"/>
      <c r="J227" s="11"/>
      <c r="K227" s="11"/>
      <c r="L227" s="11"/>
    </row>
    <row r="228" spans="1:12" ht="34.5" hidden="1" customHeight="1">
      <c r="A228" s="69"/>
      <c r="C228" s="11"/>
      <c r="D228" s="11"/>
      <c r="E228" s="11"/>
      <c r="F228" s="11"/>
      <c r="G228" s="11"/>
      <c r="H228" s="11"/>
      <c r="I228" s="11"/>
      <c r="J228" s="11"/>
      <c r="K228" s="11"/>
      <c r="L228" s="11"/>
    </row>
    <row r="229" spans="1:12" ht="34.5" hidden="1" customHeight="1">
      <c r="A229" s="69"/>
      <c r="C229" s="11"/>
      <c r="D229" s="11"/>
      <c r="E229" s="11"/>
      <c r="F229" s="11"/>
      <c r="G229" s="11"/>
      <c r="H229" s="11"/>
      <c r="I229" s="11"/>
      <c r="J229" s="11"/>
      <c r="K229" s="11"/>
      <c r="L229" s="11"/>
    </row>
    <row r="230" spans="1:12" ht="34.5" hidden="1" customHeight="1">
      <c r="A230" s="69"/>
      <c r="C230" s="11"/>
      <c r="D230" s="11"/>
      <c r="E230" s="11"/>
      <c r="F230" s="11"/>
      <c r="G230" s="11"/>
      <c r="H230" s="11"/>
      <c r="I230" s="11"/>
      <c r="J230" s="11"/>
      <c r="K230" s="11"/>
      <c r="L230" s="11"/>
    </row>
    <row r="231" spans="1:12" ht="34.5" hidden="1" customHeight="1">
      <c r="A231" s="69"/>
      <c r="C231" s="11"/>
      <c r="D231" s="11"/>
      <c r="E231" s="11"/>
      <c r="F231" s="11"/>
      <c r="G231" s="11"/>
      <c r="H231" s="11"/>
      <c r="I231" s="11"/>
      <c r="J231" s="11"/>
      <c r="K231" s="11"/>
      <c r="L231" s="11"/>
    </row>
    <row r="232" spans="1:12" ht="34.5" hidden="1" customHeight="1">
      <c r="A232" s="69"/>
      <c r="C232" s="11"/>
      <c r="D232" s="11"/>
      <c r="E232" s="11"/>
      <c r="F232" s="11"/>
      <c r="G232" s="11"/>
      <c r="H232" s="11"/>
      <c r="I232" s="11"/>
      <c r="J232" s="11"/>
      <c r="K232" s="11"/>
      <c r="L232" s="11"/>
    </row>
    <row r="233" spans="1:12" ht="34.5" hidden="1" customHeight="1">
      <c r="A233" s="69"/>
      <c r="C233" s="11"/>
      <c r="D233" s="11"/>
      <c r="E233" s="11"/>
      <c r="F233" s="11"/>
      <c r="G233" s="11"/>
      <c r="H233" s="11"/>
      <c r="I233" s="11"/>
      <c r="J233" s="11"/>
      <c r="K233" s="11"/>
      <c r="L233" s="11"/>
    </row>
    <row r="234" spans="1:12" ht="34.5" hidden="1" customHeight="1">
      <c r="A234" s="69"/>
      <c r="C234" s="11"/>
      <c r="D234" s="11"/>
      <c r="E234" s="11"/>
      <c r="F234" s="11"/>
      <c r="G234" s="11"/>
      <c r="H234" s="11"/>
      <c r="I234" s="11"/>
      <c r="J234" s="11"/>
      <c r="K234" s="11"/>
      <c r="L234" s="11"/>
    </row>
    <row r="235" spans="1:12" ht="60.75" hidden="1" customHeight="1">
      <c r="A235" s="69"/>
      <c r="C235" s="11"/>
      <c r="D235" s="11"/>
      <c r="E235" s="11"/>
      <c r="F235" s="11"/>
      <c r="G235" s="11"/>
      <c r="H235" s="11"/>
      <c r="I235" s="11"/>
      <c r="J235" s="11"/>
      <c r="K235" s="11"/>
      <c r="L235" s="11"/>
    </row>
    <row r="236" spans="1:12" ht="34.5" hidden="1" customHeight="1">
      <c r="A236" s="69"/>
      <c r="C236" s="11"/>
      <c r="D236" s="11"/>
      <c r="E236" s="11"/>
      <c r="F236" s="11"/>
      <c r="G236" s="11"/>
      <c r="H236" s="11"/>
      <c r="I236" s="11"/>
      <c r="J236" s="11"/>
      <c r="K236" s="11"/>
      <c r="L236" s="11"/>
    </row>
    <row r="237" spans="1:12" ht="47.25" hidden="1" customHeight="1">
      <c r="A237" s="69"/>
      <c r="C237" s="11"/>
      <c r="D237" s="11"/>
      <c r="E237" s="11"/>
      <c r="F237" s="11"/>
      <c r="G237" s="11"/>
      <c r="H237" s="11"/>
      <c r="I237" s="11"/>
      <c r="J237" s="11"/>
      <c r="K237" s="11"/>
      <c r="L237" s="11"/>
    </row>
    <row r="238" spans="1:12" ht="34.5" hidden="1" customHeight="1">
      <c r="A238" s="69"/>
      <c r="C238" s="11"/>
      <c r="D238" s="11"/>
      <c r="E238" s="11"/>
      <c r="F238" s="11"/>
      <c r="G238" s="11"/>
      <c r="H238" s="11"/>
      <c r="I238" s="11"/>
      <c r="J238" s="11"/>
      <c r="K238" s="11"/>
      <c r="L238" s="11"/>
    </row>
    <row r="239" spans="1:12" ht="34.5" hidden="1" customHeight="1">
      <c r="A239" s="69"/>
      <c r="C239" s="11"/>
      <c r="D239" s="11"/>
      <c r="E239" s="11"/>
      <c r="F239" s="11"/>
      <c r="G239" s="11"/>
      <c r="H239" s="11"/>
      <c r="I239" s="11"/>
      <c r="J239" s="11"/>
      <c r="K239" s="11"/>
      <c r="L239" s="11"/>
    </row>
    <row r="240" spans="1:12" ht="34.5" hidden="1" customHeight="1">
      <c r="A240" s="69"/>
      <c r="C240" s="11"/>
      <c r="D240" s="11"/>
      <c r="E240" s="11"/>
      <c r="F240" s="11"/>
      <c r="G240" s="11"/>
      <c r="H240" s="11"/>
      <c r="I240" s="11"/>
      <c r="J240" s="11"/>
      <c r="K240" s="11"/>
      <c r="L240" s="11"/>
    </row>
    <row r="241" spans="1:12" ht="47.25" hidden="1" customHeight="1">
      <c r="A241" s="69"/>
      <c r="C241" s="11"/>
      <c r="D241" s="11"/>
      <c r="E241" s="11"/>
      <c r="F241" s="11"/>
      <c r="G241" s="11"/>
      <c r="H241" s="11"/>
      <c r="I241" s="11"/>
      <c r="J241" s="11"/>
      <c r="K241" s="11"/>
      <c r="L241" s="11"/>
    </row>
    <row r="242" spans="1:12" ht="34.5" hidden="1" customHeight="1">
      <c r="A242" s="69"/>
      <c r="C242" s="11"/>
      <c r="D242" s="11"/>
      <c r="E242" s="11"/>
      <c r="F242" s="11"/>
      <c r="G242" s="11"/>
      <c r="H242" s="11"/>
      <c r="I242" s="11"/>
      <c r="J242" s="11"/>
      <c r="K242" s="11"/>
      <c r="L242" s="11"/>
    </row>
    <row r="243" spans="1:12" ht="47.25" hidden="1" customHeight="1">
      <c r="A243" s="69"/>
      <c r="C243" s="11"/>
      <c r="D243" s="11"/>
      <c r="E243" s="11"/>
      <c r="F243" s="11"/>
      <c r="G243" s="11"/>
      <c r="H243" s="11"/>
      <c r="I243" s="11"/>
      <c r="J243" s="11"/>
      <c r="K243" s="11"/>
      <c r="L243" s="11"/>
    </row>
    <row r="244" spans="1:12" ht="34.5" hidden="1" customHeight="1">
      <c r="A244" s="69"/>
      <c r="C244" s="11"/>
      <c r="D244" s="11"/>
      <c r="E244" s="11"/>
      <c r="F244" s="11"/>
      <c r="G244" s="11"/>
      <c r="H244" s="11"/>
      <c r="I244" s="11"/>
      <c r="J244" s="11"/>
      <c r="K244" s="11"/>
      <c r="L244" s="11"/>
    </row>
    <row r="245" spans="1:12" ht="34.5" hidden="1" customHeight="1">
      <c r="A245" s="69"/>
      <c r="C245" s="11"/>
      <c r="D245" s="11"/>
      <c r="E245" s="11"/>
      <c r="F245" s="11"/>
      <c r="G245" s="11"/>
      <c r="H245" s="11"/>
      <c r="I245" s="11"/>
      <c r="J245" s="11"/>
      <c r="K245" s="11"/>
      <c r="L245" s="11"/>
    </row>
    <row r="246" spans="1:12" ht="33.75" hidden="1" customHeight="1">
      <c r="A246" s="69"/>
      <c r="C246" s="11"/>
      <c r="D246" s="11"/>
      <c r="E246" s="11"/>
      <c r="F246" s="11"/>
      <c r="G246" s="11"/>
      <c r="H246" s="11"/>
      <c r="I246" s="11"/>
      <c r="J246" s="11"/>
      <c r="K246" s="11"/>
      <c r="L246" s="11"/>
    </row>
    <row r="247" spans="1:12" hidden="1">
      <c r="A247" s="69"/>
      <c r="K247" s="474"/>
      <c r="L247" s="474"/>
    </row>
    <row r="248" spans="1:12" hidden="1">
      <c r="A248" s="69"/>
      <c r="K248" s="474"/>
      <c r="L248" s="474"/>
    </row>
    <row r="249" spans="1:12" hidden="1">
      <c r="A249" s="69"/>
      <c r="K249" s="474"/>
      <c r="L249" s="474"/>
    </row>
    <row r="250" spans="1:12" hidden="1">
      <c r="A250" s="69"/>
      <c r="K250" s="474"/>
      <c r="L250" s="474"/>
    </row>
    <row r="251" spans="1:12" hidden="1">
      <c r="A251" s="69"/>
      <c r="K251" s="474"/>
      <c r="L251" s="474"/>
    </row>
    <row r="252" spans="1:12" hidden="1">
      <c r="A252" s="69"/>
      <c r="K252" s="474"/>
      <c r="L252" s="474"/>
    </row>
    <row r="253" spans="1:12" hidden="1">
      <c r="A253" s="69"/>
    </row>
  </sheetData>
  <sheetProtection algorithmName="SHA-512" hashValue="FJqUXRVN5xCmC3Exl0SCwt6SIKdvi/2H6Rh2M2StXQ4FR7j89zLgAPyPnJlW8JM6avDyENJpVGFshaqgyZtavg==" saltValue="WhOXVQ70kemqYH/A8PrNWg==" spinCount="100000" sheet="1" objects="1" scenarios="1" autoFilter="0"/>
  <mergeCells count="412">
    <mergeCell ref="D219:F219"/>
    <mergeCell ref="G219:L219"/>
    <mergeCell ref="D182:F182"/>
    <mergeCell ref="G182:L182"/>
    <mergeCell ref="D218:F218"/>
    <mergeCell ref="G218:L218"/>
    <mergeCell ref="D213:F213"/>
    <mergeCell ref="G213:L213"/>
    <mergeCell ref="D214:F214"/>
    <mergeCell ref="G214:L214"/>
    <mergeCell ref="D215:F215"/>
    <mergeCell ref="G215:L215"/>
    <mergeCell ref="D216:F216"/>
    <mergeCell ref="G216:L216"/>
    <mergeCell ref="D217:F217"/>
    <mergeCell ref="G217:L217"/>
    <mergeCell ref="D208:F208"/>
    <mergeCell ref="G208:L208"/>
    <mergeCell ref="D209:F209"/>
    <mergeCell ref="G209:L209"/>
    <mergeCell ref="D210:F210"/>
    <mergeCell ref="G210:L210"/>
    <mergeCell ref="D211:F211"/>
    <mergeCell ref="G211:L211"/>
    <mergeCell ref="D212:F212"/>
    <mergeCell ref="G212:L212"/>
    <mergeCell ref="D203:F203"/>
    <mergeCell ref="G203:L203"/>
    <mergeCell ref="D204:F204"/>
    <mergeCell ref="G204:L204"/>
    <mergeCell ref="D205:F205"/>
    <mergeCell ref="G205:L205"/>
    <mergeCell ref="D206:F206"/>
    <mergeCell ref="G206:L206"/>
    <mergeCell ref="D207:F207"/>
    <mergeCell ref="G207:L207"/>
    <mergeCell ref="D198:F198"/>
    <mergeCell ref="G198:L198"/>
    <mergeCell ref="D199:F199"/>
    <mergeCell ref="G199:L199"/>
    <mergeCell ref="D200:F200"/>
    <mergeCell ref="G200:L200"/>
    <mergeCell ref="D201:F201"/>
    <mergeCell ref="G201:L201"/>
    <mergeCell ref="D202:F202"/>
    <mergeCell ref="G202:L202"/>
    <mergeCell ref="D193:F193"/>
    <mergeCell ref="G193:L193"/>
    <mergeCell ref="D194:F194"/>
    <mergeCell ref="G194:L194"/>
    <mergeCell ref="D195:F195"/>
    <mergeCell ref="G195:L195"/>
    <mergeCell ref="D196:F196"/>
    <mergeCell ref="G196:L196"/>
    <mergeCell ref="D197:F197"/>
    <mergeCell ref="G197:L197"/>
    <mergeCell ref="D188:F188"/>
    <mergeCell ref="G188:L188"/>
    <mergeCell ref="D189:F189"/>
    <mergeCell ref="G189:L189"/>
    <mergeCell ref="D190:F190"/>
    <mergeCell ref="G190:L190"/>
    <mergeCell ref="D191:F191"/>
    <mergeCell ref="G191:L191"/>
    <mergeCell ref="D192:F192"/>
    <mergeCell ref="G192:L192"/>
    <mergeCell ref="D183:F183"/>
    <mergeCell ref="G183:L183"/>
    <mergeCell ref="D184:F184"/>
    <mergeCell ref="G184:L184"/>
    <mergeCell ref="D185:F185"/>
    <mergeCell ref="G185:L185"/>
    <mergeCell ref="D186:F186"/>
    <mergeCell ref="G186:L186"/>
    <mergeCell ref="D187:F187"/>
    <mergeCell ref="G187:L187"/>
    <mergeCell ref="G177:L177"/>
    <mergeCell ref="D178:F178"/>
    <mergeCell ref="G178:L178"/>
    <mergeCell ref="D179:F179"/>
    <mergeCell ref="G179:L179"/>
    <mergeCell ref="D180:F180"/>
    <mergeCell ref="G180:L180"/>
    <mergeCell ref="D181:F181"/>
    <mergeCell ref="G181:L181"/>
    <mergeCell ref="D177:F177"/>
    <mergeCell ref="D174:F174"/>
    <mergeCell ref="D162:F162"/>
    <mergeCell ref="D148:F148"/>
    <mergeCell ref="D143:F143"/>
    <mergeCell ref="D130:F130"/>
    <mergeCell ref="D125:F125"/>
    <mergeCell ref="D121:F121"/>
    <mergeCell ref="D111:F111"/>
    <mergeCell ref="D112:F112"/>
    <mergeCell ref="D113:F113"/>
    <mergeCell ref="D114:F114"/>
    <mergeCell ref="D115:F115"/>
    <mergeCell ref="C7:L12"/>
    <mergeCell ref="C13:G13"/>
    <mergeCell ref="H13:L13"/>
    <mergeCell ref="D51:F51"/>
    <mergeCell ref="D52:F52"/>
    <mergeCell ref="D53:F53"/>
    <mergeCell ref="D54:F54"/>
    <mergeCell ref="D55:F55"/>
    <mergeCell ref="D173:F173"/>
    <mergeCell ref="G173:L173"/>
    <mergeCell ref="D165:F165"/>
    <mergeCell ref="G165:L165"/>
    <mergeCell ref="D166:F166"/>
    <mergeCell ref="G166:L166"/>
    <mergeCell ref="D167:F167"/>
    <mergeCell ref="G167:L167"/>
    <mergeCell ref="D158:F158"/>
    <mergeCell ref="G158:L158"/>
    <mergeCell ref="D159:F159"/>
    <mergeCell ref="G159:L159"/>
    <mergeCell ref="D160:F160"/>
    <mergeCell ref="G160:L160"/>
    <mergeCell ref="D161:F161"/>
    <mergeCell ref="G161:L161"/>
    <mergeCell ref="G174:L174"/>
    <mergeCell ref="D175:F175"/>
    <mergeCell ref="G175:L175"/>
    <mergeCell ref="D176:F176"/>
    <mergeCell ref="G176:L176"/>
    <mergeCell ref="G66:L66"/>
    <mergeCell ref="G67:L67"/>
    <mergeCell ref="G68:L68"/>
    <mergeCell ref="G69:L69"/>
    <mergeCell ref="G70:L70"/>
    <mergeCell ref="D168:F168"/>
    <mergeCell ref="G168:L168"/>
    <mergeCell ref="D169:F169"/>
    <mergeCell ref="G169:L169"/>
    <mergeCell ref="D170:F170"/>
    <mergeCell ref="G170:L170"/>
    <mergeCell ref="D171:F171"/>
    <mergeCell ref="G171:L171"/>
    <mergeCell ref="D172:F172"/>
    <mergeCell ref="G172:L172"/>
    <mergeCell ref="D163:F163"/>
    <mergeCell ref="G163:L163"/>
    <mergeCell ref="D164:F164"/>
    <mergeCell ref="G164:L164"/>
    <mergeCell ref="G162:L162"/>
    <mergeCell ref="D153:F153"/>
    <mergeCell ref="G153:L153"/>
    <mergeCell ref="D154:F154"/>
    <mergeCell ref="G154:L154"/>
    <mergeCell ref="D155:F155"/>
    <mergeCell ref="G155:L155"/>
    <mergeCell ref="D156:F156"/>
    <mergeCell ref="G156:L156"/>
    <mergeCell ref="D157:F157"/>
    <mergeCell ref="G157:L157"/>
    <mergeCell ref="G148:L148"/>
    <mergeCell ref="D149:F149"/>
    <mergeCell ref="G149:L149"/>
    <mergeCell ref="D150:F150"/>
    <mergeCell ref="G150:L150"/>
    <mergeCell ref="D151:F151"/>
    <mergeCell ref="G151:L151"/>
    <mergeCell ref="D152:F152"/>
    <mergeCell ref="G152:L152"/>
    <mergeCell ref="G143:L143"/>
    <mergeCell ref="D144:F144"/>
    <mergeCell ref="G144:L144"/>
    <mergeCell ref="D145:F145"/>
    <mergeCell ref="G145:L145"/>
    <mergeCell ref="D146:F146"/>
    <mergeCell ref="G146:L146"/>
    <mergeCell ref="D147:F147"/>
    <mergeCell ref="G147:L147"/>
    <mergeCell ref="G136:L136"/>
    <mergeCell ref="G137:L137"/>
    <mergeCell ref="G138:L138"/>
    <mergeCell ref="G139:L139"/>
    <mergeCell ref="D140:F140"/>
    <mergeCell ref="G140:L140"/>
    <mergeCell ref="D141:F141"/>
    <mergeCell ref="G141:L141"/>
    <mergeCell ref="D142:F142"/>
    <mergeCell ref="G142:L142"/>
    <mergeCell ref="D136:F136"/>
    <mergeCell ref="D137:F137"/>
    <mergeCell ref="D138:F138"/>
    <mergeCell ref="D139:F139"/>
    <mergeCell ref="G130:L130"/>
    <mergeCell ref="D131:F131"/>
    <mergeCell ref="G131:L131"/>
    <mergeCell ref="D132:F132"/>
    <mergeCell ref="G132:L132"/>
    <mergeCell ref="G133:L133"/>
    <mergeCell ref="G134:L134"/>
    <mergeCell ref="G135:L135"/>
    <mergeCell ref="D133:F133"/>
    <mergeCell ref="D134:F134"/>
    <mergeCell ref="D135:F135"/>
    <mergeCell ref="G125:L125"/>
    <mergeCell ref="D126:F126"/>
    <mergeCell ref="G126:L126"/>
    <mergeCell ref="D127:F127"/>
    <mergeCell ref="G127:L127"/>
    <mergeCell ref="D128:F128"/>
    <mergeCell ref="G128:L128"/>
    <mergeCell ref="D129:F129"/>
    <mergeCell ref="G129:L129"/>
    <mergeCell ref="G121:L121"/>
    <mergeCell ref="D122:F122"/>
    <mergeCell ref="G122:L122"/>
    <mergeCell ref="D123:F123"/>
    <mergeCell ref="G123:L123"/>
    <mergeCell ref="D124:F124"/>
    <mergeCell ref="G124:L124"/>
    <mergeCell ref="D116:F116"/>
    <mergeCell ref="D117:F117"/>
    <mergeCell ref="G117:L117"/>
    <mergeCell ref="D118:F118"/>
    <mergeCell ref="G118:L118"/>
    <mergeCell ref="D119:F119"/>
    <mergeCell ref="G119:L119"/>
    <mergeCell ref="D120:F120"/>
    <mergeCell ref="G120:L120"/>
    <mergeCell ref="G116:L116"/>
    <mergeCell ref="G111:L111"/>
    <mergeCell ref="G112:L112"/>
    <mergeCell ref="G113:L113"/>
    <mergeCell ref="G114:L114"/>
    <mergeCell ref="G115:L115"/>
    <mergeCell ref="D106:F106"/>
    <mergeCell ref="D107:F107"/>
    <mergeCell ref="D108:F108"/>
    <mergeCell ref="D109:F109"/>
    <mergeCell ref="D110:F110"/>
    <mergeCell ref="G106:L106"/>
    <mergeCell ref="G107:L107"/>
    <mergeCell ref="G108:L108"/>
    <mergeCell ref="G109:L109"/>
    <mergeCell ref="G110:L110"/>
    <mergeCell ref="D104:F104"/>
    <mergeCell ref="D105:F105"/>
    <mergeCell ref="G101:L101"/>
    <mergeCell ref="G102:L102"/>
    <mergeCell ref="G103:L103"/>
    <mergeCell ref="G104:L104"/>
    <mergeCell ref="G105:L105"/>
    <mergeCell ref="D96:F96"/>
    <mergeCell ref="D97:F97"/>
    <mergeCell ref="D98:F98"/>
    <mergeCell ref="D99:F99"/>
    <mergeCell ref="D100:F100"/>
    <mergeCell ref="G96:L96"/>
    <mergeCell ref="G97:L97"/>
    <mergeCell ref="G98:L98"/>
    <mergeCell ref="G99:L99"/>
    <mergeCell ref="G100:L100"/>
    <mergeCell ref="D101:F101"/>
    <mergeCell ref="D102:F102"/>
    <mergeCell ref="D103:F103"/>
    <mergeCell ref="D92:F92"/>
    <mergeCell ref="D93:F93"/>
    <mergeCell ref="D94:F94"/>
    <mergeCell ref="D95:F95"/>
    <mergeCell ref="G91:L91"/>
    <mergeCell ref="G92:L92"/>
    <mergeCell ref="G93:L93"/>
    <mergeCell ref="G94:L94"/>
    <mergeCell ref="G95:L95"/>
    <mergeCell ref="D88:F88"/>
    <mergeCell ref="D89:F89"/>
    <mergeCell ref="D90:F90"/>
    <mergeCell ref="G86:L86"/>
    <mergeCell ref="G87:L87"/>
    <mergeCell ref="G88:L88"/>
    <mergeCell ref="G89:L89"/>
    <mergeCell ref="G90:L90"/>
    <mergeCell ref="D91:F91"/>
    <mergeCell ref="D84:F84"/>
    <mergeCell ref="D85:F85"/>
    <mergeCell ref="G81:L81"/>
    <mergeCell ref="G82:L82"/>
    <mergeCell ref="G83:L83"/>
    <mergeCell ref="G84:L84"/>
    <mergeCell ref="G85:L85"/>
    <mergeCell ref="D86:F86"/>
    <mergeCell ref="D87:F87"/>
    <mergeCell ref="D80:F80"/>
    <mergeCell ref="G76:L76"/>
    <mergeCell ref="G77:L77"/>
    <mergeCell ref="G78:L78"/>
    <mergeCell ref="G79:L79"/>
    <mergeCell ref="G80:L80"/>
    <mergeCell ref="D81:F81"/>
    <mergeCell ref="D82:F82"/>
    <mergeCell ref="D83:F83"/>
    <mergeCell ref="G63:L63"/>
    <mergeCell ref="G64:L64"/>
    <mergeCell ref="G65:L65"/>
    <mergeCell ref="D76:F76"/>
    <mergeCell ref="D77:F77"/>
    <mergeCell ref="D78:F78"/>
    <mergeCell ref="D79:F79"/>
    <mergeCell ref="D72:F72"/>
    <mergeCell ref="D73:F73"/>
    <mergeCell ref="D74:F74"/>
    <mergeCell ref="D75:F75"/>
    <mergeCell ref="G71:L71"/>
    <mergeCell ref="G72:L72"/>
    <mergeCell ref="G73:L73"/>
    <mergeCell ref="G74:L74"/>
    <mergeCell ref="G75:L75"/>
    <mergeCell ref="D63:F63"/>
    <mergeCell ref="G61:L61"/>
    <mergeCell ref="G62:L62"/>
    <mergeCell ref="D56:F56"/>
    <mergeCell ref="D57:F57"/>
    <mergeCell ref="D58:F58"/>
    <mergeCell ref="D59:F59"/>
    <mergeCell ref="D60:F60"/>
    <mergeCell ref="D61:F61"/>
    <mergeCell ref="D62:F62"/>
    <mergeCell ref="D26:F26"/>
    <mergeCell ref="G26:L26"/>
    <mergeCell ref="G45:L45"/>
    <mergeCell ref="D30:F30"/>
    <mergeCell ref="G30:L30"/>
    <mergeCell ref="G36:L36"/>
    <mergeCell ref="G37:L37"/>
    <mergeCell ref="G38:L38"/>
    <mergeCell ref="D36:F36"/>
    <mergeCell ref="D41:F41"/>
    <mergeCell ref="D42:F42"/>
    <mergeCell ref="D43:F43"/>
    <mergeCell ref="D38:F38"/>
    <mergeCell ref="D39:F39"/>
    <mergeCell ref="D40:F40"/>
    <mergeCell ref="D44:F44"/>
    <mergeCell ref="G42:L42"/>
    <mergeCell ref="D47:F47"/>
    <mergeCell ref="G19:L19"/>
    <mergeCell ref="D20:F20"/>
    <mergeCell ref="G20:L20"/>
    <mergeCell ref="D21:F21"/>
    <mergeCell ref="G21:L21"/>
    <mergeCell ref="D22:F22"/>
    <mergeCell ref="G22:L22"/>
    <mergeCell ref="D23:F23"/>
    <mergeCell ref="G23:L23"/>
    <mergeCell ref="D27:F27"/>
    <mergeCell ref="G27:L27"/>
    <mergeCell ref="D29:F29"/>
    <mergeCell ref="G39:L39"/>
    <mergeCell ref="G40:L40"/>
    <mergeCell ref="G41:L41"/>
    <mergeCell ref="D45:F45"/>
    <mergeCell ref="G43:L43"/>
    <mergeCell ref="G44:L44"/>
    <mergeCell ref="D34:F34"/>
    <mergeCell ref="D35:F35"/>
    <mergeCell ref="G35:L35"/>
    <mergeCell ref="D37:F37"/>
    <mergeCell ref="G25:L25"/>
    <mergeCell ref="D48:F48"/>
    <mergeCell ref="G46:L46"/>
    <mergeCell ref="G47:L47"/>
    <mergeCell ref="G48:L48"/>
    <mergeCell ref="C6:J6"/>
    <mergeCell ref="G32:L32"/>
    <mergeCell ref="G33:L33"/>
    <mergeCell ref="G34:L34"/>
    <mergeCell ref="D18:F18"/>
    <mergeCell ref="G18:L18"/>
    <mergeCell ref="C16:J16"/>
    <mergeCell ref="D17:F17"/>
    <mergeCell ref="G17:L17"/>
    <mergeCell ref="D32:F32"/>
    <mergeCell ref="D33:F33"/>
    <mergeCell ref="D24:F24"/>
    <mergeCell ref="G24:L24"/>
    <mergeCell ref="D25:F25"/>
    <mergeCell ref="D28:F28"/>
    <mergeCell ref="G28:L28"/>
    <mergeCell ref="D19:F19"/>
    <mergeCell ref="G31:L31"/>
    <mergeCell ref="G29:L29"/>
    <mergeCell ref="D31:F31"/>
    <mergeCell ref="C3:V3"/>
    <mergeCell ref="D70:F70"/>
    <mergeCell ref="D71:F71"/>
    <mergeCell ref="D67:F67"/>
    <mergeCell ref="D68:F68"/>
    <mergeCell ref="D69:F69"/>
    <mergeCell ref="D64:F64"/>
    <mergeCell ref="D65:F65"/>
    <mergeCell ref="D66:F66"/>
    <mergeCell ref="G55:L55"/>
    <mergeCell ref="G56:L56"/>
    <mergeCell ref="G57:L57"/>
    <mergeCell ref="G58:L58"/>
    <mergeCell ref="G59:L59"/>
    <mergeCell ref="G60:L60"/>
    <mergeCell ref="D49:F49"/>
    <mergeCell ref="D50:F50"/>
    <mergeCell ref="G49:L49"/>
    <mergeCell ref="G50:L50"/>
    <mergeCell ref="G51:L51"/>
    <mergeCell ref="G52:L52"/>
    <mergeCell ref="G53:L53"/>
    <mergeCell ref="G54:L54"/>
    <mergeCell ref="D46:F46"/>
  </mergeCells>
  <hyperlinks>
    <hyperlink ref="H13:L13" r:id="rId1" display="Click here to access the 2025 Climate Agenda Report" xr:uid="{7A69B3C2-0611-4BF1-A7C0-9A5A39372FB9}"/>
    <hyperlink ref="C13:G13" r:id="rId2" display="Click here to access the 2025 Annual Report" xr:uid="{C6A01D18-B4CC-43A2-9C6B-CAE0A06B2C5D}"/>
    <hyperlink ref="G50:L50" location="'SAÚDE, SEGURANÇA E BEM-ESTAR'!C6" display="GRI 403-2 - Identificação de periculosidade, avaliação de riscos e investigação de incidentes | GRI 403-7 - Prevenção e mitigação de impactos de saúde e segurança do trabalho diretamente vinculados com relações de negócios" xr:uid="{2030A06B-EE39-461F-BE72-592E0C25C5CA}"/>
    <hyperlink ref="G51:L51" location="'SAÚDE, SEGURANÇA E BEM-ESTAR'!C24" display="GRI 403-3 - Serviços de saúde do trabalho | GRI 403-6 - Saúde ocupacional" xr:uid="{6B74D7A1-91EE-4FCE-91C8-E2F0B3AD9A37}"/>
    <hyperlink ref="G52:L52" location="'SAÚDE, SEGURANÇA E BEM-ESTAR'!C41" display="GRI 403-5 - Capacitação de trabalhadores(as) em saúde e segurança do trabalho" xr:uid="{272C1CEA-4229-49AD-A880-42D43B28CB82}"/>
    <hyperlink ref="G55:L55" location="'SAÚDE, SEGURANÇA E BEM-ESTAR'!C53" display="GRI 403-8 - Trabalhadores cobertos por um sistema de gestão de saúde e segurança do trabalho" xr:uid="{0FD3801E-373B-473D-AA6C-66D710873ED0}"/>
    <hyperlink ref="G56:L56" location="'SAÚDE, SEGURANÇA E BEM-ESTAR'!C75" display="GRI 403-9 - Acidentes de trabalho | SASB EM-MM-320A.1, IF-EU-320A.1. (1) - Taxa Global de todas as incidências pela MSHA (Administração de Segurança e Saúde nas Minas); (2) Taxa de fatalidades; (3) Taxa de frequência de quase acidentes (NMFR - Near Miss Frequency Rate); Média de horas de treinamento em saúde, Segurança e resposta a emergências para (A) Funcionário(a) em tempo integral e (B) Funcionário(a) contratados | CBA-45 - Taxa de frequência total de acidentes registráveis (TRIFR)" xr:uid="{E2E044F3-349A-4134-BD8D-284A7F781351}"/>
    <hyperlink ref="G57:L57" location="'SAÚDE, SEGURANÇA E BEM-ESTAR'!C127" display="GRI 403-10 - Problemas de saúde relacionados ao trabalho" xr:uid="{64349EDF-2921-4750-B61E-2E7161F8AEA0}"/>
    <hyperlink ref="G61:L61" location="'SAÚDE, SEGURANÇA E BEM-ESTAR'!C135" display="CBA-45 - Taxa de frequência total de acidentes registráveis (TRIFR) - Funcionários(as)" xr:uid="{99DB8C78-2E06-4C17-8E9E-99B8A721739E}"/>
    <hyperlink ref="G62:L62" location="'LEGADO SOCIAL'!C6" display="GRI 203-1 - Investimentos em infraestrutura e apoio a serviços" xr:uid="{59436C10-BF95-41AE-95B2-1A5ADB43ACF9}"/>
    <hyperlink ref="G63:L63" location="'LEGADO SOCIAL'!C17" display="GRI 413-1 - Operações com engajamento, avaliações de impacto e programas de desenvolvimento voltados à comunidade local, Percentual de operações que implementaram engajamento, avaliações de impacto e/ou programas de desenvolvimento voltados para a comunidade local | CBA-46 - Engajamento à comunidade" xr:uid="{E64C7BE7-FCC4-4365-A300-4DA81F68334D}"/>
    <hyperlink ref="G64:L64" location="'LEGADO SOCIAL'!C34" display="GRI 413-2 - Operações com impactos negativos significativos – reais ou potenciais – nas comunidades locais" xr:uid="{4DF4E090-89CD-4F1A-ACC9-24CE44B884B6}"/>
    <hyperlink ref="G68:L68" location="'LEGADO SOCIAL'!C48" display="CBA-10 - Total de investimentos sociais realizados (R$)" xr:uid="{2E2B0FC1-60DD-44AD-A5E7-15A0546B6A55}"/>
    <hyperlink ref="G70:L70" location="'LEGADO SOCIAL'!C59" display="CBA-47 -  Estrutura e implementação da consulta à comunidade" xr:uid="{5D63EF7A-5F88-4F62-A4BB-22732F6647C9}"/>
    <hyperlink ref="G71:L71" location="'LEGADO SOCIAL'!C70" display="CBA-48 - Programas de realocação " xr:uid="{D787BAB0-2F2E-47E1-B70D-7B1569C24359}"/>
    <hyperlink ref="G72:L72" location="'LEGADO SOCIAL'!C81" display="CBA-49 - Povos Indígenas e Preservação Cultural" xr:uid="{72F8310B-F748-4728-B801-9C9C66C9C7C5}"/>
    <hyperlink ref="G73:L73" location="'LEGADO SOCIAL'!C98" display="CBA-50 - Gerenciamento das forças de segurança" xr:uid="{3DE4B80D-69DF-430F-94B2-294EABAD7111}"/>
    <hyperlink ref="G74:L74" location="'LEGADO SOCIAL'!C108" display="CBA-51 - Emprego local" xr:uid="{B160299A-6296-4438-8ED6-E68265E1F400}"/>
    <hyperlink ref="G67:L67" location="ÍNDICE!C129" display="EM-MM-210b.1 - Discussão do processo para gerenciar riscos e oportunidades associados aos direitos e interesses da comunidade" xr:uid="{5D26A55A-7D32-42D8-8E1A-78B6E6743A77}"/>
    <hyperlink ref="G75:L75" location="'LEGADO SOCIAL'!C142" display="CBA-80 - Programas sociais de fechamento de minas" xr:uid="{6B41B801-86EF-459D-B28D-CAF2510AD89C}"/>
    <hyperlink ref="G76:L76" location="'LEGADO SOCIAL'!C153" display="Programas de Educação Ambiental (PEA) Corporativo" xr:uid="{F6D00760-1528-48F4-9267-31441DEAA451}"/>
    <hyperlink ref="G77:L77" location="'DIREITOS HUMANOS'!C6" display="GRI 412-1 - Operações submetidas a avaliações de direitos humanos ou de impacto nos direitos humanos" xr:uid="{48D15DC0-6EFE-4510-9586-CA6A01FC6BB3}"/>
    <hyperlink ref="G78:L78" location="'HUMAN RIGHTS'!C15" display="GRI 412-2 - Employee training on human rights policies or procedures" xr:uid="{F2381B7B-4CA9-4BDF-A180-FC4973A196A9}"/>
    <hyperlink ref="G79:L79" location="'DIREITOS HUMANOS'!C26" display="GRI 412-3 - Acordos e contratos de investimentos significativos que incluem cláusulas sobre direitos humanos  ou que foram submetidos a avaliação de direitos humanos" xr:uid="{EEFB62BF-1C1A-4412-8A29-6BE3E5AFEB1A}"/>
    <hyperlink ref="G81:L81" location="'DIREITOS HUMANOS'!C43" display="CBA-34 - Processo de devida diligência em direitos humanos" xr:uid="{36CAC2D9-CD07-4D01-B8CB-13213330745E}"/>
    <hyperlink ref="G82:L82" location="'DIREITOS HUMANOS'!C51" display="CBA-35 -  Avaliação de direitos humanos " xr:uid="{F12F6C2C-1A68-4196-80EA-002379FD1A5A}"/>
    <hyperlink ref="G83:L83" location="'DIREITOS HUMANOS'!C63" display="CBA-36 - Mitigação e remediação de direitos humanos" xr:uid="{03A3AD40-F6F3-4483-90DE-5BA11FD85015}"/>
    <hyperlink ref="G80:L80" location="'DIREITOS HUMANOS'!C71" display="SASB EM-MM-210a.3 - Discussão dos processos de engajamento e práticas de devida diligência com respeito aos direitos humanos, direitos indígenas e operação em áreas de conflito" xr:uid="{BDA8224C-1008-4CF4-8565-25491062F519}"/>
    <hyperlink ref="G85:L85" location="'MUDANÇAS CLIMÁTICAS'!C35" display="GRI 305-1 - Emissões Diretas (escopo 1) de Gases de Efeito Estufa (GEE) | SASB EM-MM-110A.1, SASB IF-EU-110A.1 - Emissões Globais Brutas do Escopo 1, Porcentagem Coberta por Regulamentações de Limitação de Emissões " xr:uid="{A5D307B1-9F7C-4410-9B7B-D39D6D670B7E}"/>
    <hyperlink ref="G86:L86" location="'MUDANÇAS CLIMÁTICAS'!C52" display="GRI 305-2 - Emissões indiretas (Escopo 2) de Gases de Efeito Estufa (GEE) provenientes da aquisição de energia | SASB IF-EU-110A.2 - Emissões de Gases de Efeito Estufa (GEE) associadas ao fornecimento de energia_x0009_" xr:uid="{9EF72582-3CF3-4BA7-AA95-74954A723300}"/>
    <hyperlink ref="G87:L87" location="'MUDANÇAS CLIMÁTICAS'!C73" display="GRI 305-3 - Outras Emissões Indiretas (ESCOPO 3) de Gases de Efeito Estufa (GEE)" xr:uid="{6214F48C-2CC0-4456-AE1F-A7F175ADA29B}"/>
    <hyperlink ref="G88:L88" location="ÍNDICE!C87" display="GRI 305-4 - Intensidade de emissões de gases de efeito estufa (GEE) " xr:uid="{27F664D6-840B-4191-9C26-11327D967C0E}"/>
    <hyperlink ref="G89:L89" location="'MUDANÇAS CLIMÁTICAS'!C118" display="GRI 305-5 - Redução de emissões de gases de efeito estufa (GEE)" xr:uid="{92307DF6-8F6C-4522-8E3C-4618C2F11BE0}"/>
    <hyperlink ref="G90:L90" location="'MUDANÇAS CLIMÁTICAS'!C123" display="GRI 305-6 - Emissões de substâncias destruidoras da camada de ozônio (SDO)" xr:uid="{E7EA205D-DEF6-49A9-A090-D311AE6EE6BA}"/>
    <hyperlink ref="G91:L91" location="'MUDANÇAS CLIMÁTICAS'!C128" display="GRI 305-7 - Emissões de NOx, SOx e Outras Emissões Atmosféricas Significativas | SASB EM-MM-120A.1, SASB IF-EU-120A.1 - NOx (excluindo N2O), SOx, Material Particulado (PM10), Chumbo (PB) e Mercúrio (HG)" xr:uid="{03FEAB71-4C71-417A-B975-B8D8EFC9D416}"/>
    <hyperlink ref="G93:L93" location="'MUDANÇAS CLIMÁTICAS'!C148" display="SASB EM-MM-110a.2 - Discussão da estratégia ou plano de longo e curto prazos para gerenciar as emissões do escopo 1, metas de redução de emissões e uma análise do desempenho em relação a essas metas | SASB IF-EU-110a.3 - Discussão da estratégia ou plano de curto e longo prazo para gerenciar as emissões do Escopo 1, metas de redução de emissões e análise de desempenho em relação a essas metas" xr:uid="{F0FF93DB-8EC8-4672-9B22-C621CD65053A}"/>
    <hyperlink ref="G99:L99" location="'MUDANÇAS CLIMÁTICAS'!C178" display="CBA-67 - Emissões diretas de Perfluorocarbono" xr:uid="{25A68F69-DF25-49E1-83FA-37E3472795EF}"/>
    <hyperlink ref="G107:L107" location="'ENERGIA RENOV. E EFICIÊNCIA'!C6" display="CBA-52 - Programas de gestão de energia" xr:uid="{EFFE913D-7959-4960-A4A4-E8899BE21042}"/>
    <hyperlink ref="G108:L108" location="'ENERGIA RENOV. E EFICIÊNCIA'!C18" display="CBA-53 - Consumo de energia em MWh" xr:uid="{F2567FAC-DEA7-4270-B6E8-B3E555180796}"/>
    <hyperlink ref="G100:L100" location="'ENERGIA RENOV. E EFICIÊNCIA'!C30" display="GRI 302-2 - Consumo de energia fora da Organização" xr:uid="{1D840A46-2D55-41A7-94C5-8ACBAC0F433D}"/>
    <hyperlink ref="G102:L102" location="'ENERGIA RENOV. E EFICIÊNCIA'!C52" display="GRI 302-5 - Reduções nos Requisitos Energéticos de Produtos e Serviços" xr:uid="{9133DB29-C0C0-4CB0-B38A-0D7D63B0112B}"/>
    <hyperlink ref="G103:L103" location="'ENERGIA RENOV. E EFICIÊNCIA'!C64" display="SASB IF-EU-000.A - Número de clientes atendidos: (1) residenciais, (2) comerciais e (3) industriais | SASB IF-EU-000.B - Eletricidade total entregue a: (1) clientes residenciais, (2) comerciais, (3) industriais, (4) todos os outros clientes de varejo e (5) clientes de atacado." xr:uid="{84492545-281C-42AF-B63B-54FAFC84AD80}"/>
    <hyperlink ref="G105:L105" location="'ENERGIA RENOV. E EFICIÊNCIA'!C73" display="SASB IF-EU-000.C - Comprimento das linhas de transmissão, em quilômetros" xr:uid="{DDA36362-6A49-4F0E-AE1D-335B00529178}"/>
    <hyperlink ref="G106:L106" location="'ENERGIA RENOV. E EFICIÊNCIA'!C77" display="SASB IF-EU-000.E - Total de Eletricidade Comprada no Atacado" xr:uid="{5E270D4F-926A-4EDF-A960-A329A5B1FC24}"/>
    <hyperlink ref="G126:L126" location="'BIODIVER. E SERV. ECOSSIST.'!C6" display="Divulgações recomendadas TNFD - Governança" xr:uid="{090966F9-4488-4CE4-9908-328B56C3A603}"/>
    <hyperlink ref="G124:L124" location="'BIODIVER. E SERV. ECOSSIST.'!C14" display="Divulgações recomendadas TNFD - Estratégia" xr:uid="{AD9E5F31-6207-4E64-BE8E-0874E1A0F45C}"/>
    <hyperlink ref="G125:L125" location="'BIODIVER. E SERV. ECOSSIST.'!C21" display="Divulgações recomendadas TNFD - Gestão de riscos e impactos" xr:uid="{87EA6B59-3841-432D-996E-9AE615F6C589}"/>
    <hyperlink ref="G127:L127" location="'BIODIVER. E SERV. ECOSSIST.'!C28" display="Divulgações recomendadas TNFD - Métricas e metas" xr:uid="{26855F5F-6147-479B-9508-BF29FE081DCA}"/>
    <hyperlink ref="G109:L109" location="'BIODIVER. E SERV. ECOSSIST.'!C35" display="GRI 101-1 - Políticas para deter e reverter a perda de biodiversidade" xr:uid="{B1C149D9-6813-4314-90B8-AEA399AC598D}"/>
    <hyperlink ref="G110:L110" location="'BIODIVER. E SERV. ECOSSIST.'!C58" display="GRI 101-1, 101-2, 101-4 - Iniciativas em Unidades operacionais" xr:uid="{2E30E3B6-3530-476E-8DA2-9D8FFBF9E76B}"/>
    <hyperlink ref="G111:L111" location="'BIODIVER. E SERV. ECOSSIST.'!C89" display="GRI 101-2 - Habitats em restauração/reabilitação e restaurados/reabilitados" xr:uid="{29867AB6-D5FD-4F14-A083-EDBC6473ADBE}"/>
    <hyperlink ref="G112:L112" location="'BIODIVER. E SERV. ECOSSIST.'!C100" display="GRI 101-3 - Acesso e repartição justa e equitativa de benefícios" xr:uid="{5A1A82FF-B4A2-4132-B453-2F15C883A990}"/>
    <hyperlink ref="G113:L113" location="'BIODIVER. E SERV. ECOSSIST.'!C111" display="GRI 101-5 - Locais com impactos na biodiversidade | GRI 101-6 - Fatores diretos de perda de biodiversidade | GRI 101-7 - Mudanças no estado da biodiversidade | GRI 101-8 - Serviços ecossistêmicos | CBA 68 -  Avaliação de riscos da biodiversidade" xr:uid="{6E685385-3E75-417D-B2D2-CCA8F89E16C6}"/>
    <hyperlink ref="G120:L120" location="'BIODIVER. E SERV. ECOSSIST.'!C169" display="CBA-69 - Exposição e avaliação da biodiversidade" xr:uid="{466EC079-DD50-43C2-99DF-AE0DA9A714DD}"/>
    <hyperlink ref="G118:L118" location="'BIODIVER. E SERV. ECOSSIST.'!C178" display="SASB EM-MM-160A.3 - Porcentagem de (1) reservas provadas e (2) prováveis em ou perto de locais com status de conservação protegido ou hábitat de espécies ameaçadas" xr:uid="{0E5D6DBD-54D9-4487-8688-0B7A38DB841D}"/>
    <hyperlink ref="G117:L117" location="'BIODIVER. E SERV. ECOSSIST.'!C182" display="SASB EM-MM-160A.1 - Descrição das políticas e práticas de gestão ambiental para locais ativos_x0009__x0009__x0009__x0009__x0009__x0009__x0009__x0009__x0009__x0009__x0009__x0009__x0009__x0009_" xr:uid="{BB5F88C3-3637-486A-B4C6-01BA91C81731}"/>
    <hyperlink ref="G122:L122" location="'BIODIVER. E SERV. ECOSSIST.'!C213" display="CBA-71 - Áreas alteradas e reabilitadas e locais identificados como exigindo planos de gestão da biodiversidade" xr:uid="{154B892B-72EA-4E49-BAAD-764EF9929B80}"/>
    <hyperlink ref="G128:L128" location="'BIODIVER. E SERV. ECOSSIST.'!C232" display="Reabilitação ambiental l Recuperação de áreas l Fechamento de mina" xr:uid="{51E611F4-A607-4F0A-A4C3-A82B96AFF145}"/>
    <hyperlink ref="G123:L123" location="'BIODIVER. E SERV. ECOSSIST.'!C252" display="CBA-81 - Planos de fechamento de minas" xr:uid="{DB7A1B8C-D1DA-4675-9EA1-25D88B897369}"/>
    <hyperlink ref="G121:L121" location="'BIODIVER. E SERV. ECOSSIST.'!C264" display="CBA-70 - Ações de mitigação da biodiversidade" xr:uid="{230E4645-3455-4E8E-8732-C20122C1F177}"/>
    <hyperlink ref="G140:L140" location="'RECURSOS HÍDRICOS'!C10" display="CBA-61 - Programas de Gestão de Eficiência Hídrica" xr:uid="{E90007A7-4805-4FCD-B685-56127710366D}"/>
    <hyperlink ref="G131:L131" location="'RECURSOS HÍDRICOS'!C24" display="GRI 303-3 - Captação de água |  GRI 303-4 - Descarte de água |  GRI 303-5 - Consumo de água | SASB EM-MM-140a.1 - (1) Total de água doce retirada, (2) total de água doce consumida, porcentagem de cada em regiõescom estresse hídrico de linha de base alto ou extremamente alto | SASB IF-EU-140a.1 - (1) Total de água doce retirada, (2) total de água doce consumida, porcentagem de cada em regiões com Estresse Hídrico de Linha de Base Alto ou Extremamente Alto | CBA-62 - Consumo total de água doce" xr:uid="{1EE6C54F-A3E3-42D3-B166-A941E3168A76}"/>
    <hyperlink ref="G142:L142" location="'RECURSOS HÍDRICOS'!C45" display="CBA-63 - Consumo de água em áreas com escassez hídrica (milhões de m³)" xr:uid="{F9A393E9-8DD0-4D4F-BA0F-FC7FFCCC218C}"/>
    <hyperlink ref="G134:L134" location="'RECURSOS HÍDRICOS'!C50" display="SASB EM-MM-140A.1, SASB IF-EU-140A.1 - (1) Total de água doce retirada, (2) Total de água doce consumida, porcentagem de cada um em regiões com estresse hídrico de linha de base alto ou extremamente alto" xr:uid="{18266308-7A69-43C9-B193-AD20265EF715}"/>
    <hyperlink ref="G132:L132" location="'RECURSOS HÍDRICOS'!C79" display="GRI 303-4 - Descarte de água" xr:uid="{5E4094AC-E60C-44C2-9C87-20E9FF67D870}"/>
    <hyperlink ref="G139:L139" location="'RECURSOS HÍDRICOS'!C99" display="CBA-2 - Água reutilizada ou reciclada" xr:uid="{A67F4888-B387-46CA-9187-6B75B3A88A56}"/>
    <hyperlink ref="G144:L144" location="'RECURSOS HÍDRICOS'!C110" display="CBA-65 - Exposição a áreas com estresse hídrico" xr:uid="{830FBDAB-DDF3-4E70-88B0-A8496501E8FA}"/>
    <hyperlink ref="G143:L143" location="ÍNDICE!C123" display="CBA-64 - Impactos nos negócios de incidentes relacionados à água" xr:uid="{CDB3D11F-0215-43F2-8016-B93C69E3B83C}"/>
    <hyperlink ref="G145:L145" location="'RECURSOS HÍDRICOS'!C130" display="CBA-66 - Programas de Gestão de Riscos Hídricos" xr:uid="{3305D3F4-1321-4C0E-A2E8-C2607340120E}"/>
    <hyperlink ref="G135:L135" location="'RECURSOS HÍDRICOS'!C142" display="SASB EM-MM-140A.2 | SASB IF-EU-140A.2 - Número de incidentes de não conformidade associados a licenças, padrões e regulamentos de qualidade da água" xr:uid="{D46D4146-0C6F-4677-99FF-D6FB129140C0}"/>
    <hyperlink ref="G138:L138" location="'RECURSOS HÍDRICOS'!C146" display="SASB IF-EU-140A.3 - Descrição dos riscos de gestão da água e discussão de estratégias e práticas para mitigar esses riscos" xr:uid="{D8F50DE3-C0F8-4558-82F2-F3370BB22CD2}"/>
    <hyperlink ref="G129:L129" location="'RECURSOS HÍDRICOS'!C175" display="GRI 303-1 - Interações com a água como um recurso compartilhado" xr:uid="{5E10B1C7-7728-4C84-9FBA-7D34508681D1}"/>
    <hyperlink ref="G130:L130" location="'RECURSOS HÍDRICOS'!C198" display="GRI 303-2 - Gestão dos impactos relacionados ao descarte de água" xr:uid="{B07BACA9-FC7A-4BFE-85F1-013841588809}"/>
    <hyperlink ref="G155:L155" location="'RESÍDUOS E COPRODUTOS'!C6" display="CBA-54 - Programas de gerenciamento de resíduos" xr:uid="{96CD9F6F-F4F1-4632-A01D-801D960F9AC4}"/>
    <hyperlink ref="G146:L146" location="'RESÍDUOS E COPRODUTOS'!C16" display="GRI 306-1 - Geração de resíduos e impactos significativos relacionados | GRI 306-2 - Geração de resíduos e impactos significativos relacionados | SASB  EM-MM-150a.10 - Descrição das políticas e procedimentos de gerenciamento de resíduos e materiais perigosos para operações ativas e inativas" xr:uid="{0B7A4E9E-4E4E-4C60-B54E-76311333879A}"/>
    <hyperlink ref="G149:L149" location="'RESÍDUOS E COPRODUTOS'!C34" display="GRI 306-4 - Resíduos não destinados para disposição final " xr:uid="{2396F9F0-704A-45D5-8BC5-CB5BD91E903F}"/>
    <hyperlink ref="G150:L150" location="'RESÍDUOS E COPRODUTOS'!C57" display="GRI 306-5 - Resíduos destinados para disposição final  " xr:uid="{0FD351D8-49BC-4597-8686-0C532CBF9B32}"/>
    <hyperlink ref="G156:L156" location="'RESÍDUOS E COPRODUTOS'!C77" display="CBA-55 - Eliminação de resíduos" xr:uid="{88DF89C2-280E-44CC-B5D5-28C42AC92937}"/>
    <hyperlink ref="G157:L157" location="'RESÍDUOS E COPRODUTOS'!C92" display="CBA-56 - Resíduos minerais" xr:uid="{DEF7F413-3083-4211-B2AF-823C193CC49A}"/>
    <hyperlink ref="G153:L153" location="'RESÍDUOS E COPRODUTOS'!C102" display="CBA-7 - Vazamentos significativos | SASB EM-MM-150A.9 - Número total de incidentes significativos associados a materiais perigosos e gestão de resíduo" xr:uid="{E65D8FB3-4D01-460F-8855-BD4FEE86AA5A}"/>
    <hyperlink ref="G154:L154" location="'RESÍDUOS E COPRODUTOS'!C120" display="CBA-9 - Áreas contaminadas " xr:uid="{BDD36F35-9B35-4805-9B48-6F63CAD5915B}"/>
    <hyperlink ref="G162:L162" location="'GESTÃO DE BARRAGENS'!C8" display="CBA-4 - Volume de água retirado da barragem de mineração" xr:uid="{C94B7354-E859-4A89-9CC6-4B91AF35606E}"/>
    <hyperlink ref="G163:L163" location="'GESTÃO DE BARRAGENS'!C19" display="CBA-57 - Compromissos e Gestão de Rejeitos e Barragens | EM-MM-540a.3 - Abordagem para o desenvolvimento de Planos de Preparação e Resposta a Emergências (EPRPs) para instalações de armazenamento de rejeitos. " xr:uid="{16618EDC-864F-416E-9C18-62FB2AEDCC00}"/>
    <hyperlink ref="G159:L159" location="'GESTÃO DE BARRAGENS'!C82" display="SASB EM-MM-540A.1 - Inventário da instalação de armazenamento de rejeitos/resíduos" xr:uid="{9AAEEF2E-841B-4EAC-8A63-B3365C2ECC94}"/>
    <hyperlink ref="G164:L164" location="'GESTÃO DE BARRAGENS'!C102" display="CBA-58 - Potencial de risco de barragens de rejeitos" xr:uid="{5B94DBB7-F71B-4366-AA0B-2900290CC08F}"/>
    <hyperlink ref="G160:L160" location="'GESTÃO DE BARRAGENS'!C123" display="EM-MM-540a.2 - Resumo dos sistemas de gerenciamento de rejeitos e estrutura de governança usada para monitorar e manter a estabilidade das instalações de armazenamento de rejeitos " xr:uid="{72E03218-B8A0-411B-8B76-5E90936A03F7}"/>
    <hyperlink ref="G165:L165" location="'GESTÃO DE BARRAGENS'!C140" display="CBA-59 - Simulados de emergência" xr:uid="{C77CA7EA-2B5C-4277-B2D2-A5BF7C5045D0}"/>
    <hyperlink ref="G166:L166" location="'GESTÃO DE BARRAGENS'!C156" display="CBA-60 - Planos de resposta a emergência e derramamentos" xr:uid="{463F8FF9-E7B0-4EC8-A71C-34D197C0B3B5}"/>
    <hyperlink ref="G158:L158" location="'GESTÃO DE BARRAGENS'!C185" display="GRI 14.6.3 - Métodos de disposição de rejeitos utilizados pela organização" xr:uid="{5B718D31-3BFE-4ED9-ACEC-8323406F9676}"/>
    <hyperlink ref="G167:L167" location="'CIRCULARIDADE DO ALUMÍNIO'!C6" display="GRI 301-3 - Produtos e suas embalagens recuperados" xr:uid="{35D5743C-ADDA-4C94-A495-B656375F0134}"/>
    <hyperlink ref="G177:L177" location="'CADEIA DE VALOR SUSTENTÁVEL'!C6" display="CBA-20 - Programas ESG para fornecedores" xr:uid="{3DA9FB32-ED3C-4196-8989-1A63CEAB2BF5}"/>
    <hyperlink ref="G178:L178" location="'CADEIA DE VALOR SUSTENTÁVEL'!C15" display="CBA-21 - Triagem de fornecedor" xr:uid="{19E0B636-9ADF-45ED-A412-A3FEB4DD415D}"/>
    <hyperlink ref="G179:L179" location="'CADEIA DE VALOR SUSTENTÁVEL'!C21" display="CBA-22 - Avaliação e desenvolvimento de fornecedores" xr:uid="{5C947A4E-C999-4F22-A467-CD862CBAB198}"/>
    <hyperlink ref="G180:L180" location="'CADEIA DE VALOR SUSTENTÁVEL'!C27" display="CBA-23 - Homologação de fornecedores" xr:uid="{BC2AEC05-41E0-4D6D-846F-E6701A700D5C}"/>
    <hyperlink ref="G181:L181" location="'CADEIA DE VALOR SUSTENTÁVEL'!C38" display="CBA-24 - KPIs para a avaliação e desenvolvimento de Fornecedores" xr:uid="{DB02DE26-A85A-4477-843F-05FAD9A35743}"/>
    <hyperlink ref="G170:L170" location="'CADEIA DE VALOR SUSTENTÁVEL'!C60" display="GRI 308-1 - Novos fornecedores selecionados com base em critérios ambientais | GRI 308-2 - Impactos ambientais negativos na cadeia de fornecedores e medidas tomadas | GRI 414-1 - Novos fornecedores selecionados com base em critérios sociais | GRI 414-2 - Impactos sociais negativos na cadeia de fornecedores e medidas tomadas " xr:uid="{64BAD6E4-1CF3-4D55-9D89-C04E618BF010}"/>
    <hyperlink ref="G168:L168" location="'CADEIA DE VALOR SUSTENTÁVEL'!C80" display="GRI 2-6 - Atividades, Cadeia de Valor e Outras Relações de Negócios " xr:uid="{35404959-B44E-4D83-A429-6AB2FDDA18A4}"/>
    <hyperlink ref="G169:L169" location="'CADEIA DE VALOR SUSTENTÁVEL'!C98" display="GRI 204-1 - Proporção de Gastos com Fornecedores Locais " xr:uid="{FAB43D9D-6647-4D6D-82A8-500FD246EF83}"/>
    <hyperlink ref="G172:L172" location="'CADEIA DE VALOR SUSTENTÁVEL'!C107" display="GRI 407-1 - Operações e fornecedores em que o direito à liberdade sindical e à negociação coletiva pode estar em risco" xr:uid="{CDDDA9F5-BF51-4B21-8D17-92F015C5CBAB}"/>
    <hyperlink ref="G173:L173" location="'CADEIA DE VALOR SUSTENTÁVEL'!C118" display="GRI 408-1 - Operações e fornecedores com risco significativo de casos de trabalho infantil | GRI 409-1 - Operações e fornecedores com risco significativo de casos de trabalho forçado ou análogo ao escravo " xr:uid="{B4DA4CA2-48AF-4274-99F4-8C0F6B1D7A48}"/>
    <hyperlink ref="G184:L184" location="'INOVAÇÃO E TECNOLOGIA'!C10" display="CBA-25 - Segurança da informação e disponibilidade do sistema | CBA-25 - Segurança de TI e governança de segurança cibernética" xr:uid="{073E7F0F-49C0-4069-B0C2-80F8749CA142}"/>
    <hyperlink ref="G185:L185" location="'INOVAÇÃO E TECNOLOGIA'!C18" display="CBA-26 - Medidas de segurança " xr:uid="{8AE5DB32-8172-4E44-A7EA-9AC0862F2459}"/>
    <hyperlink ref="G186:L186" location="'INOVAÇÃO E TECNOLOGIA'!C26" display="CBA-27 - Processo e infraestrutura de segurança de TI" xr:uid="{8910A988-1E33-4552-8B30-9C6DB11F53D0}"/>
    <hyperlink ref="G187:L187" location="'INOVAÇÃO E TECNOLOGIA'!C47" display="SASB IF-EU-550a.1 - Número de incidentes relacionados a não conformidade com os padrões ou regulamentos de segurança física e/ou cibernética" xr:uid="{B03BA872-3989-4A02-AA8C-0B54BC7BD672}"/>
    <hyperlink ref="G183:L183" location="'INOVAÇÃO E TECNOLOGIA'!C64" display="CBA-1 (a) - Investimento em inovação e tecnologia" xr:uid="{BEAAB5E9-CE8B-4EFA-9F2C-9E092AA48831}"/>
    <hyperlink ref="G194:L194" location="'RELAÇÃO INSTITUCIONAL'!C6" display="Relacionamento com Investidores" xr:uid="{D43217B2-3889-4B1B-95C5-31D0C2FB34F9}"/>
    <hyperlink ref="G191:L191" location="'RELAÇÃO INSTITUCIONAL'!C19" display="CBA-18 - Contribuições e outros gastos " xr:uid="{71C39E51-9505-4015-94E5-43C815F161FE}"/>
    <hyperlink ref="G188:L188" location="'RELAÇÃO INSTITUCIONAL'!C27" display="GRI 2-27- Conformidade com leis e regulamentos | CBA-29 -Violações ambientais" xr:uid="{73202818-F570-45A9-8B85-D1C49EC44073}"/>
    <hyperlink ref="G190:L190" location="'RELAÇÃO INSTITUCIONAL'!C38" display="CBA-6 - Pagamento de taxas minerárias" xr:uid="{9CAA0AB4-F1F9-475C-85B3-4E45C46CEB98}"/>
    <hyperlink ref="G189:L189" location="'RELAÇÃO INSTITUCIONAL'!C44" display="GRI 2-28 - Participação em Associações" xr:uid="{0CE89FE7-BC51-4530-B9E3-EED5B33613FC}"/>
    <hyperlink ref="G192:L192" location="'RELAÇÃO INSTITUCIONAL'!C73" display="CBA-19 - Advocacy e Associações Setoriais - Alinhamento Climático" xr:uid="{644A818E-778D-46AF-B5AA-0D8DA7C8E52E}"/>
    <hyperlink ref="G195:L195" location="'GOVERNANÇA CORPORATIVA'!C6" display="GRI 2-2 - Entidades incluídas no relato de sustentabilidade da organização | CBA-13 - Limites do Relatório Anual" xr:uid="{059BCB33-0961-462C-9034-E91EA54D63A1}"/>
    <hyperlink ref="G201:L201" location="'GOVERNANÇA CORPORATIVA'!C34" display="GRI 2-18 - Avaliação do desempenho do mais alto órgão de governança |  CBA-14 - Eficácia do Conselho _x0009__x0009__x0009__x0009__x0009__x0009__x0009_" xr:uid="{170B1399-6087-40F6-A9C8-5D32F8E24873}"/>
    <hyperlink ref="G211:L211" location="'GOVERNANÇA CORPORATIVA'!C55" display="CBA-15 - Duração média dos mandatos dos membros do Conselho" xr:uid="{B2280E1E-F717-4684-9C26-ADEBAE739A23}"/>
    <hyperlink ref="G196:L196" location="'GOVERNANÇA CORPORATIVA'!C69" display="GRI 2-9 - Estrutura de Governança e sua composição | GRI 2-11 - Presidente do mais alto órgão de governança" xr:uid="{4304E06A-98C9-4703-A516-AC2BF055E9F0}"/>
    <hyperlink ref="G197:L197" location="'GOVERNANÇA CORPORATIVA'!C151" display="GRI 2-10 - Nomeação e seleção para o mais alto órgão de governança" xr:uid="{A3F98AD2-148E-4205-852C-CAAF4BDE7A1C}"/>
    <hyperlink ref="G199:L199" location="ÍNDICE!C169" display="GRI 2-16 - Comunicação de preocupações cruciais" xr:uid="{2E36561B-B99B-4BDD-948A-71139E853D81}"/>
    <hyperlink ref="G202:L202" location="ÍNDICE!C193" display="GRI 2-19 - Políticas de Remuneração" xr:uid="{F2CDF7FB-E419-4B8F-9357-A516609C1853}"/>
    <hyperlink ref="G200:L200" location="'GOVERNANÇA CORPORATIVA'!C207" display="GRI 2-17 - Conhecimento coletivo do mais alto órgão de governança" xr:uid="{56D53FC9-E8DE-40C9-B80F-502411695846}"/>
    <hyperlink ref="G203:L203" location="'GOVERNANÇA CORPORATIVA'!C219" display="GRI 2-23 - Compromisso de política" xr:uid="{B1FEEC60-5DE7-4D31-9CC6-ACC071C921CB}"/>
    <hyperlink ref="G204:L204" location="'GOVERNANÇA CORPORATIVA'!C240" display="GRI 2-24 - Incorporação de compromissos de política" xr:uid="{BE1CEB67-94F5-4B12-AFDC-E7CB465B2956}"/>
    <hyperlink ref="G205:L205" location="ÍNDICE!C254" display="GRI 2-26 - Mecanismos para aconselhamento e apresentação de preocupações" xr:uid="{423D8782-5854-478D-A10C-563E7188575F}"/>
    <hyperlink ref="G206:L206" location="'GOVERNANÇA CORPORATIVA'!C263" display="GRI 205-2 - Comunicação e capacitação em políticas e procedimentos de combate à corrupção" xr:uid="{DB5828A5-4ED4-42E3-AA94-3330A6BC2DB7}"/>
    <hyperlink ref="G212:L212" location="'GOVERNANÇA CORPORATIVA'!C307" display="CBA-16 - Governança dos riscos corporativos" xr:uid="{7F499E75-EFFB-49BF-B07F-6DD4C965234C}"/>
    <hyperlink ref="G213:L213" location="ÍNDICE!C314" display="CBA-17 - Riscos emergentes" xr:uid="{5C8E9E4C-FC09-48D2-A4FF-F5E64D88A74B}"/>
    <hyperlink ref="G214:L214" location="ÍNDICE!C328" display="CBA-28 - Retorno do investimento em capital natural" xr:uid="{EAB5FE42-9612-4F08-A9E3-07E2650B2B15}"/>
    <hyperlink ref="G215:L215" location="ÍNDICE!C338" display="CBA-30 - Medição da satisfação do cliente" xr:uid="{81A71EB5-D558-4732-B72F-85427A117D3B}"/>
    <hyperlink ref="G216:L216" location="'GOVERNANÇA CORPORATIVA'!C346" display="CBA-77 - Processos de Governança de riscos" xr:uid="{70C69824-D910-4DA5-9B65-07E1D71045C2}"/>
    <hyperlink ref="G217:L217" location="ÍNDICE!C394" display="CBA-79 - Receita proveniente de produtos sustentáveis" xr:uid="{43BFC276-90BC-48AB-9095-7B09BB482E1D}"/>
    <hyperlink ref="G207:L207" location="'GOVERNANÇA CORPORATIVA'!C402" display="GRI 406-1 - Casos de discriminação" xr:uid="{CADB0DA4-4EB1-4CB6-AA84-41D476ED1DE2}"/>
    <hyperlink ref="G218:L218" location="'GOVERNANÇA CORPORATIVA'!C438" display="CBA-83 - Certificações" xr:uid="{2E94C5BD-8551-46DD-B34E-00BE9A1EA7D1}"/>
    <hyperlink ref="G208:L208" location="ÍNDICE!C474" display="GRI 14.12.3 - Liste os locais das operações onde ocorreram conflitos ou violações de direitos à terra e aos recursos naturais (entre os quais os direitos às posses consuetudinária, coletiva e informal), e descreva os incidentes e os stakeholders cujos direitos são ou poderiam ser afetados." xr:uid="{EDC9C863-0A47-4F50-A751-C881701AB11B}"/>
    <hyperlink ref="G54:L54" location="'SAÚDE, SEGURANÇA E BEM-ESTAR'!C6" display="GRI 403-2 - Identificação de periculosidade, avaliação de riscos e investigação de incidentes | GRI 403-7 - Prevenção e mitigação de impactos de saúde e segurança do trabalho diretamente vinculados com relações de negócios" xr:uid="{E88FC991-ACD7-4F4F-B1B3-384B3E30ED97}"/>
    <hyperlink ref="G59:L59" location="'SAÚDE, SEGURANÇA E BEM-ESTAR'!C75" display="GRI 403-9 - Acidentes de trabalho | SASB EM-MM-320A.1, IF-EU-320A.1. (1) - Taxa Global de todas as incidências pela MSHA (Administração de Segurança e Saúde nas Minas); (2) Taxa de fatalidades; (3) Taxa de frequência de quase acidentes (NMFR - Near Miss Frequency Rate); Média de horas de treinamento em saúde, Segurança e resposta a emergências para (A) Funcionário(a) em tempo integral e (B) Funcionário(a) contratados | CBA-45 - Taxa de frequência total de acidentes registráveis (TRIFR)" xr:uid="{016A8F50-01D4-4E85-8370-E3FD0E6EFD49}"/>
    <hyperlink ref="G53:L53" location="'SAÚDE, SEGURANÇA E BEM-ESTAR'!C24" display="GRI 403-3 - Serviços de saúde do trabalho | GRI 403-6 - Saúde ocupacional" xr:uid="{DEB0BE96-1CA8-4B22-A01A-B309228C5530}"/>
    <hyperlink ref="G69:L69" location="'LEGADO SOCIAL'!C17" display="GRI 413-1 - Operações com engajamento, avaliações de impacto e programas de desenvolvimento voltados à comunidade local, Percentual de operações que implementaram engajamento, avaliações de impacto e/ou programas de desenvolvimento voltados para a comunidade local | CBA-46 - Engajamento à comunidade" xr:uid="{731E2EF9-EBE2-4DD3-AC32-730CD42AFEBA}"/>
    <hyperlink ref="G66:L66" location="'LEGADO SOCIAL'!C122" display="SASB EM-MM-210a.1 - Porcentagem de (1) reservas provadas e (2) prováveis em ou próximas às áreas de conflito | SASB EM-MM-210a.2 - Porcentagem de (1) reservas provadas e (2) prováveis em ou próximas a terras indígenas" xr:uid="{E3391A7D-4A62-4D11-966D-CC2CF0F7DBD1}"/>
    <hyperlink ref="G95:L95" location="'MUDANÇAS CLIMÁTICAS'!C35" display="GRI 305-1 - Emissões Diretas (escopo 1) de Gases de Efeito Estufa (GEE) | SASB EM-MM-110A.1, SASB IF-EU-110A.1 - Emissões Globais Brutas do Escopo 1, Porcentagem Coberta por Regulamentações de Limitação de Emissões " xr:uid="{36B70089-13B5-4CA1-8345-A42FB9F9BA5D}"/>
    <hyperlink ref="G92:L92" location="'MUDANÇAS CLIMÁTICAS'!C35" display="GRI 305-1 - Emissões Diretas (escopo 1) de Gases de Efeito Estufa (GEE) | SASB EM-MM-110A.1, SASB IF-EU-110A.1 - Emissões Globais Brutas do Escopo 1, Porcentagem Coberta por Regulamentações de Limitação de Emissões " xr:uid="{2BDDCAB7-61C9-4678-B801-0F7277A3CEC0}"/>
    <hyperlink ref="G96:L96" location="'MUDANÇAS CLIMÁTICAS'!C52" display="GRI 305-2 - Emissões indiretas (Escopo 2) de Gases de Efeito Estufa (GEE) provenientes da aquisição de energia | SASB IF-EU-110A.2 - Emissões de Gases de Efeito Estufa (GEE) associadas ao fornecimento de energia_x0009_" xr:uid="{9AE20660-EA1E-4589-862D-547DE0795222}"/>
    <hyperlink ref="G94:L94" location="'MUDANÇAS CLIMÁTICAS'!C128" display="GRI 305-7 - Emissões de NOx, SOx e Outras Emissões Atmosféricas Significativas | SASB EM-MM-120A.1, SASB IF-EU-120A.1 - NOx (excluindo N2O), SOx, Material Particulado (PM10), Chumbo (PB) e Mercúrio (HG)" xr:uid="{50073DB2-4E62-4648-A83B-B5E3E4CB749F}"/>
    <hyperlink ref="G98:L98" location="'MUDANÇAS CLIMÁTICAS'!C128" display="GRI 305-7 - Emissões de NOx, SOx e Outras Emissões Atmosféricas Significativas | SASB EM-MM-120A.1, SASB IF-EU-120A.1 - NOx (excluindo N2O), SOx, Material Particulado (PM10), Chumbo (PB) e Mercúrio (HG)" xr:uid="{1649A66B-4286-4E2C-A125-A8914B48EA13}"/>
    <hyperlink ref="G97:L97" location="'MUDANÇAS CLIMÁTICAS'!C148" display="SASB EM-MM-110a.2 - Discussão da estratégia ou plano de longo e curto prazos para gerenciar as emissões do escopo 1, metas de redução de emissões e uma análise do desempenho em relação a essas metas | SASB IF-EU-110a.3 - Discussão da estratégia ou plano de curto e longo prazo para gerenciar as emissões do Escopo 1, metas de redução de emissões e análise de desempenho em relação a essas metas" xr:uid="{657F306F-A264-4CEF-88B6-EC2BB7E4C87E}"/>
    <hyperlink ref="G104:L104" location="'ENERGIA RENOV. E EFICIÊNCIA'!C64" display="SASB IF-EU-000.A - Número de clientes atendidos: (1) residenciais, (2) comerciais e (3) industriais | SASB IF-EU-000.B - Eletricidade total entregue a: (1) clientes residenciais, (2) comerciais, (3) industriais, (4) todos os outros clientes de varejo e (5) clientes de atacado." xr:uid="{D59D9708-B71F-4951-80EF-2AC632A02449}"/>
    <hyperlink ref="G114:L114" location="'BIODIVER. E SERV. ECOSSIST.'!C111" display="GRI 101-5 - Locais com impactos na biodiversidade | GRI 101-6 - Fatores diretos de perda de biodiversidade | GRI 101-7 - Mudanças no estado da biodiversidade | GRI 101-8 - Serviços ecossistêmicos | CBA 68 -  Avaliação de riscos da biodiversidade" xr:uid="{B6045F2E-DC76-43C2-9003-E08183DC532D}"/>
    <hyperlink ref="G115:L115" location="'BIODIVER. E SERV. ECOSSIST.'!C111" display="GRI 101-5 - Locais com impactos na biodiversidade | GRI 101-6 - Fatores diretos de perda de biodiversidade | GRI 101-7 - Mudanças no estado da biodiversidade | GRI 101-8 - Serviços ecossistêmicos | CBA 68 -  Avaliação de riscos da biodiversidade" xr:uid="{70F13095-3E31-45FD-AA57-F521EC34CB2F}"/>
    <hyperlink ref="G116:L116" location="'BIODIVER. E SERV. ECOSSIST.'!C111" display="GRI 101-5 - Locais com impactos na biodiversidade | GRI 101-6 - Fatores diretos de perda de biodiversidade | GRI 101-7 - Mudanças no estado da biodiversidade | GRI 101-8 - Serviços ecossistêmicos | CBA 68 -  Avaliação de riscos da biodiversidade" xr:uid="{D59CC611-DE96-407E-A2C2-E20BE9747C16}"/>
    <hyperlink ref="G119:L119" location="'BIODIVER. E SERV. ECOSSIST.'!C111" display="GRI 101-5 - Locais com impactos na biodiversidade | GRI 101-6 - Fatores diretos de perda de biodiversidade | GRI 101-7 - Mudanças no estado da biodiversidade | GRI 101-8 - Serviços ecossistêmicos | CBA 68 -  Avaliação de riscos da biodiversidade" xr:uid="{F732692E-9DA2-4B31-AC4A-C2540AB784D8}"/>
    <hyperlink ref="G133:L133" location="'RECURSOS HÍDRICOS'!C24" display="GRI 303-3 - Captação de água |  GRI 303-4 - Descarte de água |  GRI 303-5 - Consumo de água | SASB EM-MM-140a.1 - (1) Total de água doce retirada, (2) total de água doce consumida, porcentagem de cada em regiõescom estresse hídrico de linha de base alto ou extremamente alto | SASB IF-EU-140a.1 - (1) Total de água doce retirada, (2) total de água doce consumida, porcentagem de cada em regiões com Estresse Hídrico de Linha de Base Alto ou Extremamente Alto | CBA-62 - Consumo total de água doce" xr:uid="{F89D832A-7324-496A-9E73-F21807FDF331}"/>
    <hyperlink ref="G141:L141" location="'RECURSOS HÍDRICOS'!C24" display="GRI 303-3 - Captação de água |  GRI 303-4 - Descarte de água |  GRI 303-5 - Consumo de água | SASB EM-MM-140a.1 - (1) Total de água doce retirada, (2) total de água doce consumida, porcentagem de cada em regiõescom estresse hídrico de linha de base alto ou extremamente alto | SASB IF-EU-140a.1 - (1) Total de água doce retirada, (2) total de água doce consumida, porcentagem de cada em regiões com Estresse Hídrico de Linha de Base Alto ou Extremamente Alto | CBA-62 - Consumo total de água doce" xr:uid="{0BFD44A1-E276-47AE-B105-D173ACFE4706}"/>
    <hyperlink ref="G137:L137" location="'RECURSOS HÍDRICOS'!C142" display="SASB EM-MM-140A.2 | SASB IF-EU-140A.2 - Número de incidentes de não conformidade associados a licenças, padrões e regulamentos de qualidade da água" xr:uid="{2B48095C-83B0-482A-B744-D98D6574EF41}"/>
    <hyperlink ref="G147:L147" location="'RESÍDUOS E COPRODUTOS'!C16" display="GRI 306-1 - Geração de resíduos e impactos significativos relacionados | GRI 306-2 - Geração de resíduos e impactos significativos relacionados | SASB  EM-MM-150a.10 - Descrição das políticas e procedimentos de gerenciamento de resíduos e materiais perigosos para operações ativas e inativas" xr:uid="{2B9D33B2-D6CD-48CE-B0E2-7717249B3263}"/>
    <hyperlink ref="G152:L152" location="'RESÍDUOS E COPRODUTOS'!C16" display="GRI 306-1 - Geração de resíduos e impactos significativos relacionados | GRI 306-2 - Geração de resíduos e impactos significativos relacionados | SASB  EM-MM-150a.10 - Descrição das políticas e procedimentos de gerenciamento de resíduos e materiais perigosos para operações ativas e inativas" xr:uid="{E87F1782-4FC4-4CA9-8589-3023CECDBDEF}"/>
    <hyperlink ref="G151:L151" location="'RESÍDUOS E COPRODUTOS'!C102" display="CBA-7 - Vazamentos significativos | SASB EM-MM-150A.9 - Número total de incidentes significativos associados a materiais perigosos e gestão de resíduo" xr:uid="{DD3D5C9F-6361-47CF-9721-664A62868E3A}"/>
    <hyperlink ref="G161:L161" location="'GESTÃO DE BARRAGENS'!C19" display="CBA-57 - Compromissos e Gestão de Rejeitos e Barragens | EM-MM-540a.3 - Abordagem para o desenvolvimento de Planos de Preparação e Resposta a Emergências (EPRPs) para instalações de armazenamento de rejeitos. " xr:uid="{D68C7D48-30E0-4369-A029-93628042059B}"/>
    <hyperlink ref="G175:L175" location="'CADEIA DE VALOR SUSTENTÁVEL'!C60" display="GRI 308-1 - Novos fornecedores selecionados com base em critérios ambientais | GRI 308-2 - Impactos ambientais negativos na cadeia de fornecedores e medidas tomadas | GRI 414-1 - Novos fornecedores selecionados com base em critérios sociais | GRI 414-2 - Impactos sociais negativos na cadeia de fornecedores e medidas tomadas " xr:uid="{4D88C529-500A-4F84-9058-E859FF3B6BDA}"/>
    <hyperlink ref="G209:L209" location="'GOVERNANÇA CORPORATIVA'!C6" display="GRI 2-2 - Entidades incluídas no relato de sustentabilidade da organização | CBA-13 - Limites do Relatório Anual" xr:uid="{44458654-FDDF-4FCF-9283-2F67421139B4}"/>
    <hyperlink ref="G210:L210" location="'GOVERNANÇA CORPORATIVA'!C34" display="GRI 2-18 - Avaliação do desempenho do mais alto órgão de governança |  CBA-14 - Eficácia do Conselho _x0009__x0009__x0009__x0009__x0009__x0009__x0009_" xr:uid="{0B2AC357-38CE-4801-892F-B2D94B975ADD}"/>
    <hyperlink ref="G198:L198" location="'GOVERNANÇA CORPORATIVA'!C69" display="GRI 2-9 - Estrutura de Governança e sua composição | GRI 2-11 - Presidente do mais alto órgão de governança" xr:uid="{34F01ECA-75E0-4617-AD81-738567A1019F}"/>
    <hyperlink ref="G193:L193" location="'RELAÇÃO INSTITUCIONAL'!C27" display="GRI 2-27- Conformidade com leis e regulamentos | CBA-29 -Violações ambientais" xr:uid="{67BDFCE7-DA76-4FC8-B486-E790734F4B6A}"/>
    <hyperlink ref="G49:L49" location="'EMPREGADOS E EMPREGADAS'!C375" display="CBA-78 - Programas de Práticas Trabalhistas" xr:uid="{331443EA-913A-4D30-AD50-D634CCBF4B31}"/>
    <hyperlink ref="G48:L48" location="'EMPREGADOS E EMPREGADAS'!C367" display="CBA-44 - Pesquisa de satisfação" xr:uid="{0E98B789-1A63-4A56-A47A-2A0BD72A2CE1}"/>
    <hyperlink ref="G46:L46" location="'EMPREGADOS E EMPREGADAS'!C307" display="GRI 401-2 - Benefícios oferecidos a empregados(as) em tempo integral que não são oferecidos a empregados(as) temporários(as) ou de período parcial | CBA-42 - Programas de suporte ao funcionário" xr:uid="{5AF83ED8-F89D-42A0-B399-FA1F96093C43}"/>
    <hyperlink ref="G45:L45" location="'EMPREGADOS E EMPREGADAS'!C484" display="CBA-41 - Avaliação de desempenho" xr:uid="{3A3E1833-071C-4FA9-8EDC-9B04CBF21F3F}"/>
    <hyperlink ref="G44:L44" location="'EMPREGADOS E EMPREGADAS'!C442" display="CBA-40 - Contratação" xr:uid="{8D9F5DF4-F6FA-4A5B-9FE0-CA8B9DF9A895}"/>
    <hyperlink ref="G43:L43" location="'EMPREGADOS E EMPREGADAS'!C472" display="CBA-39 - Retorno do investimento em capital humano" xr:uid="{1CA47391-AB09-4CA2-8BA7-72E8ABEBE0E4}"/>
    <hyperlink ref="G42:L42" location="'EMPREGADOS E EMPREGADAS'!C359" display="CBA-38 - Programas de desenvolvimento de funcionários" xr:uid="{60EBF059-CCA9-49E1-95FA-C504AD836CBA}"/>
    <hyperlink ref="G41:L41" location="'EMPREGADOS E EMPREGADAS'!C351" display="CBA-37 - Treinamento e desenvolvimento " xr:uid="{DC3FBB7E-C3B0-46F1-8BE6-2F2F85075609}"/>
    <hyperlink ref="G40:L40" location="'EMPREGADOS E EMPREGADAS'!C171" display="CBA-33 - Divisão da força de trabalho: raça/etnia e nacionalidade" xr:uid="{A847CE4C-CA0E-4B95-98A7-21E0DBB9B317}"/>
    <hyperlink ref="G39:L39" location="'EMPREGADOS E EMPREGADAS'!C158" display="CBA-32 - Divisão da força de trabalho: Gênero " xr:uid="{66F28FF4-956A-4A80-A601-DF7A9791F1D7}"/>
    <hyperlink ref="G38:L38" location="'EMPREGADOS E EMPREGADAS'!C151" display="CBA-31 - Política de Diversidade do Conselho e Administração " xr:uid="{2D096243-450D-482E-9DAC-FEF1C805EF40}"/>
    <hyperlink ref="G37:L37" location="'EMPREGADOS E EMPREGADAS'!C500" display="SASB EM-MM-210b.2 - Número e duração de paralização e atrasos | SASB EM-MM-310a.2 - Número e duração de greves e bloqueios" xr:uid="{117CB5B1-B6A2-4D2B-AAFD-4F3E1C7B2492}"/>
    <hyperlink ref="G36:L36" location="'EMPREGADOS E EMPREGADAS'!C388" display="GRI 2-30 - Acordos de negociação coletiva |  EM-MM-310a.1 - Porcentagem da força de trabalho ativa coberta por acordos de negociação coletiva, discriminada por funcionários dos EUA e estrangeiros" xr:uid="{8A11CD48-5C57-447F-BF2E-C8491EEDE9C2}"/>
    <hyperlink ref="G35:L35" location="'EMPREGADOS E EMPREGADAS'!C500" display="SASB EM-MM-210b.2 - Número e duração de paralização e atrasos | SASB EM-MM-310a.2 - Número e duração de greves e bloqueios" xr:uid="{DE39D132-8469-4BA7-8935-1642C72A92B5}"/>
    <hyperlink ref="G34:L34" location="'EMPREGADOS E EMPREGADAS'!C6" display="SASB EM-MM-000.B - Número total de funcionários" xr:uid="{762AE229-BC66-4DD5-A0E0-18666E21B24C}"/>
    <hyperlink ref="G33:L33" location="'EMPREGADOS E EMPREGADAS'!C274" display="GRI 405-2 - Proporção entre o salário-base e a remuneração recebidos pelas mulheres e aqueles recebidos pelos homens" xr:uid="{8DD17639-2375-4815-A7FD-1482E0CE0301}"/>
    <hyperlink ref="G29:L29" location="'EMPREGADOS E EMPREGADAS'!C307" display="GRI 401-2 - Benefícios oferecidos a empregados(as) em tempo integral que não são oferecidos a empregados(as) temporários(as) ou de período parcial | CBA-42 - Programas de suporte ao funcionário" xr:uid="{44EB29B3-A55E-4C10-AFDD-59E0A1D7CA26}"/>
    <hyperlink ref="G28:L28" location="'EMPREGADOS E EMPREGADAS'!C411" display="GRI 401-1 - Novas contratações e rotatividade de empregados" xr:uid="{6FED5A3B-97F1-451F-A838-460CF75376A1}"/>
    <hyperlink ref="G27:L27" location="'EMPREGADOS E EMPREGADAS'!C402" display="GRI 202-2 - Proporção de membros da diretoria contratados na comunidade local" xr:uid="{D9DEF11F-0A60-4818-9F1E-68E2F77F643C}"/>
    <hyperlink ref="G26:L26" location="'EMPREGADOS E EMPREGADAS'!C264" display="GRI 202-1 - Proporção entre o salário mais baixo e o salário-mínimo local, com discriminação por gênero" xr:uid="{97D9A413-D053-4F0A-A427-CC990C7724CC}"/>
    <hyperlink ref="G25:L25" location="'EMPREGADOS E EMPREGADAS'!C388" display="GRI 2-30 - Acordos de negociação coletiva |  EM-MM-310a.1 - Porcentagem da força de trabalho ativa coberta por acordos de negociação coletiva, discriminada por funcionários dos EUA e estrangeiros" xr:uid="{071592A4-1D7E-4875-B6CB-537A2AB2BEF7}"/>
    <hyperlink ref="G23:L23" location="'EMPREGADOS E EMPREGADAS'!C48" display="GRI 2-8 - Trabalhadores que não são empregados" xr:uid="{519533AB-F6F6-406C-B1CC-46CB528460DD}"/>
    <hyperlink ref="G21:L21" location="MATERIALIDADE!C73" display="CBA-82 - Principais temas materiais para criação de valor" xr:uid="{9335101B-20BF-41A6-98D0-18BFFF11E5E4}"/>
    <hyperlink ref="G84:L84" location="'MUDANÇAS CLIMÁTICAS'!C6" display="GRI-201-2 - Implicações financeira e outros riscos decorrentes das mudanças climáticas" xr:uid="{3739CC8F-704A-4103-B28F-4D2E6530688E}"/>
    <hyperlink ref="G18:L18" location="MATERIALITY!C5" display="GRI 2-29 - Approach to stakeholder engagement" xr:uid="{C5FD6027-B6CC-4991-B058-5310E21D2924}"/>
    <hyperlink ref="G20:L20" location="MATERIALITY!C54" display="GRI 3-3 - Management of Material Topics" xr:uid="{1B4DE804-1936-4F72-A6A4-6D5607896D68}"/>
    <hyperlink ref="G21:L21" location="MATERIALITY!C75" display="CBA-82 - Key material topics for value creation" xr:uid="{FE6D974E-43BE-4018-928E-43FCBE63945B}"/>
    <hyperlink ref="G22:L22" location="EMPLOYEES!C6" display="GRI 2-7 - Employees" xr:uid="{D732F1EC-B528-484B-AC52-0C931A44544E}"/>
    <hyperlink ref="G24:L24" location="EMPLOYEES!C234" display="GRI 2-20 - Process to determine remuneration" xr:uid="{76C65E33-03E2-406F-99DB-2B746C620703}"/>
    <hyperlink ref="G25:L25" location="EMPLOYEES!C389" display="GRI 2-30 - Collective bargaining agreements" xr:uid="{7E6B8E38-3A07-49EC-9BCC-C3D3B512CEA4}"/>
    <hyperlink ref="G26:L26" location="EMPLOYEES!C264" display="GRI 202-1 - Ratio of standard entry level wage by gender compared to local minimum wage" xr:uid="{B148AD05-8093-40DC-B6D6-CF59C25B2663}"/>
    <hyperlink ref="G27:L27" location="EMPLOYEES!C403" display="GRI 202-2 - Proportion of senior management hired from the local community" xr:uid="{40E87958-A3AF-4DDE-B547-030B565B8FFE}"/>
    <hyperlink ref="G19:L19" location="MATERIALITY!C14" display="GRI 3-2 - List of material topics" xr:uid="{5CCD9F2B-8476-48CC-87FE-5ED407230431}"/>
    <hyperlink ref="G23:L23" location="EMPLOYEES!C48" display="GRI 2-8 - Workers who are not employees" xr:uid="{3CF09D66-50CC-4202-B9A6-711F89AB366A}"/>
    <hyperlink ref="G32:L32" location="'EMPREGADOS E EMPREGADAS'!C60" display="GRI 405-1 -  Diversidade em órgãos de governança e empregados" xr:uid="{6600E773-DDAB-44CA-9E4C-020BF31FDAC2}"/>
    <hyperlink ref="G30:L30" location="'EMPREGADOS E EMPREGADAS'!C184" display="GRI 401-3 - Licenças maternidade e paternidade" xr:uid="{64162EBC-27F8-426F-8B82-E4621906A546}"/>
    <hyperlink ref="G58:L58" location="'HEALTH, SAFETY AND WELL-BEING'!C72" display="GRI 14.15.3 - Report the number of process safety incidents in the reporting period, describe their impacts and the measures taken to remediate them" xr:uid="{0CC09247-02BD-43D1-82FC-56D532EC1D98}"/>
    <hyperlink ref="G31:L31" location="EMPLOYEES!C351" display="GRI 404-1 - Average hours of training per year per employee" xr:uid="{CFB90FD5-9039-4CAF-8D9A-68910C204536}"/>
    <hyperlink ref="G218:L218" location="'CORPORATE GOVERNANCE'!C456" display="CBA-83 - Certifications" xr:uid="{30090958-D2D7-4A8C-88DE-353FEA001E74}"/>
    <hyperlink ref="G217:L217" location="'CORPORATE GOVERNANCE'!C390" display="CBA-79 - Revenue from sustainable products" xr:uid="{7079BE40-6C24-4C08-A369-A04398AC2BB6}"/>
    <hyperlink ref="G216:L216" location="'CORPORATE GOVERNANCE'!C347" display="CBA-77 - Risk governance processes" xr:uid="{45F413FB-21E2-4C66-A1E4-7721AB5E5AD4}"/>
    <hyperlink ref="G215:L215" location="'CORPORATE GOVERNANCE'!C339" display="CBA-30 - Measuring customer satisfaction" xr:uid="{2500AC87-7FA1-4E51-B957-78649DDE2121}"/>
    <hyperlink ref="G214:L214" location="'CORPORATE GOVERNANCE'!C329" display="CBA-28 - Return on environmental investment" xr:uid="{28FEC58E-01CD-412B-8F19-17EE8875346B}"/>
    <hyperlink ref="G213:L213" location="'CORPORATE GOVERNANCE'!C314" display="CBA-17 - Emerging risks" xr:uid="{22A823B1-C1A9-4B89-B8C8-0720E513B2DF}"/>
    <hyperlink ref="G212:L212" location="'CORPORATE GOVERNANCE'!C307" display="CBA-16 - Corporate risk governance" xr:uid="{8F877B62-3703-46A4-99C6-34E7B9B6E3E9}"/>
    <hyperlink ref="G211:L211" location="'CORPORATE GOVERNANCE'!C55" display="CBA-15 - Average tenure of members of the Board of Directors" xr:uid="{7DD7647C-BC1A-482C-AC02-C8A2657A7473}"/>
    <hyperlink ref="G210:L210" location="'CORPORATE GOVERNANCE'!C34" display="CBA-14 - Effectiveness of the Board _x0009_" xr:uid="{1188A8B8-415C-4A5B-8995-F6BF40DEAA3D}"/>
    <hyperlink ref="G208:L208" location="'CORPORATE GOVERNANCE'!C492" display="GRI 14.12.3 - List the locations of operations where conflicts or violations of land and resource rights (including customary, collective, and informal tenure rights) occurred, and describe the incidents and the stakeholders whose rights are or could be affected" xr:uid="{BCB8708B-C066-46C0-BAB7-8E31A1A55CC7}"/>
    <hyperlink ref="G207:L207" location="'CORPORATE GOVERNANCE'!C399" display="GRI 406-1 - Incidents of discrimination and corrective actions taken" xr:uid="{4A610A13-F080-465D-A180-CCC11A0D82DA}"/>
    <hyperlink ref="G206:L206" location="'CORPORATE GOVERNANCE'!C263" display="GRI 205-2 - Communication and training on anti-corruption policies and procedures" xr:uid="{97871B5D-0155-4854-B9FB-C6D7DE1BEFE1}"/>
    <hyperlink ref="G205:L205" location="'CORPORATE GOVERNANCE'!C254" display="GRI 2-26 - Mechanisms for seeking advice and raising concerns" xr:uid="{4AB47122-E761-48B2-BE70-4E126469AADE}"/>
    <hyperlink ref="G204:L204" location="'CORPORATE GOVERNANCE'!C241" display="GRI 2-24 - Embedding policy commitments" xr:uid="{51564837-E6BE-4FC6-8785-4A8F778B8782}"/>
    <hyperlink ref="G203:L203" location="'CORPORATE GOVERNANCE'!C222" display="GRI 2-23 - Policy commitments" xr:uid="{49865D37-8F69-4F04-BCC4-B7B381F90686}"/>
    <hyperlink ref="G202:L202" location="'CORPORATE GOVERNANCE'!C191" display="GRI 2-19 - Remuneration policies" xr:uid="{3C6465AB-B12C-40E7-BF17-6859ED95F8CF}"/>
    <hyperlink ref="G201:L201" location="'CORPORATE GOVERNANCE'!C34" display="GRI 2-18 - Evaluation of the performance of the highest governance body" xr:uid="{45312CB1-A9B7-449D-B0EF-6FD1CF312975}"/>
    <hyperlink ref="G200:L200" location="'CORPORATE GOVERNANCE'!C211" display="GRI 2-17 - Collective knowledge of the highest governance body" xr:uid="{0EC3C18B-0FE8-412B-958B-BEB232BDDDE7}"/>
    <hyperlink ref="G199:L199" location="'CORPORATE GOVERNANCE'!C167" display="GRI 2-16 - Communication of critical concerns" xr:uid="{91921EC4-8D38-4416-B7D2-1FFE8F005229}"/>
    <hyperlink ref="G198:L198" location="'CORPORATE GOVERNANCE'!C69" display="GRI 2-11 - Chair of the highest governance body" xr:uid="{DEA7CC1E-97FA-4774-8E46-546218E45740}"/>
    <hyperlink ref="G197:L197" location="'CORPORATE GOVERNANCE'!C151" display="GRI 2-10 - Nomination and selection of the highest governance body" xr:uid="{878BADAD-6109-4809-A452-98BD2167BD8E}"/>
    <hyperlink ref="G196:L196" location="'CORPORATE GOVERNANCE'!C69" display="GRI 2-9 - Governance structure and composition" xr:uid="{046F580F-F2B9-487B-B64C-FC8C246C6AD3}"/>
    <hyperlink ref="G154:L154" location="'WASTE AND CO-PRODUCTS'!C120" display="CBA-9 - Contaminated sites " xr:uid="{266D6696-1BBD-4B6C-A952-155C94AA0CF5}"/>
    <hyperlink ref="G143:L143" location="'WATER RESOURCES'!C124" display="CBA-64 - Business impacts of water-related incidents" xr:uid="{BF4FD554-F033-4217-AC42-FEF00DFA64A5}"/>
    <hyperlink ref="G137:L137" location="'WATER RESOURCES'!C142" display="SASB IF-EU-140a.2 - Number of incidents of non-compliance associated with water quality permits, standards, and regulations" xr:uid="{9118B9D5-A4AF-4EF4-8DD4-2447141EBD18}"/>
    <hyperlink ref="G136:L136" location="'WATER RESOURCES'!C50" display="SASB IF-EU-140a.1 - (1) Total water withdrawn, (2) total water consumed, percentage of each in regions with High or Extremely High Baseline Water Stress" xr:uid="{684C438F-5AB2-40B6-B3CB-4C8502D11D83}"/>
    <hyperlink ref="G135:L135" location="'WATER RESOURCES'!C142" display="SASB EM-MM-140a.2 - Number of incidents of non-compliance associated with water quality permits, standards, and regulations" xr:uid="{F5FA8541-3897-44AE-B738-A927C55D09F9}"/>
    <hyperlink ref="G130:L130" location="'WATER RESOURCES'!C197" display="GRI 303-2 - Management of water discharge-related impacts" xr:uid="{31C331FA-A5AF-42AB-AFB5-FCDE771EDC55}"/>
    <hyperlink ref="G128:L128" location="'BIODIVER. AND ECOS. SERV.'!C237" display="Environmental rehabilitation l Reclamation l Mine closure" xr:uid="{0F0C93A4-99C6-4E71-91F6-EDD0DBC27305}"/>
    <hyperlink ref="G126:L126" location="'BIODIVER. AND ECOS. SERV.'!C7" display="TNFD Recommended Disclosures - Governance" xr:uid="{7934D05F-DDB6-4860-ABBD-ABC4D85924C0}"/>
    <hyperlink ref="G123:L123" location="'BIODIVER. AND ECOS. SERV.'!C255" display="CBA-81 - Mine closure planning" xr:uid="{F909AFFB-65C5-4741-9469-99B225F6CDB7}"/>
    <hyperlink ref="G122:L122" location="'BIODIVER. AND ECOS. SERV.'!C218" display="CBA-71 - Disturbed and rehabilitated land and sites identified as requiring diversity management plans" xr:uid="{8214B4C0-634A-4123-8497-CF1B43882BDF}"/>
    <hyperlink ref="G121:L121" location="'BIODIVER. AND ECOS. SERV.'!C267" display="CBA-70 - Biodiversity mitigation measures" xr:uid="{4BFDDCC3-F353-4FF0-92DB-2DBF676E3EC6}"/>
    <hyperlink ref="G120:L120" location="'BIODIVER. AND ECOS. SERV.'!C173" display="CBA-69 - Biodiversity exposure and assessment" xr:uid="{124F2B94-73A9-416D-A3FF-1384A40BF5AE}"/>
    <hyperlink ref="G118:L118" location="'BIODIVER. AND ECOS. SERV.'!C183" display="SASB EM-MM-160a.3 - Percentage of (1) proved and (2) probable reserves in or near sites with protected conservation status or endangered species habitat" xr:uid="{22F980C3-FF26-4FAB-B176-733B9A2AA36A}"/>
    <hyperlink ref="G117:L117" location="'BIODIVER. AND ECOS. SERV.'!C187" display="SASB EM-MM-160a.1 - Description of environmental management policies and practices for active sites" xr:uid="{1401F0A7-B6EB-4CC1-A73B-D4164EC71848}"/>
    <hyperlink ref="G111:L111" location="'BIODIVER. AND ECOS. SERV.'!C92" display="GRI 101-2 - Management of biodiversity impacts" xr:uid="{EB6C8291-F97D-4F9E-94D7-CB1AFCA9ED97}"/>
    <hyperlink ref="G106:L106" location="'RENEWABLE ENERGY &amp; EFFICIENCY'!C77" display="SASB IF-EU-000.E - Total Wholesale Electricity Purchased" xr:uid="{106A1EFE-E53F-4300-8D49-9516530E1F16}"/>
    <hyperlink ref="G105:L105" location="'RENEWABLE ENERGY &amp; EFFICIENCY'!C73" display="SASB IF-EU-000.C - Length of transmission and distribution lines" xr:uid="{CC0E7094-A155-4D97-A49B-87609BB3FE50}"/>
    <hyperlink ref="G104:L104" location="'RENEWABLE ENERGY &amp; EFFICIENCY'!C64" display="SASB IF-EU-000.B - Total electricity delivered to: (1) residential, (2) commercial, (3) industrial, (4) all other retail customers, and (5) wholesale customers" xr:uid="{0E41543B-20D3-43BE-BADB-3E7C20C03885}"/>
    <hyperlink ref="G103:L103" location="'RENEWABLE ENERGY &amp; EFFICIENCY'!C64" display="SASB IF-EU-000.A - Number of: (1) residential, (2) commercial, and (3) industrial customers served" xr:uid="{5E2F67A2-9452-471F-97F4-19545CE3FABC}"/>
    <hyperlink ref="G101:L101" location="'RENEWABLE ENERGY &amp; EFFICIENCY'!C40" display="GRI 302-4 - Reduction of energy consumption" xr:uid="{6EFC8E62-D003-48BA-8239-A119DBB1B89F}"/>
    <hyperlink ref="G99:L99" location="'CLIMATE CHANGE'!C188" display="CBA-67 - Direct PFC (Perfluorocarbon) emissions" xr:uid="{A6501029-27E9-4546-81E5-0A50D4FEF7BB}"/>
    <hyperlink ref="G98:L98" location="'CLIMATE CHANGE'!C128" display="SASB IF-EU-120a.1 - Air emissions of the following pollutants: (1) NOX (excluding N2O), (2) SOX, (3) particulate matter (PM10), (4) lead (Pb), and (5) mercury (Hg)" xr:uid="{5D4699F3-1479-4A12-A273-755416B430A0}"/>
    <hyperlink ref="G97:L97" location="'CLIMATE CHANGE'!C148" display="SASB IF-EU-110a.3 - Description of long-term and short-term strategy or plan to manage Scope 1 emissions, emission-reduction targets, and an analysis of performance against those targets" xr:uid="{8726083C-563A-443D-A376-DFC6C78946C0}"/>
    <hyperlink ref="G96:L96" location="'CLIMATE CHANGE'!C52" display="SASB IF-EU-110a.2 - Greenhouse gas (GHG) emissions associated with power deliveries_x0009_" xr:uid="{5B6F53EA-2A10-4663-BC5B-E6BF64335652}"/>
    <hyperlink ref="G95:L95" location="'CLIMATE CHANGE'!C35" display="SASB IF-EU-110a.1 -  Gross global Scope 1 emissions, percentage covered under emissions-limiting regulations " xr:uid="{5DA74C34-A721-4BE0-80E9-B68264F70884}"/>
    <hyperlink ref="G94:L94" location="'CLIMATE CHANGE'!C128" display="SASB EM-MM-120a.1 -Air emissions of the following pollutants: (1) NOX (excluding N2O), (2) SOX, (3) particulate matter (PM10), (4) lead (Pb), and (5) mercury (Hg)" xr:uid="{336B3292-2B34-4BB2-8FCE-3755DE4320A9}"/>
    <hyperlink ref="G93:L93" location="'CLIMATE CHANGE'!C148" display="SASB EM-MM-110a.2 - Greenhouse gas (GHG) emissions associated with power deliveries" xr:uid="{345F7DDB-DBC8-446A-9FF4-6E09EA7AFB1B}"/>
    <hyperlink ref="G92:L92" location="'CLIMATE CHANGE'!C35" display="SASB EM-MM-110a.1 -Gross global Scope 1 emissions, percentage covered under emissions-limiting regulations" xr:uid="{B3B11808-7016-43AF-A009-A3B596E5F62C}"/>
    <hyperlink ref="G91:L91" location="'CLIMATE CHANGE'!C128" display="GRI 305-7 - Nitrogen oxides (NOX), sulfur oxides (SOX), and other significant air emissions " xr:uid="{016310ED-793C-4869-96C0-370C8CB1EEA1}"/>
    <hyperlink ref="G90:L90" location="'CLIMATE CHANGE'!C123" display="GRI 305-6 - Emissions of ozone-depleting substances (ODS)" xr:uid="{08814EE4-5CAA-4820-AB22-9F5879E7F026}"/>
    <hyperlink ref="G89:L89" location="'CLIMATE CHANGE'!C118" display="GRI 305-5 - Reduction of GHG emissions" xr:uid="{A5292E0E-9760-4561-9C88-4368DBFE4019}"/>
    <hyperlink ref="G88:L88" location="'CLIMATE CHANGE'!C87" display="GRI 305-4 - GHG emissions intensity " xr:uid="{056E9D38-C74F-4B94-BE42-B24A022A18F4}"/>
    <hyperlink ref="G87:L87" location="'CLIMATE CHANGE'!C73" display="GRI 305-3 - Other indirect (Scope 3) GHG emissions" xr:uid="{B5D31D8B-53C6-4DC5-9431-3368396FEF3D}"/>
    <hyperlink ref="G86:L86" location="'CLIMATE CHANGE'!C52" display="GRI 305-2 - Energy indirect (Scope 2) GHG emissions " xr:uid="{A581B19B-8B70-4C01-AF01-1547D30289D9}"/>
    <hyperlink ref="G85:L85" location="'CLIMATE CHANGE'!C35" display="GRI 305-1 - Direct (Scope 1) GHG emissions " xr:uid="{ACAE3CD1-2C2B-4207-9263-83A71E3138F5}"/>
    <hyperlink ref="G75:L75" location="'SOCIAL LEGACY'!C139" display="CBA-80 - Social mine closure programs" xr:uid="{72428194-F2ED-4DB7-9B6B-EC298B2B7F65}"/>
    <hyperlink ref="G74:L74" location="'SOCIAL LEGACY'!C108" display="CBA-51 - Local hiring" xr:uid="{74A9498D-CA50-440F-A1BD-17775AB6C58D}"/>
    <hyperlink ref="G73:L73" location="'SOCIAL LEGACY'!C98" display="CBA-50 - Security personnel management" xr:uid="{8035D40F-734F-4445-AF2A-0397725C0EFE}"/>
    <hyperlink ref="G67:L67" location="'SOCIAL LEGACY'!C126" display="SASB EM-MM-210b.1 - Discussion of process to manage risks and opportunities associated with community rights and interests" xr:uid="{663B95A4-6FED-4470-9FA5-21BB0253995D}"/>
    <hyperlink ref="G65:L65" location="'SOCIAL LEGACY'!C121" display="SASB EM-MM-210a.1 - Percentage of (1) proved and (2) probable reserves in or near areas of conflict" xr:uid="{956B6367-814C-410F-9912-80B4611DED10}"/>
    <hyperlink ref="G49:L49" location="EMPLOYEES!C375" display="CBA-78 - Labor practices programs" xr:uid="{8B3C905C-1640-44F9-9E23-63E3565D79C2}"/>
    <hyperlink ref="G48:L48" location="EMPLOYEES!C367" display="CBA-44 - Employee satisfaction surveys " xr:uid="{CBA001F7-BE41-4FF2-855C-7AF1A4F44152}"/>
    <hyperlink ref="G46:L46" location="EMPLOYEES!C307" display="CBA-42 - Employee support programs" xr:uid="{3B46A333-9D7E-4FCD-A70D-70875C5350D0}"/>
    <hyperlink ref="G45:L45" location="EMPLOYEES!C501" display="CBA-41 - Performance review" xr:uid="{5B682B67-AA37-47E6-B95F-456315A34FDB}"/>
    <hyperlink ref="G44:L44" location="EMPLOYEES!C460" display="CBA-40 - Hiring" xr:uid="{67738A09-687C-470F-9168-177A21051FBA}"/>
    <hyperlink ref="G43:L43" location="EMPLOYEES!C489" display="CBA-39 - Return on investment in human capital" xr:uid="{1313F037-775D-47BF-BFB8-F596CA7070D4}"/>
    <hyperlink ref="G42:L42" location="EMPLOYEES!C359" display="CBA-38 - Employee development programs" xr:uid="{9A90F8A8-8CA0-4C69-9C7D-AD1001ED9CAB}"/>
    <hyperlink ref="G41:L41" location="EMPLOYEES!C351" display="CBA-37 - Training and development" xr:uid="{A024910D-6072-4E43-A318-CF916BDEFB02}"/>
    <hyperlink ref="G37:L37" location="EMPLOYEES!C520" display="SASB EM-MM-310a.2 - Number and duration of strikes and lockouts" xr:uid="{B8A9D20F-7066-4725-A929-B6DDE01569EA}"/>
    <hyperlink ref="G36:L36" location="EMPLOYEES!C389" display="SASB EM-MM-310a.1 - Percentage of active workforce covered under collective bargaining agreements, broken down by Brazilian and foreign employees" xr:uid="{3B5DC320-303E-4580-A94B-7E8729966818}"/>
    <hyperlink ref="G35:L35" location="EMPLOYEES!C520" display="SASB EM-MM-210b.2 - Number and duration of non-technical delays" xr:uid="{94938CA3-8A22-4172-91FB-8A7CE9E0F36C}"/>
    <hyperlink ref="G33:L33" location="EMPLOYEES!C274" display="GRI 405-2 - Ratio of basic salary and remuneration of women to men" xr:uid="{B3BE1E7D-E304-45BF-8E93-3CCCE12387F0}"/>
    <hyperlink ref="G29:L29" location="EMPLOYEES!C307" display="GRI 401-2 - Benefits provided to full-time employees that are not provided to temporary or part-time employees | CBA-42 - Employee support programs" xr:uid="{3A35C0BA-EFBF-447A-B7F0-02A7A3EB934F}"/>
    <hyperlink ref="G28:L28" location="EMPLOYEES!C412" display="GRI 401-1 - New employee hires and employee turnover" xr:uid="{2AFFB12C-6C9D-4A8B-A137-C3501C90CD38}"/>
    <hyperlink ref="G148:L148" location="'WASTE AND CO-PRODUCTS'!C102" display="GRI 306-3 (2016) - Significant spills" xr:uid="{6DE1E5A1-6A29-4D54-AEB4-4D92CAE59100}"/>
    <hyperlink ref="G47:L47" location="EMPLOYEES!C443" display="CBA-43 - Employee turnover rate" xr:uid="{924C3D11-E6E0-4380-91EF-BDEAAEB1F913}"/>
    <hyperlink ref="G30:L30" location="EMPLOYEES!C184" display="GRI 401-3 - Parental leave" xr:uid="{CFC143DA-D3E6-4F6E-9D43-425100A2F9E1}"/>
    <hyperlink ref="G32:L32" location="EMPLOYEES!C60" display="GRI 405-1 -  Diversity of governance bodies and employees" xr:uid="{3C7203D6-C861-4AF7-BDC1-F9E2661D2CCE}"/>
    <hyperlink ref="G34:L34" location="EMPLOYEES!C6" display="SASB EM-MM-000.B - Total number of employees" xr:uid="{C6151AAF-D89C-4726-8164-B47B6257AB41}"/>
    <hyperlink ref="G38:L38" location="EMPLOYEES!C151" display="CBA-31 - Board diversity policy " xr:uid="{DA7F39BB-6CE3-4895-9F27-EB6FAA563937}"/>
    <hyperlink ref="G39:L39" location="EMPLOYEES!C158" display="CBA-32 - Workforce breakdown: gender " xr:uid="{BAE54C6C-5FAA-4F67-9F0D-D8DDA676E958}"/>
    <hyperlink ref="G40:L40" location="EMPLOYEES!C171" display="CBA-33 - Workforce breakdown: race/ethnicity &amp; nationality" xr:uid="{3D5B505C-7275-48AC-B0CF-E22E0D84C4CF}"/>
    <hyperlink ref="G50:L50" location="'HEALTH, SAFETY AND WELL-BEING'!C6" display="GRI 403-2 - Hazard identification, risk assessment, and incident investigation" xr:uid="{34D8C9C2-8D27-46D4-9498-B457CB5674FD}"/>
    <hyperlink ref="G51:L51" location="'HEALTH, SAFETY AND WELL-BEING'!C21" display="GRI 403-3 - Occupational health services" xr:uid="{BD621161-5475-40B9-B0AF-8D5C7B927003}"/>
    <hyperlink ref="G52:L52" location="'HEALTH, SAFETY AND WELL-BEING'!C38" display="GRI 403-5 - Worker training on occupational health and safety" xr:uid="{77A3698A-0A57-45AB-BB91-237749A42A53}"/>
    <hyperlink ref="G53:L53" location="'HEALTH, SAFETY AND WELL-BEING'!C21" display="GRI 403-6 - Promotion of worker health" xr:uid="{878AC22C-D882-43E2-9B9E-BA1A32A4EF1C}"/>
    <hyperlink ref="G55:L55" location="'HEALTH, SAFETY AND WELL-BEING'!C50" display="GRI 403-8 - Workers covered by an occupational health and safety management system" xr:uid="{F6F61945-DC20-4834-AD61-FB987AC68BAF}"/>
    <hyperlink ref="G54:L54" location="'HEALTH, SAFETY AND WELL-BEING'!C6" display="GRI 403-7 - Prevention and mitigation of occupational health and safety impacts directly linked by business relationships" xr:uid="{5EDC2B1E-2E0A-402D-88EA-D07EC0C5B7AA}"/>
    <hyperlink ref="G56:L56" location="'HEALTH, SAFETY AND WELL-BEING'!C72" display="GRI 403-9 - Work-related injuries" xr:uid="{D505BB20-89F3-4A0C-ADA8-319AA882A96D}"/>
    <hyperlink ref="G57:L57" location="'HEALTH, SAFETY AND WELL-BEING'!C123" display="GRI 403-10 - Work-related ill health" xr:uid="{F808349B-3168-47D9-9271-CE06EFAC6821}"/>
    <hyperlink ref="G59:L59" location="'HEALTH, SAFETY AND WELL-BEING'!C72" display="SASB EM-MM-320a.1 - (1) MSHA all-incidence rate; (2) fatality rate; (3) near miss frequency rate (NMFR); average hours of health, safety, and emergency response training for (a) full-time employees and (b) contract employees" xr:uid="{75C5CE7F-EAD7-408D-BCF5-242E45EACB8F}"/>
    <hyperlink ref="G60:L60" location="'HEALTH, SAFETY AND WELL-BEING'!C72" display="SASB IF-EU-320a.1 - (1) MSHA all-incidence rate; (2) fatality rate; (3) near miss frequency rate (NMFR); average hours of health, safety, and emergency response training for (a) full-time employees and (b) contract employees" xr:uid="{934AB0A0-E5D3-4EAC-9932-41436BD7A8F1}"/>
    <hyperlink ref="G61:L61" location="'HEALTH, SAFETY AND WELL-BEING'!C72" display="CBA-45 - Lost-time injury frequency rate (LTIFR) and Total recordable injury frequency rate (TRIFR)" xr:uid="{90C0DBCB-DD29-441C-B1EF-6C7D5B1BE8E4}"/>
    <hyperlink ref="G62:L62" location="'SOCIAL LEGACY'!C6" display="GRI 203-1 - Infrastructure investments and services supported" xr:uid="{834B0780-CD4C-43D3-A89E-88DA9925F466}"/>
    <hyperlink ref="G63:L63" location="'SOCIAL LEGACY'!C17" display="GRI 413-1 - Operations with local community engagement, impact assessments, and development programs, Percentage of operations with implemented local community engagement, impact assessments, and/or development programs" xr:uid="{43BCFB06-CBED-4ADA-A5E9-B4CF0FA35FAE}"/>
    <hyperlink ref="G64:L64" location="'SOCIAL LEGACY'!C34" display="GRI 413-2 - Operations with significant actual or potential negative impacts on local communities" xr:uid="{3230640E-AD93-4D29-ACF6-0C579F59CD34}"/>
    <hyperlink ref="G66:L66" location="'SOCIAL LEGACY'!C121" display="SASB EM-MM-210a.2 Percentage of (1) proved and (2) probable reserves in or near indigenous land" xr:uid="{2A413CC5-8486-4D1B-B9D0-F0A15F2CE910}"/>
    <hyperlink ref="G68:L68" location="'SOCIAL LEGACY'!C48" display="CBA-10 - Social investments (R$)" xr:uid="{9F02EFA4-F339-4D99-9386-26B60A707761}"/>
    <hyperlink ref="G69:L69" location="'SOCIAL LEGACY'!C17" display="CBA-46 - Community engagement" xr:uid="{A3C90FB6-5E44-4761-9260-9B750BED0D2A}"/>
    <hyperlink ref="G70:L70" location="'SOCIAL LEGACY'!C59" display="CBA-47 -  Community consultation framework and implementation" xr:uid="{7DE9E4BC-41B8-4BC1-B6C3-70381ECC9AA3}"/>
    <hyperlink ref="G71:L71" location="'SOCIAL LEGACY'!C70" display="CBA-48 - Resettlement programs " xr:uid="{BEDCBC5A-90A6-4181-93FD-74E5CDFED654}"/>
    <hyperlink ref="G72:L72" location="'SOCIAL LEGACY'!C81" display="CBA-49 - Indigenous peoples and culture preservation" xr:uid="{734C8EC2-77B1-432B-89D4-F24E450566B2}"/>
    <hyperlink ref="G76:L76" location="'SOCIAL LEGACY'!C150" display="Corporate Environmental Education Programs (PEA)" xr:uid="{192237CD-A826-4584-A1BD-457B9602B2AB}"/>
    <hyperlink ref="G77:L77" location="'HUMAN RIGHTS'!C6" display="GRI 412-1 - Operations that have been subject to human rights reviews or impact assessments" xr:uid="{17019766-A8E4-446E-A0CE-5C6E593A2F93}"/>
    <hyperlink ref="G79:L79" location="'HUMAN RIGHTS'!C26" display="GRI 412-3 - Significant investment agreements and contracts that include human rights clauses or that underwent human rights screening" xr:uid="{12B9CD45-36A1-4DEC-ACA9-72A53BF95C75}"/>
    <hyperlink ref="G80:L80" location="'HUMAN RIGHTS'!C70" display="SASB EM-MM-210a.3 - Discussion of engagement processes and due diligence practices with respect to human rights, indigenous rights, and operation in areas of conflict" xr:uid="{9B1E9FAD-42A9-4FC1-A68B-0A2676F21653}"/>
    <hyperlink ref="G81:L81" location="'HUMAN RIGHTS'!C42" display="CBA-34 - Human rights due diligence process" xr:uid="{9836F3A0-B07D-4E59-A456-BD2596ED12D7}"/>
    <hyperlink ref="G82:L82" location="'HUMAN RIGHTS'!C50" display="CBA-35 - Human rights assessment" xr:uid="{D62E3038-5E9F-48A8-B812-3E1C0BEC08BC}"/>
    <hyperlink ref="G83:L83" location="'HUMAN RIGHTS'!C62" display="CBA-36 - Mitigation and remediation of human rights risks" xr:uid="{C18E92C2-0951-4884-9C54-AAE0194A7E2E}"/>
    <hyperlink ref="G84:L84" location="'CLIMATE CHANGE'!C6" display="GRI-201-2 - Financial implications and other risks and opportunities due to climate change" xr:uid="{A819783C-0EB3-41AB-9CB9-C61724811529}"/>
    <hyperlink ref="G100:L100" location="'RENEWABLE ENERGY &amp; EFFICIENCY'!C30" display="GRI 302-2 - Energy consumption outside of the organization" xr:uid="{ED2CD5E1-8D07-4787-92D6-9AB583A47AC5}"/>
    <hyperlink ref="G102:L102" location="'RENEWABLE ENERGY &amp; EFFICIENCY'!C52" display="GRI 302-5 - Reductions in energy requirements of products and services" xr:uid="{4BF83196-AC31-497E-8F77-06A3DC6A85BE}"/>
    <hyperlink ref="G107:L107" location="'RENEWABLE ENERGY &amp; EFFICIENCY'!C6" display="CBA-52 - Energy management programs" xr:uid="{B7227A84-F14E-485C-BC95-5A81D79CF84F}"/>
    <hyperlink ref="G108:L108" location="'RENEWABLE ENERGY &amp; EFFICIENCY'!C18" display="CBA-53 - Energy consumption within the organization in MWh" xr:uid="{CA305A56-E079-4FA9-847D-BDE5BA92790C}"/>
    <hyperlink ref="G109:L109" location="'BIODIVER. AND ECOS. SERV.'!C35" display="GRI 101-1 - Policies to halt and reverse biodiversity loss" xr:uid="{D11C0FB1-24EA-41DC-AE7D-4B77251F1C32}"/>
    <hyperlink ref="G110:L110" location="'BIODIVER. AND ECOS. SERV.'!C58" display="GRI 101-1 - Policies to halt and reverse biodiversity loss (with a focus on operational units) | GRI 101-2 - Management of biodiversity impacts | GRI 101-4 - Identification of biodiversity impacts" xr:uid="{4E344393-81E3-48F5-A967-3CEA406F3158}"/>
    <hyperlink ref="G112:L112" location="'BIODIVER. AND ECOS. SERV.'!C104" display="GRI 101-3 - Access and benefit-sharing" xr:uid="{151E0E0F-85B4-4868-9D33-86DE37DBAB4B}"/>
    <hyperlink ref="G113:L113" location="'BIODIVER. AND ECOS. SERV.'!C115" display="GRI 101-5 - Locations with biodiversity impacts" xr:uid="{A5F9EB3E-CCDB-43E0-BD70-48297AA7C3C9}"/>
    <hyperlink ref="G114:L114" location="'BIODIVER. AND ECOS. SERV.'!C115" display="GRI 101-6 - Direct drivers of biodiversity loss " xr:uid="{110C4CC5-725C-4BF4-ADFD-BB65FBE9AC83}"/>
    <hyperlink ref="G115:L115" location="'BIODIVER. AND ECOS. SERV.'!C115" display="GRI 101-7 - Changes to the state of biodiversity" xr:uid="{38A71E7D-61CC-44C2-BC18-95A98431AB64}"/>
    <hyperlink ref="G116:L116" location="'BIODIVER. AND ECOS. SERV.'!C115" display="GRI 101-8 - Ecosystem services" xr:uid="{C9FB653E-4202-492A-AC4D-4FADE2377DC9}"/>
    <hyperlink ref="G119:L119" location="'BIODIVER. AND ECOS. SERV.'!C115" display="CBA-68 - Biodiversity risk assessment" xr:uid="{EF9BA7E3-0E42-4A7C-8D26-0E3E24C93333}"/>
    <hyperlink ref="G124:L124" location="'BIODIVER. AND ECOS. SERV.'!C14" display="TNFD Recommended Disclosures - Strategy" xr:uid="{72507985-3D8D-41B3-89B8-80F5BD87B110}"/>
    <hyperlink ref="G125:L125" location="'BIODIVER. AND ECOS. SERV.'!C21" display="TNFD Recommended Disclosures - Risk and impact management" xr:uid="{62131727-FE58-4DD1-A67F-F034E87D98B9}"/>
    <hyperlink ref="G127:L127" location="'BIODIVER. AND ECOS. SERV.'!C28" display="TNFD Recommended Disclosures - Metrics and targets" xr:uid="{C80A964C-6EEA-4D5E-90B6-7E2904181743}"/>
    <hyperlink ref="G129:L129" location="'WATER RESOURCES'!C174" display="GRI 303-1 - Interactions with water as a shared resource" xr:uid="{6CF2D885-8927-4D0C-81C1-CE68617A3E7C}"/>
    <hyperlink ref="G131:L131" location="'WATER RESOURCES'!C24" display="GRI 303-3 - Water withdrawal" xr:uid="{7BB5E406-C2A8-428C-9867-A589152E8716}"/>
    <hyperlink ref="G132:L132" location="'WATER RESOURCES'!C24" display="GRI 303-4 - Water discharge" xr:uid="{7BC15B0E-236A-4965-839A-B75E1CFCA545}"/>
    <hyperlink ref="G133:L133" location="'WATER RESOURCES'!C24" display="GRI 303-5 -Water consumptiom" xr:uid="{B2E585C4-C9B9-40BB-80B4-44D981C97CB1}"/>
    <hyperlink ref="G134:L134" location="'WATER RESOURCES'!C50" display="SASB EM-MM-140a.1 - (1) Total fresh water withdrawn, (2) total fresh water consumed, percentage of each in regions with High or Extremely High Baseline Water Stress" xr:uid="{48DCBF1F-9996-47B0-B86B-65297235804E}"/>
    <hyperlink ref="G138:L138" location="'WATER RESOURCES'!C147" display="SASB IF-EU-140a.3 - Description of water management risks and discussion of strategies and practices to mitigate those risks" xr:uid="{993126D0-BB25-4AB8-A12A-E5F0FC6188B2}"/>
    <hyperlink ref="G139:L139" location="'WATER RESOURCES'!C100" display="CBA-2 - Water reused or recycled" xr:uid="{D312347B-74FD-46E2-97D0-ECD92A62F224}"/>
    <hyperlink ref="G140:L140" location="'WATER RESOURCES'!C10" display="CBA-61 - Water efficiency programs" xr:uid="{CED16B9F-974E-47BC-8FE7-D61C37933DB4}"/>
    <hyperlink ref="G141:L141" location="'WATER RESOURCES'!C24" display="CBA-62 - Total freshwater consumption" xr:uid="{8376155A-6057-4F6A-88C0-BC8218F59FAF}"/>
    <hyperlink ref="G142:L142" location="'WATER RESOURCES'!C45" display="CBA-63 - Water consumption in water-stressed areas (million m³)" xr:uid="{10D32E7B-F68A-4D9D-83EE-03BA3B8FB5F6}"/>
    <hyperlink ref="G144:L144" location="'WATER RESOURCES'!C111" display="CBA-65 - Exposure to areas with water stress" xr:uid="{E8FCAB07-D5DA-425D-B593-779159CAED23}"/>
    <hyperlink ref="G145:L145" location="'WATER RESOURCES'!C131" display="CBA-66 - Water resource management programs" xr:uid="{3978B0D0-01D6-4687-8145-561EE8D43B4B}"/>
    <hyperlink ref="G146:L146" location="'WASTE AND CO-PRODUCTS'!C16" display="GRI 306-1 - Geração de resíduos e impactos significativos relacionados a resíduos" xr:uid="{14B4BFCB-37DD-4772-A6B0-A413D4BE5276}"/>
    <hyperlink ref="G147:L147" location="'WASTE AND CO-PRODUCTS'!C16" display="GRI 306-2 - Management of significant waste-related impacts" xr:uid="{BBFE8B1B-7231-457D-9C14-1E94748E0BA0}"/>
    <hyperlink ref="G149:L149" location="'WASTE AND CO-PRODUCTS'!C34" display="GRI 306-4 - Waste diverted from disposal " xr:uid="{09A79C3D-2038-4D77-B3FF-BCD62F99A333}"/>
    <hyperlink ref="G150:L150" location="'WASTE AND CO-PRODUCTS'!C57" display="GRI 306-5 - Waste directed to disposal  " xr:uid="{622E78A9-CC41-41E0-8285-E0465CA55006}"/>
    <hyperlink ref="G151:L151" location="'WASTE AND CO-PRODUCTS'!C102" display="SASB EM-MM-150A.9 - Number of significant incidents associated with hazardous materials and waste management" xr:uid="{572C9E8D-03F9-4111-A857-E67CDEE44B50}"/>
    <hyperlink ref="G152:L152" location="'WASTE AND CO-PRODUCTS'!C16" display="SASB  EM-MM-150a.10 - Description of waste and hazardous materials management policies and procedures for active and inactive operations" xr:uid="{8C9C6F0D-55F2-4990-8477-A960A09B9595}"/>
    <hyperlink ref="G153:L153" location="'WASTE AND CO-PRODUCTS'!C102" display="CBA-7 - Significant spills" xr:uid="{B83D7962-8E95-4FFD-B516-1B4B4C02654A}"/>
    <hyperlink ref="G155:L155" location="'WASTE AND CO-PRODUCTS'!C6" display="CBA-54 - Waste management programs" xr:uid="{4E7BE6A4-75AC-4085-B3F0-EFA62DC820A0}"/>
    <hyperlink ref="G156:L156" location="'WASTE AND CO-PRODUCTS'!C77" display="CBA-55 - Waste elimination" xr:uid="{59761343-D641-4CD7-A7E9-AEE2504D76D9}"/>
    <hyperlink ref="G157:L157" location="'WASTE AND CO-PRODUCTS'!C92" display="CBA-56 - Mineral waste" xr:uid="{2F2C353A-0E45-481D-AD17-B6F412BE658F}"/>
    <hyperlink ref="G159:L159" location="'DAM MANAGEMENT'!C75" display="SASB EM-MM-540a.1 - Tailings storage facility inventory table" xr:uid="{BC494F35-E7CA-4611-B961-12284793E6BF}"/>
    <hyperlink ref="G158:L158" location="'DAM MANAGEMENT'!C178" display="GRI 14.6.2 - Tailings disposal methods used by the organization" xr:uid="{BEE7DCD8-3D79-4C63-B87D-A5477D25171A}"/>
    <hyperlink ref="G160:L160" location="'DAM MANAGEMENT'!C116" display="SASB EM-MM-540a.2 - Summary of tailings management systems and governance structure used to monitor and maintain the stability of tailings storage facilities " xr:uid="{D53CD3D7-3BA4-4ADD-8623-A441DC7EE6E6}"/>
    <hyperlink ref="G161:L161" location="'DAM MANAGEMENT'!C19" display=" EM-MM-540a.3 - Approach to development of Emergency Preparedness and Response Plans (EPRPs) for tailings storage facilities" xr:uid="{E7DEB3B3-36E3-4FB3-96C6-8609BB3B63D2}"/>
    <hyperlink ref="G162:L162" location="'DAM MANAGEMENT'!C8" display="CBA-4 - Volume of water removed from mine dams" xr:uid="{43F105FB-5902-4CB0-9078-99470DF9448F}"/>
    <hyperlink ref="G163:L163" location="'DAM MANAGEMENT'!C19" display="CBA-57 - Tailings and dam management commitments" xr:uid="{3517C60F-FF72-4323-A631-1A4AAC868192}"/>
    <hyperlink ref="G164:L164" location="'DAM MANAGEMENT'!C95" display="CBA-58 - Potential dam risks" xr:uid="{12294C7D-C824-40FB-9309-886644925ABB}"/>
    <hyperlink ref="G165:L165" location="'DAM MANAGEMENT'!C133" display="CBA-59 - Emergency drills" xr:uid="{E625D357-9145-4D30-A409-04FAFE6D1409}"/>
    <hyperlink ref="G166:L166" location="'DAM MANAGEMENT'!C149" display="CBA-60 - Spill response plans" xr:uid="{B70E7E64-E6F0-41A8-9962-B60E7C8B3824}"/>
    <hyperlink ref="G167:L167" location="'ALUMINUM CIRCULARITY'!C6" display="GRI 301-3 - Produtos e suas embalagens recuperados" xr:uid="{0D44A15F-A3E4-4BA9-8884-D4A364188FBF}"/>
    <hyperlink ref="G168:L168" location="'SUSTAINABLE VALUE CHAIN'!C93" display="GRI 2-6 - Activities, value chain and other business relationships " xr:uid="{F23171FC-CF93-4634-9F5F-E3F139AF35DD}"/>
    <hyperlink ref="G169:L169" location="'SUSTAINABLE VALUE CHAIN'!C111" display="GRI 204-1 - Proportion of spending on local suppliers " xr:uid="{42C439F9-61B5-4C6F-B86D-4EA5FFD0A516}"/>
    <hyperlink ref="G170:L170" location="'SUSTAINABLE VALUE CHAIN'!C73" display="GRI 308-1 - New suppliers that were screened using environmental criteria" xr:uid="{16F059E9-56A5-4D94-97E7-5A41BAF3A2FB}"/>
    <hyperlink ref="G171:L171" location="'SUSTAINABLE VALUE CHAIN'!C73" display="GRI 308-2 - Negative environmental impacts in the supply chain and actions taken" xr:uid="{6E30A9A0-F8C8-438F-AC8C-BBC9C3CEA44A}"/>
    <hyperlink ref="G172:L172" location="'SUSTAINABLE VALUE CHAIN'!C120" display="GRI 407-1 - Operations and suppliers in which the right to freedom of association and collective bargaining may be at risk" xr:uid="{4004CB64-D10B-4EF4-9B89-DCD83CF60756}"/>
    <hyperlink ref="G173:L173" location="'SUSTAINABLE VALUE CHAIN'!C131" display="GRI 408-1 - Operations and suppliers at significant risk for incidents of child labor" xr:uid="{AA45C139-B5F9-4CE9-B014-D9D9886C0655}"/>
    <hyperlink ref="G174:L174" location="'SUSTAINABLE VALUE CHAIN'!C131" display="GRI 409-1 - Operations and suppliers at significant risk for incidents of forced or compulsory labor " xr:uid="{5A8D45F9-DB16-4BF2-B7FC-0114C16CED2A}"/>
    <hyperlink ref="G175:L175" location="'SUSTAINABLE VALUE CHAIN'!C73" display="GRI 414-1 - New suppliers that were screened using social criteria" xr:uid="{85E0A209-DF00-466A-B0E3-A73537E13A1F}"/>
    <hyperlink ref="G176:L176" location="'SUSTAINABLE VALUE CHAIN'!C73" display="GRI 414-2 - Negative social impacts in the supply chain and actions taken " xr:uid="{F89BA7D9-201A-438F-B56D-757E17DBB64D}"/>
    <hyperlink ref="G177:L177" location="'SUSTAINABLE VALUE CHAIN'!C6" display="CBA-20 - ESG programs for suppliers" xr:uid="{9C95BE41-1075-4AFF-A8FE-5C8F7B73B7E5}"/>
    <hyperlink ref="G178:L178" location="'SUSTAINABLE VALUE CHAIN'!C15" display="CBA-21 - Supplier screening" xr:uid="{50A0F33E-F1A7-43AE-89CF-BB0A9341D9FF}"/>
    <hyperlink ref="G179:L179" location="'SUSTAINABLE VALUE CHAIN'!C21" display="CBA-22 - Supplier assessment and development" xr:uid="{07955DC5-45CC-44E2-A371-10384068B9A5}"/>
    <hyperlink ref="G180:L180" location="'SUSTAINABLE VALUE CHAIN'!C27" display="CBA-23 - Supplier onboarding" xr:uid="{59B155CE-8AE3-4100-8F14-3FC168E4F1AF}"/>
    <hyperlink ref="G181:L181" location="'SUSTAINABLE VALUE CHAIN'!C51" display="CBA-24 - KPIs for supplier assessment and development" xr:uid="{CD20AC98-A0AA-460F-84F9-33D9D8F59458}"/>
    <hyperlink ref="G183:L183" location="'INNOVATION &amp; TECHNOLOGY'!C64" display="CBA-1 - Investment in innovation and technology" xr:uid="{EEF1F94C-2D56-400D-B4DD-2A6088039A16}"/>
    <hyperlink ref="G184:L184" location="'INNOVATION &amp; TECHNOLOGY'!C10" display="CBA-25 - Information security and system availability " xr:uid="{25724074-DDF2-4FB3-97F2-2255C9C27A36}"/>
    <hyperlink ref="G185:L185" location="'INNOVATION &amp; TECHNOLOGY'!C18" display="CBA-26 - Security measures " xr:uid="{F2880E93-5DEA-406D-9985-AFED7DD22191}"/>
    <hyperlink ref="G186:L186" location="'INNOVATION &amp; TECHNOLOGY'!C26" display="CBA-27 - IT infrastructure and security processes" xr:uid="{7708069E-F85A-4437-8F79-A2686F70D04F}"/>
    <hyperlink ref="G187:L187" location="'INNOVATION &amp; TECHNOLOGY'!C47" display="SASB IF-EU-550a.1 - Number of incidents of non-compliance with physical and/or cybersecurity standards or regulations" xr:uid="{E84FEA59-3BE9-4C71-B48B-36C96E7B7FFE}"/>
    <hyperlink ref="G188:L188" location="'INSTITUTIONAL RELATIONS'!C27" display="GRI 2-27- Compliance with laws and regulations" xr:uid="{C52C55B1-C1D3-47EF-966E-1D79135029F5}"/>
    <hyperlink ref="G189:L189" location="'INSTITUTIONAL RELATIONS'!C44" display="GRI 2-28 - Membership associations" xr:uid="{FA22773F-29E1-40C9-A04F-1C0AB7F9B153}"/>
    <hyperlink ref="G190:L190" location="'INSTITUTIONAL RELATIONS'!C38" display="CBA-6 - Payment of mining taxes" xr:uid="{6A903027-0A9C-4AFD-B2B5-AB346B85466E}"/>
    <hyperlink ref="G191:L191" location="'INSTITUTIONAL RELATIONS'!C19" display="CBA-18 - Contributions and other expenses" xr:uid="{E3B459D5-F52F-4606-97A0-B4003EAEA968}"/>
    <hyperlink ref="G192:L192" location="'INSTITUTIONAL RELATIONS'!C73" display="CBA-19 - Industry advocacy and initiatives – alignment on climate" xr:uid="{B0D98CEA-E2B9-42CC-A4BA-A08D52C4D71E}"/>
    <hyperlink ref="G193:L193" location="'INSTITUTIONAL RELATIONS'!C27" display="CBA-29 - Environmental violations" xr:uid="{00D043BE-23B1-4529-B8F3-134A4D5152E8}"/>
    <hyperlink ref="G194:L194" location="'INSTITUTIONAL RELATIONS'!C6" display="Investor relations " xr:uid="{F8CA622D-D841-4AA2-BF2A-7F4041916493}"/>
    <hyperlink ref="G195:L195" location="'CORPORATE GOVERNANCE'!C6" display="GRI 2-2 - Entities included in the organization’s sustainability reporting" xr:uid="{559FA195-B2A1-4B66-96AC-F238E0D58D3C}"/>
    <hyperlink ref="G209:L209" location="'CORPORATE GOVERNANCE'!C6" display="CBA-13 - Annual Report boundaries" xr:uid="{0DBDEFBE-20F1-4E26-B76D-16950D3719BB}"/>
    <hyperlink ref="G182:L182" location="'SUSTAINABLE VALUE CHAIN'!C38" display="CBA-84 - Unique supplier assessment and development indicators" xr:uid="{58D030C4-7F5D-47D0-BF1F-5098152B162C}"/>
    <hyperlink ref="G219:L219" location="'CORPORATE GOVERNANCE'!C436" display="Ethics Hotline Governance" xr:uid="{E5B8F78C-520C-4206-8B18-DCFA73945BB5}"/>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ABD09-EFDF-4ACA-8E8C-EC95A8E37275}">
  <sheetPr codeName="Planilha2">
    <tabColor theme="0"/>
  </sheetPr>
  <dimension ref="A1:JY82"/>
  <sheetViews>
    <sheetView showGridLines="0" zoomScale="70" zoomScaleNormal="70" workbookViewId="0"/>
  </sheetViews>
  <sheetFormatPr defaultColWidth="0" defaultRowHeight="13.5" zeroHeight="1"/>
  <cols>
    <col min="1" max="1" width="46.7265625" style="11" customWidth="1"/>
    <col min="2" max="2" width="7.81640625" style="11" customWidth="1"/>
    <col min="3" max="15" width="20.7265625" style="11" customWidth="1"/>
    <col min="16" max="16" width="20.7265625" style="11" hidden="1" customWidth="1"/>
    <col min="17" max="16384" width="20.7265625" style="11" hidden="1"/>
  </cols>
  <sheetData>
    <row r="1" spans="1:22">
      <c r="A1" s="69"/>
    </row>
    <row r="2" spans="1:22">
      <c r="A2" s="69"/>
    </row>
    <row r="3" spans="1:22" s="294" customFormat="1" ht="31.5">
      <c r="A3" s="293"/>
      <c r="C3" s="1195" t="s">
        <v>119</v>
      </c>
      <c r="D3" s="1196"/>
      <c r="E3" s="1196"/>
      <c r="F3" s="1196"/>
      <c r="G3" s="1196"/>
      <c r="H3" s="1196"/>
      <c r="I3" s="1196"/>
      <c r="J3" s="1196"/>
      <c r="K3" s="1196"/>
      <c r="L3" s="1196"/>
      <c r="M3" s="1196"/>
      <c r="N3" s="1196"/>
      <c r="O3" s="1196"/>
      <c r="P3" s="1196"/>
      <c r="Q3" s="1196"/>
      <c r="R3" s="1196"/>
      <c r="S3" s="1196"/>
      <c r="T3" s="1196"/>
      <c r="U3" s="1196"/>
      <c r="V3" s="1196"/>
    </row>
    <row r="4" spans="1:22">
      <c r="A4" s="69"/>
    </row>
    <row r="5" spans="1:22" ht="15.5">
      <c r="A5" s="69"/>
      <c r="C5" s="1226" t="s">
        <v>120</v>
      </c>
      <c r="D5" s="1227"/>
      <c r="E5" s="1227"/>
      <c r="F5" s="1227"/>
      <c r="G5" s="1227"/>
      <c r="H5" s="1227"/>
      <c r="I5" s="1227"/>
      <c r="J5" s="1227"/>
      <c r="K5" s="1227"/>
      <c r="L5" s="1227"/>
      <c r="M5" s="1227"/>
    </row>
    <row r="6" spans="1:22">
      <c r="A6" s="69"/>
      <c r="C6" s="1219" t="s">
        <v>121</v>
      </c>
      <c r="D6" s="1219"/>
      <c r="E6" s="1219"/>
      <c r="F6" s="1219"/>
      <c r="G6" s="1219"/>
      <c r="H6" s="1219"/>
      <c r="I6" s="1219"/>
      <c r="J6" s="1219"/>
      <c r="K6" s="1219"/>
      <c r="L6" s="1219"/>
      <c r="M6" s="1219"/>
    </row>
    <row r="7" spans="1:22">
      <c r="A7" s="69"/>
      <c r="C7" s="1219"/>
      <c r="D7" s="1219"/>
      <c r="E7" s="1219"/>
      <c r="F7" s="1219"/>
      <c r="G7" s="1219"/>
      <c r="H7" s="1219"/>
      <c r="I7" s="1219"/>
      <c r="J7" s="1219"/>
      <c r="K7" s="1219"/>
      <c r="L7" s="1219"/>
      <c r="M7" s="1219"/>
    </row>
    <row r="8" spans="1:22">
      <c r="A8" s="69"/>
      <c r="C8" s="1219"/>
      <c r="D8" s="1219"/>
      <c r="E8" s="1219"/>
      <c r="F8" s="1219"/>
      <c r="G8" s="1219"/>
      <c r="H8" s="1219"/>
      <c r="I8" s="1219"/>
      <c r="J8" s="1219"/>
      <c r="K8" s="1219"/>
      <c r="L8" s="1219"/>
      <c r="M8" s="1219"/>
    </row>
    <row r="9" spans="1:22">
      <c r="A9" s="69"/>
      <c r="C9" s="1219"/>
      <c r="D9" s="1219"/>
      <c r="E9" s="1219"/>
      <c r="F9" s="1219"/>
      <c r="G9" s="1219"/>
      <c r="H9" s="1219"/>
      <c r="I9" s="1219"/>
      <c r="J9" s="1219"/>
      <c r="K9" s="1219"/>
      <c r="L9" s="1219"/>
      <c r="M9" s="1219"/>
    </row>
    <row r="10" spans="1:22">
      <c r="A10" s="69"/>
      <c r="C10" s="1219"/>
      <c r="D10" s="1219"/>
      <c r="E10" s="1219"/>
      <c r="F10" s="1219"/>
      <c r="G10" s="1219"/>
      <c r="H10" s="1219"/>
      <c r="I10" s="1219"/>
      <c r="J10" s="1219"/>
      <c r="K10" s="1219"/>
      <c r="L10" s="1219"/>
      <c r="M10" s="1219"/>
    </row>
    <row r="11" spans="1:22">
      <c r="A11" s="69"/>
      <c r="C11" s="1219"/>
      <c r="D11" s="1219"/>
      <c r="E11" s="1219"/>
      <c r="F11" s="1219"/>
      <c r="G11" s="1219"/>
      <c r="H11" s="1219"/>
      <c r="I11" s="1219"/>
      <c r="J11" s="1219"/>
      <c r="K11" s="1219"/>
      <c r="L11" s="1219"/>
      <c r="M11" s="1219"/>
    </row>
    <row r="12" spans="1:22" ht="15">
      <c r="A12" s="69"/>
      <c r="C12" s="32"/>
      <c r="D12" s="32"/>
      <c r="E12" s="32"/>
      <c r="F12" s="32"/>
      <c r="G12" s="32"/>
      <c r="H12" s="32"/>
      <c r="I12" s="32"/>
      <c r="J12" s="32"/>
      <c r="K12" s="32"/>
      <c r="L12" s="32"/>
      <c r="M12" s="32"/>
    </row>
    <row r="13" spans="1:22">
      <c r="A13" s="69"/>
    </row>
    <row r="14" spans="1:22" ht="15.5">
      <c r="A14" s="69"/>
      <c r="C14" s="1205" t="s">
        <v>122</v>
      </c>
      <c r="D14" s="1206"/>
      <c r="E14" s="1206"/>
      <c r="F14" s="1206"/>
      <c r="G14" s="1206"/>
      <c r="H14" s="1206"/>
      <c r="I14" s="1206"/>
      <c r="J14" s="1206"/>
      <c r="K14" s="1206"/>
      <c r="L14" s="1206"/>
      <c r="M14" s="1206"/>
    </row>
    <row r="15" spans="1:22" ht="14.25" customHeight="1">
      <c r="A15" s="69"/>
      <c r="C15" s="1219" t="s">
        <v>123</v>
      </c>
      <c r="D15" s="1219"/>
      <c r="E15" s="1219"/>
      <c r="F15" s="1219"/>
      <c r="G15" s="1219"/>
      <c r="H15" s="1219"/>
      <c r="I15" s="1219"/>
      <c r="J15" s="1219"/>
      <c r="K15" s="1219"/>
      <c r="L15" s="1219"/>
      <c r="M15" s="1219"/>
    </row>
    <row r="16" spans="1:22" ht="14.25" customHeight="1">
      <c r="A16" s="69"/>
      <c r="C16" s="1219"/>
      <c r="D16" s="1219"/>
      <c r="E16" s="1219"/>
      <c r="F16" s="1219"/>
      <c r="G16" s="1219"/>
      <c r="H16" s="1219"/>
      <c r="I16" s="1219"/>
      <c r="J16" s="1219"/>
      <c r="K16" s="1219"/>
      <c r="L16" s="1219"/>
      <c r="M16" s="1219"/>
    </row>
    <row r="17" spans="1:285" ht="14.25" customHeight="1">
      <c r="A17" s="69"/>
      <c r="C17" s="1219"/>
      <c r="D17" s="1219"/>
      <c r="E17" s="1219"/>
      <c r="F17" s="1219"/>
      <c r="G17" s="1219"/>
      <c r="H17" s="1219"/>
      <c r="I17" s="1219"/>
      <c r="J17" s="1219"/>
      <c r="K17" s="1219"/>
      <c r="L17" s="1219"/>
      <c r="M17" s="1219"/>
    </row>
    <row r="18" spans="1:285" ht="14.25" customHeight="1">
      <c r="A18" s="69"/>
      <c r="C18" s="1219"/>
      <c r="D18" s="1219"/>
      <c r="E18" s="1219"/>
      <c r="F18" s="1219"/>
      <c r="G18" s="1219"/>
      <c r="H18" s="1219"/>
      <c r="I18" s="1219"/>
      <c r="J18" s="1219"/>
      <c r="K18" s="1219"/>
      <c r="L18" s="1219"/>
      <c r="M18" s="1219"/>
    </row>
    <row r="19" spans="1:285" ht="14.25" customHeight="1">
      <c r="A19" s="69"/>
      <c r="C19" s="1219"/>
      <c r="D19" s="1219"/>
      <c r="E19" s="1219"/>
      <c r="F19" s="1219"/>
      <c r="G19" s="1219"/>
      <c r="H19" s="1219"/>
      <c r="I19" s="1219"/>
      <c r="J19" s="1219"/>
      <c r="K19" s="1219"/>
      <c r="L19" s="1219"/>
      <c r="M19" s="1219"/>
    </row>
    <row r="20" spans="1:285" ht="14.25" customHeight="1">
      <c r="A20" s="69"/>
      <c r="C20" s="1219"/>
      <c r="D20" s="1219"/>
      <c r="E20" s="1219"/>
      <c r="F20" s="1219"/>
      <c r="G20" s="1219"/>
      <c r="H20" s="1219"/>
      <c r="I20" s="1219"/>
      <c r="J20" s="1219"/>
      <c r="K20" s="1219"/>
      <c r="L20" s="1219"/>
      <c r="M20" s="1219"/>
    </row>
    <row r="21" spans="1:285" ht="14.25" customHeight="1">
      <c r="A21" s="69"/>
      <c r="C21" s="78"/>
      <c r="D21" s="78"/>
      <c r="E21" s="78"/>
      <c r="F21" s="78"/>
      <c r="G21" s="78"/>
      <c r="H21" s="78"/>
      <c r="I21" s="78"/>
    </row>
    <row r="22" spans="1:285" ht="14.25" customHeight="1">
      <c r="A22" s="69"/>
      <c r="C22" s="78"/>
      <c r="D22" s="78"/>
      <c r="E22" s="78"/>
      <c r="F22" s="78"/>
      <c r="G22" s="78"/>
      <c r="H22" s="78"/>
      <c r="I22" s="78"/>
    </row>
    <row r="23" spans="1:285" ht="14.25" customHeight="1">
      <c r="A23" s="69"/>
      <c r="C23" s="78"/>
      <c r="D23" s="78"/>
      <c r="E23" s="78"/>
      <c r="F23" s="78"/>
      <c r="G23" s="78"/>
      <c r="H23" s="78"/>
      <c r="I23" s="78"/>
    </row>
    <row r="24" spans="1:285" ht="14.25" customHeight="1">
      <c r="A24" s="69"/>
      <c r="C24" s="78"/>
      <c r="D24" s="78"/>
      <c r="E24" s="78"/>
      <c r="F24" s="78"/>
      <c r="G24" s="78"/>
      <c r="H24" s="78"/>
      <c r="I24" s="78"/>
    </row>
    <row r="25" spans="1:285" ht="14.25" customHeight="1">
      <c r="A25" s="69"/>
    </row>
    <row r="26" spans="1:285" s="66" customFormat="1" ht="15" customHeight="1">
      <c r="A26" s="69"/>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c r="JB26" s="11"/>
      <c r="JC26" s="11"/>
      <c r="JD26" s="11"/>
      <c r="JE26" s="11"/>
      <c r="JF26" s="11"/>
      <c r="JG26" s="11"/>
      <c r="JH26" s="11"/>
      <c r="JI26" s="11"/>
      <c r="JJ26" s="11"/>
      <c r="JK26" s="11"/>
      <c r="JL26" s="11"/>
      <c r="JM26" s="11"/>
      <c r="JN26" s="11"/>
      <c r="JO26" s="11"/>
      <c r="JP26" s="11"/>
      <c r="JQ26" s="11"/>
      <c r="JR26" s="11"/>
      <c r="JS26" s="11"/>
      <c r="JT26" s="11"/>
      <c r="JU26" s="11"/>
      <c r="JV26" s="11"/>
      <c r="JW26" s="11"/>
      <c r="JX26" s="11"/>
      <c r="JY26" s="11"/>
    </row>
    <row r="27" spans="1:285" ht="15" customHeight="1">
      <c r="A27" s="69"/>
    </row>
    <row r="28" spans="1:285" ht="15" customHeight="1">
      <c r="A28" s="69"/>
    </row>
    <row r="29" spans="1:285" ht="15" customHeight="1">
      <c r="A29" s="69"/>
    </row>
    <row r="30" spans="1:285" ht="15" customHeight="1">
      <c r="A30" s="69"/>
    </row>
    <row r="31" spans="1:285" ht="15" customHeight="1">
      <c r="A31" s="69"/>
    </row>
    <row r="32" spans="1:285" ht="15" customHeight="1">
      <c r="A32" s="69"/>
    </row>
    <row r="33" spans="1:285" ht="15" customHeight="1">
      <c r="A33" s="69"/>
    </row>
    <row r="34" spans="1:285" ht="14.25" customHeight="1">
      <c r="A34" s="69"/>
    </row>
    <row r="35" spans="1:285" ht="15" customHeight="1">
      <c r="A35" s="69"/>
    </row>
    <row r="36" spans="1:285" ht="15" customHeight="1">
      <c r="A36" s="69"/>
      <c r="K36"/>
    </row>
    <row r="37" spans="1:285" ht="15" customHeight="1">
      <c r="A37" s="69"/>
    </row>
    <row r="38" spans="1:285" ht="15" customHeight="1">
      <c r="A38" s="69"/>
    </row>
    <row r="39" spans="1:285" s="12" customFormat="1" ht="14.25" customHeight="1">
      <c r="A39" s="69"/>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row>
    <row r="40" spans="1:285" s="12" customFormat="1" ht="14.25" customHeight="1">
      <c r="A40" s="69"/>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c r="JB40" s="11"/>
      <c r="JC40" s="11"/>
      <c r="JD40" s="11"/>
      <c r="JE40" s="11"/>
      <c r="JF40" s="11"/>
      <c r="JG40" s="11"/>
      <c r="JH40" s="11"/>
      <c r="JI40" s="11"/>
      <c r="JJ40" s="11"/>
      <c r="JK40" s="11"/>
      <c r="JL40" s="11"/>
      <c r="JM40" s="11"/>
      <c r="JN40" s="11"/>
      <c r="JO40" s="11"/>
      <c r="JP40" s="11"/>
      <c r="JQ40" s="11"/>
      <c r="JR40" s="11"/>
      <c r="JS40" s="11"/>
      <c r="JT40" s="11"/>
      <c r="JU40" s="11"/>
      <c r="JV40" s="11"/>
      <c r="JW40" s="11"/>
      <c r="JX40" s="11"/>
      <c r="JY40" s="11"/>
    </row>
    <row r="41" spans="1:285" s="12" customFormat="1" ht="14.25" customHeight="1">
      <c r="A41" s="69"/>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c r="JB41" s="11"/>
      <c r="JC41" s="11"/>
      <c r="JD41" s="11"/>
      <c r="JE41" s="11"/>
      <c r="JF41" s="11"/>
      <c r="JG41" s="11"/>
      <c r="JH41" s="11"/>
      <c r="JI41" s="11"/>
      <c r="JJ41" s="11"/>
      <c r="JK41" s="11"/>
      <c r="JL41" s="11"/>
      <c r="JM41" s="11"/>
      <c r="JN41" s="11"/>
      <c r="JO41" s="11"/>
      <c r="JP41" s="11"/>
      <c r="JQ41" s="11"/>
      <c r="JR41" s="11"/>
      <c r="JS41" s="11"/>
      <c r="JT41" s="11"/>
      <c r="JU41" s="11"/>
      <c r="JV41" s="11"/>
      <c r="JW41" s="11"/>
      <c r="JX41" s="11"/>
      <c r="JY41" s="11"/>
    </row>
    <row r="42" spans="1:285" s="12" customFormat="1" ht="14.25" customHeight="1">
      <c r="A42" s="69"/>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c r="JB42" s="11"/>
      <c r="JC42" s="11"/>
      <c r="JD42" s="11"/>
      <c r="JE42" s="11"/>
      <c r="JF42" s="11"/>
      <c r="JG42" s="11"/>
      <c r="JH42" s="11"/>
      <c r="JI42" s="11"/>
      <c r="JJ42" s="11"/>
      <c r="JK42" s="11"/>
      <c r="JL42" s="11"/>
      <c r="JM42" s="11"/>
      <c r="JN42" s="11"/>
      <c r="JO42" s="11"/>
      <c r="JP42" s="11"/>
      <c r="JQ42" s="11"/>
      <c r="JR42" s="11"/>
      <c r="JS42" s="11"/>
      <c r="JT42" s="11"/>
      <c r="JU42" s="11"/>
      <c r="JV42" s="11"/>
      <c r="JW42" s="11"/>
      <c r="JX42" s="11"/>
      <c r="JY42" s="11"/>
    </row>
    <row r="43" spans="1:285" s="12" customFormat="1" ht="14.25" customHeight="1">
      <c r="A43" s="69"/>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c r="JB43" s="11"/>
      <c r="JC43" s="11"/>
      <c r="JD43" s="11"/>
      <c r="JE43" s="11"/>
      <c r="JF43" s="11"/>
      <c r="JG43" s="11"/>
      <c r="JH43" s="11"/>
      <c r="JI43" s="11"/>
      <c r="JJ43" s="11"/>
      <c r="JK43" s="11"/>
      <c r="JL43" s="11"/>
      <c r="JM43" s="11"/>
      <c r="JN43" s="11"/>
      <c r="JO43" s="11"/>
      <c r="JP43" s="11"/>
      <c r="JQ43" s="11"/>
      <c r="JR43" s="11"/>
      <c r="JS43" s="11"/>
      <c r="JT43" s="11"/>
      <c r="JU43" s="11"/>
      <c r="JV43" s="11"/>
      <c r="JW43" s="11"/>
      <c r="JX43" s="11"/>
      <c r="JY43" s="11"/>
    </row>
    <row r="44" spans="1:285" s="12" customFormat="1" ht="14.25" customHeight="1">
      <c r="A44" s="69"/>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c r="JB44" s="11"/>
      <c r="JC44" s="11"/>
      <c r="JD44" s="11"/>
      <c r="JE44" s="11"/>
      <c r="JF44" s="11"/>
      <c r="JG44" s="11"/>
      <c r="JH44" s="11"/>
      <c r="JI44" s="11"/>
      <c r="JJ44" s="11"/>
      <c r="JK44" s="11"/>
      <c r="JL44" s="11"/>
      <c r="JM44" s="11"/>
      <c r="JN44" s="11"/>
      <c r="JO44" s="11"/>
      <c r="JP44" s="11"/>
      <c r="JQ44" s="11"/>
      <c r="JR44" s="11"/>
      <c r="JS44" s="11"/>
      <c r="JT44" s="11"/>
      <c r="JU44" s="11"/>
      <c r="JV44" s="11"/>
      <c r="JW44" s="11"/>
      <c r="JX44" s="11"/>
      <c r="JY44" s="11"/>
    </row>
    <row r="45" spans="1:285" s="12" customFormat="1" ht="14.25" customHeight="1">
      <c r="A45" s="69"/>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c r="JB45" s="11"/>
      <c r="JC45" s="11"/>
      <c r="JD45" s="11"/>
      <c r="JE45" s="11"/>
      <c r="JF45" s="11"/>
      <c r="JG45" s="11"/>
      <c r="JH45" s="11"/>
      <c r="JI45" s="11"/>
      <c r="JJ45" s="11"/>
      <c r="JK45" s="11"/>
      <c r="JL45" s="11"/>
      <c r="JM45" s="11"/>
      <c r="JN45" s="11"/>
      <c r="JO45" s="11"/>
      <c r="JP45" s="11"/>
      <c r="JQ45" s="11"/>
      <c r="JR45" s="11"/>
      <c r="JS45" s="11"/>
      <c r="JT45" s="11"/>
      <c r="JU45" s="11"/>
      <c r="JV45" s="11"/>
      <c r="JW45" s="11"/>
      <c r="JX45" s="11"/>
      <c r="JY45" s="11"/>
    </row>
    <row r="46" spans="1:285" s="12" customFormat="1" ht="14.25" customHeight="1">
      <c r="A46" s="69"/>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c r="JB46" s="11"/>
      <c r="JC46" s="11"/>
      <c r="JD46" s="11"/>
      <c r="JE46" s="11"/>
      <c r="JF46" s="11"/>
      <c r="JG46" s="11"/>
      <c r="JH46" s="11"/>
      <c r="JI46" s="11"/>
      <c r="JJ46" s="11"/>
      <c r="JK46" s="11"/>
      <c r="JL46" s="11"/>
      <c r="JM46" s="11"/>
      <c r="JN46" s="11"/>
      <c r="JO46" s="11"/>
      <c r="JP46" s="11"/>
      <c r="JQ46" s="11"/>
      <c r="JR46" s="11"/>
      <c r="JS46" s="11"/>
      <c r="JT46" s="11"/>
      <c r="JU46" s="11"/>
      <c r="JV46" s="11"/>
      <c r="JW46" s="11"/>
      <c r="JX46" s="11"/>
      <c r="JY46" s="11"/>
    </row>
    <row r="47" spans="1:285" s="12" customFormat="1" ht="14.25" customHeight="1">
      <c r="A47" s="69"/>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c r="JB47" s="11"/>
      <c r="JC47" s="11"/>
      <c r="JD47" s="11"/>
      <c r="JE47" s="11"/>
      <c r="JF47" s="11"/>
      <c r="JG47" s="11"/>
      <c r="JH47" s="11"/>
      <c r="JI47" s="11"/>
      <c r="JJ47" s="11"/>
      <c r="JK47" s="11"/>
      <c r="JL47" s="11"/>
      <c r="JM47" s="11"/>
      <c r="JN47" s="11"/>
      <c r="JO47" s="11"/>
      <c r="JP47" s="11"/>
      <c r="JQ47" s="11"/>
      <c r="JR47" s="11"/>
      <c r="JS47" s="11"/>
      <c r="JT47" s="11"/>
      <c r="JU47" s="11"/>
      <c r="JV47" s="11"/>
      <c r="JW47" s="11"/>
      <c r="JX47" s="11"/>
      <c r="JY47" s="11"/>
    </row>
    <row r="48" spans="1:285" s="12" customFormat="1" ht="14.25" customHeight="1">
      <c r="A48" s="69"/>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c r="JB48" s="11"/>
      <c r="JC48" s="11"/>
      <c r="JD48" s="11"/>
      <c r="JE48" s="11"/>
      <c r="JF48" s="11"/>
      <c r="JG48" s="11"/>
      <c r="JH48" s="11"/>
      <c r="JI48" s="11"/>
      <c r="JJ48" s="11"/>
      <c r="JK48" s="11"/>
      <c r="JL48" s="11"/>
      <c r="JM48" s="11"/>
      <c r="JN48" s="11"/>
      <c r="JO48" s="11"/>
      <c r="JP48" s="11"/>
      <c r="JQ48" s="11"/>
      <c r="JR48" s="11"/>
      <c r="JS48" s="11"/>
      <c r="JT48" s="11"/>
      <c r="JU48" s="11"/>
      <c r="JV48" s="11"/>
      <c r="JW48" s="11"/>
      <c r="JX48" s="11"/>
      <c r="JY48" s="11"/>
    </row>
    <row r="49" spans="1:28" s="12" customFormat="1">
      <c r="A49" s="69"/>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row>
    <row r="50" spans="1:28" s="12" customFormat="1">
      <c r="A50" s="69"/>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row>
    <row r="51" spans="1:28" s="12" customFormat="1">
      <c r="A51" s="69"/>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row>
    <row r="52" spans="1:28" s="12" customFormat="1">
      <c r="A52" s="69"/>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row>
    <row r="53" spans="1:28" s="12" customFormat="1">
      <c r="A53" s="69"/>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row>
    <row r="54" spans="1:28" s="12" customFormat="1" ht="15.5">
      <c r="A54" s="69"/>
      <c r="B54" s="11"/>
      <c r="C54" s="1205" t="s">
        <v>124</v>
      </c>
      <c r="D54" s="1206"/>
      <c r="E54" s="1206"/>
      <c r="F54" s="1206"/>
      <c r="G54" s="1206"/>
      <c r="H54" s="1206"/>
      <c r="I54" s="1206"/>
      <c r="J54" s="1206"/>
      <c r="K54" s="1206"/>
      <c r="L54" s="1206"/>
      <c r="M54" s="1206"/>
      <c r="Q54" s="11"/>
      <c r="R54" s="11"/>
      <c r="S54" s="11"/>
      <c r="T54" s="11"/>
      <c r="U54" s="11"/>
      <c r="V54" s="11"/>
      <c r="W54" s="11"/>
      <c r="X54" s="11"/>
      <c r="Y54" s="11"/>
      <c r="Z54" s="11"/>
      <c r="AA54" s="11"/>
      <c r="AB54" s="11"/>
    </row>
    <row r="55" spans="1:28" s="12" customFormat="1" ht="45" customHeight="1">
      <c r="A55" s="69"/>
      <c r="B55" s="11"/>
      <c r="C55" s="1218" t="s">
        <v>125</v>
      </c>
      <c r="D55" s="1218"/>
      <c r="E55" s="1218" t="s">
        <v>126</v>
      </c>
      <c r="F55" s="1218"/>
      <c r="G55" s="1218"/>
      <c r="H55" s="1218" t="s">
        <v>127</v>
      </c>
      <c r="I55" s="1218"/>
      <c r="J55" s="1218"/>
      <c r="K55" s="1218"/>
      <c r="L55" s="1218"/>
      <c r="M55" s="56" t="s">
        <v>128</v>
      </c>
      <c r="Q55" s="11"/>
      <c r="R55" s="11"/>
      <c r="S55" s="11"/>
      <c r="T55" s="11"/>
      <c r="U55" s="11"/>
      <c r="V55" s="11"/>
      <c r="W55" s="11"/>
      <c r="X55" s="11"/>
      <c r="Y55" s="11"/>
      <c r="Z55" s="11"/>
      <c r="AA55" s="11"/>
      <c r="AB55" s="11"/>
    </row>
    <row r="56" spans="1:28" s="12" customFormat="1" ht="170.25" customHeight="1">
      <c r="A56" s="69"/>
      <c r="B56" s="11"/>
      <c r="C56" s="1214" t="s">
        <v>129</v>
      </c>
      <c r="D56" s="1215"/>
      <c r="E56" s="1220" t="s">
        <v>130</v>
      </c>
      <c r="F56" s="1220"/>
      <c r="G56" s="1220"/>
      <c r="H56" s="1222" t="s">
        <v>131</v>
      </c>
      <c r="I56" s="1214"/>
      <c r="J56" s="1214"/>
      <c r="K56" s="1214"/>
      <c r="L56" s="1215"/>
      <c r="M56" s="428" t="s">
        <v>132</v>
      </c>
      <c r="Q56" s="11"/>
      <c r="R56" s="11"/>
      <c r="S56" s="11"/>
      <c r="T56" s="11"/>
      <c r="U56" s="11"/>
      <c r="V56" s="11"/>
      <c r="W56" s="11"/>
      <c r="X56" s="11"/>
      <c r="Y56" s="11"/>
      <c r="Z56" s="11"/>
      <c r="AA56" s="11"/>
      <c r="AB56" s="11"/>
    </row>
    <row r="57" spans="1:28" s="12" customFormat="1" ht="409.5" customHeight="1">
      <c r="A57" s="69"/>
      <c r="B57" s="11"/>
      <c r="C57" s="1216" t="s">
        <v>86</v>
      </c>
      <c r="D57" s="1217"/>
      <c r="E57" s="1221" t="s">
        <v>133</v>
      </c>
      <c r="F57" s="1221"/>
      <c r="G57" s="1221"/>
      <c r="H57" s="1233" t="s">
        <v>134</v>
      </c>
      <c r="I57" s="1216"/>
      <c r="J57" s="1216"/>
      <c r="K57" s="1216"/>
      <c r="L57" s="1217"/>
      <c r="M57" s="1239" t="s">
        <v>135</v>
      </c>
      <c r="Q57" s="11"/>
      <c r="R57" s="11"/>
      <c r="S57" s="11"/>
      <c r="T57" s="11"/>
      <c r="U57" s="11"/>
      <c r="V57" s="11"/>
      <c r="W57" s="11"/>
      <c r="X57" s="11"/>
      <c r="Y57" s="11"/>
      <c r="Z57" s="11"/>
      <c r="AA57" s="11"/>
      <c r="AB57" s="11"/>
    </row>
    <row r="58" spans="1:28" s="12" customFormat="1" ht="98.25" customHeight="1">
      <c r="A58" s="69"/>
      <c r="B58" s="11"/>
      <c r="C58" s="1214"/>
      <c r="D58" s="1215"/>
      <c r="E58" s="1220"/>
      <c r="F58" s="1220"/>
      <c r="G58" s="1220"/>
      <c r="H58" s="1222"/>
      <c r="I58" s="1214"/>
      <c r="J58" s="1214"/>
      <c r="K58" s="1214"/>
      <c r="L58" s="1215"/>
      <c r="M58" s="1240"/>
      <c r="Q58" s="11"/>
      <c r="R58" s="11"/>
      <c r="S58" s="11"/>
      <c r="T58" s="11"/>
      <c r="U58" s="11"/>
      <c r="V58" s="11"/>
      <c r="W58" s="11"/>
      <c r="X58" s="11"/>
      <c r="Y58" s="11"/>
      <c r="Z58" s="11"/>
      <c r="AA58" s="11"/>
      <c r="AB58" s="11"/>
    </row>
    <row r="59" spans="1:28" s="12" customFormat="1" ht="140.25" customHeight="1">
      <c r="A59" s="69"/>
      <c r="B59" s="11"/>
      <c r="C59" s="1214" t="s">
        <v>51</v>
      </c>
      <c r="D59" s="1215"/>
      <c r="E59" s="1221" t="s">
        <v>136</v>
      </c>
      <c r="F59" s="1221"/>
      <c r="G59" s="1221"/>
      <c r="H59" s="1223" t="s">
        <v>137</v>
      </c>
      <c r="I59" s="1224"/>
      <c r="J59" s="1224"/>
      <c r="K59" s="1224"/>
      <c r="L59" s="1225"/>
      <c r="M59" s="67" t="s">
        <v>138</v>
      </c>
      <c r="Q59" s="11"/>
      <c r="R59" s="11"/>
      <c r="S59" s="11"/>
      <c r="T59" s="11"/>
      <c r="U59" s="11"/>
      <c r="V59" s="11"/>
      <c r="W59" s="11"/>
      <c r="X59" s="11"/>
      <c r="Y59" s="11"/>
      <c r="Z59" s="11"/>
      <c r="AA59" s="11"/>
      <c r="AB59" s="11"/>
    </row>
    <row r="60" spans="1:28" s="12" customFormat="1" ht="185.25" customHeight="1">
      <c r="A60" s="69"/>
      <c r="B60" s="11"/>
      <c r="C60" s="1214" t="s">
        <v>139</v>
      </c>
      <c r="D60" s="1215"/>
      <c r="E60" s="1221" t="s">
        <v>140</v>
      </c>
      <c r="F60" s="1221"/>
      <c r="G60" s="1221"/>
      <c r="H60" s="1236" t="s">
        <v>141</v>
      </c>
      <c r="I60" s="1237"/>
      <c r="J60" s="1237"/>
      <c r="K60" s="1237"/>
      <c r="L60" s="1238"/>
      <c r="M60" s="67" t="s">
        <v>142</v>
      </c>
      <c r="Q60" s="11"/>
      <c r="R60" s="11"/>
      <c r="S60" s="11"/>
      <c r="T60" s="11"/>
      <c r="U60" s="11"/>
      <c r="V60" s="11"/>
      <c r="W60" s="11"/>
      <c r="X60" s="11"/>
      <c r="Y60" s="11"/>
      <c r="Z60" s="11"/>
      <c r="AA60" s="11"/>
      <c r="AB60" s="11"/>
    </row>
    <row r="61" spans="1:28" ht="217.5" customHeight="1">
      <c r="A61" s="69"/>
      <c r="C61" s="1216" t="s">
        <v>46</v>
      </c>
      <c r="D61" s="1217"/>
      <c r="E61" s="1221" t="s">
        <v>143</v>
      </c>
      <c r="F61" s="1221"/>
      <c r="G61" s="1221"/>
      <c r="H61" s="1233" t="s">
        <v>144</v>
      </c>
      <c r="I61" s="1216"/>
      <c r="J61" s="1216"/>
      <c r="K61" s="1216"/>
      <c r="L61" s="1217"/>
      <c r="M61" s="1239" t="s">
        <v>145</v>
      </c>
      <c r="N61" s="12"/>
      <c r="O61" s="12"/>
      <c r="P61" s="12"/>
    </row>
    <row r="62" spans="1:28" ht="14.25" customHeight="1">
      <c r="A62" s="69"/>
      <c r="C62" s="1214"/>
      <c r="D62" s="1215"/>
      <c r="E62" s="1220"/>
      <c r="F62" s="1220"/>
      <c r="G62" s="1220"/>
      <c r="H62" s="1222"/>
      <c r="I62" s="1214"/>
      <c r="J62" s="1214"/>
      <c r="K62" s="1214"/>
      <c r="L62" s="1215"/>
      <c r="M62" s="1240"/>
      <c r="N62" s="12"/>
      <c r="O62" s="12"/>
      <c r="P62" s="12"/>
    </row>
    <row r="63" spans="1:28" ht="408.75" customHeight="1">
      <c r="A63" s="69"/>
      <c r="C63" s="1216" t="s">
        <v>66</v>
      </c>
      <c r="D63" s="1217"/>
      <c r="E63" s="1221" t="s">
        <v>146</v>
      </c>
      <c r="F63" s="1221"/>
      <c r="G63" s="1221"/>
      <c r="H63" s="1233" t="s">
        <v>147</v>
      </c>
      <c r="I63" s="1216"/>
      <c r="J63" s="1216"/>
      <c r="K63" s="1216"/>
      <c r="L63" s="1217"/>
      <c r="M63" s="1239" t="s">
        <v>132</v>
      </c>
      <c r="N63" s="12"/>
      <c r="O63" s="12"/>
      <c r="P63" s="12"/>
    </row>
    <row r="64" spans="1:28" ht="120.75" customHeight="1">
      <c r="A64" s="69"/>
      <c r="C64" s="1214"/>
      <c r="D64" s="1215"/>
      <c r="E64" s="1220"/>
      <c r="F64" s="1220"/>
      <c r="G64" s="1220"/>
      <c r="H64" s="1222"/>
      <c r="I64" s="1214"/>
      <c r="J64" s="1214"/>
      <c r="K64" s="1214"/>
      <c r="L64" s="1215"/>
      <c r="M64" s="1240"/>
      <c r="N64" s="12"/>
      <c r="O64" s="12"/>
      <c r="P64" s="12"/>
    </row>
    <row r="65" spans="1:16" ht="408.75" customHeight="1">
      <c r="A65" s="69"/>
      <c r="C65" s="1216" t="s">
        <v>148</v>
      </c>
      <c r="D65" s="1217"/>
      <c r="E65" s="1228" t="s">
        <v>149</v>
      </c>
      <c r="F65" s="1221"/>
      <c r="G65" s="1229"/>
      <c r="H65" s="1233" t="s">
        <v>150</v>
      </c>
      <c r="I65" s="1216"/>
      <c r="J65" s="1216"/>
      <c r="K65" s="1216"/>
      <c r="L65" s="1217"/>
      <c r="M65" s="1241" t="s">
        <v>142</v>
      </c>
      <c r="N65" s="12"/>
      <c r="O65" s="12"/>
      <c r="P65" s="12"/>
    </row>
    <row r="66" spans="1:16" ht="323.25" customHeight="1">
      <c r="A66" s="69"/>
      <c r="C66" s="1214"/>
      <c r="D66" s="1215"/>
      <c r="E66" s="1230"/>
      <c r="F66" s="1220"/>
      <c r="G66" s="1231"/>
      <c r="H66" s="1222"/>
      <c r="I66" s="1214"/>
      <c r="J66" s="1214"/>
      <c r="K66" s="1214"/>
      <c r="L66" s="1215"/>
      <c r="M66" s="1242"/>
      <c r="N66" s="12"/>
      <c r="O66" s="12"/>
      <c r="P66" s="12"/>
    </row>
    <row r="67" spans="1:16" ht="185.25" customHeight="1">
      <c r="A67" s="69"/>
      <c r="C67" s="1214" t="s">
        <v>76</v>
      </c>
      <c r="D67" s="1215"/>
      <c r="E67" s="1221" t="s">
        <v>151</v>
      </c>
      <c r="F67" s="1221"/>
      <c r="G67" s="1221"/>
      <c r="H67" s="1233" t="s">
        <v>152</v>
      </c>
      <c r="I67" s="1216"/>
      <c r="J67" s="1216"/>
      <c r="K67" s="1216"/>
      <c r="L67" s="1217"/>
      <c r="M67" s="67" t="s">
        <v>153</v>
      </c>
      <c r="N67" s="12"/>
      <c r="O67" s="12"/>
      <c r="P67" s="12"/>
    </row>
    <row r="68" spans="1:16" ht="159.75" customHeight="1">
      <c r="A68" s="69"/>
      <c r="C68" s="1214" t="s">
        <v>154</v>
      </c>
      <c r="D68" s="1215"/>
      <c r="E68" s="1221" t="s">
        <v>155</v>
      </c>
      <c r="F68" s="1221"/>
      <c r="G68" s="1221"/>
      <c r="H68" s="1233" t="s">
        <v>156</v>
      </c>
      <c r="I68" s="1216"/>
      <c r="J68" s="1216"/>
      <c r="K68" s="1216"/>
      <c r="L68" s="1217"/>
      <c r="M68" s="67" t="s">
        <v>153</v>
      </c>
      <c r="N68" s="12"/>
      <c r="O68" s="12"/>
      <c r="P68" s="12"/>
    </row>
    <row r="69" spans="1:16" ht="144.75" customHeight="1">
      <c r="A69" s="69"/>
      <c r="C69" s="1214" t="s">
        <v>157</v>
      </c>
      <c r="D69" s="1215"/>
      <c r="E69" s="1221" t="s">
        <v>158</v>
      </c>
      <c r="F69" s="1221"/>
      <c r="G69" s="1221"/>
      <c r="H69" s="1233" t="s">
        <v>159</v>
      </c>
      <c r="I69" s="1216"/>
      <c r="J69" s="1216"/>
      <c r="K69" s="1216"/>
      <c r="L69" s="1217"/>
      <c r="M69" s="67" t="s">
        <v>160</v>
      </c>
      <c r="N69" s="12"/>
      <c r="O69" s="12"/>
      <c r="P69" s="12"/>
    </row>
    <row r="70" spans="1:16" ht="89.25" customHeight="1">
      <c r="A70" s="69"/>
      <c r="C70" s="1214" t="s">
        <v>161</v>
      </c>
      <c r="D70" s="1215"/>
      <c r="E70" s="1221" t="s">
        <v>162</v>
      </c>
      <c r="F70" s="1221"/>
      <c r="G70" s="1221"/>
      <c r="H70" s="1223" t="s">
        <v>163</v>
      </c>
      <c r="I70" s="1224"/>
      <c r="J70" s="1224"/>
      <c r="K70" s="1224"/>
      <c r="L70" s="1225"/>
      <c r="M70" s="67" t="s">
        <v>164</v>
      </c>
      <c r="N70" s="12"/>
      <c r="O70" s="12"/>
      <c r="P70" s="12"/>
    </row>
    <row r="71" spans="1:16" ht="144.75" customHeight="1">
      <c r="A71" s="69"/>
      <c r="C71" s="1214" t="s">
        <v>165</v>
      </c>
      <c r="D71" s="1215"/>
      <c r="E71" s="1232" t="s">
        <v>166</v>
      </c>
      <c r="F71" s="1232"/>
      <c r="G71" s="1232"/>
      <c r="H71" s="1222" t="s">
        <v>167</v>
      </c>
      <c r="I71" s="1214"/>
      <c r="J71" s="1214"/>
      <c r="K71" s="1214"/>
      <c r="L71" s="1215"/>
      <c r="M71" s="67" t="s">
        <v>168</v>
      </c>
      <c r="N71" s="12"/>
      <c r="O71" s="12"/>
      <c r="P71" s="12"/>
    </row>
    <row r="72" spans="1:16" ht="46" customHeight="1">
      <c r="A72" s="69"/>
      <c r="C72" s="1235" t="s">
        <v>169</v>
      </c>
      <c r="D72" s="1235"/>
      <c r="E72" s="1235"/>
      <c r="F72" s="1235"/>
      <c r="G72" s="1235"/>
      <c r="H72" s="1235"/>
      <c r="I72" s="1235"/>
      <c r="J72" s="1235"/>
      <c r="K72" s="1235"/>
      <c r="L72" s="1235"/>
      <c r="M72" s="1235"/>
      <c r="N72" s="12"/>
      <c r="O72" s="12"/>
      <c r="P72" s="12"/>
    </row>
    <row r="73" spans="1:16" ht="14.25" customHeight="1">
      <c r="A73" s="69"/>
      <c r="K73" s="12"/>
      <c r="L73" s="12"/>
      <c r="M73" s="12"/>
      <c r="N73" s="12"/>
      <c r="O73" s="12"/>
      <c r="P73" s="12"/>
    </row>
    <row r="74" spans="1:16" ht="14.25" customHeight="1">
      <c r="A74" s="69"/>
      <c r="K74" s="12"/>
      <c r="L74" s="12"/>
      <c r="M74" s="12"/>
      <c r="N74" s="12"/>
      <c r="O74" s="12"/>
      <c r="P74" s="12"/>
    </row>
    <row r="75" spans="1:16" ht="14.25" customHeight="1">
      <c r="A75" s="69"/>
      <c r="C75" s="1205" t="s">
        <v>170</v>
      </c>
      <c r="D75" s="1206"/>
      <c r="E75" s="1206"/>
      <c r="F75" s="1206"/>
      <c r="G75" s="1206"/>
      <c r="H75" s="1206"/>
      <c r="I75" s="1206"/>
      <c r="J75" s="1206"/>
      <c r="K75" s="1206"/>
      <c r="L75" s="1206"/>
      <c r="M75" s="1206"/>
      <c r="N75" s="12"/>
      <c r="O75" s="12"/>
      <c r="P75" s="12"/>
    </row>
    <row r="76" spans="1:16" ht="14.25" customHeight="1">
      <c r="A76" s="69"/>
      <c r="C76" s="83" t="s">
        <v>171</v>
      </c>
      <c r="D76" s="1234" t="s">
        <v>172</v>
      </c>
      <c r="E76" s="1218"/>
      <c r="F76" s="1218"/>
      <c r="G76" s="1218"/>
      <c r="H76" s="1218"/>
      <c r="I76" s="1234" t="s">
        <v>173</v>
      </c>
      <c r="J76" s="1218"/>
      <c r="K76" s="1218"/>
      <c r="L76" s="1218"/>
      <c r="M76" s="1218"/>
      <c r="N76" s="12"/>
      <c r="O76" s="12"/>
      <c r="P76" s="12"/>
    </row>
    <row r="77" spans="1:16" s="84" customFormat="1" ht="302" customHeight="1">
      <c r="A77" s="69"/>
      <c r="C77" s="437" t="s">
        <v>51</v>
      </c>
      <c r="D77" s="1220" t="s">
        <v>174</v>
      </c>
      <c r="E77" s="1220"/>
      <c r="F77" s="1220"/>
      <c r="G77" s="1220"/>
      <c r="H77" s="1220"/>
      <c r="I77" s="1222" t="s">
        <v>175</v>
      </c>
      <c r="J77" s="1214"/>
      <c r="K77" s="1214"/>
      <c r="L77" s="1214"/>
      <c r="M77" s="1214"/>
      <c r="N77" s="85"/>
      <c r="O77" s="85"/>
      <c r="P77" s="85"/>
    </row>
    <row r="78" spans="1:16" ht="240.5" customHeight="1">
      <c r="A78" s="69"/>
      <c r="C78" s="437" t="s">
        <v>86</v>
      </c>
      <c r="D78" s="1232" t="s">
        <v>176</v>
      </c>
      <c r="E78" s="1232"/>
      <c r="F78" s="1232"/>
      <c r="G78" s="1232"/>
      <c r="H78" s="1232"/>
      <c r="I78" s="1222" t="s">
        <v>177</v>
      </c>
      <c r="J78" s="1214"/>
      <c r="K78" s="1214"/>
      <c r="L78" s="1214"/>
      <c r="M78" s="1214"/>
      <c r="N78" s="12"/>
      <c r="O78" s="12"/>
      <c r="P78" s="12"/>
    </row>
    <row r="79" spans="1:16" ht="245.25" customHeight="1">
      <c r="A79" s="69"/>
      <c r="C79" s="437" t="s">
        <v>46</v>
      </c>
      <c r="D79" s="1232" t="s">
        <v>178</v>
      </c>
      <c r="E79" s="1232"/>
      <c r="F79" s="1232"/>
      <c r="G79" s="1232"/>
      <c r="H79" s="1232"/>
      <c r="I79" s="1222" t="s">
        <v>179</v>
      </c>
      <c r="J79" s="1214"/>
      <c r="K79" s="1214"/>
      <c r="L79" s="1214"/>
      <c r="M79" s="1214"/>
      <c r="N79" s="12"/>
      <c r="O79" s="12"/>
      <c r="P79" s="12"/>
    </row>
    <row r="80" spans="1:16">
      <c r="A80" s="69"/>
      <c r="K80" s="12"/>
      <c r="L80" s="12"/>
      <c r="M80" s="12"/>
      <c r="N80" s="12"/>
      <c r="O80" s="12"/>
      <c r="P80" s="12"/>
    </row>
    <row r="81" spans="1:16">
      <c r="A81" s="69"/>
      <c r="K81" s="12"/>
      <c r="L81" s="12"/>
      <c r="M81" s="12"/>
      <c r="N81" s="12"/>
      <c r="O81" s="12"/>
      <c r="P81" s="12"/>
    </row>
    <row r="82" spans="1:16">
      <c r="A82" s="69"/>
      <c r="K82" s="12"/>
      <c r="L82" s="12"/>
      <c r="M82" s="12"/>
      <c r="N82" s="12"/>
      <c r="O82" s="12"/>
      <c r="P82" s="12"/>
    </row>
  </sheetData>
  <sheetProtection algorithmName="SHA-512" hashValue="ZhZzL8Rvt84segZli+tY82G80/zqo0veBKFbueWPRwroFC8JrL7nkbqLecH7xr+BPupNItQT1ZUZh3wL1A5s9g==" saltValue="gpU4BvEm/6XFp32ytNxx9Q==" spinCount="100000" sheet="1" objects="1" scenarios="1" autoFilter="0"/>
  <mergeCells count="59">
    <mergeCell ref="C54:M54"/>
    <mergeCell ref="C75:M75"/>
    <mergeCell ref="C72:M72"/>
    <mergeCell ref="H60:L60"/>
    <mergeCell ref="H70:L70"/>
    <mergeCell ref="H71:L71"/>
    <mergeCell ref="M57:M58"/>
    <mergeCell ref="H57:L58"/>
    <mergeCell ref="M63:M64"/>
    <mergeCell ref="H63:L64"/>
    <mergeCell ref="M61:M62"/>
    <mergeCell ref="H61:L62"/>
    <mergeCell ref="H67:L67"/>
    <mergeCell ref="H68:L68"/>
    <mergeCell ref="H69:L69"/>
    <mergeCell ref="M65:M66"/>
    <mergeCell ref="D76:H76"/>
    <mergeCell ref="D77:H77"/>
    <mergeCell ref="D78:H78"/>
    <mergeCell ref="D79:H79"/>
    <mergeCell ref="I76:M76"/>
    <mergeCell ref="I77:M77"/>
    <mergeCell ref="I78:M78"/>
    <mergeCell ref="I79:M79"/>
    <mergeCell ref="H65:L66"/>
    <mergeCell ref="C69:D69"/>
    <mergeCell ref="E67:G67"/>
    <mergeCell ref="E68:G68"/>
    <mergeCell ref="C68:D68"/>
    <mergeCell ref="C70:D70"/>
    <mergeCell ref="C71:D71"/>
    <mergeCell ref="E69:G69"/>
    <mergeCell ref="E70:G70"/>
    <mergeCell ref="E71:G71"/>
    <mergeCell ref="C60:D60"/>
    <mergeCell ref="C67:D67"/>
    <mergeCell ref="C63:D64"/>
    <mergeCell ref="C61:D62"/>
    <mergeCell ref="E60:G60"/>
    <mergeCell ref="E63:G64"/>
    <mergeCell ref="E61:G62"/>
    <mergeCell ref="E65:G66"/>
    <mergeCell ref="C65:D66"/>
    <mergeCell ref="C3:V3"/>
    <mergeCell ref="C56:D56"/>
    <mergeCell ref="C59:D59"/>
    <mergeCell ref="C57:D58"/>
    <mergeCell ref="C55:D55"/>
    <mergeCell ref="C15:M20"/>
    <mergeCell ref="E55:G55"/>
    <mergeCell ref="E56:G56"/>
    <mergeCell ref="E59:G59"/>
    <mergeCell ref="H55:L55"/>
    <mergeCell ref="H56:L56"/>
    <mergeCell ref="H59:L59"/>
    <mergeCell ref="E57:G58"/>
    <mergeCell ref="C6:M11"/>
    <mergeCell ref="C5:M5"/>
    <mergeCell ref="C14:M1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4BF79-9AE1-4C86-A2CD-465E7603624B}">
  <sheetPr codeName="Planilha3">
    <tabColor theme="0"/>
  </sheetPr>
  <dimension ref="A1:KA537"/>
  <sheetViews>
    <sheetView showGridLines="0" zoomScale="70" zoomScaleNormal="70" workbookViewId="0"/>
  </sheetViews>
  <sheetFormatPr defaultColWidth="0" defaultRowHeight="13.5" zeroHeight="1"/>
  <cols>
    <col min="1" max="1" width="46.7265625" style="294" customWidth="1"/>
    <col min="2" max="2" width="7.81640625" style="294" customWidth="1"/>
    <col min="3" max="23" width="20.7265625" style="294" customWidth="1"/>
    <col min="24" max="287" width="0" style="294" hidden="1" customWidth="1"/>
    <col min="288" max="16384" width="20.7265625" style="294" hidden="1"/>
  </cols>
  <sheetData>
    <row r="1" spans="1:22">
      <c r="A1" s="293"/>
      <c r="K1" s="474"/>
      <c r="L1" s="474"/>
      <c r="M1" s="474"/>
      <c r="N1" s="474"/>
      <c r="O1" s="474"/>
      <c r="P1" s="474"/>
    </row>
    <row r="2" spans="1:22">
      <c r="A2" s="293"/>
      <c r="K2" s="474"/>
      <c r="L2" s="474"/>
      <c r="M2" s="474"/>
      <c r="N2" s="474"/>
      <c r="O2" s="474"/>
      <c r="P2" s="474"/>
    </row>
    <row r="3" spans="1:22" ht="31.5">
      <c r="A3" s="293"/>
      <c r="C3" s="1195" t="s">
        <v>180</v>
      </c>
      <c r="D3" s="1196"/>
      <c r="E3" s="1196"/>
      <c r="F3" s="1196"/>
      <c r="G3" s="1196"/>
      <c r="H3" s="1196"/>
      <c r="I3" s="1196"/>
      <c r="J3" s="1196"/>
      <c r="K3" s="1196"/>
      <c r="L3" s="1196"/>
      <c r="M3" s="1196"/>
      <c r="N3" s="1196"/>
      <c r="O3" s="1196"/>
      <c r="P3" s="1196"/>
      <c r="Q3" s="1196"/>
      <c r="R3" s="1196"/>
      <c r="S3" s="1196"/>
      <c r="T3" s="1196"/>
      <c r="U3" s="1196"/>
      <c r="V3" s="1196"/>
    </row>
    <row r="4" spans="1:22">
      <c r="A4" s="293"/>
      <c r="K4" s="474"/>
      <c r="L4" s="474"/>
      <c r="M4" s="474"/>
      <c r="N4" s="474"/>
      <c r="O4" s="474"/>
      <c r="P4" s="474"/>
    </row>
    <row r="5" spans="1:22" ht="15" customHeight="1">
      <c r="A5" s="293"/>
    </row>
    <row r="6" spans="1:22" ht="15" customHeight="1">
      <c r="A6" s="293"/>
      <c r="C6" s="1243" t="s">
        <v>181</v>
      </c>
      <c r="D6" s="1244"/>
      <c r="E6" s="1244"/>
      <c r="F6" s="1244"/>
      <c r="G6" s="1244"/>
      <c r="H6" s="1244"/>
      <c r="I6" s="1244"/>
      <c r="J6" s="1244"/>
      <c r="K6" s="1244"/>
      <c r="L6" s="1244"/>
      <c r="M6" s="1244"/>
    </row>
    <row r="7" spans="1:22" ht="15" customHeight="1">
      <c r="A7" s="293"/>
      <c r="C7" s="1259" t="s">
        <v>182</v>
      </c>
      <c r="D7" s="1259"/>
      <c r="E7" s="1259"/>
      <c r="F7" s="1259"/>
      <c r="G7" s="1259"/>
      <c r="H7" s="1259"/>
      <c r="I7" s="1259"/>
      <c r="J7" s="1259"/>
      <c r="K7" s="1259"/>
      <c r="L7" s="1259"/>
      <c r="M7" s="1259"/>
      <c r="N7" s="1259"/>
      <c r="O7" s="1259"/>
      <c r="P7" s="1259"/>
      <c r="Q7" s="1259"/>
      <c r="R7" s="1259"/>
      <c r="S7" s="1259"/>
      <c r="T7" s="1259"/>
      <c r="U7" s="1259"/>
      <c r="V7" s="1259"/>
    </row>
    <row r="8" spans="1:22" s="452" customFormat="1" ht="15" customHeight="1">
      <c r="A8" s="509"/>
      <c r="C8" s="1218" t="s">
        <v>183</v>
      </c>
      <c r="D8" s="1218"/>
      <c r="E8" s="1253">
        <v>2022</v>
      </c>
      <c r="F8" s="1253"/>
      <c r="G8" s="1253"/>
      <c r="H8" s="1253">
        <v>2023</v>
      </c>
      <c r="I8" s="1253"/>
      <c r="J8" s="1253"/>
      <c r="K8" s="1253"/>
      <c r="L8" s="1253"/>
      <c r="M8" s="1253">
        <v>2024</v>
      </c>
      <c r="N8" s="1253"/>
      <c r="O8" s="1253"/>
      <c r="P8" s="1253"/>
      <c r="Q8" s="1253"/>
      <c r="R8" s="1253">
        <v>2025</v>
      </c>
      <c r="S8" s="1253"/>
      <c r="T8" s="1253"/>
      <c r="U8" s="1253"/>
      <c r="V8" s="1253"/>
    </row>
    <row r="9" spans="1:22" ht="15" customHeight="1">
      <c r="A9" s="293"/>
      <c r="C9" s="1276" t="s">
        <v>183</v>
      </c>
      <c r="D9" s="1276"/>
      <c r="E9" s="309" t="s">
        <v>184</v>
      </c>
      <c r="F9" s="309" t="s">
        <v>185</v>
      </c>
      <c r="G9" s="310" t="s">
        <v>186</v>
      </c>
      <c r="H9" s="309" t="s">
        <v>184</v>
      </c>
      <c r="I9" s="309" t="s">
        <v>185</v>
      </c>
      <c r="J9" s="309" t="s">
        <v>187</v>
      </c>
      <c r="K9" s="309" t="s">
        <v>188</v>
      </c>
      <c r="L9" s="310" t="s">
        <v>186</v>
      </c>
      <c r="M9" s="309" t="s">
        <v>184</v>
      </c>
      <c r="N9" s="309" t="s">
        <v>185</v>
      </c>
      <c r="O9" s="309" t="s">
        <v>187</v>
      </c>
      <c r="P9" s="309" t="s">
        <v>188</v>
      </c>
      <c r="Q9" s="310" t="s">
        <v>186</v>
      </c>
      <c r="R9" s="309" t="s">
        <v>184</v>
      </c>
      <c r="S9" s="309" t="s">
        <v>185</v>
      </c>
      <c r="T9" s="309" t="s">
        <v>187</v>
      </c>
      <c r="U9" s="309" t="s">
        <v>188</v>
      </c>
      <c r="V9" s="310" t="s">
        <v>186</v>
      </c>
    </row>
    <row r="10" spans="1:22" ht="15" customHeight="1">
      <c r="A10" s="293"/>
      <c r="C10" s="1214" t="s">
        <v>189</v>
      </c>
      <c r="D10" s="1214"/>
      <c r="E10" s="476">
        <v>5533</v>
      </c>
      <c r="F10" s="477">
        <v>1106</v>
      </c>
      <c r="G10" s="478">
        <v>6639</v>
      </c>
      <c r="H10" s="479">
        <v>4628</v>
      </c>
      <c r="I10" s="480">
        <v>1151</v>
      </c>
      <c r="J10" s="480">
        <v>41</v>
      </c>
      <c r="K10" s="480">
        <v>1014</v>
      </c>
      <c r="L10" s="481">
        <v>6834</v>
      </c>
      <c r="M10" s="476">
        <v>4844</v>
      </c>
      <c r="N10" s="477">
        <v>1319</v>
      </c>
      <c r="O10" s="477">
        <v>81</v>
      </c>
      <c r="P10" s="477">
        <v>1018</v>
      </c>
      <c r="Q10" s="478">
        <v>7262</v>
      </c>
      <c r="R10" s="510">
        <v>4781</v>
      </c>
      <c r="S10" s="510">
        <v>1337</v>
      </c>
      <c r="T10" s="510">
        <v>0</v>
      </c>
      <c r="U10" s="510">
        <v>1154</v>
      </c>
      <c r="V10" s="511">
        <f>SUM(R10:U10)</f>
        <v>7272</v>
      </c>
    </row>
    <row r="11" spans="1:22" ht="15" customHeight="1">
      <c r="A11" s="293"/>
      <c r="C11" s="1214" t="s">
        <v>190</v>
      </c>
      <c r="D11" s="1214"/>
      <c r="E11" s="482">
        <v>5493</v>
      </c>
      <c r="F11" s="390">
        <v>1069</v>
      </c>
      <c r="G11" s="483">
        <v>6562</v>
      </c>
      <c r="H11" s="484">
        <v>4626</v>
      </c>
      <c r="I11" s="485">
        <v>1146</v>
      </c>
      <c r="J11" s="485">
        <v>40</v>
      </c>
      <c r="K11" s="485">
        <v>1013</v>
      </c>
      <c r="L11" s="486">
        <v>6825</v>
      </c>
      <c r="M11" s="482">
        <v>4844</v>
      </c>
      <c r="N11" s="390">
        <v>1319</v>
      </c>
      <c r="O11" s="390">
        <v>81</v>
      </c>
      <c r="P11" s="390">
        <v>1018</v>
      </c>
      <c r="Q11" s="483">
        <v>7262</v>
      </c>
      <c r="R11" s="512">
        <v>4761</v>
      </c>
      <c r="S11" s="510">
        <v>1307</v>
      </c>
      <c r="T11" s="510">
        <v>0</v>
      </c>
      <c r="U11" s="510">
        <v>1150</v>
      </c>
      <c r="V11" s="511">
        <f t="shared" ref="V11:V14" si="0">SUM(R11:U11)</f>
        <v>7218</v>
      </c>
    </row>
    <row r="12" spans="1:22" ht="15" customHeight="1">
      <c r="A12" s="293"/>
      <c r="C12" s="1214" t="s">
        <v>191</v>
      </c>
      <c r="D12" s="1214"/>
      <c r="E12" s="476">
        <v>40</v>
      </c>
      <c r="F12" s="477">
        <v>37</v>
      </c>
      <c r="G12" s="478">
        <v>77</v>
      </c>
      <c r="H12" s="479">
        <v>2</v>
      </c>
      <c r="I12" s="480">
        <v>5</v>
      </c>
      <c r="J12" s="480">
        <v>1</v>
      </c>
      <c r="K12" s="480">
        <v>1</v>
      </c>
      <c r="L12" s="481">
        <v>9</v>
      </c>
      <c r="M12" s="476">
        <v>62</v>
      </c>
      <c r="N12" s="477">
        <v>54</v>
      </c>
      <c r="O12" s="477">
        <v>2</v>
      </c>
      <c r="P12" s="477">
        <v>1</v>
      </c>
      <c r="Q12" s="478">
        <v>119</v>
      </c>
      <c r="R12" s="512">
        <v>20</v>
      </c>
      <c r="S12" s="510">
        <v>30</v>
      </c>
      <c r="T12" s="510">
        <v>0</v>
      </c>
      <c r="U12" s="510">
        <v>4</v>
      </c>
      <c r="V12" s="511">
        <f t="shared" si="0"/>
        <v>54</v>
      </c>
    </row>
    <row r="13" spans="1:22" ht="15" customHeight="1">
      <c r="A13" s="293"/>
      <c r="C13" s="1214" t="s">
        <v>192</v>
      </c>
      <c r="D13" s="1214"/>
      <c r="E13" s="482">
        <v>5533</v>
      </c>
      <c r="F13" s="390">
        <v>1106</v>
      </c>
      <c r="G13" s="483">
        <v>6639</v>
      </c>
      <c r="H13" s="484">
        <v>4628</v>
      </c>
      <c r="I13" s="485">
        <v>1151</v>
      </c>
      <c r="J13" s="485">
        <v>41</v>
      </c>
      <c r="K13" s="485">
        <v>1014</v>
      </c>
      <c r="L13" s="486">
        <v>6834</v>
      </c>
      <c r="M13" s="482">
        <v>4844</v>
      </c>
      <c r="N13" s="390">
        <v>1319</v>
      </c>
      <c r="O13" s="390">
        <v>81</v>
      </c>
      <c r="P13" s="390">
        <v>1018</v>
      </c>
      <c r="Q13" s="483">
        <v>7262</v>
      </c>
      <c r="R13" s="510">
        <v>4781</v>
      </c>
      <c r="S13" s="510">
        <v>1337</v>
      </c>
      <c r="T13" s="510">
        <v>0</v>
      </c>
      <c r="U13" s="510">
        <v>1154</v>
      </c>
      <c r="V13" s="511">
        <f t="shared" si="0"/>
        <v>7272</v>
      </c>
    </row>
    <row r="14" spans="1:22" ht="15" customHeight="1">
      <c r="A14" s="293"/>
      <c r="C14" s="1214" t="s">
        <v>193</v>
      </c>
      <c r="D14" s="1214"/>
      <c r="E14" s="487" t="s">
        <v>194</v>
      </c>
      <c r="F14" s="488" t="s">
        <v>194</v>
      </c>
      <c r="G14" s="489" t="s">
        <v>194</v>
      </c>
      <c r="H14" s="490">
        <v>4494</v>
      </c>
      <c r="I14" s="491">
        <v>1089</v>
      </c>
      <c r="J14" s="491">
        <v>38</v>
      </c>
      <c r="K14" s="491">
        <v>975</v>
      </c>
      <c r="L14" s="492">
        <v>6596</v>
      </c>
      <c r="M14" s="487">
        <v>4339</v>
      </c>
      <c r="N14" s="488">
        <v>1148</v>
      </c>
      <c r="O14" s="488">
        <v>77</v>
      </c>
      <c r="P14" s="488">
        <v>911</v>
      </c>
      <c r="Q14" s="489">
        <v>6475</v>
      </c>
      <c r="R14" s="1087">
        <v>4499</v>
      </c>
      <c r="S14" s="513">
        <v>1200</v>
      </c>
      <c r="T14" s="513">
        <v>0</v>
      </c>
      <c r="U14" s="513">
        <v>975</v>
      </c>
      <c r="V14" s="511">
        <f t="shared" si="0"/>
        <v>6674</v>
      </c>
    </row>
    <row r="15" spans="1:22" ht="71.25" customHeight="1">
      <c r="A15" s="293"/>
      <c r="C15" s="1279" t="s">
        <v>195</v>
      </c>
      <c r="D15" s="1279"/>
      <c r="E15" s="1279"/>
      <c r="F15" s="1279"/>
      <c r="G15" s="1279"/>
      <c r="H15" s="1279"/>
      <c r="I15" s="1279"/>
      <c r="J15" s="1279"/>
      <c r="K15" s="1279"/>
      <c r="L15" s="1279"/>
      <c r="M15" s="1279"/>
      <c r="N15" s="1088"/>
      <c r="O15" s="1088"/>
      <c r="P15" s="1088"/>
      <c r="Q15" s="1088"/>
      <c r="R15" s="1088"/>
      <c r="S15" s="1088"/>
    </row>
    <row r="16" spans="1:22" ht="15" customHeight="1">
      <c r="A16" s="293"/>
      <c r="C16" s="105"/>
      <c r="D16" s="105"/>
      <c r="E16" s="105"/>
      <c r="F16" s="105"/>
      <c r="G16" s="105"/>
      <c r="H16" s="105"/>
      <c r="I16" s="105"/>
      <c r="J16" s="105"/>
      <c r="K16" s="105"/>
      <c r="L16" s="105"/>
    </row>
    <row r="17" spans="1:12" ht="15" customHeight="1">
      <c r="A17" s="293"/>
      <c r="C17" s="105"/>
      <c r="D17" s="105"/>
      <c r="E17" s="105"/>
      <c r="F17" s="105"/>
      <c r="G17" s="105"/>
      <c r="H17" s="105"/>
      <c r="I17" s="105"/>
      <c r="J17" s="105"/>
      <c r="K17" s="105"/>
      <c r="L17" s="105"/>
    </row>
    <row r="18" spans="1:12" ht="15" customHeight="1">
      <c r="A18" s="293"/>
      <c r="C18" s="1265" t="s">
        <v>196</v>
      </c>
      <c r="D18" s="1265"/>
      <c r="E18" s="1265"/>
      <c r="F18" s="1265"/>
      <c r="G18" s="1265"/>
      <c r="H18" s="1265"/>
      <c r="I18" s="105"/>
      <c r="J18" s="105"/>
      <c r="K18" s="105"/>
      <c r="L18" s="105"/>
    </row>
    <row r="19" spans="1:12" ht="15" customHeight="1">
      <c r="A19" s="293"/>
      <c r="C19" s="186" t="s">
        <v>197</v>
      </c>
      <c r="D19" s="186" t="s">
        <v>198</v>
      </c>
      <c r="E19" s="56">
        <v>2022</v>
      </c>
      <c r="F19" s="56">
        <v>2023</v>
      </c>
      <c r="G19" s="56">
        <v>2024</v>
      </c>
      <c r="H19" s="56">
        <v>2025</v>
      </c>
      <c r="I19" s="105"/>
      <c r="J19" s="105"/>
      <c r="K19" s="105"/>
      <c r="L19" s="105"/>
    </row>
    <row r="20" spans="1:12" ht="15" customHeight="1">
      <c r="A20" s="293"/>
      <c r="C20" s="1260" t="s">
        <v>199</v>
      </c>
      <c r="D20" s="514" t="s">
        <v>200</v>
      </c>
      <c r="E20" s="336">
        <v>562</v>
      </c>
      <c r="F20" s="515">
        <v>582</v>
      </c>
      <c r="G20" s="336">
        <v>621</v>
      </c>
      <c r="H20" s="516">
        <v>617</v>
      </c>
      <c r="I20" s="105"/>
      <c r="J20" s="105"/>
      <c r="K20" s="105"/>
      <c r="L20" s="105"/>
    </row>
    <row r="21" spans="1:12" ht="15" customHeight="1">
      <c r="A21" s="293"/>
      <c r="C21" s="1261"/>
      <c r="D21" s="517" t="s">
        <v>201</v>
      </c>
      <c r="E21" s="25">
        <v>112</v>
      </c>
      <c r="F21" s="341">
        <v>169</v>
      </c>
      <c r="G21" s="25">
        <v>227</v>
      </c>
      <c r="H21" s="400">
        <v>161</v>
      </c>
      <c r="I21" s="105"/>
      <c r="J21" s="105"/>
      <c r="K21" s="105"/>
      <c r="L21" s="105"/>
    </row>
    <row r="22" spans="1:12" ht="15" customHeight="1">
      <c r="A22" s="293"/>
      <c r="C22" s="1261"/>
      <c r="D22" s="518" t="s">
        <v>202</v>
      </c>
      <c r="E22" s="26">
        <v>5946</v>
      </c>
      <c r="F22" s="519">
        <v>6064</v>
      </c>
      <c r="G22" s="26">
        <v>6392</v>
      </c>
      <c r="H22" s="520">
        <v>6467</v>
      </c>
      <c r="I22" s="105"/>
      <c r="J22" s="105"/>
      <c r="K22" s="105"/>
      <c r="L22" s="105"/>
    </row>
    <row r="23" spans="1:12" ht="15" customHeight="1">
      <c r="A23" s="293"/>
      <c r="C23" s="1261"/>
      <c r="D23" s="517" t="s">
        <v>203</v>
      </c>
      <c r="E23" s="25">
        <v>19</v>
      </c>
      <c r="F23" s="341">
        <v>19</v>
      </c>
      <c r="G23" s="25">
        <v>22</v>
      </c>
      <c r="H23" s="400">
        <v>27</v>
      </c>
      <c r="I23" s="105"/>
      <c r="J23" s="105"/>
      <c r="K23" s="105"/>
      <c r="L23" s="105"/>
    </row>
    <row r="24" spans="1:12" ht="15" customHeight="1" thickBot="1">
      <c r="A24" s="293"/>
      <c r="C24" s="1262"/>
      <c r="D24" s="521" t="s">
        <v>204</v>
      </c>
      <c r="E24" s="522">
        <v>6639</v>
      </c>
      <c r="F24" s="523">
        <v>6834</v>
      </c>
      <c r="G24" s="522">
        <v>7251</v>
      </c>
      <c r="H24" s="538">
        <f>SUM(H20:H23)</f>
        <v>7272</v>
      </c>
      <c r="I24" s="105"/>
      <c r="J24" s="105"/>
      <c r="K24" s="105"/>
      <c r="L24" s="105"/>
    </row>
    <row r="25" spans="1:12" ht="15" customHeight="1">
      <c r="A25" s="293"/>
      <c r="C25" s="1263" t="s">
        <v>205</v>
      </c>
      <c r="D25" s="524" t="s">
        <v>200</v>
      </c>
      <c r="E25" s="525">
        <v>562</v>
      </c>
      <c r="F25" s="526">
        <v>582</v>
      </c>
      <c r="G25" s="527">
        <v>621</v>
      </c>
      <c r="H25" s="528">
        <v>608</v>
      </c>
      <c r="I25" s="105"/>
      <c r="J25" s="105"/>
      <c r="K25" s="105"/>
      <c r="L25" s="105"/>
    </row>
    <row r="26" spans="1:12" ht="15" customHeight="1">
      <c r="A26" s="293"/>
      <c r="C26" s="1261"/>
      <c r="D26" s="517" t="s">
        <v>201</v>
      </c>
      <c r="E26" s="60">
        <v>111</v>
      </c>
      <c r="F26" s="529">
        <v>169</v>
      </c>
      <c r="G26" s="530">
        <v>227</v>
      </c>
      <c r="H26" s="531">
        <v>160</v>
      </c>
      <c r="I26" s="105"/>
      <c r="J26" s="105"/>
      <c r="K26" s="105"/>
      <c r="L26" s="105"/>
    </row>
    <row r="27" spans="1:12" ht="15" customHeight="1">
      <c r="A27" s="293"/>
      <c r="C27" s="1261"/>
      <c r="D27" s="518" t="s">
        <v>202</v>
      </c>
      <c r="E27" s="450">
        <v>5870</v>
      </c>
      <c r="F27" s="532">
        <v>6055</v>
      </c>
      <c r="G27" s="533">
        <v>6392</v>
      </c>
      <c r="H27" s="534">
        <v>6423</v>
      </c>
      <c r="I27" s="105"/>
      <c r="J27" s="105"/>
      <c r="K27" s="105"/>
      <c r="L27" s="105"/>
    </row>
    <row r="28" spans="1:12" ht="15" customHeight="1">
      <c r="A28" s="293"/>
      <c r="C28" s="1261"/>
      <c r="D28" s="517" t="s">
        <v>203</v>
      </c>
      <c r="E28" s="60">
        <v>19</v>
      </c>
      <c r="F28" s="529">
        <v>19</v>
      </c>
      <c r="G28" s="530">
        <v>22</v>
      </c>
      <c r="H28" s="531">
        <v>27</v>
      </c>
      <c r="I28" s="105"/>
      <c r="J28" s="105"/>
      <c r="K28" s="105"/>
      <c r="L28" s="105"/>
    </row>
    <row r="29" spans="1:12" ht="15" customHeight="1" thickBot="1">
      <c r="A29" s="293"/>
      <c r="C29" s="1262"/>
      <c r="D29" s="521" t="s">
        <v>204</v>
      </c>
      <c r="E29" s="535">
        <v>6562</v>
      </c>
      <c r="F29" s="536">
        <v>6825</v>
      </c>
      <c r="G29" s="537">
        <v>7251</v>
      </c>
      <c r="H29" s="538">
        <f>SUM(H25:H28)</f>
        <v>7218</v>
      </c>
      <c r="I29" s="105"/>
      <c r="J29" s="105"/>
      <c r="K29" s="105"/>
      <c r="L29" s="105"/>
    </row>
    <row r="30" spans="1:12" ht="15" customHeight="1">
      <c r="A30" s="293"/>
      <c r="C30" s="1263" t="s">
        <v>206</v>
      </c>
      <c r="D30" s="524" t="s">
        <v>200</v>
      </c>
      <c r="E30" s="525">
        <v>0</v>
      </c>
      <c r="F30" s="526">
        <v>0</v>
      </c>
      <c r="G30" s="539">
        <v>0</v>
      </c>
      <c r="H30" s="540">
        <v>9</v>
      </c>
      <c r="I30" s="105"/>
      <c r="J30" s="105"/>
      <c r="K30" s="105"/>
      <c r="L30" s="105"/>
    </row>
    <row r="31" spans="1:12" ht="15" customHeight="1">
      <c r="A31" s="293"/>
      <c r="C31" s="1261"/>
      <c r="D31" s="517" t="s">
        <v>201</v>
      </c>
      <c r="E31" s="60">
        <v>1</v>
      </c>
      <c r="F31" s="529">
        <v>0</v>
      </c>
      <c r="G31" s="25">
        <v>0</v>
      </c>
      <c r="H31" s="400">
        <v>1</v>
      </c>
      <c r="I31" s="105"/>
      <c r="J31" s="105"/>
      <c r="K31" s="105"/>
      <c r="L31" s="105"/>
    </row>
    <row r="32" spans="1:12" ht="15" customHeight="1">
      <c r="A32" s="293"/>
      <c r="C32" s="1261"/>
      <c r="D32" s="518" t="s">
        <v>202</v>
      </c>
      <c r="E32" s="53">
        <v>76</v>
      </c>
      <c r="F32" s="541">
        <v>9</v>
      </c>
      <c r="G32" s="24">
        <v>0</v>
      </c>
      <c r="H32" s="542">
        <v>44</v>
      </c>
      <c r="I32" s="105"/>
      <c r="J32" s="105"/>
      <c r="K32" s="105"/>
      <c r="L32" s="105"/>
    </row>
    <row r="33" spans="1:34" ht="15" customHeight="1">
      <c r="A33" s="293"/>
      <c r="C33" s="1261"/>
      <c r="D33" s="517" t="s">
        <v>203</v>
      </c>
      <c r="E33" s="60">
        <v>0</v>
      </c>
      <c r="F33" s="529">
        <v>0</v>
      </c>
      <c r="G33" s="25">
        <v>0</v>
      </c>
      <c r="H33" s="400">
        <v>0</v>
      </c>
      <c r="I33" s="105"/>
      <c r="J33" s="105"/>
      <c r="K33" s="105"/>
      <c r="L33" s="105"/>
    </row>
    <row r="34" spans="1:34" ht="15" customHeight="1" thickBot="1">
      <c r="A34" s="293"/>
      <c r="C34" s="1262"/>
      <c r="D34" s="521" t="s">
        <v>204</v>
      </c>
      <c r="E34" s="543">
        <v>77</v>
      </c>
      <c r="F34" s="544">
        <v>9</v>
      </c>
      <c r="G34" s="545">
        <v>0</v>
      </c>
      <c r="H34" s="538">
        <f>SUM(H30:H33)</f>
        <v>54</v>
      </c>
      <c r="I34" s="105"/>
      <c r="J34" s="105"/>
      <c r="K34" s="105"/>
      <c r="L34" s="105"/>
    </row>
    <row r="35" spans="1:34" ht="15" customHeight="1">
      <c r="A35" s="293"/>
      <c r="C35" s="1263" t="s">
        <v>207</v>
      </c>
      <c r="D35" s="524" t="s">
        <v>200</v>
      </c>
      <c r="E35" s="525">
        <v>562</v>
      </c>
      <c r="F35" s="526">
        <v>582</v>
      </c>
      <c r="G35" s="527">
        <v>621</v>
      </c>
      <c r="H35" s="528">
        <v>617</v>
      </c>
      <c r="I35" s="105"/>
      <c r="J35" s="105"/>
      <c r="K35" s="105"/>
      <c r="L35" s="105"/>
    </row>
    <row r="36" spans="1:34" ht="15" customHeight="1">
      <c r="A36" s="293"/>
      <c r="C36" s="1261"/>
      <c r="D36" s="517" t="s">
        <v>201</v>
      </c>
      <c r="E36" s="60">
        <v>112</v>
      </c>
      <c r="F36" s="529">
        <v>169</v>
      </c>
      <c r="G36" s="530">
        <v>227</v>
      </c>
      <c r="H36" s="531">
        <v>161</v>
      </c>
      <c r="I36" s="105"/>
      <c r="J36" s="105"/>
      <c r="K36" s="105"/>
      <c r="L36" s="105"/>
    </row>
    <row r="37" spans="1:34" ht="15" customHeight="1">
      <c r="A37" s="293"/>
      <c r="C37" s="1261"/>
      <c r="D37" s="518" t="s">
        <v>202</v>
      </c>
      <c r="E37" s="450">
        <v>5946</v>
      </c>
      <c r="F37" s="532">
        <v>6064</v>
      </c>
      <c r="G37" s="533">
        <v>6392</v>
      </c>
      <c r="H37" s="534">
        <v>6467</v>
      </c>
      <c r="I37" s="105"/>
      <c r="J37" s="105"/>
      <c r="K37" s="105"/>
      <c r="L37" s="105"/>
    </row>
    <row r="38" spans="1:34" ht="15" customHeight="1">
      <c r="A38" s="293"/>
      <c r="C38" s="1261"/>
      <c r="D38" s="517" t="s">
        <v>203</v>
      </c>
      <c r="E38" s="60">
        <v>19</v>
      </c>
      <c r="F38" s="529">
        <v>19</v>
      </c>
      <c r="G38" s="530">
        <v>22</v>
      </c>
      <c r="H38" s="531">
        <v>27</v>
      </c>
      <c r="I38" s="105"/>
      <c r="J38" s="105"/>
      <c r="K38" s="105"/>
      <c r="L38" s="105"/>
    </row>
    <row r="39" spans="1:34" ht="15" customHeight="1" thickBot="1">
      <c r="A39" s="293"/>
      <c r="C39" s="1262"/>
      <c r="D39" s="521" t="s">
        <v>204</v>
      </c>
      <c r="E39" s="535">
        <v>6639</v>
      </c>
      <c r="F39" s="536">
        <v>6834</v>
      </c>
      <c r="G39" s="535">
        <v>7251</v>
      </c>
      <c r="H39" s="538">
        <f>SUM(H35:H38)</f>
        <v>7272</v>
      </c>
      <c r="I39" s="105"/>
      <c r="J39" s="105"/>
      <c r="K39" s="105"/>
      <c r="L39" s="105"/>
    </row>
    <row r="40" spans="1:34" ht="15" customHeight="1">
      <c r="A40" s="293"/>
      <c r="C40" s="1261" t="s">
        <v>208</v>
      </c>
      <c r="D40" s="518" t="s">
        <v>200</v>
      </c>
      <c r="E40" s="24" t="s">
        <v>209</v>
      </c>
      <c r="F40" s="541">
        <v>577</v>
      </c>
      <c r="G40" s="53">
        <v>413</v>
      </c>
      <c r="H40" s="454">
        <v>472</v>
      </c>
      <c r="I40" s="105"/>
      <c r="J40" s="105"/>
      <c r="K40" s="105"/>
      <c r="L40" s="105"/>
    </row>
    <row r="41" spans="1:34" ht="15" customHeight="1">
      <c r="A41" s="293"/>
      <c r="C41" s="1261"/>
      <c r="D41" s="517" t="s">
        <v>201</v>
      </c>
      <c r="E41" s="25" t="s">
        <v>209</v>
      </c>
      <c r="F41" s="529">
        <v>160</v>
      </c>
      <c r="G41" s="60">
        <v>227</v>
      </c>
      <c r="H41" s="531">
        <v>135</v>
      </c>
      <c r="I41" s="105"/>
      <c r="J41" s="105"/>
      <c r="K41" s="105"/>
      <c r="L41" s="105"/>
    </row>
    <row r="42" spans="1:34" ht="15" customHeight="1">
      <c r="A42" s="293"/>
      <c r="C42" s="1261"/>
      <c r="D42" s="518" t="s">
        <v>202</v>
      </c>
      <c r="E42" s="24" t="s">
        <v>209</v>
      </c>
      <c r="F42" s="532">
        <v>5846</v>
      </c>
      <c r="G42" s="533">
        <v>5813</v>
      </c>
      <c r="H42" s="534">
        <v>6067</v>
      </c>
      <c r="I42" s="105"/>
      <c r="J42" s="105"/>
      <c r="K42" s="105"/>
      <c r="L42" s="105"/>
    </row>
    <row r="43" spans="1:34" ht="15" customHeight="1">
      <c r="A43" s="293"/>
      <c r="C43" s="1261"/>
      <c r="D43" s="517" t="s">
        <v>203</v>
      </c>
      <c r="E43" s="25" t="s">
        <v>209</v>
      </c>
      <c r="F43" s="529">
        <v>13</v>
      </c>
      <c r="G43" s="60">
        <v>22</v>
      </c>
      <c r="H43" s="531">
        <v>0</v>
      </c>
      <c r="I43" s="105"/>
      <c r="J43" s="105"/>
      <c r="K43" s="105"/>
      <c r="L43" s="105"/>
    </row>
    <row r="44" spans="1:34" ht="15" customHeight="1">
      <c r="A44" s="293"/>
      <c r="C44" s="1264"/>
      <c r="D44" s="546" t="s">
        <v>204</v>
      </c>
      <c r="E44" s="133" t="s">
        <v>209</v>
      </c>
      <c r="F44" s="547">
        <v>6596</v>
      </c>
      <c r="G44" s="170">
        <v>6464</v>
      </c>
      <c r="H44" s="548">
        <f>SUM(H40:H43)</f>
        <v>6674</v>
      </c>
      <c r="I44" s="105"/>
      <c r="J44" s="105"/>
      <c r="K44" s="105"/>
      <c r="L44" s="105"/>
    </row>
    <row r="45" spans="1:34" ht="54" customHeight="1">
      <c r="A45" s="293"/>
      <c r="C45" s="1266" t="s">
        <v>210</v>
      </c>
      <c r="D45" s="1267"/>
      <c r="E45" s="1267"/>
      <c r="F45" s="1267"/>
      <c r="G45" s="1267"/>
      <c r="H45" s="1267"/>
      <c r="I45" s="1267"/>
      <c r="J45" s="1267"/>
      <c r="K45" s="1267"/>
      <c r="L45" s="1267"/>
      <c r="M45" s="1267"/>
    </row>
    <row r="46" spans="1:34" ht="15" customHeight="1">
      <c r="A46" s="293"/>
      <c r="C46" s="105"/>
      <c r="D46" s="105"/>
      <c r="E46" s="105"/>
      <c r="F46" s="105"/>
      <c r="G46" s="105"/>
      <c r="H46" s="105"/>
      <c r="I46" s="105"/>
      <c r="J46" s="105"/>
      <c r="K46" s="105"/>
      <c r="L46" s="105"/>
    </row>
    <row r="47" spans="1:34" ht="15" customHeight="1">
      <c r="A47" s="293"/>
      <c r="C47" s="105"/>
      <c r="D47" s="105"/>
      <c r="E47" s="105"/>
      <c r="F47" s="105"/>
      <c r="G47" s="105"/>
      <c r="H47" s="105"/>
      <c r="I47" s="105"/>
      <c r="J47" s="105"/>
      <c r="K47" s="105"/>
      <c r="L47" s="105"/>
      <c r="AF47" s="294" t="s">
        <v>1360</v>
      </c>
      <c r="AG47" s="294" t="s">
        <v>1360</v>
      </c>
      <c r="AH47" s="294" t="s">
        <v>1360</v>
      </c>
    </row>
    <row r="48" spans="1:34" ht="15" customHeight="1">
      <c r="A48" s="293"/>
      <c r="C48" s="1245" t="s">
        <v>211</v>
      </c>
      <c r="D48" s="1246"/>
      <c r="E48" s="1246"/>
      <c r="F48" s="1246"/>
      <c r="G48" s="1246"/>
      <c r="H48" s="1246"/>
      <c r="I48" s="1246"/>
      <c r="J48" s="1246"/>
      <c r="K48" s="1246"/>
      <c r="L48" s="1246"/>
      <c r="M48" s="1246"/>
    </row>
    <row r="49" spans="1:285" s="549" customFormat="1" ht="15" customHeight="1">
      <c r="A49" s="293"/>
      <c r="B49" s="294"/>
      <c r="C49" s="1258" t="s">
        <v>212</v>
      </c>
      <c r="D49" s="1259"/>
      <c r="E49" s="1259"/>
      <c r="F49" s="1259"/>
      <c r="G49" s="1259"/>
      <c r="H49" s="1259"/>
      <c r="I49" s="1259"/>
      <c r="J49" s="1259"/>
      <c r="K49" s="1259"/>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294"/>
      <c r="AL49" s="294"/>
      <c r="AM49" s="294"/>
      <c r="AN49" s="294"/>
      <c r="AO49" s="294"/>
      <c r="AP49" s="294"/>
      <c r="AQ49" s="294"/>
      <c r="AR49" s="294"/>
      <c r="AS49" s="294"/>
      <c r="AT49" s="294"/>
      <c r="AU49" s="294"/>
      <c r="AV49" s="294"/>
      <c r="AW49" s="294"/>
      <c r="AX49" s="294"/>
      <c r="AY49" s="294"/>
      <c r="AZ49" s="294"/>
      <c r="BA49" s="294"/>
      <c r="BB49" s="294"/>
      <c r="BC49" s="294"/>
      <c r="BD49" s="294"/>
      <c r="BE49" s="294"/>
      <c r="BF49" s="294"/>
      <c r="BG49" s="294"/>
      <c r="BH49" s="294"/>
      <c r="BI49" s="294"/>
      <c r="BJ49" s="294"/>
      <c r="BK49" s="294"/>
      <c r="BL49" s="294"/>
      <c r="BM49" s="294"/>
      <c r="BN49" s="294"/>
      <c r="BO49" s="294"/>
      <c r="BP49" s="294"/>
      <c r="BQ49" s="294"/>
      <c r="BR49" s="294"/>
      <c r="BS49" s="294"/>
      <c r="BT49" s="294"/>
      <c r="BU49" s="294"/>
      <c r="BV49" s="294"/>
      <c r="BW49" s="294"/>
      <c r="BX49" s="294"/>
      <c r="BY49" s="294"/>
      <c r="BZ49" s="294"/>
      <c r="CA49" s="294"/>
      <c r="CB49" s="294"/>
      <c r="CC49" s="294"/>
      <c r="CD49" s="294"/>
      <c r="CE49" s="294"/>
      <c r="CF49" s="294"/>
      <c r="CG49" s="294"/>
      <c r="CH49" s="294"/>
      <c r="CI49" s="294"/>
      <c r="CJ49" s="294"/>
      <c r="CK49" s="294"/>
      <c r="CL49" s="294"/>
      <c r="CM49" s="294"/>
      <c r="CN49" s="294"/>
      <c r="CO49" s="294"/>
      <c r="CP49" s="294"/>
      <c r="CQ49" s="294"/>
      <c r="CR49" s="294"/>
      <c r="CS49" s="294"/>
      <c r="CT49" s="294"/>
      <c r="CU49" s="294"/>
      <c r="CV49" s="294"/>
      <c r="CW49" s="294"/>
      <c r="CX49" s="294"/>
      <c r="CY49" s="294"/>
      <c r="CZ49" s="294"/>
      <c r="DA49" s="294"/>
      <c r="DB49" s="294"/>
      <c r="DC49" s="294"/>
      <c r="DD49" s="294"/>
      <c r="DE49" s="294"/>
      <c r="DF49" s="294"/>
      <c r="DG49" s="294"/>
      <c r="DH49" s="294"/>
      <c r="DI49" s="294"/>
      <c r="DJ49" s="294"/>
      <c r="DK49" s="294"/>
      <c r="DL49" s="294"/>
      <c r="DM49" s="294"/>
      <c r="DN49" s="294"/>
      <c r="DO49" s="294"/>
      <c r="DP49" s="294"/>
      <c r="DQ49" s="294"/>
      <c r="DR49" s="294"/>
      <c r="DS49" s="294"/>
      <c r="DT49" s="294"/>
      <c r="DU49" s="294"/>
      <c r="DV49" s="294"/>
      <c r="DW49" s="294"/>
      <c r="DX49" s="294"/>
      <c r="DY49" s="294"/>
      <c r="DZ49" s="294"/>
      <c r="EA49" s="294"/>
      <c r="EB49" s="294"/>
      <c r="EC49" s="294"/>
      <c r="ED49" s="294"/>
      <c r="EE49" s="294"/>
      <c r="EF49" s="294"/>
      <c r="EG49" s="294"/>
      <c r="EH49" s="294"/>
      <c r="EI49" s="294"/>
      <c r="EJ49" s="294"/>
      <c r="EK49" s="294"/>
      <c r="EL49" s="294"/>
      <c r="EM49" s="294"/>
      <c r="EN49" s="294"/>
      <c r="EO49" s="294"/>
      <c r="EP49" s="294"/>
      <c r="EQ49" s="294"/>
      <c r="ER49" s="294"/>
      <c r="ES49" s="294"/>
      <c r="ET49" s="294"/>
      <c r="EU49" s="294"/>
      <c r="EV49" s="294"/>
      <c r="EW49" s="294"/>
      <c r="EX49" s="294"/>
      <c r="EY49" s="294"/>
      <c r="EZ49" s="294"/>
      <c r="FA49" s="294"/>
      <c r="FB49" s="294"/>
      <c r="FC49" s="294"/>
      <c r="FD49" s="294"/>
      <c r="FE49" s="294"/>
      <c r="FF49" s="294"/>
      <c r="FG49" s="294"/>
      <c r="FH49" s="294"/>
      <c r="FI49" s="294"/>
      <c r="FJ49" s="294"/>
      <c r="FK49" s="294"/>
      <c r="FL49" s="294"/>
      <c r="FM49" s="294"/>
      <c r="FN49" s="294"/>
      <c r="FO49" s="294"/>
      <c r="FP49" s="294"/>
      <c r="FQ49" s="294"/>
      <c r="FR49" s="294"/>
      <c r="FS49" s="294"/>
      <c r="FT49" s="294"/>
      <c r="FU49" s="294"/>
      <c r="FV49" s="294"/>
      <c r="FW49" s="294"/>
      <c r="FX49" s="294"/>
      <c r="FY49" s="294"/>
      <c r="FZ49" s="294"/>
      <c r="GA49" s="294"/>
      <c r="GB49" s="294"/>
      <c r="GC49" s="294"/>
      <c r="GD49" s="294"/>
      <c r="GE49" s="294"/>
      <c r="GF49" s="294"/>
      <c r="GG49" s="294"/>
      <c r="GH49" s="294"/>
      <c r="GI49" s="294"/>
      <c r="GJ49" s="294"/>
      <c r="GK49" s="294"/>
      <c r="GL49" s="294"/>
      <c r="GM49" s="294"/>
      <c r="GN49" s="294"/>
      <c r="GO49" s="294"/>
      <c r="GP49" s="294"/>
      <c r="GQ49" s="294"/>
      <c r="GR49" s="294"/>
      <c r="GS49" s="294"/>
      <c r="GT49" s="294"/>
      <c r="GU49" s="294"/>
      <c r="GV49" s="294"/>
      <c r="GW49" s="294"/>
      <c r="GX49" s="294"/>
      <c r="GY49" s="294"/>
      <c r="GZ49" s="294"/>
      <c r="HA49" s="294"/>
      <c r="HB49" s="294"/>
      <c r="HC49" s="294"/>
      <c r="HD49" s="294"/>
      <c r="HE49" s="294"/>
      <c r="HF49" s="294"/>
      <c r="HG49" s="294"/>
      <c r="HH49" s="294"/>
      <c r="HI49" s="294"/>
      <c r="HJ49" s="294"/>
      <c r="HK49" s="294"/>
      <c r="HL49" s="294"/>
      <c r="HM49" s="294"/>
      <c r="HN49" s="294"/>
      <c r="HO49" s="294"/>
      <c r="HP49" s="294"/>
      <c r="HQ49" s="294"/>
      <c r="HR49" s="294"/>
      <c r="HS49" s="294"/>
      <c r="HT49" s="294"/>
      <c r="HU49" s="294"/>
      <c r="HV49" s="294"/>
      <c r="HW49" s="294"/>
      <c r="HX49" s="294"/>
      <c r="HY49" s="294"/>
      <c r="HZ49" s="294"/>
      <c r="IA49" s="294"/>
      <c r="IB49" s="294"/>
      <c r="IC49" s="294"/>
      <c r="ID49" s="294"/>
      <c r="IE49" s="294"/>
      <c r="IF49" s="294"/>
      <c r="IG49" s="294"/>
      <c r="IH49" s="294"/>
      <c r="II49" s="294"/>
      <c r="IJ49" s="294"/>
      <c r="IK49" s="294"/>
      <c r="IL49" s="294"/>
      <c r="IM49" s="294"/>
      <c r="IN49" s="294"/>
      <c r="IO49" s="294"/>
      <c r="IP49" s="294"/>
      <c r="IQ49" s="294"/>
      <c r="IR49" s="294"/>
      <c r="IS49" s="294"/>
      <c r="IT49" s="294"/>
      <c r="IU49" s="294"/>
      <c r="IV49" s="294"/>
      <c r="IW49" s="294"/>
      <c r="IX49" s="294"/>
      <c r="IY49" s="294"/>
      <c r="IZ49" s="294"/>
      <c r="JA49" s="294"/>
      <c r="JB49" s="294"/>
      <c r="JC49" s="294"/>
      <c r="JD49" s="294"/>
      <c r="JE49" s="294"/>
      <c r="JF49" s="294"/>
      <c r="JG49" s="294"/>
      <c r="JH49" s="294"/>
      <c r="JI49" s="294"/>
      <c r="JJ49" s="294"/>
      <c r="JK49" s="294"/>
      <c r="JL49" s="294"/>
      <c r="JM49" s="294"/>
      <c r="JN49" s="294"/>
      <c r="JO49" s="294"/>
      <c r="JP49" s="294"/>
      <c r="JQ49" s="294"/>
      <c r="JR49" s="294"/>
      <c r="JS49" s="294"/>
      <c r="JT49" s="294"/>
      <c r="JU49" s="294"/>
      <c r="JV49" s="294"/>
      <c r="JW49" s="294"/>
      <c r="JX49" s="294"/>
      <c r="JY49" s="294"/>
    </row>
    <row r="50" spans="1:285" ht="15" customHeight="1">
      <c r="A50" s="293"/>
      <c r="C50" s="1282" t="s">
        <v>183</v>
      </c>
      <c r="D50" s="1282"/>
      <c r="E50" s="1282"/>
      <c r="F50" s="1282"/>
      <c r="G50" s="58"/>
      <c r="H50" s="505">
        <v>2022</v>
      </c>
      <c r="I50" s="505">
        <v>2023</v>
      </c>
      <c r="J50" s="506">
        <v>2024</v>
      </c>
      <c r="K50" s="505">
        <v>2025</v>
      </c>
    </row>
    <row r="51" spans="1:285" ht="15" customHeight="1">
      <c r="A51" s="293"/>
      <c r="C51" s="1224" t="s">
        <v>213</v>
      </c>
      <c r="D51" s="1224"/>
      <c r="E51" s="1224"/>
      <c r="F51" s="1224"/>
      <c r="G51" s="1280"/>
      <c r="H51" s="493">
        <v>5811</v>
      </c>
      <c r="I51" s="494">
        <v>6834</v>
      </c>
      <c r="J51" s="495">
        <v>7262</v>
      </c>
      <c r="K51" s="496">
        <v>7272</v>
      </c>
    </row>
    <row r="52" spans="1:285" ht="15" customHeight="1">
      <c r="A52" s="293"/>
      <c r="C52" s="1224" t="s">
        <v>214</v>
      </c>
      <c r="D52" s="1224"/>
      <c r="E52" s="1224"/>
      <c r="F52" s="1224"/>
      <c r="G52" s="1280"/>
      <c r="H52" s="497">
        <v>1134</v>
      </c>
      <c r="I52" s="498">
        <v>1787</v>
      </c>
      <c r="J52" s="499">
        <v>1704</v>
      </c>
      <c r="K52" s="500">
        <v>1984</v>
      </c>
    </row>
    <row r="53" spans="1:285" ht="15" customHeight="1">
      <c r="A53" s="293"/>
      <c r="C53" s="1224" t="s">
        <v>215</v>
      </c>
      <c r="D53" s="1224"/>
      <c r="E53" s="1224"/>
      <c r="F53" s="1224"/>
      <c r="G53" s="1280"/>
      <c r="H53" s="493">
        <v>1240</v>
      </c>
      <c r="I53" s="494">
        <v>2182</v>
      </c>
      <c r="J53" s="495">
        <v>1695</v>
      </c>
      <c r="K53" s="496">
        <v>1734</v>
      </c>
    </row>
    <row r="54" spans="1:285" ht="15" customHeight="1">
      <c r="A54" s="293"/>
      <c r="C54" s="1224" t="s">
        <v>216</v>
      </c>
      <c r="D54" s="1224"/>
      <c r="E54" s="1224"/>
      <c r="F54" s="1224"/>
      <c r="G54" s="1280"/>
      <c r="H54" s="497">
        <v>2374</v>
      </c>
      <c r="I54" s="498">
        <v>3969</v>
      </c>
      <c r="J54" s="499">
        <v>3399</v>
      </c>
      <c r="K54" s="500">
        <v>3718</v>
      </c>
    </row>
    <row r="55" spans="1:285" ht="15" customHeight="1">
      <c r="A55" s="293"/>
      <c r="C55" s="1281" t="s">
        <v>217</v>
      </c>
      <c r="D55" s="1224"/>
      <c r="E55" s="1224"/>
      <c r="F55" s="1224"/>
      <c r="G55" s="1280"/>
      <c r="H55" s="501">
        <v>6945</v>
      </c>
      <c r="I55" s="502">
        <v>8621</v>
      </c>
      <c r="J55" s="503">
        <v>8966</v>
      </c>
      <c r="K55" s="504">
        <v>9256</v>
      </c>
    </row>
    <row r="56" spans="1:285" ht="15" customHeight="1">
      <c r="A56" s="293"/>
      <c r="C56" s="1224" t="s">
        <v>218</v>
      </c>
      <c r="D56" s="1224"/>
      <c r="E56" s="1224"/>
      <c r="F56" s="1224"/>
      <c r="G56" s="1280"/>
      <c r="H56" s="15">
        <v>0.16</v>
      </c>
      <c r="I56" s="135">
        <v>0.21</v>
      </c>
      <c r="J56" s="507">
        <v>0.1903</v>
      </c>
      <c r="K56" s="508">
        <v>0.214</v>
      </c>
    </row>
    <row r="57" spans="1:285" ht="15" customHeight="1">
      <c r="A57" s="293"/>
      <c r="C57" s="1277" t="s">
        <v>219</v>
      </c>
      <c r="D57" s="1277"/>
      <c r="E57" s="1277"/>
      <c r="F57" s="1277"/>
      <c r="G57" s="1277"/>
      <c r="H57" s="1277"/>
      <c r="I57" s="1277"/>
      <c r="J57" s="1277"/>
      <c r="K57" s="1277"/>
      <c r="L57" s="1277"/>
      <c r="M57" s="1277"/>
    </row>
    <row r="58" spans="1:285" ht="15" customHeight="1">
      <c r="A58" s="293"/>
    </row>
    <row r="59" spans="1:285" ht="15" customHeight="1">
      <c r="A59" s="293"/>
    </row>
    <row r="60" spans="1:285" ht="15" customHeight="1">
      <c r="A60" s="293"/>
      <c r="C60" s="1247" t="s">
        <v>220</v>
      </c>
      <c r="D60" s="1248"/>
      <c r="E60" s="1248"/>
      <c r="F60" s="1248"/>
      <c r="G60" s="1248"/>
      <c r="H60" s="1248"/>
      <c r="I60" s="1248"/>
      <c r="J60" s="1248"/>
      <c r="K60" s="1248"/>
      <c r="L60" s="1248"/>
      <c r="M60" s="1248"/>
    </row>
    <row r="61" spans="1:285" ht="15" customHeight="1">
      <c r="A61" s="293"/>
      <c r="C61" s="1254" t="s">
        <v>221</v>
      </c>
      <c r="D61" s="1254"/>
      <c r="E61" s="1254"/>
      <c r="F61" s="1254"/>
      <c r="G61" s="1254"/>
      <c r="H61" s="1254"/>
      <c r="I61" s="1254"/>
      <c r="J61" s="1254"/>
      <c r="K61" s="1254"/>
    </row>
    <row r="62" spans="1:285" s="474" customFormat="1" ht="15" customHeight="1">
      <c r="A62" s="293"/>
      <c r="B62" s="294"/>
      <c r="C62" s="1255" t="s">
        <v>183</v>
      </c>
      <c r="D62" s="1218"/>
      <c r="E62" s="81" t="s">
        <v>222</v>
      </c>
      <c r="F62" s="81" t="s">
        <v>223</v>
      </c>
      <c r="G62" s="81" t="s">
        <v>224</v>
      </c>
      <c r="H62" s="81" t="s">
        <v>225</v>
      </c>
      <c r="I62" s="81" t="s">
        <v>226</v>
      </c>
      <c r="J62" s="81" t="s">
        <v>227</v>
      </c>
      <c r="K62" s="88" t="s">
        <v>186</v>
      </c>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c r="AU62" s="294"/>
      <c r="AV62" s="294"/>
      <c r="AW62" s="294"/>
      <c r="AX62" s="294"/>
      <c r="AY62" s="294"/>
      <c r="AZ62" s="294"/>
      <c r="BA62" s="294"/>
      <c r="BB62" s="294"/>
      <c r="BC62" s="294"/>
      <c r="BD62" s="294"/>
      <c r="BE62" s="294"/>
      <c r="BF62" s="294"/>
      <c r="BG62" s="294"/>
      <c r="BH62" s="294"/>
      <c r="BI62" s="294"/>
      <c r="BJ62" s="294"/>
      <c r="BK62" s="294"/>
      <c r="BL62" s="294"/>
      <c r="BM62" s="294"/>
      <c r="BN62" s="294"/>
      <c r="BO62" s="294"/>
      <c r="BP62" s="294"/>
      <c r="BQ62" s="294"/>
      <c r="BR62" s="294"/>
      <c r="BS62" s="294"/>
      <c r="BT62" s="294"/>
      <c r="BU62" s="294"/>
      <c r="BV62" s="294"/>
      <c r="BW62" s="294"/>
      <c r="BX62" s="294"/>
      <c r="BY62" s="294"/>
      <c r="BZ62" s="294"/>
      <c r="CA62" s="294"/>
      <c r="CB62" s="294"/>
      <c r="CC62" s="294"/>
      <c r="CD62" s="294"/>
      <c r="CE62" s="294"/>
      <c r="CF62" s="294"/>
      <c r="CG62" s="294"/>
      <c r="CH62" s="294"/>
      <c r="CI62" s="294"/>
      <c r="CJ62" s="294"/>
      <c r="CK62" s="294"/>
      <c r="CL62" s="294"/>
      <c r="CM62" s="294"/>
      <c r="CN62" s="294"/>
      <c r="CO62" s="294"/>
      <c r="CP62" s="294"/>
      <c r="CQ62" s="294"/>
      <c r="CR62" s="294"/>
      <c r="CS62" s="294"/>
      <c r="CT62" s="294"/>
      <c r="CU62" s="294"/>
      <c r="CV62" s="294"/>
      <c r="CW62" s="294"/>
      <c r="CX62" s="294"/>
      <c r="CY62" s="294"/>
      <c r="CZ62" s="294"/>
      <c r="DA62" s="294"/>
      <c r="DB62" s="294"/>
      <c r="DC62" s="294"/>
      <c r="DD62" s="294"/>
      <c r="DE62" s="294"/>
      <c r="DF62" s="294"/>
      <c r="DG62" s="294"/>
      <c r="DH62" s="294"/>
      <c r="DI62" s="294"/>
      <c r="DJ62" s="294"/>
      <c r="DK62" s="294"/>
      <c r="DL62" s="294"/>
      <c r="DM62" s="294"/>
      <c r="DN62" s="294"/>
      <c r="DO62" s="294"/>
      <c r="DP62" s="294"/>
      <c r="DQ62" s="294"/>
      <c r="DR62" s="294"/>
      <c r="DS62" s="294"/>
      <c r="DT62" s="294"/>
      <c r="DU62" s="294"/>
      <c r="DV62" s="294"/>
      <c r="DW62" s="294"/>
      <c r="DX62" s="294"/>
      <c r="DY62" s="294"/>
      <c r="DZ62" s="294"/>
      <c r="EA62" s="294"/>
      <c r="EB62" s="294"/>
      <c r="EC62" s="294"/>
      <c r="ED62" s="294"/>
      <c r="EE62" s="294"/>
      <c r="EF62" s="294"/>
      <c r="EG62" s="294"/>
      <c r="EH62" s="294"/>
      <c r="EI62" s="294"/>
      <c r="EJ62" s="294"/>
      <c r="EK62" s="294"/>
      <c r="EL62" s="294"/>
      <c r="EM62" s="294"/>
      <c r="EN62" s="294"/>
      <c r="EO62" s="294"/>
      <c r="EP62" s="294"/>
      <c r="EQ62" s="294"/>
      <c r="ER62" s="294"/>
      <c r="ES62" s="294"/>
      <c r="ET62" s="294"/>
      <c r="EU62" s="294"/>
      <c r="EV62" s="294"/>
      <c r="EW62" s="294"/>
      <c r="EX62" s="294"/>
      <c r="EY62" s="294"/>
      <c r="EZ62" s="294"/>
      <c r="FA62" s="294"/>
      <c r="FB62" s="294"/>
      <c r="FC62" s="294"/>
      <c r="FD62" s="294"/>
      <c r="FE62" s="294"/>
      <c r="FF62" s="294"/>
      <c r="FG62" s="294"/>
      <c r="FH62" s="294"/>
      <c r="FI62" s="294"/>
      <c r="FJ62" s="294"/>
      <c r="FK62" s="294"/>
      <c r="FL62" s="294"/>
      <c r="FM62" s="294"/>
      <c r="FN62" s="294"/>
      <c r="FO62" s="294"/>
      <c r="FP62" s="294"/>
      <c r="FQ62" s="294"/>
      <c r="FR62" s="294"/>
      <c r="FS62" s="294"/>
      <c r="FT62" s="294"/>
      <c r="FU62" s="294"/>
      <c r="FV62" s="294"/>
      <c r="FW62" s="294"/>
      <c r="FX62" s="294"/>
      <c r="FY62" s="294"/>
      <c r="FZ62" s="294"/>
      <c r="GA62" s="294"/>
      <c r="GB62" s="294"/>
      <c r="GC62" s="294"/>
      <c r="GD62" s="294"/>
      <c r="GE62" s="294"/>
      <c r="GF62" s="294"/>
      <c r="GG62" s="294"/>
      <c r="GH62" s="294"/>
      <c r="GI62" s="294"/>
      <c r="GJ62" s="294"/>
      <c r="GK62" s="294"/>
      <c r="GL62" s="294"/>
      <c r="GM62" s="294"/>
      <c r="GN62" s="294"/>
      <c r="GO62" s="294"/>
      <c r="GP62" s="294"/>
      <c r="GQ62" s="294"/>
      <c r="GR62" s="294"/>
      <c r="GS62" s="294"/>
      <c r="GT62" s="294"/>
      <c r="GU62" s="294"/>
      <c r="GV62" s="294"/>
      <c r="GW62" s="294"/>
      <c r="GX62" s="294"/>
      <c r="GY62" s="294"/>
      <c r="GZ62" s="294"/>
      <c r="HA62" s="294"/>
      <c r="HB62" s="294"/>
      <c r="HC62" s="294"/>
      <c r="HD62" s="294"/>
      <c r="HE62" s="294"/>
      <c r="HF62" s="294"/>
      <c r="HG62" s="294"/>
      <c r="HH62" s="294"/>
      <c r="HI62" s="294"/>
      <c r="HJ62" s="294"/>
      <c r="HK62" s="294"/>
      <c r="HL62" s="294"/>
      <c r="HM62" s="294"/>
      <c r="HN62" s="294"/>
      <c r="HO62" s="294"/>
      <c r="HP62" s="294"/>
      <c r="HQ62" s="294"/>
      <c r="HR62" s="294"/>
      <c r="HS62" s="294"/>
      <c r="HT62" s="294"/>
      <c r="HU62" s="294"/>
      <c r="HV62" s="294"/>
      <c r="HW62" s="294"/>
      <c r="HX62" s="294"/>
      <c r="HY62" s="294"/>
      <c r="HZ62" s="294"/>
      <c r="IA62" s="294"/>
      <c r="IB62" s="294"/>
      <c r="IC62" s="294"/>
      <c r="ID62" s="294"/>
      <c r="IE62" s="294"/>
      <c r="IF62" s="294"/>
      <c r="IG62" s="294"/>
      <c r="IH62" s="294"/>
      <c r="II62" s="294"/>
      <c r="IJ62" s="294"/>
      <c r="IK62" s="294"/>
      <c r="IL62" s="294"/>
      <c r="IM62" s="294"/>
      <c r="IN62" s="294"/>
      <c r="IO62" s="294"/>
      <c r="IP62" s="294"/>
      <c r="IQ62" s="294"/>
      <c r="IR62" s="294"/>
      <c r="IS62" s="294"/>
      <c r="IT62" s="294"/>
      <c r="IU62" s="294"/>
      <c r="IV62" s="294"/>
      <c r="IW62" s="294"/>
      <c r="IX62" s="294"/>
      <c r="IY62" s="294"/>
      <c r="IZ62" s="294"/>
      <c r="JA62" s="294"/>
      <c r="JB62" s="294"/>
      <c r="JC62" s="294"/>
      <c r="JD62" s="294"/>
      <c r="JE62" s="294"/>
      <c r="JF62" s="294"/>
      <c r="JG62" s="294"/>
      <c r="JH62" s="294"/>
      <c r="JI62" s="294"/>
      <c r="JJ62" s="294"/>
      <c r="JK62" s="294"/>
      <c r="JL62" s="294"/>
      <c r="JM62" s="294"/>
      <c r="JN62" s="294"/>
      <c r="JO62" s="294"/>
      <c r="JP62" s="294"/>
      <c r="JQ62" s="294"/>
      <c r="JR62" s="294"/>
      <c r="JS62" s="294"/>
      <c r="JT62" s="294"/>
      <c r="JU62" s="294"/>
      <c r="JV62" s="294"/>
      <c r="JW62" s="294"/>
      <c r="JX62" s="294"/>
      <c r="JY62" s="294"/>
    </row>
    <row r="63" spans="1:285" s="474" customFormat="1" ht="15" customHeight="1">
      <c r="A63" s="293"/>
      <c r="B63" s="294"/>
      <c r="C63" s="1256" t="s">
        <v>228</v>
      </c>
      <c r="D63" s="1257"/>
      <c r="E63" s="550">
        <v>0</v>
      </c>
      <c r="F63" s="551">
        <v>8</v>
      </c>
      <c r="G63" s="1018">
        <v>0</v>
      </c>
      <c r="H63" s="551">
        <v>0</v>
      </c>
      <c r="I63" s="550">
        <v>0</v>
      </c>
      <c r="J63" s="551">
        <v>3</v>
      </c>
      <c r="K63" s="1019">
        <f>SUM(E63:J63)</f>
        <v>11</v>
      </c>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c r="AU63" s="294"/>
      <c r="AV63" s="294"/>
      <c r="AW63" s="294"/>
      <c r="AX63" s="294"/>
      <c r="AY63" s="294"/>
      <c r="AZ63" s="294"/>
      <c r="BA63" s="294"/>
      <c r="BB63" s="294"/>
      <c r="BC63" s="294"/>
      <c r="BD63" s="294"/>
      <c r="BE63" s="294"/>
      <c r="BF63" s="294"/>
      <c r="BG63" s="294"/>
      <c r="BH63" s="294"/>
      <c r="BI63" s="294"/>
      <c r="BJ63" s="294"/>
      <c r="BK63" s="294"/>
      <c r="BL63" s="294"/>
      <c r="BM63" s="294"/>
      <c r="BN63" s="294"/>
      <c r="BO63" s="294"/>
      <c r="BP63" s="294"/>
      <c r="BQ63" s="294"/>
      <c r="BR63" s="294"/>
      <c r="BS63" s="294"/>
      <c r="BT63" s="294"/>
      <c r="BU63" s="294"/>
      <c r="BV63" s="294"/>
      <c r="BW63" s="294"/>
      <c r="BX63" s="294"/>
      <c r="BY63" s="294"/>
      <c r="BZ63" s="294"/>
      <c r="CA63" s="294"/>
      <c r="CB63" s="294"/>
      <c r="CC63" s="294"/>
      <c r="CD63" s="294"/>
      <c r="CE63" s="294"/>
      <c r="CF63" s="294"/>
      <c r="CG63" s="294"/>
      <c r="CH63" s="294"/>
      <c r="CI63" s="294"/>
      <c r="CJ63" s="294"/>
      <c r="CK63" s="294"/>
      <c r="CL63" s="294"/>
      <c r="CM63" s="294"/>
      <c r="CN63" s="294"/>
      <c r="CO63" s="294"/>
      <c r="CP63" s="294"/>
      <c r="CQ63" s="294"/>
      <c r="CR63" s="294"/>
      <c r="CS63" s="294"/>
      <c r="CT63" s="294"/>
      <c r="CU63" s="294"/>
      <c r="CV63" s="294"/>
      <c r="CW63" s="294"/>
      <c r="CX63" s="294"/>
      <c r="CY63" s="294"/>
      <c r="CZ63" s="294"/>
      <c r="DA63" s="294"/>
      <c r="DB63" s="294"/>
      <c r="DC63" s="294"/>
      <c r="DD63" s="294"/>
      <c r="DE63" s="294"/>
      <c r="DF63" s="294"/>
      <c r="DG63" s="294"/>
      <c r="DH63" s="294"/>
      <c r="DI63" s="294"/>
      <c r="DJ63" s="294"/>
      <c r="DK63" s="294"/>
      <c r="DL63" s="294"/>
      <c r="DM63" s="294"/>
      <c r="DN63" s="294"/>
      <c r="DO63" s="294"/>
      <c r="DP63" s="294"/>
      <c r="DQ63" s="294"/>
      <c r="DR63" s="294"/>
      <c r="DS63" s="294"/>
      <c r="DT63" s="294"/>
      <c r="DU63" s="294"/>
      <c r="DV63" s="294"/>
      <c r="DW63" s="294"/>
      <c r="DX63" s="294"/>
      <c r="DY63" s="294"/>
      <c r="DZ63" s="294"/>
      <c r="EA63" s="294"/>
      <c r="EB63" s="294"/>
      <c r="EC63" s="294"/>
      <c r="ED63" s="294"/>
      <c r="EE63" s="294"/>
      <c r="EF63" s="294"/>
      <c r="EG63" s="294"/>
      <c r="EH63" s="294"/>
      <c r="EI63" s="294"/>
      <c r="EJ63" s="294"/>
      <c r="EK63" s="294"/>
      <c r="EL63" s="294"/>
      <c r="EM63" s="294"/>
      <c r="EN63" s="294"/>
      <c r="EO63" s="294"/>
      <c r="EP63" s="294"/>
      <c r="EQ63" s="294"/>
      <c r="ER63" s="294"/>
      <c r="ES63" s="294"/>
      <c r="ET63" s="294"/>
      <c r="EU63" s="294"/>
      <c r="EV63" s="294"/>
      <c r="EW63" s="294"/>
      <c r="EX63" s="294"/>
      <c r="EY63" s="294"/>
      <c r="EZ63" s="294"/>
      <c r="FA63" s="294"/>
      <c r="FB63" s="294"/>
      <c r="FC63" s="294"/>
      <c r="FD63" s="294"/>
      <c r="FE63" s="294"/>
      <c r="FF63" s="294"/>
      <c r="FG63" s="294"/>
      <c r="FH63" s="294"/>
      <c r="FI63" s="294"/>
      <c r="FJ63" s="294"/>
      <c r="FK63" s="294"/>
      <c r="FL63" s="294"/>
      <c r="FM63" s="294"/>
      <c r="FN63" s="294"/>
      <c r="FO63" s="294"/>
      <c r="FP63" s="294"/>
      <c r="FQ63" s="294"/>
      <c r="FR63" s="294"/>
      <c r="FS63" s="294"/>
      <c r="FT63" s="294"/>
      <c r="FU63" s="294"/>
      <c r="FV63" s="294"/>
      <c r="FW63" s="294"/>
      <c r="FX63" s="294"/>
      <c r="FY63" s="294"/>
      <c r="FZ63" s="294"/>
      <c r="GA63" s="294"/>
      <c r="GB63" s="294"/>
      <c r="GC63" s="294"/>
      <c r="GD63" s="294"/>
      <c r="GE63" s="294"/>
      <c r="GF63" s="294"/>
      <c r="GG63" s="294"/>
      <c r="GH63" s="294"/>
      <c r="GI63" s="294"/>
      <c r="GJ63" s="294"/>
      <c r="GK63" s="294"/>
      <c r="GL63" s="294"/>
      <c r="GM63" s="294"/>
      <c r="GN63" s="294"/>
      <c r="GO63" s="294"/>
      <c r="GP63" s="294"/>
      <c r="GQ63" s="294"/>
      <c r="GR63" s="294"/>
      <c r="GS63" s="294"/>
      <c r="GT63" s="294"/>
      <c r="GU63" s="294"/>
      <c r="GV63" s="294"/>
      <c r="GW63" s="294"/>
      <c r="GX63" s="294"/>
      <c r="GY63" s="294"/>
      <c r="GZ63" s="294"/>
      <c r="HA63" s="294"/>
      <c r="HB63" s="294"/>
      <c r="HC63" s="294"/>
      <c r="HD63" s="294"/>
      <c r="HE63" s="294"/>
      <c r="HF63" s="294"/>
      <c r="HG63" s="294"/>
      <c r="HH63" s="294"/>
      <c r="HI63" s="294"/>
      <c r="HJ63" s="294"/>
      <c r="HK63" s="294"/>
      <c r="HL63" s="294"/>
      <c r="HM63" s="294"/>
      <c r="HN63" s="294"/>
      <c r="HO63" s="294"/>
      <c r="HP63" s="294"/>
      <c r="HQ63" s="294"/>
      <c r="HR63" s="294"/>
      <c r="HS63" s="294"/>
      <c r="HT63" s="294"/>
      <c r="HU63" s="294"/>
      <c r="HV63" s="294"/>
      <c r="HW63" s="294"/>
      <c r="HX63" s="294"/>
      <c r="HY63" s="294"/>
      <c r="HZ63" s="294"/>
      <c r="IA63" s="294"/>
      <c r="IB63" s="294"/>
      <c r="IC63" s="294"/>
      <c r="ID63" s="294"/>
      <c r="IE63" s="294"/>
      <c r="IF63" s="294"/>
      <c r="IG63" s="294"/>
      <c r="IH63" s="294"/>
      <c r="II63" s="294"/>
      <c r="IJ63" s="294"/>
      <c r="IK63" s="294"/>
      <c r="IL63" s="294"/>
      <c r="IM63" s="294"/>
      <c r="IN63" s="294"/>
      <c r="IO63" s="294"/>
      <c r="IP63" s="294"/>
      <c r="IQ63" s="294"/>
      <c r="IR63" s="294"/>
      <c r="IS63" s="294"/>
      <c r="IT63" s="294"/>
      <c r="IU63" s="294"/>
      <c r="IV63" s="294"/>
      <c r="IW63" s="294"/>
      <c r="IX63" s="294"/>
      <c r="IY63" s="294"/>
      <c r="IZ63" s="294"/>
      <c r="JA63" s="294"/>
      <c r="JB63" s="294"/>
      <c r="JC63" s="294"/>
      <c r="JD63" s="294"/>
      <c r="JE63" s="294"/>
      <c r="JF63" s="294"/>
      <c r="JG63" s="294"/>
      <c r="JH63" s="294"/>
      <c r="JI63" s="294"/>
      <c r="JJ63" s="294"/>
      <c r="JK63" s="294"/>
      <c r="JL63" s="294"/>
      <c r="JM63" s="294"/>
      <c r="JN63" s="294"/>
      <c r="JO63" s="294"/>
      <c r="JP63" s="294"/>
      <c r="JQ63" s="294"/>
      <c r="JR63" s="294"/>
      <c r="JS63" s="294"/>
      <c r="JT63" s="294"/>
      <c r="JU63" s="294"/>
      <c r="JV63" s="294"/>
      <c r="JW63" s="294"/>
      <c r="JX63" s="294"/>
      <c r="JY63" s="294"/>
    </row>
    <row r="64" spans="1:285" s="474" customFormat="1" ht="15" customHeight="1">
      <c r="A64" s="293"/>
      <c r="B64" s="294"/>
      <c r="C64" s="1256" t="s">
        <v>229</v>
      </c>
      <c r="D64" s="1257"/>
      <c r="E64" s="550">
        <v>0</v>
      </c>
      <c r="F64" s="551">
        <v>8</v>
      </c>
      <c r="G64" s="1018">
        <v>0</v>
      </c>
      <c r="H64" s="551">
        <v>0</v>
      </c>
      <c r="I64" s="550">
        <v>0</v>
      </c>
      <c r="J64" s="551">
        <v>0</v>
      </c>
      <c r="K64" s="1019">
        <f>SUM(E64:J64)</f>
        <v>8</v>
      </c>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4"/>
      <c r="BZ64" s="294"/>
      <c r="CA64" s="294"/>
      <c r="CB64" s="294"/>
      <c r="CC64" s="294"/>
      <c r="CD64" s="294"/>
      <c r="CE64" s="294"/>
      <c r="CF64" s="294"/>
      <c r="CG64" s="294"/>
      <c r="CH64" s="294"/>
      <c r="CI64" s="294"/>
      <c r="CJ64" s="294"/>
      <c r="CK64" s="294"/>
      <c r="CL64" s="294"/>
      <c r="CM64" s="294"/>
      <c r="CN64" s="294"/>
      <c r="CO64" s="294"/>
      <c r="CP64" s="294"/>
      <c r="CQ64" s="294"/>
      <c r="CR64" s="294"/>
      <c r="CS64" s="294"/>
      <c r="CT64" s="294"/>
      <c r="CU64" s="294"/>
      <c r="CV64" s="294"/>
      <c r="CW64" s="294"/>
      <c r="CX64" s="294"/>
      <c r="CY64" s="294"/>
      <c r="CZ64" s="294"/>
      <c r="DA64" s="294"/>
      <c r="DB64" s="294"/>
      <c r="DC64" s="294"/>
      <c r="DD64" s="294"/>
      <c r="DE64" s="294"/>
      <c r="DF64" s="294"/>
      <c r="DG64" s="294"/>
      <c r="DH64" s="294"/>
      <c r="DI64" s="294"/>
      <c r="DJ64" s="294"/>
      <c r="DK64" s="294"/>
      <c r="DL64" s="294"/>
      <c r="DM64" s="294"/>
      <c r="DN64" s="294"/>
      <c r="DO64" s="294"/>
      <c r="DP64" s="294"/>
      <c r="DQ64" s="294"/>
      <c r="DR64" s="294"/>
      <c r="DS64" s="294"/>
      <c r="DT64" s="294"/>
      <c r="DU64" s="294"/>
      <c r="DV64" s="294"/>
      <c r="DW64" s="294"/>
      <c r="DX64" s="294"/>
      <c r="DY64" s="294"/>
      <c r="DZ64" s="294"/>
      <c r="EA64" s="294"/>
      <c r="EB64" s="294"/>
      <c r="EC64" s="294"/>
      <c r="ED64" s="294"/>
      <c r="EE64" s="294"/>
      <c r="EF64" s="294"/>
      <c r="EG64" s="294"/>
      <c r="EH64" s="294"/>
      <c r="EI64" s="294"/>
      <c r="EJ64" s="294"/>
      <c r="EK64" s="294"/>
      <c r="EL64" s="294"/>
      <c r="EM64" s="294"/>
      <c r="EN64" s="294"/>
      <c r="EO64" s="294"/>
      <c r="EP64" s="294"/>
      <c r="EQ64" s="294"/>
      <c r="ER64" s="294"/>
      <c r="ES64" s="294"/>
      <c r="ET64" s="294"/>
      <c r="EU64" s="294"/>
      <c r="EV64" s="294"/>
      <c r="EW64" s="294"/>
      <c r="EX64" s="294"/>
      <c r="EY64" s="294"/>
      <c r="EZ64" s="294"/>
      <c r="FA64" s="294"/>
      <c r="FB64" s="294"/>
      <c r="FC64" s="294"/>
      <c r="FD64" s="294"/>
      <c r="FE64" s="294"/>
      <c r="FF64" s="294"/>
      <c r="FG64" s="294"/>
      <c r="FH64" s="294"/>
      <c r="FI64" s="294"/>
      <c r="FJ64" s="294"/>
      <c r="FK64" s="294"/>
      <c r="FL64" s="294"/>
      <c r="FM64" s="294"/>
      <c r="FN64" s="294"/>
      <c r="FO64" s="294"/>
      <c r="FP64" s="294"/>
      <c r="FQ64" s="294"/>
      <c r="FR64" s="294"/>
      <c r="FS64" s="294"/>
      <c r="FT64" s="294"/>
      <c r="FU64" s="294"/>
      <c r="FV64" s="294"/>
      <c r="FW64" s="294"/>
      <c r="FX64" s="294"/>
      <c r="FY64" s="294"/>
      <c r="FZ64" s="294"/>
      <c r="GA64" s="294"/>
      <c r="GB64" s="294"/>
      <c r="GC64" s="294"/>
      <c r="GD64" s="294"/>
      <c r="GE64" s="294"/>
      <c r="GF64" s="294"/>
      <c r="GG64" s="294"/>
      <c r="GH64" s="294"/>
      <c r="GI64" s="294"/>
      <c r="GJ64" s="294"/>
      <c r="GK64" s="294"/>
      <c r="GL64" s="294"/>
      <c r="GM64" s="294"/>
      <c r="GN64" s="294"/>
      <c r="GO64" s="294"/>
      <c r="GP64" s="294"/>
      <c r="GQ64" s="294"/>
      <c r="GR64" s="294"/>
      <c r="GS64" s="294"/>
      <c r="GT64" s="294"/>
      <c r="GU64" s="294"/>
      <c r="GV64" s="294"/>
      <c r="GW64" s="294"/>
      <c r="GX64" s="294"/>
      <c r="GY64" s="294"/>
      <c r="GZ64" s="294"/>
      <c r="HA64" s="294"/>
      <c r="HB64" s="294"/>
      <c r="HC64" s="294"/>
      <c r="HD64" s="294"/>
      <c r="HE64" s="294"/>
      <c r="HF64" s="294"/>
      <c r="HG64" s="294"/>
      <c r="HH64" s="294"/>
      <c r="HI64" s="294"/>
      <c r="HJ64" s="294"/>
      <c r="HK64" s="294"/>
      <c r="HL64" s="294"/>
      <c r="HM64" s="294"/>
      <c r="HN64" s="294"/>
      <c r="HO64" s="294"/>
      <c r="HP64" s="294"/>
      <c r="HQ64" s="294"/>
      <c r="HR64" s="294"/>
      <c r="HS64" s="294"/>
      <c r="HT64" s="294"/>
      <c r="HU64" s="294"/>
      <c r="HV64" s="294"/>
      <c r="HW64" s="294"/>
      <c r="HX64" s="294"/>
      <c r="HY64" s="294"/>
      <c r="HZ64" s="294"/>
      <c r="IA64" s="294"/>
      <c r="IB64" s="294"/>
      <c r="IC64" s="294"/>
      <c r="ID64" s="294"/>
      <c r="IE64" s="294"/>
      <c r="IF64" s="294"/>
      <c r="IG64" s="294"/>
      <c r="IH64" s="294"/>
      <c r="II64" s="294"/>
      <c r="IJ64" s="294"/>
      <c r="IK64" s="294"/>
      <c r="IL64" s="294"/>
      <c r="IM64" s="294"/>
      <c r="IN64" s="294"/>
      <c r="IO64" s="294"/>
      <c r="IP64" s="294"/>
      <c r="IQ64" s="294"/>
      <c r="IR64" s="294"/>
      <c r="IS64" s="294"/>
      <c r="IT64" s="294"/>
      <c r="IU64" s="294"/>
      <c r="IV64" s="294"/>
      <c r="IW64" s="294"/>
      <c r="IX64" s="294"/>
      <c r="IY64" s="294"/>
      <c r="IZ64" s="294"/>
      <c r="JA64" s="294"/>
      <c r="JB64" s="294"/>
      <c r="JC64" s="294"/>
      <c r="JD64" s="294"/>
      <c r="JE64" s="294"/>
      <c r="JF64" s="294"/>
      <c r="JG64" s="294"/>
      <c r="JH64" s="294"/>
      <c r="JI64" s="294"/>
      <c r="JJ64" s="294"/>
      <c r="JK64" s="294"/>
      <c r="JL64" s="294"/>
      <c r="JM64" s="294"/>
      <c r="JN64" s="294"/>
      <c r="JO64" s="294"/>
      <c r="JP64" s="294"/>
      <c r="JQ64" s="294"/>
      <c r="JR64" s="294"/>
      <c r="JS64" s="294"/>
      <c r="JT64" s="294"/>
      <c r="JU64" s="294"/>
      <c r="JV64" s="294"/>
      <c r="JW64" s="294"/>
      <c r="JX64" s="294"/>
      <c r="JY64" s="294"/>
    </row>
    <row r="65" spans="1:287" s="474" customFormat="1" ht="15" customHeight="1">
      <c r="A65" s="293"/>
      <c r="B65" s="294"/>
      <c r="C65" s="1270" t="s">
        <v>186</v>
      </c>
      <c r="D65" s="1271"/>
      <c r="E65" s="552">
        <v>0</v>
      </c>
      <c r="F65" s="553">
        <f>SUM(F63:F64)</f>
        <v>16</v>
      </c>
      <c r="G65" s="1019">
        <f t="shared" ref="G65:K65" si="1">SUM(G63:G64)</f>
        <v>0</v>
      </c>
      <c r="H65" s="553">
        <f t="shared" si="1"/>
        <v>0</v>
      </c>
      <c r="I65" s="1019">
        <f t="shared" si="1"/>
        <v>0</v>
      </c>
      <c r="J65" s="553">
        <f t="shared" si="1"/>
        <v>3</v>
      </c>
      <c r="K65" s="1019">
        <f t="shared" si="1"/>
        <v>19</v>
      </c>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c r="AS65" s="294"/>
      <c r="AT65" s="294"/>
      <c r="AU65" s="294"/>
      <c r="AV65" s="294"/>
      <c r="AW65" s="294"/>
      <c r="AX65" s="294"/>
      <c r="AY65" s="294"/>
      <c r="AZ65" s="294"/>
      <c r="BA65" s="294"/>
      <c r="BB65" s="294"/>
      <c r="BC65" s="294"/>
      <c r="BD65" s="294"/>
      <c r="BE65" s="294"/>
      <c r="BF65" s="294"/>
      <c r="BG65" s="294"/>
      <c r="BH65" s="294"/>
      <c r="BI65" s="294"/>
      <c r="BJ65" s="294"/>
      <c r="BK65" s="294"/>
      <c r="BL65" s="294"/>
      <c r="BM65" s="294"/>
      <c r="BN65" s="294"/>
      <c r="BO65" s="294"/>
      <c r="BP65" s="294"/>
      <c r="BQ65" s="294"/>
      <c r="BR65" s="294"/>
      <c r="BS65" s="294"/>
      <c r="BT65" s="294"/>
      <c r="BU65" s="294"/>
      <c r="BV65" s="294"/>
      <c r="BW65" s="294"/>
      <c r="BX65" s="294"/>
      <c r="BY65" s="294"/>
      <c r="BZ65" s="294"/>
      <c r="CA65" s="294"/>
      <c r="CB65" s="294"/>
      <c r="CC65" s="294"/>
      <c r="CD65" s="294"/>
      <c r="CE65" s="294"/>
      <c r="CF65" s="294"/>
      <c r="CG65" s="294"/>
      <c r="CH65" s="294"/>
      <c r="CI65" s="294"/>
      <c r="CJ65" s="294"/>
      <c r="CK65" s="294"/>
      <c r="CL65" s="294"/>
      <c r="CM65" s="294"/>
      <c r="CN65" s="294"/>
      <c r="CO65" s="294"/>
      <c r="CP65" s="294"/>
      <c r="CQ65" s="294"/>
      <c r="CR65" s="294"/>
      <c r="CS65" s="294"/>
      <c r="CT65" s="294"/>
      <c r="CU65" s="294"/>
      <c r="CV65" s="294"/>
      <c r="CW65" s="294"/>
      <c r="CX65" s="294"/>
      <c r="CY65" s="294"/>
      <c r="CZ65" s="294"/>
      <c r="DA65" s="294"/>
      <c r="DB65" s="294"/>
      <c r="DC65" s="294"/>
      <c r="DD65" s="294"/>
      <c r="DE65" s="294"/>
      <c r="DF65" s="294"/>
      <c r="DG65" s="294"/>
      <c r="DH65" s="294"/>
      <c r="DI65" s="294"/>
      <c r="DJ65" s="294"/>
      <c r="DK65" s="294"/>
      <c r="DL65" s="294"/>
      <c r="DM65" s="294"/>
      <c r="DN65" s="294"/>
      <c r="DO65" s="294"/>
      <c r="DP65" s="294"/>
      <c r="DQ65" s="294"/>
      <c r="DR65" s="294"/>
      <c r="DS65" s="294"/>
      <c r="DT65" s="294"/>
      <c r="DU65" s="294"/>
      <c r="DV65" s="294"/>
      <c r="DW65" s="294"/>
      <c r="DX65" s="294"/>
      <c r="DY65" s="294"/>
      <c r="DZ65" s="294"/>
      <c r="EA65" s="294"/>
      <c r="EB65" s="294"/>
      <c r="EC65" s="294"/>
      <c r="ED65" s="294"/>
      <c r="EE65" s="294"/>
      <c r="EF65" s="294"/>
      <c r="EG65" s="294"/>
      <c r="EH65" s="294"/>
      <c r="EI65" s="294"/>
      <c r="EJ65" s="294"/>
      <c r="EK65" s="294"/>
      <c r="EL65" s="294"/>
      <c r="EM65" s="294"/>
      <c r="EN65" s="294"/>
      <c r="EO65" s="294"/>
      <c r="EP65" s="294"/>
      <c r="EQ65" s="294"/>
      <c r="ER65" s="294"/>
      <c r="ES65" s="294"/>
      <c r="ET65" s="294"/>
      <c r="EU65" s="294"/>
      <c r="EV65" s="294"/>
      <c r="EW65" s="294"/>
      <c r="EX65" s="294"/>
      <c r="EY65" s="294"/>
      <c r="EZ65" s="294"/>
      <c r="FA65" s="294"/>
      <c r="FB65" s="294"/>
      <c r="FC65" s="294"/>
      <c r="FD65" s="294"/>
      <c r="FE65" s="294"/>
      <c r="FF65" s="294"/>
      <c r="FG65" s="294"/>
      <c r="FH65" s="294"/>
      <c r="FI65" s="294"/>
      <c r="FJ65" s="294"/>
      <c r="FK65" s="294"/>
      <c r="FL65" s="294"/>
      <c r="FM65" s="294"/>
      <c r="FN65" s="294"/>
      <c r="FO65" s="294"/>
      <c r="FP65" s="294"/>
      <c r="FQ65" s="294"/>
      <c r="FR65" s="294"/>
      <c r="FS65" s="294"/>
      <c r="FT65" s="294"/>
      <c r="FU65" s="294"/>
      <c r="FV65" s="294"/>
      <c r="FW65" s="294"/>
      <c r="FX65" s="294"/>
      <c r="FY65" s="294"/>
      <c r="FZ65" s="294"/>
      <c r="GA65" s="294"/>
      <c r="GB65" s="294"/>
      <c r="GC65" s="294"/>
      <c r="GD65" s="294"/>
      <c r="GE65" s="294"/>
      <c r="GF65" s="294"/>
      <c r="GG65" s="294"/>
      <c r="GH65" s="294"/>
      <c r="GI65" s="294"/>
      <c r="GJ65" s="294"/>
      <c r="GK65" s="294"/>
      <c r="GL65" s="294"/>
      <c r="GM65" s="294"/>
      <c r="GN65" s="294"/>
      <c r="GO65" s="294"/>
      <c r="GP65" s="294"/>
      <c r="GQ65" s="294"/>
      <c r="GR65" s="294"/>
      <c r="GS65" s="294"/>
      <c r="GT65" s="294"/>
      <c r="GU65" s="294"/>
      <c r="GV65" s="294"/>
      <c r="GW65" s="294"/>
      <c r="GX65" s="294"/>
      <c r="GY65" s="294"/>
      <c r="GZ65" s="294"/>
      <c r="HA65" s="294"/>
      <c r="HB65" s="294"/>
      <c r="HC65" s="294"/>
      <c r="HD65" s="294"/>
      <c r="HE65" s="294"/>
      <c r="HF65" s="294"/>
      <c r="HG65" s="294"/>
      <c r="HH65" s="294"/>
      <c r="HI65" s="294"/>
      <c r="HJ65" s="294"/>
      <c r="HK65" s="294"/>
      <c r="HL65" s="294"/>
      <c r="HM65" s="294"/>
      <c r="HN65" s="294"/>
      <c r="HO65" s="294"/>
      <c r="HP65" s="294"/>
      <c r="HQ65" s="294"/>
      <c r="HR65" s="294"/>
      <c r="HS65" s="294"/>
      <c r="HT65" s="294"/>
      <c r="HU65" s="294"/>
      <c r="HV65" s="294"/>
      <c r="HW65" s="294"/>
      <c r="HX65" s="294"/>
      <c r="HY65" s="294"/>
      <c r="HZ65" s="294"/>
      <c r="IA65" s="294"/>
      <c r="IB65" s="294"/>
      <c r="IC65" s="294"/>
      <c r="ID65" s="294"/>
      <c r="IE65" s="294"/>
      <c r="IF65" s="294"/>
      <c r="IG65" s="294"/>
      <c r="IH65" s="294"/>
      <c r="II65" s="294"/>
      <c r="IJ65" s="294"/>
      <c r="IK65" s="294"/>
      <c r="IL65" s="294"/>
      <c r="IM65" s="294"/>
      <c r="IN65" s="294"/>
      <c r="IO65" s="294"/>
      <c r="IP65" s="294"/>
      <c r="IQ65" s="294"/>
      <c r="IR65" s="294"/>
      <c r="IS65" s="294"/>
      <c r="IT65" s="294"/>
      <c r="IU65" s="294"/>
      <c r="IV65" s="294"/>
      <c r="IW65" s="294"/>
      <c r="IX65" s="294"/>
      <c r="IY65" s="294"/>
      <c r="IZ65" s="294"/>
      <c r="JA65" s="294"/>
      <c r="JB65" s="294"/>
      <c r="JC65" s="294"/>
      <c r="JD65" s="294"/>
      <c r="JE65" s="294"/>
      <c r="JF65" s="294"/>
      <c r="JG65" s="294"/>
      <c r="JH65" s="294"/>
      <c r="JI65" s="294"/>
      <c r="JJ65" s="294"/>
      <c r="JK65" s="294"/>
      <c r="JL65" s="294"/>
      <c r="JM65" s="294"/>
      <c r="JN65" s="294"/>
      <c r="JO65" s="294"/>
      <c r="JP65" s="294"/>
      <c r="JQ65" s="294"/>
      <c r="JR65" s="294"/>
      <c r="JS65" s="294"/>
      <c r="JT65" s="294"/>
      <c r="JU65" s="294"/>
      <c r="JV65" s="294"/>
      <c r="JW65" s="294"/>
      <c r="JX65" s="294"/>
      <c r="JY65" s="294"/>
    </row>
    <row r="66" spans="1:287" s="474" customFormat="1" ht="15" customHeight="1">
      <c r="A66" s="293"/>
      <c r="B66" s="294"/>
      <c r="C66" s="1278" t="s">
        <v>230</v>
      </c>
      <c r="D66" s="1278"/>
      <c r="E66" s="1278"/>
      <c r="F66" s="1278"/>
      <c r="G66" s="1278"/>
      <c r="H66" s="1278"/>
      <c r="I66" s="1278"/>
      <c r="J66" s="1278"/>
      <c r="K66" s="1278"/>
      <c r="L66" s="1278"/>
      <c r="M66" s="1278"/>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c r="AU66" s="294"/>
      <c r="AV66" s="294"/>
      <c r="AW66" s="294"/>
      <c r="AX66" s="294"/>
      <c r="AY66" s="294"/>
      <c r="AZ66" s="294"/>
      <c r="BA66" s="294"/>
      <c r="BB66" s="294"/>
      <c r="BC66" s="294"/>
      <c r="BD66" s="294"/>
      <c r="BE66" s="294"/>
      <c r="BF66" s="294"/>
      <c r="BG66" s="294"/>
      <c r="BH66" s="294"/>
      <c r="BI66" s="294"/>
      <c r="BJ66" s="294"/>
      <c r="BK66" s="294"/>
      <c r="BL66" s="294"/>
      <c r="BM66" s="294"/>
      <c r="BN66" s="294"/>
      <c r="BO66" s="294"/>
      <c r="BP66" s="294"/>
      <c r="BQ66" s="294"/>
      <c r="BR66" s="294"/>
      <c r="BS66" s="294"/>
      <c r="BT66" s="294"/>
      <c r="BU66" s="294"/>
      <c r="BV66" s="294"/>
      <c r="BW66" s="294"/>
      <c r="BX66" s="294"/>
      <c r="BY66" s="294"/>
      <c r="BZ66" s="294"/>
      <c r="CA66" s="294"/>
      <c r="CB66" s="294"/>
      <c r="CC66" s="294"/>
      <c r="CD66" s="294"/>
      <c r="CE66" s="294"/>
      <c r="CF66" s="294"/>
      <c r="CG66" s="294"/>
      <c r="CH66" s="294"/>
      <c r="CI66" s="294"/>
      <c r="CJ66" s="294"/>
      <c r="CK66" s="294"/>
      <c r="CL66" s="294"/>
      <c r="CM66" s="294"/>
      <c r="CN66" s="294"/>
      <c r="CO66" s="294"/>
      <c r="CP66" s="294"/>
      <c r="CQ66" s="294"/>
      <c r="CR66" s="294"/>
      <c r="CS66" s="294"/>
      <c r="CT66" s="294"/>
      <c r="CU66" s="294"/>
      <c r="CV66" s="294"/>
      <c r="CW66" s="294"/>
      <c r="CX66" s="294"/>
      <c r="CY66" s="294"/>
      <c r="CZ66" s="294"/>
      <c r="DA66" s="294"/>
      <c r="DB66" s="294"/>
      <c r="DC66" s="294"/>
      <c r="DD66" s="294"/>
      <c r="DE66" s="294"/>
      <c r="DF66" s="294"/>
      <c r="DG66" s="294"/>
      <c r="DH66" s="294"/>
      <c r="DI66" s="294"/>
      <c r="DJ66" s="294"/>
      <c r="DK66" s="294"/>
      <c r="DL66" s="294"/>
      <c r="DM66" s="294"/>
      <c r="DN66" s="294"/>
      <c r="DO66" s="294"/>
      <c r="DP66" s="294"/>
      <c r="DQ66" s="294"/>
      <c r="DR66" s="294"/>
      <c r="DS66" s="294"/>
      <c r="DT66" s="294"/>
      <c r="DU66" s="294"/>
      <c r="DV66" s="294"/>
      <c r="DW66" s="294"/>
      <c r="DX66" s="294"/>
      <c r="DY66" s="294"/>
      <c r="DZ66" s="294"/>
      <c r="EA66" s="294"/>
      <c r="EB66" s="294"/>
      <c r="EC66" s="294"/>
      <c r="ED66" s="294"/>
      <c r="EE66" s="294"/>
      <c r="EF66" s="294"/>
      <c r="EG66" s="294"/>
      <c r="EH66" s="294"/>
      <c r="EI66" s="294"/>
      <c r="EJ66" s="294"/>
      <c r="EK66" s="294"/>
      <c r="EL66" s="294"/>
      <c r="EM66" s="294"/>
      <c r="EN66" s="294"/>
      <c r="EO66" s="294"/>
      <c r="EP66" s="294"/>
      <c r="EQ66" s="294"/>
      <c r="ER66" s="294"/>
      <c r="ES66" s="294"/>
      <c r="ET66" s="294"/>
      <c r="EU66" s="294"/>
      <c r="EV66" s="294"/>
      <c r="EW66" s="294"/>
      <c r="EX66" s="294"/>
      <c r="EY66" s="294"/>
      <c r="EZ66" s="294"/>
      <c r="FA66" s="294"/>
      <c r="FB66" s="294"/>
      <c r="FC66" s="294"/>
      <c r="FD66" s="294"/>
      <c r="FE66" s="294"/>
      <c r="FF66" s="294"/>
      <c r="FG66" s="294"/>
      <c r="FH66" s="294"/>
      <c r="FI66" s="294"/>
      <c r="FJ66" s="294"/>
      <c r="FK66" s="294"/>
      <c r="FL66" s="294"/>
      <c r="FM66" s="294"/>
      <c r="FN66" s="294"/>
      <c r="FO66" s="294"/>
      <c r="FP66" s="294"/>
      <c r="FQ66" s="294"/>
      <c r="FR66" s="294"/>
      <c r="FS66" s="294"/>
      <c r="FT66" s="294"/>
      <c r="FU66" s="294"/>
      <c r="FV66" s="294"/>
      <c r="FW66" s="294"/>
      <c r="FX66" s="294"/>
      <c r="FY66" s="294"/>
      <c r="FZ66" s="294"/>
      <c r="GA66" s="294"/>
      <c r="GB66" s="294"/>
      <c r="GC66" s="294"/>
      <c r="GD66" s="294"/>
      <c r="GE66" s="294"/>
      <c r="GF66" s="294"/>
      <c r="GG66" s="294"/>
      <c r="GH66" s="294"/>
      <c r="GI66" s="294"/>
      <c r="GJ66" s="294"/>
      <c r="GK66" s="294"/>
      <c r="GL66" s="294"/>
      <c r="GM66" s="294"/>
      <c r="GN66" s="294"/>
      <c r="GO66" s="294"/>
      <c r="GP66" s="294"/>
      <c r="GQ66" s="294"/>
      <c r="GR66" s="294"/>
      <c r="GS66" s="294"/>
      <c r="GT66" s="294"/>
      <c r="GU66" s="294"/>
      <c r="GV66" s="294"/>
      <c r="GW66" s="294"/>
      <c r="GX66" s="294"/>
      <c r="GY66" s="294"/>
      <c r="GZ66" s="294"/>
      <c r="HA66" s="294"/>
      <c r="HB66" s="294"/>
      <c r="HC66" s="294"/>
      <c r="HD66" s="294"/>
      <c r="HE66" s="294"/>
      <c r="HF66" s="294"/>
      <c r="HG66" s="294"/>
      <c r="HH66" s="294"/>
      <c r="HI66" s="294"/>
      <c r="HJ66" s="294"/>
      <c r="HK66" s="294"/>
      <c r="HL66" s="294"/>
      <c r="HM66" s="294"/>
      <c r="HN66" s="294"/>
      <c r="HO66" s="294"/>
      <c r="HP66" s="294"/>
      <c r="HQ66" s="294"/>
      <c r="HR66" s="294"/>
      <c r="HS66" s="294"/>
      <c r="HT66" s="294"/>
      <c r="HU66" s="294"/>
      <c r="HV66" s="294"/>
      <c r="HW66" s="294"/>
      <c r="HX66" s="294"/>
      <c r="HY66" s="294"/>
      <c r="HZ66" s="294"/>
      <c r="IA66" s="294"/>
      <c r="IB66" s="294"/>
      <c r="IC66" s="294"/>
      <c r="ID66" s="294"/>
      <c r="IE66" s="294"/>
      <c r="IF66" s="294"/>
      <c r="IG66" s="294"/>
      <c r="IH66" s="294"/>
      <c r="II66" s="294"/>
      <c r="IJ66" s="294"/>
      <c r="IK66" s="294"/>
      <c r="IL66" s="294"/>
      <c r="IM66" s="294"/>
      <c r="IN66" s="294"/>
      <c r="IO66" s="294"/>
      <c r="IP66" s="294"/>
      <c r="IQ66" s="294"/>
      <c r="IR66" s="294"/>
      <c r="IS66" s="294"/>
      <c r="IT66" s="294"/>
      <c r="IU66" s="294"/>
      <c r="IV66" s="294"/>
      <c r="IW66" s="294"/>
      <c r="IX66" s="294"/>
      <c r="IY66" s="294"/>
      <c r="IZ66" s="294"/>
      <c r="JA66" s="294"/>
      <c r="JB66" s="294"/>
      <c r="JC66" s="294"/>
      <c r="JD66" s="294"/>
      <c r="JE66" s="294"/>
      <c r="JF66" s="294"/>
      <c r="JG66" s="294"/>
      <c r="JH66" s="294"/>
      <c r="JI66" s="294"/>
      <c r="JJ66" s="294"/>
      <c r="JK66" s="294"/>
      <c r="JL66" s="294"/>
      <c r="JM66" s="294"/>
      <c r="JN66" s="294"/>
      <c r="JO66" s="294"/>
      <c r="JP66" s="294"/>
      <c r="JQ66" s="294"/>
      <c r="JR66" s="294"/>
      <c r="JS66" s="294"/>
      <c r="JT66" s="294"/>
      <c r="JU66" s="294"/>
      <c r="JV66" s="294"/>
      <c r="JW66" s="294"/>
      <c r="JX66" s="294"/>
      <c r="JY66" s="294"/>
    </row>
    <row r="67" spans="1:287" s="474" customFormat="1" ht="15" customHeight="1">
      <c r="A67" s="293"/>
      <c r="B67" s="294"/>
      <c r="C67" s="554"/>
      <c r="D67" s="294"/>
      <c r="E67" s="294"/>
      <c r="F67" s="294"/>
      <c r="G67" s="294"/>
      <c r="H67" s="294"/>
      <c r="I67" s="294"/>
      <c r="J67" s="294"/>
      <c r="K67" s="294"/>
      <c r="L67" s="294"/>
      <c r="M67" s="294"/>
      <c r="N67" s="294"/>
      <c r="O67" s="294"/>
      <c r="P67" s="294"/>
      <c r="Q67" s="294"/>
      <c r="R67" s="294"/>
      <c r="S67" s="294"/>
      <c r="T67" s="294"/>
      <c r="U67" s="294"/>
      <c r="V67" s="294"/>
      <c r="W67" s="294"/>
      <c r="X67" s="294"/>
      <c r="Y67" s="294"/>
      <c r="Z67" s="294"/>
      <c r="AA67" s="294"/>
      <c r="AB67" s="294"/>
      <c r="AC67" s="294"/>
      <c r="AD67" s="294"/>
      <c r="AE67" s="294"/>
      <c r="AF67" s="294"/>
      <c r="AG67" s="294"/>
      <c r="AH67" s="294"/>
      <c r="AI67" s="294"/>
      <c r="AJ67" s="294"/>
      <c r="AK67" s="294"/>
      <c r="AL67" s="294"/>
      <c r="AM67" s="294"/>
      <c r="AN67" s="294"/>
      <c r="AO67" s="294"/>
      <c r="AP67" s="294"/>
      <c r="AQ67" s="294"/>
      <c r="AR67" s="294"/>
      <c r="AS67" s="294"/>
      <c r="AT67" s="294"/>
      <c r="AU67" s="294"/>
      <c r="AV67" s="294"/>
      <c r="AW67" s="294"/>
      <c r="AX67" s="294"/>
      <c r="AY67" s="294"/>
      <c r="AZ67" s="294"/>
      <c r="BA67" s="294"/>
      <c r="BB67" s="294"/>
      <c r="BC67" s="294"/>
      <c r="BD67" s="294"/>
      <c r="BE67" s="294"/>
      <c r="BF67" s="294"/>
      <c r="BG67" s="294"/>
      <c r="BH67" s="294"/>
      <c r="BI67" s="294"/>
      <c r="BJ67" s="294"/>
      <c r="BK67" s="294"/>
      <c r="BL67" s="294"/>
      <c r="BM67" s="294"/>
      <c r="BN67" s="294"/>
      <c r="BO67" s="294"/>
      <c r="BP67" s="294"/>
      <c r="BQ67" s="294"/>
      <c r="BR67" s="294"/>
      <c r="BS67" s="294"/>
      <c r="BT67" s="294"/>
      <c r="BU67" s="294"/>
      <c r="BV67" s="294"/>
      <c r="BW67" s="294"/>
      <c r="BX67" s="294"/>
      <c r="BY67" s="294"/>
      <c r="BZ67" s="294"/>
      <c r="CA67" s="294"/>
      <c r="CB67" s="294"/>
      <c r="CC67" s="294"/>
      <c r="CD67" s="294"/>
      <c r="CE67" s="294"/>
      <c r="CF67" s="294"/>
      <c r="CG67" s="294"/>
      <c r="CH67" s="294"/>
      <c r="CI67" s="294"/>
      <c r="CJ67" s="294"/>
      <c r="CK67" s="294"/>
      <c r="CL67" s="294"/>
      <c r="CM67" s="294"/>
      <c r="CN67" s="294"/>
      <c r="CO67" s="294"/>
      <c r="CP67" s="294"/>
      <c r="CQ67" s="294"/>
      <c r="CR67" s="294"/>
      <c r="CS67" s="294"/>
      <c r="CT67" s="294"/>
      <c r="CU67" s="294"/>
      <c r="CV67" s="294"/>
      <c r="CW67" s="294"/>
      <c r="CX67" s="294"/>
      <c r="CY67" s="294"/>
      <c r="CZ67" s="294"/>
      <c r="DA67" s="294"/>
      <c r="DB67" s="294"/>
      <c r="DC67" s="294"/>
      <c r="DD67" s="294"/>
      <c r="DE67" s="294"/>
      <c r="DF67" s="294"/>
      <c r="DG67" s="294"/>
      <c r="DH67" s="294"/>
      <c r="DI67" s="294"/>
      <c r="DJ67" s="294"/>
      <c r="DK67" s="294"/>
      <c r="DL67" s="294"/>
      <c r="DM67" s="294"/>
      <c r="DN67" s="294"/>
      <c r="DO67" s="294"/>
      <c r="DP67" s="294"/>
      <c r="DQ67" s="294"/>
      <c r="DR67" s="294"/>
      <c r="DS67" s="294"/>
      <c r="DT67" s="294"/>
      <c r="DU67" s="294"/>
      <c r="DV67" s="294"/>
      <c r="DW67" s="294"/>
      <c r="DX67" s="294"/>
      <c r="DY67" s="294"/>
      <c r="DZ67" s="294"/>
      <c r="EA67" s="294"/>
      <c r="EB67" s="294"/>
      <c r="EC67" s="294"/>
      <c r="ED67" s="294"/>
      <c r="EE67" s="294"/>
      <c r="EF67" s="294"/>
      <c r="EG67" s="294"/>
      <c r="EH67" s="294"/>
      <c r="EI67" s="294"/>
      <c r="EJ67" s="294"/>
      <c r="EK67" s="294"/>
      <c r="EL67" s="294"/>
      <c r="EM67" s="294"/>
      <c r="EN67" s="294"/>
      <c r="EO67" s="294"/>
      <c r="EP67" s="294"/>
      <c r="EQ67" s="294"/>
      <c r="ER67" s="294"/>
      <c r="ES67" s="294"/>
      <c r="ET67" s="294"/>
      <c r="EU67" s="294"/>
      <c r="EV67" s="294"/>
      <c r="EW67" s="294"/>
      <c r="EX67" s="294"/>
      <c r="EY67" s="294"/>
      <c r="EZ67" s="294"/>
      <c r="FA67" s="294"/>
      <c r="FB67" s="294"/>
      <c r="FC67" s="294"/>
      <c r="FD67" s="294"/>
      <c r="FE67" s="294"/>
      <c r="FF67" s="294"/>
      <c r="FG67" s="294"/>
      <c r="FH67" s="294"/>
      <c r="FI67" s="294"/>
      <c r="FJ67" s="294"/>
      <c r="FK67" s="294"/>
      <c r="FL67" s="294"/>
      <c r="FM67" s="294"/>
      <c r="FN67" s="294"/>
      <c r="FO67" s="294"/>
      <c r="FP67" s="294"/>
      <c r="FQ67" s="294"/>
      <c r="FR67" s="294"/>
      <c r="FS67" s="294"/>
      <c r="FT67" s="294"/>
      <c r="FU67" s="294"/>
      <c r="FV67" s="294"/>
      <c r="FW67" s="294"/>
      <c r="FX67" s="294"/>
      <c r="FY67" s="294"/>
      <c r="FZ67" s="294"/>
      <c r="GA67" s="294"/>
      <c r="GB67" s="294"/>
      <c r="GC67" s="294"/>
      <c r="GD67" s="294"/>
      <c r="GE67" s="294"/>
      <c r="GF67" s="294"/>
      <c r="GG67" s="294"/>
      <c r="GH67" s="294"/>
      <c r="GI67" s="294"/>
      <c r="GJ67" s="294"/>
      <c r="GK67" s="294"/>
      <c r="GL67" s="294"/>
      <c r="GM67" s="294"/>
      <c r="GN67" s="294"/>
      <c r="GO67" s="294"/>
      <c r="GP67" s="294"/>
      <c r="GQ67" s="294"/>
      <c r="GR67" s="294"/>
      <c r="GS67" s="294"/>
      <c r="GT67" s="294"/>
      <c r="GU67" s="294"/>
      <c r="GV67" s="294"/>
      <c r="GW67" s="294"/>
      <c r="GX67" s="294"/>
      <c r="GY67" s="294"/>
      <c r="GZ67" s="294"/>
      <c r="HA67" s="294"/>
      <c r="HB67" s="294"/>
      <c r="HC67" s="294"/>
      <c r="HD67" s="294"/>
      <c r="HE67" s="294"/>
      <c r="HF67" s="294"/>
      <c r="HG67" s="294"/>
      <c r="HH67" s="294"/>
      <c r="HI67" s="294"/>
      <c r="HJ67" s="294"/>
      <c r="HK67" s="294"/>
      <c r="HL67" s="294"/>
      <c r="HM67" s="294"/>
      <c r="HN67" s="294"/>
      <c r="HO67" s="294"/>
      <c r="HP67" s="294"/>
      <c r="HQ67" s="294"/>
      <c r="HR67" s="294"/>
      <c r="HS67" s="294"/>
      <c r="HT67" s="294"/>
      <c r="HU67" s="294"/>
      <c r="HV67" s="294"/>
      <c r="HW67" s="294"/>
      <c r="HX67" s="294"/>
      <c r="HY67" s="294"/>
      <c r="HZ67" s="294"/>
      <c r="IA67" s="294"/>
      <c r="IB67" s="294"/>
      <c r="IC67" s="294"/>
      <c r="ID67" s="294"/>
      <c r="IE67" s="294"/>
      <c r="IF67" s="294"/>
      <c r="IG67" s="294"/>
      <c r="IH67" s="294"/>
      <c r="II67" s="294"/>
      <c r="IJ67" s="294"/>
      <c r="IK67" s="294"/>
      <c r="IL67" s="294"/>
      <c r="IM67" s="294"/>
      <c r="IN67" s="294"/>
      <c r="IO67" s="294"/>
      <c r="IP67" s="294"/>
      <c r="IQ67" s="294"/>
      <c r="IR67" s="294"/>
      <c r="IS67" s="294"/>
      <c r="IT67" s="294"/>
      <c r="IU67" s="294"/>
      <c r="IV67" s="294"/>
      <c r="IW67" s="294"/>
      <c r="IX67" s="294"/>
      <c r="IY67" s="294"/>
      <c r="IZ67" s="294"/>
      <c r="JA67" s="294"/>
      <c r="JB67" s="294"/>
      <c r="JC67" s="294"/>
      <c r="JD67" s="294"/>
      <c r="JE67" s="294"/>
      <c r="JF67" s="294"/>
      <c r="JG67" s="294"/>
      <c r="JH67" s="294"/>
      <c r="JI67" s="294"/>
      <c r="JJ67" s="294"/>
      <c r="JK67" s="294"/>
      <c r="JL67" s="294"/>
      <c r="JM67" s="294"/>
      <c r="JN67" s="294"/>
      <c r="JO67" s="294"/>
      <c r="JP67" s="294"/>
      <c r="JQ67" s="294"/>
      <c r="JR67" s="294"/>
      <c r="JS67" s="294"/>
      <c r="JT67" s="294"/>
      <c r="JU67" s="294"/>
      <c r="JV67" s="294"/>
      <c r="JW67" s="294"/>
      <c r="JX67" s="294"/>
      <c r="JY67" s="294"/>
    </row>
    <row r="68" spans="1:287" s="474" customFormat="1" ht="15" customHeight="1">
      <c r="A68" s="293"/>
      <c r="B68" s="294"/>
      <c r="C68" s="554"/>
      <c r="D68" s="294"/>
      <c r="E68" s="294"/>
      <c r="F68" s="294"/>
      <c r="G68" s="294"/>
      <c r="H68" s="294"/>
      <c r="I68" s="294"/>
      <c r="J68" s="294"/>
      <c r="K68" s="294"/>
      <c r="L68" s="294"/>
      <c r="M68" s="294"/>
      <c r="N68" s="294"/>
      <c r="O68" s="294"/>
      <c r="P68" s="294"/>
      <c r="Q68" s="294"/>
      <c r="R68" s="294"/>
      <c r="S68" s="294"/>
      <c r="T68" s="294"/>
      <c r="U68" s="294"/>
      <c r="V68" s="294"/>
      <c r="W68" s="294"/>
      <c r="X68" s="294"/>
      <c r="Y68" s="294"/>
      <c r="Z68" s="294"/>
      <c r="AA68" s="294"/>
      <c r="AB68" s="294"/>
      <c r="AC68" s="294"/>
      <c r="AD68" s="294"/>
      <c r="AE68" s="294"/>
      <c r="AF68" s="294"/>
      <c r="AG68" s="294"/>
      <c r="AH68" s="294"/>
      <c r="AI68" s="294"/>
      <c r="AJ68" s="294"/>
      <c r="AK68" s="294"/>
      <c r="AL68" s="294"/>
      <c r="AM68" s="294"/>
      <c r="AN68" s="294"/>
      <c r="AO68" s="294"/>
      <c r="AP68" s="294"/>
      <c r="AQ68" s="294"/>
      <c r="AR68" s="294"/>
      <c r="AS68" s="294"/>
      <c r="AT68" s="294"/>
      <c r="AU68" s="294"/>
      <c r="AV68" s="294"/>
      <c r="AW68" s="294"/>
      <c r="AX68" s="294"/>
      <c r="AY68" s="294"/>
      <c r="AZ68" s="294"/>
      <c r="BA68" s="294"/>
      <c r="BB68" s="294"/>
      <c r="BC68" s="294"/>
      <c r="BD68" s="294"/>
      <c r="BE68" s="294"/>
      <c r="BF68" s="294"/>
      <c r="BG68" s="294"/>
      <c r="BH68" s="294"/>
      <c r="BI68" s="294"/>
      <c r="BJ68" s="294"/>
      <c r="BK68" s="294"/>
      <c r="BL68" s="294"/>
      <c r="BM68" s="294"/>
      <c r="BN68" s="294"/>
      <c r="BO68" s="294"/>
      <c r="BP68" s="294"/>
      <c r="BQ68" s="294"/>
      <c r="BR68" s="294"/>
      <c r="BS68" s="294"/>
      <c r="BT68" s="294"/>
      <c r="BU68" s="294"/>
      <c r="BV68" s="294"/>
      <c r="BW68" s="294"/>
      <c r="BX68" s="294"/>
      <c r="BY68" s="294"/>
      <c r="BZ68" s="294"/>
      <c r="CA68" s="294"/>
      <c r="CB68" s="294"/>
      <c r="CC68" s="294"/>
      <c r="CD68" s="294"/>
      <c r="CE68" s="294"/>
      <c r="CF68" s="294"/>
      <c r="CG68" s="294"/>
      <c r="CH68" s="294"/>
      <c r="CI68" s="294"/>
      <c r="CJ68" s="294"/>
      <c r="CK68" s="294"/>
      <c r="CL68" s="294"/>
      <c r="CM68" s="294"/>
      <c r="CN68" s="294"/>
      <c r="CO68" s="294"/>
      <c r="CP68" s="294"/>
      <c r="CQ68" s="294"/>
      <c r="CR68" s="294"/>
      <c r="CS68" s="294"/>
      <c r="CT68" s="294"/>
      <c r="CU68" s="294"/>
      <c r="CV68" s="294"/>
      <c r="CW68" s="294"/>
      <c r="CX68" s="294"/>
      <c r="CY68" s="294"/>
      <c r="CZ68" s="294"/>
      <c r="DA68" s="294"/>
      <c r="DB68" s="294"/>
      <c r="DC68" s="294"/>
      <c r="DD68" s="294"/>
      <c r="DE68" s="294"/>
      <c r="DF68" s="294"/>
      <c r="DG68" s="294"/>
      <c r="DH68" s="294"/>
      <c r="DI68" s="294"/>
      <c r="DJ68" s="294"/>
      <c r="DK68" s="294"/>
      <c r="DL68" s="294"/>
      <c r="DM68" s="294"/>
      <c r="DN68" s="294"/>
      <c r="DO68" s="294"/>
      <c r="DP68" s="294"/>
      <c r="DQ68" s="294"/>
      <c r="DR68" s="294"/>
      <c r="DS68" s="294"/>
      <c r="DT68" s="294"/>
      <c r="DU68" s="294"/>
      <c r="DV68" s="294"/>
      <c r="DW68" s="294"/>
      <c r="DX68" s="294"/>
      <c r="DY68" s="294"/>
      <c r="DZ68" s="294"/>
      <c r="EA68" s="294"/>
      <c r="EB68" s="294"/>
      <c r="EC68" s="294"/>
      <c r="ED68" s="294"/>
      <c r="EE68" s="294"/>
      <c r="EF68" s="294"/>
      <c r="EG68" s="294"/>
      <c r="EH68" s="294"/>
      <c r="EI68" s="294"/>
      <c r="EJ68" s="294"/>
      <c r="EK68" s="294"/>
      <c r="EL68" s="294"/>
      <c r="EM68" s="294"/>
      <c r="EN68" s="294"/>
      <c r="EO68" s="294"/>
      <c r="EP68" s="294"/>
      <c r="EQ68" s="294"/>
      <c r="ER68" s="294"/>
      <c r="ES68" s="294"/>
      <c r="ET68" s="294"/>
      <c r="EU68" s="294"/>
      <c r="EV68" s="294"/>
      <c r="EW68" s="294"/>
      <c r="EX68" s="294"/>
      <c r="EY68" s="294"/>
      <c r="EZ68" s="294"/>
      <c r="FA68" s="294"/>
      <c r="FB68" s="294"/>
      <c r="FC68" s="294"/>
      <c r="FD68" s="294"/>
      <c r="FE68" s="294"/>
      <c r="FF68" s="294"/>
      <c r="FG68" s="294"/>
      <c r="FH68" s="294"/>
      <c r="FI68" s="294"/>
      <c r="FJ68" s="294"/>
      <c r="FK68" s="294"/>
      <c r="FL68" s="294"/>
      <c r="FM68" s="294"/>
      <c r="FN68" s="294"/>
      <c r="FO68" s="294"/>
      <c r="FP68" s="294"/>
      <c r="FQ68" s="294"/>
      <c r="FR68" s="294"/>
      <c r="FS68" s="294"/>
      <c r="FT68" s="294"/>
      <c r="FU68" s="294"/>
      <c r="FV68" s="294"/>
      <c r="FW68" s="294"/>
      <c r="FX68" s="294"/>
      <c r="FY68" s="294"/>
      <c r="FZ68" s="294"/>
      <c r="GA68" s="294"/>
      <c r="GB68" s="294"/>
      <c r="GC68" s="294"/>
      <c r="GD68" s="294"/>
      <c r="GE68" s="294"/>
      <c r="GF68" s="294"/>
      <c r="GG68" s="294"/>
      <c r="GH68" s="294"/>
      <c r="GI68" s="294"/>
      <c r="GJ68" s="294"/>
      <c r="GK68" s="294"/>
      <c r="GL68" s="294"/>
      <c r="GM68" s="294"/>
      <c r="GN68" s="294"/>
      <c r="GO68" s="294"/>
      <c r="GP68" s="294"/>
      <c r="GQ68" s="294"/>
      <c r="GR68" s="294"/>
      <c r="GS68" s="294"/>
      <c r="GT68" s="294"/>
      <c r="GU68" s="294"/>
      <c r="GV68" s="294"/>
      <c r="GW68" s="294"/>
      <c r="GX68" s="294"/>
      <c r="GY68" s="294"/>
      <c r="GZ68" s="294"/>
      <c r="HA68" s="294"/>
      <c r="HB68" s="294"/>
      <c r="HC68" s="294"/>
      <c r="HD68" s="294"/>
      <c r="HE68" s="294"/>
      <c r="HF68" s="294"/>
      <c r="HG68" s="294"/>
      <c r="HH68" s="294"/>
      <c r="HI68" s="294"/>
      <c r="HJ68" s="294"/>
      <c r="HK68" s="294"/>
      <c r="HL68" s="294"/>
      <c r="HM68" s="294"/>
      <c r="HN68" s="294"/>
      <c r="HO68" s="294"/>
      <c r="HP68" s="294"/>
      <c r="HQ68" s="294"/>
      <c r="HR68" s="294"/>
      <c r="HS68" s="294"/>
      <c r="HT68" s="294"/>
      <c r="HU68" s="294"/>
      <c r="HV68" s="294"/>
      <c r="HW68" s="294"/>
      <c r="HX68" s="294"/>
      <c r="HY68" s="294"/>
      <c r="HZ68" s="294"/>
      <c r="IA68" s="294"/>
      <c r="IB68" s="294"/>
      <c r="IC68" s="294"/>
      <c r="ID68" s="294"/>
      <c r="IE68" s="294"/>
      <c r="IF68" s="294"/>
      <c r="IG68" s="294"/>
      <c r="IH68" s="294"/>
      <c r="II68" s="294"/>
      <c r="IJ68" s="294"/>
      <c r="IK68" s="294"/>
      <c r="IL68" s="294"/>
      <c r="IM68" s="294"/>
      <c r="IN68" s="294"/>
      <c r="IO68" s="294"/>
      <c r="IP68" s="294"/>
      <c r="IQ68" s="294"/>
      <c r="IR68" s="294"/>
      <c r="IS68" s="294"/>
      <c r="IT68" s="294"/>
      <c r="IU68" s="294"/>
      <c r="IV68" s="294"/>
      <c r="IW68" s="294"/>
      <c r="IX68" s="294"/>
      <c r="IY68" s="294"/>
      <c r="IZ68" s="294"/>
      <c r="JA68" s="294"/>
      <c r="JB68" s="294"/>
      <c r="JC68" s="294"/>
      <c r="JD68" s="294"/>
      <c r="JE68" s="294"/>
      <c r="JF68" s="294"/>
      <c r="JG68" s="294"/>
      <c r="JH68" s="294"/>
      <c r="JI68" s="294"/>
      <c r="JJ68" s="294"/>
      <c r="JK68" s="294"/>
      <c r="JL68" s="294"/>
      <c r="JM68" s="294"/>
      <c r="JN68" s="294"/>
      <c r="JO68" s="294"/>
      <c r="JP68" s="294"/>
      <c r="JQ68" s="294"/>
      <c r="JR68" s="294"/>
      <c r="JS68" s="294"/>
      <c r="JT68" s="294"/>
      <c r="JU68" s="294"/>
      <c r="JV68" s="294"/>
      <c r="JW68" s="294"/>
      <c r="JX68" s="294"/>
      <c r="JY68" s="294"/>
    </row>
    <row r="69" spans="1:287" s="474" customFormat="1" ht="17.25" customHeight="1">
      <c r="A69" s="293"/>
      <c r="B69" s="294"/>
      <c r="C69" s="1283" t="s">
        <v>231</v>
      </c>
      <c r="D69" s="1283"/>
      <c r="E69" s="1283"/>
      <c r="F69" s="1283"/>
      <c r="G69" s="1283"/>
      <c r="H69" s="1283"/>
      <c r="I69" s="1283"/>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c r="AU69" s="294"/>
      <c r="AV69" s="294"/>
      <c r="AW69" s="294"/>
      <c r="AX69" s="294"/>
      <c r="AY69" s="294"/>
      <c r="AZ69" s="294"/>
      <c r="BA69" s="294"/>
      <c r="BB69" s="294"/>
      <c r="BC69" s="294"/>
      <c r="BD69" s="294"/>
      <c r="BE69" s="294"/>
      <c r="BF69" s="294"/>
      <c r="BG69" s="294"/>
      <c r="BH69" s="294"/>
      <c r="BI69" s="294"/>
      <c r="BJ69" s="294"/>
      <c r="BK69" s="294"/>
      <c r="BL69" s="294"/>
      <c r="BM69" s="294"/>
      <c r="BN69" s="294"/>
      <c r="BO69" s="294"/>
      <c r="BP69" s="294"/>
      <c r="BQ69" s="294"/>
      <c r="BR69" s="294"/>
      <c r="BS69" s="294"/>
      <c r="BT69" s="294"/>
      <c r="BU69" s="294"/>
      <c r="BV69" s="294"/>
      <c r="BW69" s="294"/>
      <c r="BX69" s="294"/>
      <c r="BY69" s="294"/>
      <c r="BZ69" s="294"/>
      <c r="CA69" s="294"/>
      <c r="CB69" s="294"/>
      <c r="CC69" s="294"/>
      <c r="CD69" s="294"/>
      <c r="CE69" s="294"/>
      <c r="CF69" s="294"/>
      <c r="CG69" s="294"/>
      <c r="CH69" s="294"/>
      <c r="CI69" s="294"/>
      <c r="CJ69" s="294"/>
      <c r="CK69" s="294"/>
      <c r="CL69" s="294"/>
      <c r="CM69" s="294"/>
      <c r="CN69" s="294"/>
      <c r="CO69" s="294"/>
      <c r="CP69" s="294"/>
      <c r="CQ69" s="294"/>
      <c r="CR69" s="294"/>
      <c r="CS69" s="294"/>
      <c r="CT69" s="294"/>
      <c r="CU69" s="294"/>
      <c r="CV69" s="294"/>
      <c r="CW69" s="294"/>
      <c r="CX69" s="294"/>
      <c r="CY69" s="294"/>
      <c r="CZ69" s="294"/>
      <c r="DA69" s="294"/>
      <c r="DB69" s="294"/>
      <c r="DC69" s="294"/>
      <c r="DD69" s="294"/>
      <c r="DE69" s="294"/>
      <c r="DF69" s="294"/>
      <c r="DG69" s="294"/>
      <c r="DH69" s="294"/>
      <c r="DI69" s="294"/>
      <c r="DJ69" s="294"/>
      <c r="DK69" s="294"/>
      <c r="DL69" s="294"/>
      <c r="DM69" s="294"/>
      <c r="DN69" s="294"/>
      <c r="DO69" s="294"/>
      <c r="DP69" s="294"/>
      <c r="DQ69" s="294"/>
      <c r="DR69" s="294"/>
      <c r="DS69" s="294"/>
      <c r="DT69" s="294"/>
      <c r="DU69" s="294"/>
      <c r="DV69" s="294"/>
      <c r="DW69" s="294"/>
      <c r="DX69" s="294"/>
      <c r="DY69" s="294"/>
      <c r="DZ69" s="294"/>
      <c r="EA69" s="294"/>
      <c r="EB69" s="294"/>
      <c r="EC69" s="294"/>
      <c r="ED69" s="294"/>
      <c r="EE69" s="294"/>
      <c r="EF69" s="294"/>
      <c r="EG69" s="294"/>
      <c r="EH69" s="294"/>
      <c r="EI69" s="294"/>
      <c r="EJ69" s="294"/>
      <c r="EK69" s="294"/>
      <c r="EL69" s="294"/>
      <c r="EM69" s="294"/>
      <c r="EN69" s="294"/>
      <c r="EO69" s="294"/>
      <c r="EP69" s="294"/>
      <c r="EQ69" s="294"/>
      <c r="ER69" s="294"/>
      <c r="ES69" s="294"/>
      <c r="ET69" s="294"/>
      <c r="EU69" s="294"/>
      <c r="EV69" s="294"/>
      <c r="EW69" s="294"/>
      <c r="EX69" s="294"/>
      <c r="EY69" s="294"/>
      <c r="EZ69" s="294"/>
      <c r="FA69" s="294"/>
      <c r="FB69" s="294"/>
      <c r="FC69" s="294"/>
      <c r="FD69" s="294"/>
      <c r="FE69" s="294"/>
      <c r="FF69" s="294"/>
      <c r="FG69" s="294"/>
      <c r="FH69" s="294"/>
      <c r="FI69" s="294"/>
      <c r="FJ69" s="294"/>
      <c r="FK69" s="294"/>
      <c r="FL69" s="294"/>
      <c r="FM69" s="294"/>
      <c r="FN69" s="294"/>
      <c r="FO69" s="294"/>
      <c r="FP69" s="294"/>
      <c r="FQ69" s="294"/>
      <c r="FR69" s="294"/>
      <c r="FS69" s="294"/>
      <c r="FT69" s="294"/>
      <c r="FU69" s="294"/>
      <c r="FV69" s="294"/>
      <c r="FW69" s="294"/>
      <c r="FX69" s="294"/>
      <c r="FY69" s="294"/>
      <c r="FZ69" s="294"/>
      <c r="GA69" s="294"/>
      <c r="GB69" s="294"/>
      <c r="GC69" s="294"/>
      <c r="GD69" s="294"/>
      <c r="GE69" s="294"/>
      <c r="GF69" s="294"/>
      <c r="GG69" s="294"/>
      <c r="GH69" s="294"/>
      <c r="GI69" s="294"/>
      <c r="GJ69" s="294"/>
      <c r="GK69" s="294"/>
      <c r="GL69" s="294"/>
      <c r="GM69" s="294"/>
      <c r="GN69" s="294"/>
      <c r="GO69" s="294"/>
      <c r="GP69" s="294"/>
      <c r="GQ69" s="294"/>
      <c r="GR69" s="294"/>
      <c r="GS69" s="294"/>
      <c r="GT69" s="294"/>
      <c r="GU69" s="294"/>
      <c r="GV69" s="294"/>
      <c r="GW69" s="294"/>
      <c r="GX69" s="294"/>
      <c r="GY69" s="294"/>
      <c r="GZ69" s="294"/>
      <c r="HA69" s="294"/>
      <c r="HB69" s="294"/>
      <c r="HC69" s="294"/>
      <c r="HD69" s="294"/>
      <c r="HE69" s="294"/>
      <c r="HF69" s="294"/>
      <c r="HG69" s="294"/>
      <c r="HH69" s="294"/>
      <c r="HI69" s="294"/>
      <c r="HJ69" s="294"/>
      <c r="HK69" s="294"/>
      <c r="HL69" s="294"/>
      <c r="HM69" s="294"/>
      <c r="HN69" s="294"/>
      <c r="HO69" s="294"/>
      <c r="HP69" s="294"/>
      <c r="HQ69" s="294"/>
      <c r="HR69" s="294"/>
      <c r="HS69" s="294"/>
      <c r="HT69" s="294"/>
      <c r="HU69" s="294"/>
      <c r="HV69" s="294"/>
      <c r="HW69" s="294"/>
      <c r="HX69" s="294"/>
      <c r="HY69" s="294"/>
      <c r="HZ69" s="294"/>
      <c r="IA69" s="294"/>
      <c r="IB69" s="294"/>
      <c r="IC69" s="294"/>
      <c r="ID69" s="294"/>
      <c r="IE69" s="294"/>
      <c r="IF69" s="294"/>
      <c r="IG69" s="294"/>
      <c r="IH69" s="294"/>
      <c r="II69" s="294"/>
      <c r="IJ69" s="294"/>
      <c r="IK69" s="294"/>
      <c r="IL69" s="294"/>
      <c r="IM69" s="294"/>
      <c r="IN69" s="294"/>
      <c r="IO69" s="294"/>
      <c r="IP69" s="294"/>
      <c r="IQ69" s="294"/>
      <c r="IR69" s="294"/>
      <c r="IS69" s="294"/>
      <c r="IT69" s="294"/>
      <c r="IU69" s="294"/>
      <c r="IV69" s="294"/>
      <c r="IW69" s="294"/>
      <c r="IX69" s="294"/>
      <c r="IY69" s="294"/>
      <c r="IZ69" s="294"/>
      <c r="JA69" s="294"/>
      <c r="JB69" s="294"/>
      <c r="JC69" s="294"/>
      <c r="JD69" s="294"/>
      <c r="JE69" s="294"/>
      <c r="JF69" s="294"/>
      <c r="JG69" s="294"/>
      <c r="JH69" s="294"/>
      <c r="JI69" s="294"/>
      <c r="JJ69" s="294"/>
      <c r="JK69" s="294"/>
      <c r="JL69" s="294"/>
      <c r="JM69" s="294"/>
      <c r="JN69" s="294"/>
      <c r="JO69" s="294"/>
      <c r="JP69" s="294"/>
      <c r="JQ69" s="294"/>
      <c r="JR69" s="294"/>
      <c r="JS69" s="294"/>
      <c r="JT69" s="294"/>
      <c r="JU69" s="294"/>
      <c r="JV69" s="294"/>
      <c r="JW69" s="294"/>
      <c r="JX69" s="294"/>
      <c r="JY69" s="294"/>
    </row>
    <row r="70" spans="1:287" s="474" customFormat="1" ht="15" customHeight="1">
      <c r="A70" s="293"/>
      <c r="B70" s="294"/>
      <c r="C70" s="90" t="s">
        <v>232</v>
      </c>
      <c r="D70" s="1291" t="s">
        <v>233</v>
      </c>
      <c r="E70" s="1291"/>
      <c r="F70" s="89">
        <v>2022</v>
      </c>
      <c r="G70" s="89">
        <v>2023</v>
      </c>
      <c r="H70" s="89">
        <v>2024</v>
      </c>
      <c r="I70" s="89">
        <v>2025</v>
      </c>
      <c r="J70" s="294"/>
      <c r="K70" s="294"/>
      <c r="L70" s="294"/>
      <c r="M70" s="294"/>
      <c r="N70" s="294"/>
      <c r="O70" s="294"/>
      <c r="P70" s="294"/>
      <c r="Q70" s="294"/>
      <c r="R70" s="294"/>
      <c r="S70" s="294"/>
      <c r="T70" s="294"/>
      <c r="U70" s="294"/>
      <c r="V70" s="294"/>
      <c r="W70" s="294"/>
      <c r="X70" s="294"/>
      <c r="Y70" s="294"/>
      <c r="Z70" s="294"/>
      <c r="AA70" s="294"/>
      <c r="AB70" s="294"/>
      <c r="AC70" s="294"/>
      <c r="AD70" s="294"/>
      <c r="AE70" s="294"/>
      <c r="AF70" s="294"/>
      <c r="AG70" s="294"/>
      <c r="AH70" s="294"/>
      <c r="AI70" s="294"/>
      <c r="AJ70" s="294"/>
      <c r="AK70" s="294"/>
      <c r="AL70" s="294"/>
      <c r="AM70" s="294"/>
      <c r="AN70" s="294"/>
      <c r="AO70" s="294"/>
      <c r="AP70" s="294"/>
      <c r="AQ70" s="294"/>
      <c r="AR70" s="294"/>
      <c r="AS70" s="294"/>
      <c r="AT70" s="294"/>
      <c r="AU70" s="294"/>
      <c r="AV70" s="294"/>
      <c r="AW70" s="294"/>
      <c r="AX70" s="294"/>
      <c r="AY70" s="294"/>
      <c r="AZ70" s="294"/>
      <c r="BA70" s="294"/>
      <c r="BB70" s="294"/>
      <c r="BC70" s="294"/>
      <c r="BD70" s="294"/>
      <c r="BE70" s="294"/>
      <c r="BF70" s="294"/>
      <c r="BG70" s="294"/>
      <c r="BH70" s="294"/>
      <c r="BI70" s="294"/>
      <c r="BJ70" s="294"/>
      <c r="BK70" s="294"/>
      <c r="BL70" s="294"/>
      <c r="BM70" s="294"/>
      <c r="BN70" s="294"/>
      <c r="BO70" s="294"/>
      <c r="BP70" s="294"/>
      <c r="BQ70" s="294"/>
      <c r="BR70" s="294"/>
      <c r="BS70" s="294"/>
      <c r="BT70" s="294"/>
      <c r="BU70" s="294"/>
      <c r="BV70" s="294"/>
      <c r="BW70" s="294"/>
      <c r="BX70" s="294"/>
      <c r="BY70" s="294"/>
      <c r="BZ70" s="294"/>
      <c r="CA70" s="294"/>
      <c r="CB70" s="294"/>
      <c r="CC70" s="294"/>
      <c r="CD70" s="294"/>
      <c r="CE70" s="294"/>
      <c r="CF70" s="294"/>
      <c r="CG70" s="294"/>
      <c r="CH70" s="294"/>
      <c r="CI70" s="294"/>
      <c r="CJ70" s="294"/>
      <c r="CK70" s="294"/>
      <c r="CL70" s="294"/>
      <c r="CM70" s="294"/>
      <c r="CN70" s="294"/>
      <c r="CO70" s="294"/>
      <c r="CP70" s="294"/>
      <c r="CQ70" s="294"/>
      <c r="CR70" s="294"/>
      <c r="CS70" s="294"/>
      <c r="CT70" s="294"/>
      <c r="CU70" s="294"/>
      <c r="CV70" s="294"/>
      <c r="CW70" s="294"/>
      <c r="CX70" s="294"/>
      <c r="CY70" s="294"/>
      <c r="CZ70" s="294"/>
      <c r="DA70" s="294"/>
      <c r="DB70" s="294"/>
      <c r="DC70" s="294"/>
      <c r="DD70" s="294"/>
      <c r="DE70" s="294"/>
      <c r="DF70" s="294"/>
      <c r="DG70" s="294"/>
      <c r="DH70" s="294"/>
      <c r="DI70" s="294"/>
      <c r="DJ70" s="294"/>
      <c r="DK70" s="294"/>
      <c r="DL70" s="294"/>
      <c r="DM70" s="294"/>
      <c r="DN70" s="294"/>
      <c r="DO70" s="294"/>
      <c r="DP70" s="294"/>
      <c r="DQ70" s="294"/>
      <c r="DR70" s="294"/>
      <c r="DS70" s="294"/>
      <c r="DT70" s="294"/>
      <c r="DU70" s="294"/>
      <c r="DV70" s="294"/>
      <c r="DW70" s="294"/>
      <c r="DX70" s="294"/>
      <c r="DY70" s="294"/>
      <c r="DZ70" s="294"/>
      <c r="EA70" s="294"/>
      <c r="EB70" s="294"/>
      <c r="EC70" s="294"/>
      <c r="ED70" s="294"/>
      <c r="EE70" s="294"/>
      <c r="EF70" s="294"/>
      <c r="EG70" s="294"/>
      <c r="EH70" s="294"/>
      <c r="EI70" s="294"/>
      <c r="EJ70" s="294"/>
      <c r="EK70" s="294"/>
      <c r="EL70" s="294"/>
      <c r="EM70" s="294"/>
      <c r="EN70" s="294"/>
      <c r="EO70" s="294"/>
      <c r="EP70" s="294"/>
      <c r="EQ70" s="294"/>
      <c r="ER70" s="294"/>
      <c r="ES70" s="294"/>
      <c r="ET70" s="294"/>
      <c r="EU70" s="294"/>
      <c r="EV70" s="294"/>
      <c r="EW70" s="294"/>
      <c r="EX70" s="294"/>
      <c r="EY70" s="294"/>
      <c r="EZ70" s="294"/>
      <c r="FA70" s="294"/>
      <c r="FB70" s="294"/>
      <c r="FC70" s="294"/>
      <c r="FD70" s="294"/>
      <c r="FE70" s="294"/>
      <c r="FF70" s="294"/>
      <c r="FG70" s="294"/>
      <c r="FH70" s="294"/>
      <c r="FI70" s="294"/>
      <c r="FJ70" s="294"/>
      <c r="FK70" s="294"/>
      <c r="FL70" s="294"/>
      <c r="FM70" s="294"/>
      <c r="FN70" s="294"/>
      <c r="FO70" s="294"/>
      <c r="FP70" s="294"/>
      <c r="FQ70" s="294"/>
      <c r="FR70" s="294"/>
      <c r="FS70" s="294"/>
      <c r="FT70" s="294"/>
      <c r="FU70" s="294"/>
      <c r="FV70" s="294"/>
      <c r="FW70" s="294"/>
      <c r="FX70" s="294"/>
      <c r="FY70" s="294"/>
      <c r="FZ70" s="294"/>
      <c r="GA70" s="294"/>
      <c r="GB70" s="294"/>
      <c r="GC70" s="294"/>
      <c r="GD70" s="294"/>
      <c r="GE70" s="294"/>
      <c r="GF70" s="294"/>
      <c r="GG70" s="294"/>
      <c r="GH70" s="294"/>
      <c r="GI70" s="294"/>
      <c r="GJ70" s="294"/>
      <c r="GK70" s="294"/>
      <c r="GL70" s="294"/>
      <c r="GM70" s="294"/>
      <c r="GN70" s="294"/>
      <c r="GO70" s="294"/>
      <c r="GP70" s="294"/>
      <c r="GQ70" s="294"/>
      <c r="GR70" s="294"/>
      <c r="GS70" s="294"/>
      <c r="GT70" s="294"/>
      <c r="GU70" s="294"/>
      <c r="GV70" s="294"/>
      <c r="GW70" s="294"/>
      <c r="GX70" s="294"/>
      <c r="GY70" s="294"/>
      <c r="GZ70" s="294"/>
      <c r="HA70" s="294"/>
      <c r="HB70" s="294"/>
      <c r="HC70" s="294"/>
      <c r="HD70" s="294"/>
      <c r="HE70" s="294"/>
      <c r="HF70" s="294"/>
      <c r="HG70" s="294"/>
      <c r="HH70" s="294"/>
      <c r="HI70" s="294"/>
      <c r="HJ70" s="294"/>
      <c r="HK70" s="294"/>
      <c r="HL70" s="294"/>
      <c r="HM70" s="294"/>
      <c r="HN70" s="294"/>
      <c r="HO70" s="294"/>
      <c r="HP70" s="294"/>
      <c r="HQ70" s="294"/>
      <c r="HR70" s="294"/>
      <c r="HS70" s="294"/>
      <c r="HT70" s="294"/>
      <c r="HU70" s="294"/>
      <c r="HV70" s="294"/>
      <c r="HW70" s="294"/>
      <c r="HX70" s="294"/>
      <c r="HY70" s="294"/>
      <c r="HZ70" s="294"/>
      <c r="IA70" s="294"/>
      <c r="IB70" s="294"/>
      <c r="IC70" s="294"/>
      <c r="ID70" s="294"/>
      <c r="IE70" s="294"/>
      <c r="IF70" s="294"/>
      <c r="IG70" s="294"/>
      <c r="IH70" s="294"/>
      <c r="II70" s="294"/>
      <c r="IJ70" s="294"/>
      <c r="IK70" s="294"/>
      <c r="IL70" s="294"/>
      <c r="IM70" s="294"/>
      <c r="IN70" s="294"/>
      <c r="IO70" s="294"/>
      <c r="IP70" s="294"/>
      <c r="IQ70" s="294"/>
      <c r="IR70" s="294"/>
      <c r="IS70" s="294"/>
      <c r="IT70" s="294"/>
      <c r="IU70" s="294"/>
      <c r="IV70" s="294"/>
      <c r="IW70" s="294"/>
      <c r="IX70" s="294"/>
      <c r="IY70" s="294"/>
      <c r="IZ70" s="294"/>
      <c r="JA70" s="294"/>
      <c r="JB70" s="294"/>
      <c r="JC70" s="294"/>
      <c r="JD70" s="294"/>
      <c r="JE70" s="294"/>
      <c r="JF70" s="294"/>
      <c r="JG70" s="294"/>
      <c r="JH70" s="294"/>
      <c r="JI70" s="294"/>
      <c r="JJ70" s="294"/>
      <c r="JK70" s="294"/>
      <c r="JL70" s="294"/>
      <c r="JM70" s="294"/>
      <c r="JN70" s="294"/>
      <c r="JO70" s="294"/>
      <c r="JP70" s="294"/>
      <c r="JQ70" s="294"/>
      <c r="JR70" s="294"/>
      <c r="JS70" s="294"/>
      <c r="JT70" s="294"/>
      <c r="JU70" s="294"/>
      <c r="JV70" s="294"/>
      <c r="JW70" s="294"/>
      <c r="JX70" s="294"/>
      <c r="JY70" s="294"/>
      <c r="JZ70" s="294"/>
      <c r="KA70" s="294"/>
    </row>
    <row r="71" spans="1:287" s="474" customFormat="1" ht="15" customHeight="1">
      <c r="A71" s="293"/>
      <c r="B71" s="294"/>
      <c r="C71" s="1289" t="s">
        <v>234</v>
      </c>
      <c r="D71" s="1274" t="s">
        <v>235</v>
      </c>
      <c r="E71" s="1274"/>
      <c r="F71" s="555">
        <v>0.99</v>
      </c>
      <c r="G71" s="556">
        <v>1</v>
      </c>
      <c r="H71" s="557">
        <v>0.97</v>
      </c>
      <c r="I71" s="1020">
        <v>1</v>
      </c>
      <c r="J71" s="294"/>
      <c r="K71" s="294"/>
      <c r="L71" s="294"/>
      <c r="M71" s="294"/>
      <c r="N71" s="294"/>
      <c r="O71" s="294"/>
      <c r="P71" s="294"/>
      <c r="Q71" s="294"/>
      <c r="R71" s="294"/>
      <c r="S71" s="294"/>
      <c r="T71" s="294"/>
      <c r="U71" s="294"/>
      <c r="V71" s="294"/>
      <c r="W71" s="294"/>
      <c r="X71" s="294"/>
      <c r="Y71" s="294"/>
      <c r="Z71" s="294"/>
      <c r="AA71" s="294"/>
      <c r="AB71" s="294"/>
      <c r="AC71" s="294"/>
      <c r="AD71" s="294"/>
      <c r="AE71" s="294"/>
      <c r="AF71" s="294"/>
      <c r="AG71" s="294"/>
      <c r="AH71" s="294"/>
      <c r="AI71" s="294"/>
      <c r="AJ71" s="294"/>
      <c r="AK71" s="294"/>
      <c r="AL71" s="294"/>
      <c r="AM71" s="294"/>
      <c r="AN71" s="294"/>
      <c r="AO71" s="294"/>
      <c r="AP71" s="294"/>
      <c r="AQ71" s="294"/>
      <c r="AR71" s="294"/>
      <c r="AS71" s="294"/>
      <c r="AT71" s="294"/>
      <c r="AU71" s="294"/>
      <c r="AV71" s="294"/>
      <c r="AW71" s="294"/>
      <c r="AX71" s="294"/>
      <c r="AY71" s="294"/>
      <c r="AZ71" s="294"/>
      <c r="BA71" s="294"/>
      <c r="BB71" s="294"/>
      <c r="BC71" s="294"/>
      <c r="BD71" s="294"/>
      <c r="BE71" s="294"/>
      <c r="BF71" s="294"/>
      <c r="BG71" s="294"/>
      <c r="BH71" s="294"/>
      <c r="BI71" s="294"/>
      <c r="BJ71" s="294"/>
      <c r="BK71" s="294"/>
      <c r="BL71" s="294"/>
      <c r="BM71" s="294"/>
      <c r="BN71" s="294"/>
      <c r="BO71" s="294"/>
      <c r="BP71" s="294"/>
      <c r="BQ71" s="294"/>
      <c r="BR71" s="294"/>
      <c r="BS71" s="294"/>
      <c r="BT71" s="294"/>
      <c r="BU71" s="294"/>
      <c r="BV71" s="294"/>
      <c r="BW71" s="294"/>
      <c r="BX71" s="294"/>
      <c r="BY71" s="294"/>
      <c r="BZ71" s="294"/>
      <c r="CA71" s="294"/>
      <c r="CB71" s="294"/>
      <c r="CC71" s="294"/>
      <c r="CD71" s="294"/>
      <c r="CE71" s="294"/>
      <c r="CF71" s="294"/>
      <c r="CG71" s="294"/>
      <c r="CH71" s="294"/>
      <c r="CI71" s="294"/>
      <c r="CJ71" s="294"/>
      <c r="CK71" s="294"/>
      <c r="CL71" s="294"/>
      <c r="CM71" s="294"/>
      <c r="CN71" s="294"/>
      <c r="CO71" s="294"/>
      <c r="CP71" s="294"/>
      <c r="CQ71" s="294"/>
      <c r="CR71" s="294"/>
      <c r="CS71" s="294"/>
      <c r="CT71" s="294"/>
      <c r="CU71" s="294"/>
      <c r="CV71" s="294"/>
      <c r="CW71" s="294"/>
      <c r="CX71" s="294"/>
      <c r="CY71" s="294"/>
      <c r="CZ71" s="294"/>
      <c r="DA71" s="294"/>
      <c r="DB71" s="294"/>
      <c r="DC71" s="294"/>
      <c r="DD71" s="294"/>
      <c r="DE71" s="294"/>
      <c r="DF71" s="294"/>
      <c r="DG71" s="294"/>
      <c r="DH71" s="294"/>
      <c r="DI71" s="294"/>
      <c r="DJ71" s="294"/>
      <c r="DK71" s="294"/>
      <c r="DL71" s="294"/>
      <c r="DM71" s="294"/>
      <c r="DN71" s="294"/>
      <c r="DO71" s="294"/>
      <c r="DP71" s="294"/>
      <c r="DQ71" s="294"/>
      <c r="DR71" s="294"/>
      <c r="DS71" s="294"/>
      <c r="DT71" s="294"/>
      <c r="DU71" s="294"/>
      <c r="DV71" s="294"/>
      <c r="DW71" s="294"/>
      <c r="DX71" s="294"/>
      <c r="DY71" s="294"/>
      <c r="DZ71" s="294"/>
      <c r="EA71" s="294"/>
      <c r="EB71" s="294"/>
      <c r="EC71" s="294"/>
      <c r="ED71" s="294"/>
      <c r="EE71" s="294"/>
      <c r="EF71" s="294"/>
      <c r="EG71" s="294"/>
      <c r="EH71" s="294"/>
      <c r="EI71" s="294"/>
      <c r="EJ71" s="294"/>
      <c r="EK71" s="294"/>
      <c r="EL71" s="294"/>
      <c r="EM71" s="294"/>
      <c r="EN71" s="294"/>
      <c r="EO71" s="294"/>
      <c r="EP71" s="294"/>
      <c r="EQ71" s="294"/>
      <c r="ER71" s="294"/>
      <c r="ES71" s="294"/>
      <c r="ET71" s="294"/>
      <c r="EU71" s="294"/>
      <c r="EV71" s="294"/>
      <c r="EW71" s="294"/>
      <c r="EX71" s="294"/>
      <c r="EY71" s="294"/>
      <c r="EZ71" s="294"/>
      <c r="FA71" s="294"/>
      <c r="FB71" s="294"/>
      <c r="FC71" s="294"/>
      <c r="FD71" s="294"/>
      <c r="FE71" s="294"/>
      <c r="FF71" s="294"/>
      <c r="FG71" s="294"/>
      <c r="FH71" s="294"/>
      <c r="FI71" s="294"/>
      <c r="FJ71" s="294"/>
      <c r="FK71" s="294"/>
      <c r="FL71" s="294"/>
      <c r="FM71" s="294"/>
      <c r="FN71" s="294"/>
      <c r="FO71" s="294"/>
      <c r="FP71" s="294"/>
      <c r="FQ71" s="294"/>
      <c r="FR71" s="294"/>
      <c r="FS71" s="294"/>
      <c r="FT71" s="294"/>
      <c r="FU71" s="294"/>
      <c r="FV71" s="294"/>
      <c r="FW71" s="294"/>
      <c r="FX71" s="294"/>
      <c r="FY71" s="294"/>
      <c r="FZ71" s="294"/>
      <c r="GA71" s="294"/>
      <c r="GB71" s="294"/>
      <c r="GC71" s="294"/>
      <c r="GD71" s="294"/>
      <c r="GE71" s="294"/>
      <c r="GF71" s="294"/>
      <c r="GG71" s="294"/>
      <c r="GH71" s="294"/>
      <c r="GI71" s="294"/>
      <c r="GJ71" s="294"/>
      <c r="GK71" s="294"/>
      <c r="GL71" s="294"/>
      <c r="GM71" s="294"/>
      <c r="GN71" s="294"/>
      <c r="GO71" s="294"/>
      <c r="GP71" s="294"/>
      <c r="GQ71" s="294"/>
      <c r="GR71" s="294"/>
      <c r="GS71" s="294"/>
      <c r="GT71" s="294"/>
      <c r="GU71" s="294"/>
      <c r="GV71" s="294"/>
      <c r="GW71" s="294"/>
      <c r="GX71" s="294"/>
      <c r="GY71" s="294"/>
      <c r="GZ71" s="294"/>
      <c r="HA71" s="294"/>
      <c r="HB71" s="294"/>
      <c r="HC71" s="294"/>
      <c r="HD71" s="294"/>
      <c r="HE71" s="294"/>
      <c r="HF71" s="294"/>
      <c r="HG71" s="294"/>
      <c r="HH71" s="294"/>
      <c r="HI71" s="294"/>
      <c r="HJ71" s="294"/>
      <c r="HK71" s="294"/>
      <c r="HL71" s="294"/>
      <c r="HM71" s="294"/>
      <c r="HN71" s="294"/>
      <c r="HO71" s="294"/>
      <c r="HP71" s="294"/>
      <c r="HQ71" s="294"/>
      <c r="HR71" s="294"/>
      <c r="HS71" s="294"/>
      <c r="HT71" s="294"/>
      <c r="HU71" s="294"/>
      <c r="HV71" s="294"/>
      <c r="HW71" s="294"/>
      <c r="HX71" s="294"/>
      <c r="HY71" s="294"/>
      <c r="HZ71" s="294"/>
      <c r="IA71" s="294"/>
      <c r="IB71" s="294"/>
      <c r="IC71" s="294"/>
      <c r="ID71" s="294"/>
      <c r="IE71" s="294"/>
      <c r="IF71" s="294"/>
      <c r="IG71" s="294"/>
      <c r="IH71" s="294"/>
      <c r="II71" s="294"/>
      <c r="IJ71" s="294"/>
      <c r="IK71" s="294"/>
      <c r="IL71" s="294"/>
      <c r="IM71" s="294"/>
      <c r="IN71" s="294"/>
      <c r="IO71" s="294"/>
      <c r="IP71" s="294"/>
      <c r="IQ71" s="294"/>
      <c r="IR71" s="294"/>
      <c r="IS71" s="294"/>
      <c r="IT71" s="294"/>
      <c r="IU71" s="294"/>
      <c r="IV71" s="294"/>
      <c r="IW71" s="294"/>
      <c r="IX71" s="294"/>
      <c r="IY71" s="294"/>
      <c r="IZ71" s="294"/>
      <c r="JA71" s="294"/>
      <c r="JB71" s="294"/>
      <c r="JC71" s="294"/>
      <c r="JD71" s="294"/>
      <c r="JE71" s="294"/>
      <c r="JF71" s="294"/>
      <c r="JG71" s="294"/>
      <c r="JH71" s="294"/>
      <c r="JI71" s="294"/>
      <c r="JJ71" s="294"/>
      <c r="JK71" s="294"/>
      <c r="JL71" s="294"/>
      <c r="JM71" s="294"/>
      <c r="JN71" s="294"/>
      <c r="JO71" s="294"/>
      <c r="JP71" s="294"/>
      <c r="JQ71" s="294"/>
      <c r="JR71" s="294"/>
      <c r="JS71" s="294"/>
      <c r="JT71" s="294"/>
      <c r="JU71" s="294"/>
      <c r="JV71" s="294"/>
      <c r="JW71" s="294"/>
      <c r="JX71" s="294"/>
      <c r="JY71" s="294"/>
      <c r="JZ71" s="294"/>
      <c r="KA71" s="294"/>
    </row>
    <row r="72" spans="1:287" s="474" customFormat="1" ht="15" customHeight="1">
      <c r="A72" s="293"/>
      <c r="B72" s="294"/>
      <c r="C72" s="1289"/>
      <c r="D72" s="1272" t="s">
        <v>236</v>
      </c>
      <c r="E72" s="1272"/>
      <c r="F72" s="558">
        <v>0.01</v>
      </c>
      <c r="G72" s="559">
        <v>0</v>
      </c>
      <c r="H72" s="558">
        <v>0.03</v>
      </c>
      <c r="I72" s="1021">
        <v>0</v>
      </c>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294"/>
      <c r="AU72" s="294"/>
      <c r="AV72" s="294"/>
      <c r="AW72" s="294"/>
      <c r="AX72" s="294"/>
      <c r="AY72" s="294"/>
      <c r="AZ72" s="294"/>
      <c r="BA72" s="294"/>
      <c r="BB72" s="294"/>
      <c r="BC72" s="294"/>
      <c r="BD72" s="294"/>
      <c r="BE72" s="294"/>
      <c r="BF72" s="294"/>
      <c r="BG72" s="294"/>
      <c r="BH72" s="294"/>
      <c r="BI72" s="294"/>
      <c r="BJ72" s="294"/>
      <c r="BK72" s="294"/>
      <c r="BL72" s="294"/>
      <c r="BM72" s="294"/>
      <c r="BN72" s="294"/>
      <c r="BO72" s="294"/>
      <c r="BP72" s="294"/>
      <c r="BQ72" s="294"/>
      <c r="BR72" s="294"/>
      <c r="BS72" s="294"/>
      <c r="BT72" s="294"/>
      <c r="BU72" s="294"/>
      <c r="BV72" s="294"/>
      <c r="BW72" s="294"/>
      <c r="BX72" s="294"/>
      <c r="BY72" s="294"/>
      <c r="BZ72" s="294"/>
      <c r="CA72" s="294"/>
      <c r="CB72" s="294"/>
      <c r="CC72" s="294"/>
      <c r="CD72" s="294"/>
      <c r="CE72" s="294"/>
      <c r="CF72" s="294"/>
      <c r="CG72" s="294"/>
      <c r="CH72" s="294"/>
      <c r="CI72" s="294"/>
      <c r="CJ72" s="294"/>
      <c r="CK72" s="294"/>
      <c r="CL72" s="294"/>
      <c r="CM72" s="294"/>
      <c r="CN72" s="294"/>
      <c r="CO72" s="294"/>
      <c r="CP72" s="294"/>
      <c r="CQ72" s="294"/>
      <c r="CR72" s="294"/>
      <c r="CS72" s="294"/>
      <c r="CT72" s="294"/>
      <c r="CU72" s="294"/>
      <c r="CV72" s="294"/>
      <c r="CW72" s="294"/>
      <c r="CX72" s="294"/>
      <c r="CY72" s="294"/>
      <c r="CZ72" s="294"/>
      <c r="DA72" s="294"/>
      <c r="DB72" s="294"/>
      <c r="DC72" s="294"/>
      <c r="DD72" s="294"/>
      <c r="DE72" s="294"/>
      <c r="DF72" s="294"/>
      <c r="DG72" s="294"/>
      <c r="DH72" s="294"/>
      <c r="DI72" s="294"/>
      <c r="DJ72" s="294"/>
      <c r="DK72" s="294"/>
      <c r="DL72" s="294"/>
      <c r="DM72" s="294"/>
      <c r="DN72" s="294"/>
      <c r="DO72" s="294"/>
      <c r="DP72" s="294"/>
      <c r="DQ72" s="294"/>
      <c r="DR72" s="294"/>
      <c r="DS72" s="294"/>
      <c r="DT72" s="294"/>
      <c r="DU72" s="294"/>
      <c r="DV72" s="294"/>
      <c r="DW72" s="294"/>
      <c r="DX72" s="294"/>
      <c r="DY72" s="294"/>
      <c r="DZ72" s="294"/>
      <c r="EA72" s="294"/>
      <c r="EB72" s="294"/>
      <c r="EC72" s="294"/>
      <c r="ED72" s="294"/>
      <c r="EE72" s="294"/>
      <c r="EF72" s="294"/>
      <c r="EG72" s="294"/>
      <c r="EH72" s="294"/>
      <c r="EI72" s="294"/>
      <c r="EJ72" s="294"/>
      <c r="EK72" s="294"/>
      <c r="EL72" s="294"/>
      <c r="EM72" s="294"/>
      <c r="EN72" s="294"/>
      <c r="EO72" s="294"/>
      <c r="EP72" s="294"/>
      <c r="EQ72" s="294"/>
      <c r="ER72" s="294"/>
      <c r="ES72" s="294"/>
      <c r="ET72" s="294"/>
      <c r="EU72" s="294"/>
      <c r="EV72" s="294"/>
      <c r="EW72" s="294"/>
      <c r="EX72" s="294"/>
      <c r="EY72" s="294"/>
      <c r="EZ72" s="294"/>
      <c r="FA72" s="294"/>
      <c r="FB72" s="294"/>
      <c r="FC72" s="294"/>
      <c r="FD72" s="294"/>
      <c r="FE72" s="294"/>
      <c r="FF72" s="294"/>
      <c r="FG72" s="294"/>
      <c r="FH72" s="294"/>
      <c r="FI72" s="294"/>
      <c r="FJ72" s="294"/>
      <c r="FK72" s="294"/>
      <c r="FL72" s="294"/>
      <c r="FM72" s="294"/>
      <c r="FN72" s="294"/>
      <c r="FO72" s="294"/>
      <c r="FP72" s="294"/>
      <c r="FQ72" s="294"/>
      <c r="FR72" s="294"/>
      <c r="FS72" s="294"/>
      <c r="FT72" s="294"/>
      <c r="FU72" s="294"/>
      <c r="FV72" s="294"/>
      <c r="FW72" s="294"/>
      <c r="FX72" s="294"/>
      <c r="FY72" s="294"/>
      <c r="FZ72" s="294"/>
      <c r="GA72" s="294"/>
      <c r="GB72" s="294"/>
      <c r="GC72" s="294"/>
      <c r="GD72" s="294"/>
      <c r="GE72" s="294"/>
      <c r="GF72" s="294"/>
      <c r="GG72" s="294"/>
      <c r="GH72" s="294"/>
      <c r="GI72" s="294"/>
      <c r="GJ72" s="294"/>
      <c r="GK72" s="294"/>
      <c r="GL72" s="294"/>
      <c r="GM72" s="294"/>
      <c r="GN72" s="294"/>
      <c r="GO72" s="294"/>
      <c r="GP72" s="294"/>
      <c r="GQ72" s="294"/>
      <c r="GR72" s="294"/>
      <c r="GS72" s="294"/>
      <c r="GT72" s="294"/>
      <c r="GU72" s="294"/>
      <c r="GV72" s="294"/>
      <c r="GW72" s="294"/>
      <c r="GX72" s="294"/>
      <c r="GY72" s="294"/>
      <c r="GZ72" s="294"/>
      <c r="HA72" s="294"/>
      <c r="HB72" s="294"/>
      <c r="HC72" s="294"/>
      <c r="HD72" s="294"/>
      <c r="HE72" s="294"/>
      <c r="HF72" s="294"/>
      <c r="HG72" s="294"/>
      <c r="HH72" s="294"/>
      <c r="HI72" s="294"/>
      <c r="HJ72" s="294"/>
      <c r="HK72" s="294"/>
      <c r="HL72" s="294"/>
      <c r="HM72" s="294"/>
      <c r="HN72" s="294"/>
      <c r="HO72" s="294"/>
      <c r="HP72" s="294"/>
      <c r="HQ72" s="294"/>
      <c r="HR72" s="294"/>
      <c r="HS72" s="294"/>
      <c r="HT72" s="294"/>
      <c r="HU72" s="294"/>
      <c r="HV72" s="294"/>
      <c r="HW72" s="294"/>
      <c r="HX72" s="294"/>
      <c r="HY72" s="294"/>
      <c r="HZ72" s="294"/>
      <c r="IA72" s="294"/>
      <c r="IB72" s="294"/>
      <c r="IC72" s="294"/>
      <c r="ID72" s="294"/>
      <c r="IE72" s="294"/>
      <c r="IF72" s="294"/>
      <c r="IG72" s="294"/>
      <c r="IH72" s="294"/>
      <c r="II72" s="294"/>
      <c r="IJ72" s="294"/>
      <c r="IK72" s="294"/>
      <c r="IL72" s="294"/>
      <c r="IM72" s="294"/>
      <c r="IN72" s="294"/>
      <c r="IO72" s="294"/>
      <c r="IP72" s="294"/>
      <c r="IQ72" s="294"/>
      <c r="IR72" s="294"/>
      <c r="IS72" s="294"/>
      <c r="IT72" s="294"/>
      <c r="IU72" s="294"/>
      <c r="IV72" s="294"/>
      <c r="IW72" s="294"/>
      <c r="IX72" s="294"/>
      <c r="IY72" s="294"/>
      <c r="IZ72" s="294"/>
      <c r="JA72" s="294"/>
      <c r="JB72" s="294"/>
      <c r="JC72" s="294"/>
      <c r="JD72" s="294"/>
      <c r="JE72" s="294"/>
      <c r="JF72" s="294"/>
      <c r="JG72" s="294"/>
      <c r="JH72" s="294"/>
      <c r="JI72" s="294"/>
      <c r="JJ72" s="294"/>
      <c r="JK72" s="294"/>
      <c r="JL72" s="294"/>
      <c r="JM72" s="294"/>
      <c r="JN72" s="294"/>
      <c r="JO72" s="294"/>
      <c r="JP72" s="294"/>
      <c r="JQ72" s="294"/>
      <c r="JR72" s="294"/>
      <c r="JS72" s="294"/>
      <c r="JT72" s="294"/>
      <c r="JU72" s="294"/>
      <c r="JV72" s="294"/>
      <c r="JW72" s="294"/>
      <c r="JX72" s="294"/>
      <c r="JY72" s="294"/>
      <c r="JZ72" s="294"/>
      <c r="KA72" s="294"/>
    </row>
    <row r="73" spans="1:287" s="474" customFormat="1" ht="15" customHeight="1" thickBot="1">
      <c r="A73" s="293"/>
      <c r="B73" s="294"/>
      <c r="C73" s="1289"/>
      <c r="D73" s="1273" t="s">
        <v>237</v>
      </c>
      <c r="E73" s="1273"/>
      <c r="F73" s="561">
        <v>0</v>
      </c>
      <c r="G73" s="562">
        <v>0</v>
      </c>
      <c r="H73" s="561">
        <v>0</v>
      </c>
      <c r="I73" s="1022">
        <v>0</v>
      </c>
      <c r="J73" s="294"/>
      <c r="K73" s="294"/>
      <c r="L73" s="294"/>
      <c r="M73" s="294"/>
      <c r="N73" s="294"/>
      <c r="O73" s="294"/>
      <c r="P73" s="294"/>
      <c r="Q73" s="294"/>
      <c r="R73" s="294"/>
      <c r="S73" s="294"/>
      <c r="T73" s="294"/>
      <c r="U73" s="294"/>
      <c r="V73" s="294"/>
      <c r="W73" s="294"/>
      <c r="X73" s="294"/>
      <c r="Y73" s="294"/>
      <c r="Z73" s="294"/>
      <c r="AA73" s="294"/>
      <c r="AB73" s="294"/>
      <c r="AC73" s="294"/>
      <c r="AD73" s="294"/>
      <c r="AE73" s="294"/>
      <c r="AF73" s="294"/>
      <c r="AG73" s="294"/>
      <c r="AH73" s="294"/>
      <c r="AI73" s="294"/>
      <c r="AJ73" s="294"/>
      <c r="AK73" s="294"/>
      <c r="AL73" s="294"/>
      <c r="AM73" s="294"/>
      <c r="AN73" s="294"/>
      <c r="AO73" s="294"/>
      <c r="AP73" s="294"/>
      <c r="AQ73" s="294"/>
      <c r="AR73" s="294"/>
      <c r="AS73" s="294"/>
      <c r="AT73" s="294"/>
      <c r="AU73" s="294"/>
      <c r="AV73" s="294"/>
      <c r="AW73" s="294"/>
      <c r="AX73" s="294"/>
      <c r="AY73" s="294"/>
      <c r="AZ73" s="294"/>
      <c r="BA73" s="294"/>
      <c r="BB73" s="294"/>
      <c r="BC73" s="294"/>
      <c r="BD73" s="294"/>
      <c r="BE73" s="294"/>
      <c r="BF73" s="294"/>
      <c r="BG73" s="294"/>
      <c r="BH73" s="294"/>
      <c r="BI73" s="294"/>
      <c r="BJ73" s="294"/>
      <c r="BK73" s="294"/>
      <c r="BL73" s="294"/>
      <c r="BM73" s="294"/>
      <c r="BN73" s="294"/>
      <c r="BO73" s="294"/>
      <c r="BP73" s="294"/>
      <c r="BQ73" s="294"/>
      <c r="BR73" s="294"/>
      <c r="BS73" s="294"/>
      <c r="BT73" s="294"/>
      <c r="BU73" s="294"/>
      <c r="BV73" s="294"/>
      <c r="BW73" s="294"/>
      <c r="BX73" s="294"/>
      <c r="BY73" s="294"/>
      <c r="BZ73" s="294"/>
      <c r="CA73" s="294"/>
      <c r="CB73" s="294"/>
      <c r="CC73" s="294"/>
      <c r="CD73" s="294"/>
      <c r="CE73" s="294"/>
      <c r="CF73" s="294"/>
      <c r="CG73" s="294"/>
      <c r="CH73" s="294"/>
      <c r="CI73" s="294"/>
      <c r="CJ73" s="294"/>
      <c r="CK73" s="294"/>
      <c r="CL73" s="294"/>
      <c r="CM73" s="294"/>
      <c r="CN73" s="294"/>
      <c r="CO73" s="294"/>
      <c r="CP73" s="294"/>
      <c r="CQ73" s="294"/>
      <c r="CR73" s="294"/>
      <c r="CS73" s="294"/>
      <c r="CT73" s="294"/>
      <c r="CU73" s="294"/>
      <c r="CV73" s="294"/>
      <c r="CW73" s="294"/>
      <c r="CX73" s="294"/>
      <c r="CY73" s="294"/>
      <c r="CZ73" s="294"/>
      <c r="DA73" s="294"/>
      <c r="DB73" s="294"/>
      <c r="DC73" s="294"/>
      <c r="DD73" s="294"/>
      <c r="DE73" s="294"/>
      <c r="DF73" s="294"/>
      <c r="DG73" s="294"/>
      <c r="DH73" s="294"/>
      <c r="DI73" s="294"/>
      <c r="DJ73" s="294"/>
      <c r="DK73" s="294"/>
      <c r="DL73" s="294"/>
      <c r="DM73" s="294"/>
      <c r="DN73" s="294"/>
      <c r="DO73" s="294"/>
      <c r="DP73" s="294"/>
      <c r="DQ73" s="294"/>
      <c r="DR73" s="294"/>
      <c r="DS73" s="294"/>
      <c r="DT73" s="294"/>
      <c r="DU73" s="294"/>
      <c r="DV73" s="294"/>
      <c r="DW73" s="294"/>
      <c r="DX73" s="294"/>
      <c r="DY73" s="294"/>
      <c r="DZ73" s="294"/>
      <c r="EA73" s="294"/>
      <c r="EB73" s="294"/>
      <c r="EC73" s="294"/>
      <c r="ED73" s="294"/>
      <c r="EE73" s="294"/>
      <c r="EF73" s="294"/>
      <c r="EG73" s="294"/>
      <c r="EH73" s="294"/>
      <c r="EI73" s="294"/>
      <c r="EJ73" s="294"/>
      <c r="EK73" s="294"/>
      <c r="EL73" s="294"/>
      <c r="EM73" s="294"/>
      <c r="EN73" s="294"/>
      <c r="EO73" s="294"/>
      <c r="EP73" s="294"/>
      <c r="EQ73" s="294"/>
      <c r="ER73" s="294"/>
      <c r="ES73" s="294"/>
      <c r="ET73" s="294"/>
      <c r="EU73" s="294"/>
      <c r="EV73" s="294"/>
      <c r="EW73" s="294"/>
      <c r="EX73" s="294"/>
      <c r="EY73" s="294"/>
      <c r="EZ73" s="294"/>
      <c r="FA73" s="294"/>
      <c r="FB73" s="294"/>
      <c r="FC73" s="294"/>
      <c r="FD73" s="294"/>
      <c r="FE73" s="294"/>
      <c r="FF73" s="294"/>
      <c r="FG73" s="294"/>
      <c r="FH73" s="294"/>
      <c r="FI73" s="294"/>
      <c r="FJ73" s="294"/>
      <c r="FK73" s="294"/>
      <c r="FL73" s="294"/>
      <c r="FM73" s="294"/>
      <c r="FN73" s="294"/>
      <c r="FO73" s="294"/>
      <c r="FP73" s="294"/>
      <c r="FQ73" s="294"/>
      <c r="FR73" s="294"/>
      <c r="FS73" s="294"/>
      <c r="FT73" s="294"/>
      <c r="FU73" s="294"/>
      <c r="FV73" s="294"/>
      <c r="FW73" s="294"/>
      <c r="FX73" s="294"/>
      <c r="FY73" s="294"/>
      <c r="FZ73" s="294"/>
      <c r="GA73" s="294"/>
      <c r="GB73" s="294"/>
      <c r="GC73" s="294"/>
      <c r="GD73" s="294"/>
      <c r="GE73" s="294"/>
      <c r="GF73" s="294"/>
      <c r="GG73" s="294"/>
      <c r="GH73" s="294"/>
      <c r="GI73" s="294"/>
      <c r="GJ73" s="294"/>
      <c r="GK73" s="294"/>
      <c r="GL73" s="294"/>
      <c r="GM73" s="294"/>
      <c r="GN73" s="294"/>
      <c r="GO73" s="294"/>
      <c r="GP73" s="294"/>
      <c r="GQ73" s="294"/>
      <c r="GR73" s="294"/>
      <c r="GS73" s="294"/>
      <c r="GT73" s="294"/>
      <c r="GU73" s="294"/>
      <c r="GV73" s="294"/>
      <c r="GW73" s="294"/>
      <c r="GX73" s="294"/>
      <c r="GY73" s="294"/>
      <c r="GZ73" s="294"/>
      <c r="HA73" s="294"/>
      <c r="HB73" s="294"/>
      <c r="HC73" s="294"/>
      <c r="HD73" s="294"/>
      <c r="HE73" s="294"/>
      <c r="HF73" s="294"/>
      <c r="HG73" s="294"/>
      <c r="HH73" s="294"/>
      <c r="HI73" s="294"/>
      <c r="HJ73" s="294"/>
      <c r="HK73" s="294"/>
      <c r="HL73" s="294"/>
      <c r="HM73" s="294"/>
      <c r="HN73" s="294"/>
      <c r="HO73" s="294"/>
      <c r="HP73" s="294"/>
      <c r="HQ73" s="294"/>
      <c r="HR73" s="294"/>
      <c r="HS73" s="294"/>
      <c r="HT73" s="294"/>
      <c r="HU73" s="294"/>
      <c r="HV73" s="294"/>
      <c r="HW73" s="294"/>
      <c r="HX73" s="294"/>
      <c r="HY73" s="294"/>
      <c r="HZ73" s="294"/>
      <c r="IA73" s="294"/>
      <c r="IB73" s="294"/>
      <c r="IC73" s="294"/>
      <c r="ID73" s="294"/>
      <c r="IE73" s="294"/>
      <c r="IF73" s="294"/>
      <c r="IG73" s="294"/>
      <c r="IH73" s="294"/>
      <c r="II73" s="294"/>
      <c r="IJ73" s="294"/>
      <c r="IK73" s="294"/>
      <c r="IL73" s="294"/>
      <c r="IM73" s="294"/>
      <c r="IN73" s="294"/>
      <c r="IO73" s="294"/>
      <c r="IP73" s="294"/>
      <c r="IQ73" s="294"/>
      <c r="IR73" s="294"/>
      <c r="IS73" s="294"/>
      <c r="IT73" s="294"/>
      <c r="IU73" s="294"/>
      <c r="IV73" s="294"/>
      <c r="IW73" s="294"/>
      <c r="IX73" s="294"/>
      <c r="IY73" s="294"/>
      <c r="IZ73" s="294"/>
      <c r="JA73" s="294"/>
      <c r="JB73" s="294"/>
      <c r="JC73" s="294"/>
      <c r="JD73" s="294"/>
      <c r="JE73" s="294"/>
      <c r="JF73" s="294"/>
      <c r="JG73" s="294"/>
      <c r="JH73" s="294"/>
      <c r="JI73" s="294"/>
      <c r="JJ73" s="294"/>
      <c r="JK73" s="294"/>
      <c r="JL73" s="294"/>
      <c r="JM73" s="294"/>
      <c r="JN73" s="294"/>
      <c r="JO73" s="294"/>
      <c r="JP73" s="294"/>
      <c r="JQ73" s="294"/>
      <c r="JR73" s="294"/>
      <c r="JS73" s="294"/>
      <c r="JT73" s="294"/>
      <c r="JU73" s="294"/>
      <c r="JV73" s="294"/>
      <c r="JW73" s="294"/>
      <c r="JX73" s="294"/>
      <c r="JY73" s="294"/>
      <c r="JZ73" s="294"/>
      <c r="KA73" s="294"/>
    </row>
    <row r="74" spans="1:287" s="474" customFormat="1" ht="15" customHeight="1">
      <c r="A74" s="293"/>
      <c r="B74" s="294"/>
      <c r="C74" s="1289"/>
      <c r="D74" s="1275" t="s">
        <v>184</v>
      </c>
      <c r="E74" s="1275"/>
      <c r="F74" s="563">
        <v>0.51</v>
      </c>
      <c r="G74" s="564">
        <v>0.39</v>
      </c>
      <c r="H74" s="563">
        <v>0.57999999999999996</v>
      </c>
      <c r="I74" s="1021">
        <v>0.42</v>
      </c>
      <c r="J74" s="294"/>
      <c r="K74" s="294"/>
      <c r="L74" s="294"/>
      <c r="M74" s="294"/>
      <c r="N74" s="294"/>
      <c r="O74" s="294"/>
      <c r="P74" s="294"/>
      <c r="Q74" s="294"/>
      <c r="R74" s="294"/>
      <c r="S74" s="294"/>
      <c r="T74" s="294"/>
      <c r="U74" s="294"/>
      <c r="V74" s="294"/>
      <c r="W74" s="294"/>
      <c r="X74" s="294"/>
      <c r="Y74" s="294"/>
      <c r="Z74" s="294"/>
      <c r="AA74" s="294"/>
      <c r="AB74" s="294"/>
      <c r="AC74" s="294"/>
      <c r="AD74" s="294"/>
      <c r="AE74" s="294"/>
      <c r="AF74" s="294"/>
      <c r="AG74" s="294"/>
      <c r="AH74" s="294"/>
      <c r="AI74" s="294"/>
      <c r="AJ74" s="294"/>
      <c r="AK74" s="294"/>
      <c r="AL74" s="294"/>
      <c r="AM74" s="294"/>
      <c r="AN74" s="294"/>
      <c r="AO74" s="294"/>
      <c r="AP74" s="294"/>
      <c r="AQ74" s="294"/>
      <c r="AR74" s="294"/>
      <c r="AS74" s="294"/>
      <c r="AT74" s="294"/>
      <c r="AU74" s="294"/>
      <c r="AV74" s="294"/>
      <c r="AW74" s="294"/>
      <c r="AX74" s="294"/>
      <c r="AY74" s="294"/>
      <c r="AZ74" s="294"/>
      <c r="BA74" s="294"/>
      <c r="BB74" s="294"/>
      <c r="BC74" s="294"/>
      <c r="BD74" s="294"/>
      <c r="BE74" s="294"/>
      <c r="BF74" s="294"/>
      <c r="BG74" s="294"/>
      <c r="BH74" s="294"/>
      <c r="BI74" s="294"/>
      <c r="BJ74" s="294"/>
      <c r="BK74" s="294"/>
      <c r="BL74" s="294"/>
      <c r="BM74" s="294"/>
      <c r="BN74" s="294"/>
      <c r="BO74" s="294"/>
      <c r="BP74" s="294"/>
      <c r="BQ74" s="294"/>
      <c r="BR74" s="294"/>
      <c r="BS74" s="294"/>
      <c r="BT74" s="294"/>
      <c r="BU74" s="294"/>
      <c r="BV74" s="294"/>
      <c r="BW74" s="294"/>
      <c r="BX74" s="294"/>
      <c r="BY74" s="294"/>
      <c r="BZ74" s="294"/>
      <c r="CA74" s="294"/>
      <c r="CB74" s="294"/>
      <c r="CC74" s="294"/>
      <c r="CD74" s="294"/>
      <c r="CE74" s="294"/>
      <c r="CF74" s="294"/>
      <c r="CG74" s="294"/>
      <c r="CH74" s="294"/>
      <c r="CI74" s="294"/>
      <c r="CJ74" s="294"/>
      <c r="CK74" s="294"/>
      <c r="CL74" s="294"/>
      <c r="CM74" s="294"/>
      <c r="CN74" s="294"/>
      <c r="CO74" s="294"/>
      <c r="CP74" s="294"/>
      <c r="CQ74" s="294"/>
      <c r="CR74" s="294"/>
      <c r="CS74" s="294"/>
      <c r="CT74" s="294"/>
      <c r="CU74" s="294"/>
      <c r="CV74" s="294"/>
      <c r="CW74" s="294"/>
      <c r="CX74" s="294"/>
      <c r="CY74" s="294"/>
      <c r="CZ74" s="294"/>
      <c r="DA74" s="294"/>
      <c r="DB74" s="294"/>
      <c r="DC74" s="294"/>
      <c r="DD74" s="294"/>
      <c r="DE74" s="294"/>
      <c r="DF74" s="294"/>
      <c r="DG74" s="294"/>
      <c r="DH74" s="294"/>
      <c r="DI74" s="294"/>
      <c r="DJ74" s="294"/>
      <c r="DK74" s="294"/>
      <c r="DL74" s="294"/>
      <c r="DM74" s="294"/>
      <c r="DN74" s="294"/>
      <c r="DO74" s="294"/>
      <c r="DP74" s="294"/>
      <c r="DQ74" s="294"/>
      <c r="DR74" s="294"/>
      <c r="DS74" s="294"/>
      <c r="DT74" s="294"/>
      <c r="DU74" s="294"/>
      <c r="DV74" s="294"/>
      <c r="DW74" s="294"/>
      <c r="DX74" s="294"/>
      <c r="DY74" s="294"/>
      <c r="DZ74" s="294"/>
      <c r="EA74" s="294"/>
      <c r="EB74" s="294"/>
      <c r="EC74" s="294"/>
      <c r="ED74" s="294"/>
      <c r="EE74" s="294"/>
      <c r="EF74" s="294"/>
      <c r="EG74" s="294"/>
      <c r="EH74" s="294"/>
      <c r="EI74" s="294"/>
      <c r="EJ74" s="294"/>
      <c r="EK74" s="294"/>
      <c r="EL74" s="294"/>
      <c r="EM74" s="294"/>
      <c r="EN74" s="294"/>
      <c r="EO74" s="294"/>
      <c r="EP74" s="294"/>
      <c r="EQ74" s="294"/>
      <c r="ER74" s="294"/>
      <c r="ES74" s="294"/>
      <c r="ET74" s="294"/>
      <c r="EU74" s="294"/>
      <c r="EV74" s="294"/>
      <c r="EW74" s="294"/>
      <c r="EX74" s="294"/>
      <c r="EY74" s="294"/>
      <c r="EZ74" s="294"/>
      <c r="FA74" s="294"/>
      <c r="FB74" s="294"/>
      <c r="FC74" s="294"/>
      <c r="FD74" s="294"/>
      <c r="FE74" s="294"/>
      <c r="FF74" s="294"/>
      <c r="FG74" s="294"/>
      <c r="FH74" s="294"/>
      <c r="FI74" s="294"/>
      <c r="FJ74" s="294"/>
      <c r="FK74" s="294"/>
      <c r="FL74" s="294"/>
      <c r="FM74" s="294"/>
      <c r="FN74" s="294"/>
      <c r="FO74" s="294"/>
      <c r="FP74" s="294"/>
      <c r="FQ74" s="294"/>
      <c r="FR74" s="294"/>
      <c r="FS74" s="294"/>
      <c r="FT74" s="294"/>
      <c r="FU74" s="294"/>
      <c r="FV74" s="294"/>
      <c r="FW74" s="294"/>
      <c r="FX74" s="294"/>
      <c r="FY74" s="294"/>
      <c r="FZ74" s="294"/>
      <c r="GA74" s="294"/>
      <c r="GB74" s="294"/>
      <c r="GC74" s="294"/>
      <c r="GD74" s="294"/>
      <c r="GE74" s="294"/>
      <c r="GF74" s="294"/>
      <c r="GG74" s="294"/>
      <c r="GH74" s="294"/>
      <c r="GI74" s="294"/>
      <c r="GJ74" s="294"/>
      <c r="GK74" s="294"/>
      <c r="GL74" s="294"/>
      <c r="GM74" s="294"/>
      <c r="GN74" s="294"/>
      <c r="GO74" s="294"/>
      <c r="GP74" s="294"/>
      <c r="GQ74" s="294"/>
      <c r="GR74" s="294"/>
      <c r="GS74" s="294"/>
      <c r="GT74" s="294"/>
      <c r="GU74" s="294"/>
      <c r="GV74" s="294"/>
      <c r="GW74" s="294"/>
      <c r="GX74" s="294"/>
      <c r="GY74" s="294"/>
      <c r="GZ74" s="294"/>
      <c r="HA74" s="294"/>
      <c r="HB74" s="294"/>
      <c r="HC74" s="294"/>
      <c r="HD74" s="294"/>
      <c r="HE74" s="294"/>
      <c r="HF74" s="294"/>
      <c r="HG74" s="294"/>
      <c r="HH74" s="294"/>
      <c r="HI74" s="294"/>
      <c r="HJ74" s="294"/>
      <c r="HK74" s="294"/>
      <c r="HL74" s="294"/>
      <c r="HM74" s="294"/>
      <c r="HN74" s="294"/>
      <c r="HO74" s="294"/>
      <c r="HP74" s="294"/>
      <c r="HQ74" s="294"/>
      <c r="HR74" s="294"/>
      <c r="HS74" s="294"/>
      <c r="HT74" s="294"/>
      <c r="HU74" s="294"/>
      <c r="HV74" s="294"/>
      <c r="HW74" s="294"/>
      <c r="HX74" s="294"/>
      <c r="HY74" s="294"/>
      <c r="HZ74" s="294"/>
      <c r="IA74" s="294"/>
      <c r="IB74" s="294"/>
      <c r="IC74" s="294"/>
      <c r="ID74" s="294"/>
      <c r="IE74" s="294"/>
      <c r="IF74" s="294"/>
      <c r="IG74" s="294"/>
      <c r="IH74" s="294"/>
      <c r="II74" s="294"/>
      <c r="IJ74" s="294"/>
      <c r="IK74" s="294"/>
      <c r="IL74" s="294"/>
      <c r="IM74" s="294"/>
      <c r="IN74" s="294"/>
      <c r="IO74" s="294"/>
      <c r="IP74" s="294"/>
      <c r="IQ74" s="294"/>
      <c r="IR74" s="294"/>
      <c r="IS74" s="294"/>
      <c r="IT74" s="294"/>
      <c r="IU74" s="294"/>
      <c r="IV74" s="294"/>
      <c r="IW74" s="294"/>
      <c r="IX74" s="294"/>
      <c r="IY74" s="294"/>
      <c r="IZ74" s="294"/>
      <c r="JA74" s="294"/>
      <c r="JB74" s="294"/>
      <c r="JC74" s="294"/>
      <c r="JD74" s="294"/>
      <c r="JE74" s="294"/>
      <c r="JF74" s="294"/>
      <c r="JG74" s="294"/>
      <c r="JH74" s="294"/>
      <c r="JI74" s="294"/>
      <c r="JJ74" s="294"/>
      <c r="JK74" s="294"/>
      <c r="JL74" s="294"/>
      <c r="JM74" s="294"/>
      <c r="JN74" s="294"/>
      <c r="JO74" s="294"/>
      <c r="JP74" s="294"/>
      <c r="JQ74" s="294"/>
      <c r="JR74" s="294"/>
      <c r="JS74" s="294"/>
      <c r="JT74" s="294"/>
      <c r="JU74" s="294"/>
      <c r="JV74" s="294"/>
      <c r="JW74" s="294"/>
      <c r="JX74" s="294"/>
      <c r="JY74" s="294"/>
      <c r="JZ74" s="294"/>
      <c r="KA74" s="294"/>
    </row>
    <row r="75" spans="1:287" s="474" customFormat="1" ht="15" customHeight="1">
      <c r="A75" s="293"/>
      <c r="B75" s="294"/>
      <c r="C75" s="1289"/>
      <c r="D75" s="1272" t="s">
        <v>185</v>
      </c>
      <c r="E75" s="1272"/>
      <c r="F75" s="565">
        <v>0.49</v>
      </c>
      <c r="G75" s="566">
        <v>0.6</v>
      </c>
      <c r="H75" s="565">
        <v>0.4</v>
      </c>
      <c r="I75" s="1021">
        <v>0.55000000000000004</v>
      </c>
      <c r="J75" s="294"/>
      <c r="K75" s="294"/>
      <c r="L75" s="294"/>
      <c r="M75" s="294"/>
      <c r="N75" s="294"/>
      <c r="O75" s="294"/>
      <c r="P75" s="294"/>
      <c r="Q75" s="294"/>
      <c r="R75" s="294"/>
      <c r="S75" s="294"/>
      <c r="T75" s="294"/>
      <c r="U75" s="294"/>
      <c r="V75" s="294"/>
      <c r="W75" s="294"/>
      <c r="X75" s="294"/>
      <c r="Y75" s="294"/>
      <c r="Z75" s="294"/>
      <c r="AA75" s="294"/>
      <c r="AB75" s="294"/>
      <c r="AC75" s="294"/>
      <c r="AD75" s="294"/>
      <c r="AE75" s="294"/>
      <c r="AF75" s="294"/>
      <c r="AG75" s="294"/>
      <c r="AH75" s="294"/>
      <c r="AI75" s="294"/>
      <c r="AJ75" s="294"/>
      <c r="AK75" s="294"/>
      <c r="AL75" s="294"/>
      <c r="AM75" s="294"/>
      <c r="AN75" s="294"/>
      <c r="AO75" s="294"/>
      <c r="AP75" s="294"/>
      <c r="AQ75" s="294"/>
      <c r="AR75" s="294"/>
      <c r="AS75" s="294"/>
      <c r="AT75" s="294"/>
      <c r="AU75" s="294"/>
      <c r="AV75" s="294"/>
      <c r="AW75" s="294"/>
      <c r="AX75" s="294"/>
      <c r="AY75" s="294"/>
      <c r="AZ75" s="294"/>
      <c r="BA75" s="294"/>
      <c r="BB75" s="294"/>
      <c r="BC75" s="294"/>
      <c r="BD75" s="294"/>
      <c r="BE75" s="294"/>
      <c r="BF75" s="294"/>
      <c r="BG75" s="294"/>
      <c r="BH75" s="294"/>
      <c r="BI75" s="294"/>
      <c r="BJ75" s="294"/>
      <c r="BK75" s="294"/>
      <c r="BL75" s="294"/>
      <c r="BM75" s="294"/>
      <c r="BN75" s="294"/>
      <c r="BO75" s="294"/>
      <c r="BP75" s="294"/>
      <c r="BQ75" s="294"/>
      <c r="BR75" s="294"/>
      <c r="BS75" s="294"/>
      <c r="BT75" s="294"/>
      <c r="BU75" s="294"/>
      <c r="BV75" s="294"/>
      <c r="BW75" s="294"/>
      <c r="BX75" s="294"/>
      <c r="BY75" s="294"/>
      <c r="BZ75" s="294"/>
      <c r="CA75" s="294"/>
      <c r="CB75" s="294"/>
      <c r="CC75" s="294"/>
      <c r="CD75" s="294"/>
      <c r="CE75" s="294"/>
      <c r="CF75" s="294"/>
      <c r="CG75" s="294"/>
      <c r="CH75" s="294"/>
      <c r="CI75" s="294"/>
      <c r="CJ75" s="294"/>
      <c r="CK75" s="294"/>
      <c r="CL75" s="294"/>
      <c r="CM75" s="294"/>
      <c r="CN75" s="294"/>
      <c r="CO75" s="294"/>
      <c r="CP75" s="294"/>
      <c r="CQ75" s="294"/>
      <c r="CR75" s="294"/>
      <c r="CS75" s="294"/>
      <c r="CT75" s="294"/>
      <c r="CU75" s="294"/>
      <c r="CV75" s="294"/>
      <c r="CW75" s="294"/>
      <c r="CX75" s="294"/>
      <c r="CY75" s="294"/>
      <c r="CZ75" s="294"/>
      <c r="DA75" s="294"/>
      <c r="DB75" s="294"/>
      <c r="DC75" s="294"/>
      <c r="DD75" s="294"/>
      <c r="DE75" s="294"/>
      <c r="DF75" s="294"/>
      <c r="DG75" s="294"/>
      <c r="DH75" s="294"/>
      <c r="DI75" s="294"/>
      <c r="DJ75" s="294"/>
      <c r="DK75" s="294"/>
      <c r="DL75" s="294"/>
      <c r="DM75" s="294"/>
      <c r="DN75" s="294"/>
      <c r="DO75" s="294"/>
      <c r="DP75" s="294"/>
      <c r="DQ75" s="294"/>
      <c r="DR75" s="294"/>
      <c r="DS75" s="294"/>
      <c r="DT75" s="294"/>
      <c r="DU75" s="294"/>
      <c r="DV75" s="294"/>
      <c r="DW75" s="294"/>
      <c r="DX75" s="294"/>
      <c r="DY75" s="294"/>
      <c r="DZ75" s="294"/>
      <c r="EA75" s="294"/>
      <c r="EB75" s="294"/>
      <c r="EC75" s="294"/>
      <c r="ED75" s="294"/>
      <c r="EE75" s="294"/>
      <c r="EF75" s="294"/>
      <c r="EG75" s="294"/>
      <c r="EH75" s="294"/>
      <c r="EI75" s="294"/>
      <c r="EJ75" s="294"/>
      <c r="EK75" s="294"/>
      <c r="EL75" s="294"/>
      <c r="EM75" s="294"/>
      <c r="EN75" s="294"/>
      <c r="EO75" s="294"/>
      <c r="EP75" s="294"/>
      <c r="EQ75" s="294"/>
      <c r="ER75" s="294"/>
      <c r="ES75" s="294"/>
      <c r="ET75" s="294"/>
      <c r="EU75" s="294"/>
      <c r="EV75" s="294"/>
      <c r="EW75" s="294"/>
      <c r="EX75" s="294"/>
      <c r="EY75" s="294"/>
      <c r="EZ75" s="294"/>
      <c r="FA75" s="294"/>
      <c r="FB75" s="294"/>
      <c r="FC75" s="294"/>
      <c r="FD75" s="294"/>
      <c r="FE75" s="294"/>
      <c r="FF75" s="294"/>
      <c r="FG75" s="294"/>
      <c r="FH75" s="294"/>
      <c r="FI75" s="294"/>
      <c r="FJ75" s="294"/>
      <c r="FK75" s="294"/>
      <c r="FL75" s="294"/>
      <c r="FM75" s="294"/>
      <c r="FN75" s="294"/>
      <c r="FO75" s="294"/>
      <c r="FP75" s="294"/>
      <c r="FQ75" s="294"/>
      <c r="FR75" s="294"/>
      <c r="FS75" s="294"/>
      <c r="FT75" s="294"/>
      <c r="FU75" s="294"/>
      <c r="FV75" s="294"/>
      <c r="FW75" s="294"/>
      <c r="FX75" s="294"/>
      <c r="FY75" s="294"/>
      <c r="FZ75" s="294"/>
      <c r="GA75" s="294"/>
      <c r="GB75" s="294"/>
      <c r="GC75" s="294"/>
      <c r="GD75" s="294"/>
      <c r="GE75" s="294"/>
      <c r="GF75" s="294"/>
      <c r="GG75" s="294"/>
      <c r="GH75" s="294"/>
      <c r="GI75" s="294"/>
      <c r="GJ75" s="294"/>
      <c r="GK75" s="294"/>
      <c r="GL75" s="294"/>
      <c r="GM75" s="294"/>
      <c r="GN75" s="294"/>
      <c r="GO75" s="294"/>
      <c r="GP75" s="294"/>
      <c r="GQ75" s="294"/>
      <c r="GR75" s="294"/>
      <c r="GS75" s="294"/>
      <c r="GT75" s="294"/>
      <c r="GU75" s="294"/>
      <c r="GV75" s="294"/>
      <c r="GW75" s="294"/>
      <c r="GX75" s="294"/>
      <c r="GY75" s="294"/>
      <c r="GZ75" s="294"/>
      <c r="HA75" s="294"/>
      <c r="HB75" s="294"/>
      <c r="HC75" s="294"/>
      <c r="HD75" s="294"/>
      <c r="HE75" s="294"/>
      <c r="HF75" s="294"/>
      <c r="HG75" s="294"/>
      <c r="HH75" s="294"/>
      <c r="HI75" s="294"/>
      <c r="HJ75" s="294"/>
      <c r="HK75" s="294"/>
      <c r="HL75" s="294"/>
      <c r="HM75" s="294"/>
      <c r="HN75" s="294"/>
      <c r="HO75" s="294"/>
      <c r="HP75" s="294"/>
      <c r="HQ75" s="294"/>
      <c r="HR75" s="294"/>
      <c r="HS75" s="294"/>
      <c r="HT75" s="294"/>
      <c r="HU75" s="294"/>
      <c r="HV75" s="294"/>
      <c r="HW75" s="294"/>
      <c r="HX75" s="294"/>
      <c r="HY75" s="294"/>
      <c r="HZ75" s="294"/>
      <c r="IA75" s="294"/>
      <c r="IB75" s="294"/>
      <c r="IC75" s="294"/>
      <c r="ID75" s="294"/>
      <c r="IE75" s="294"/>
      <c r="IF75" s="294"/>
      <c r="IG75" s="294"/>
      <c r="IH75" s="294"/>
      <c r="II75" s="294"/>
      <c r="IJ75" s="294"/>
      <c r="IK75" s="294"/>
      <c r="IL75" s="294"/>
      <c r="IM75" s="294"/>
      <c r="IN75" s="294"/>
      <c r="IO75" s="294"/>
      <c r="IP75" s="294"/>
      <c r="IQ75" s="294"/>
      <c r="IR75" s="294"/>
      <c r="IS75" s="294"/>
      <c r="IT75" s="294"/>
      <c r="IU75" s="294"/>
      <c r="IV75" s="294"/>
      <c r="IW75" s="294"/>
      <c r="IX75" s="294"/>
      <c r="IY75" s="294"/>
      <c r="IZ75" s="294"/>
      <c r="JA75" s="294"/>
      <c r="JB75" s="294"/>
      <c r="JC75" s="294"/>
      <c r="JD75" s="294"/>
      <c r="JE75" s="294"/>
      <c r="JF75" s="294"/>
      <c r="JG75" s="294"/>
      <c r="JH75" s="294"/>
      <c r="JI75" s="294"/>
      <c r="JJ75" s="294"/>
      <c r="JK75" s="294"/>
      <c r="JL75" s="294"/>
      <c r="JM75" s="294"/>
      <c r="JN75" s="294"/>
      <c r="JO75" s="294"/>
      <c r="JP75" s="294"/>
      <c r="JQ75" s="294"/>
      <c r="JR75" s="294"/>
      <c r="JS75" s="294"/>
      <c r="JT75" s="294"/>
      <c r="JU75" s="294"/>
      <c r="JV75" s="294"/>
      <c r="JW75" s="294"/>
      <c r="JX75" s="294"/>
      <c r="JY75" s="294"/>
      <c r="JZ75" s="294"/>
      <c r="KA75" s="294"/>
    </row>
    <row r="76" spans="1:287" s="474" customFormat="1" ht="15" customHeight="1">
      <c r="A76" s="293"/>
      <c r="B76" s="294"/>
      <c r="C76" s="1289"/>
      <c r="D76" s="1272" t="s">
        <v>187</v>
      </c>
      <c r="E76" s="1272"/>
      <c r="F76" s="558" t="s">
        <v>194</v>
      </c>
      <c r="G76" s="559">
        <v>0.01</v>
      </c>
      <c r="H76" s="558">
        <v>0.01</v>
      </c>
      <c r="I76" s="1021">
        <v>0</v>
      </c>
      <c r="J76" s="294"/>
      <c r="K76" s="294"/>
      <c r="L76" s="294"/>
      <c r="M76" s="294"/>
      <c r="N76" s="294"/>
      <c r="O76" s="294"/>
      <c r="P76" s="294"/>
      <c r="Q76" s="294"/>
      <c r="R76" s="294"/>
      <c r="S76" s="294"/>
      <c r="T76" s="294"/>
      <c r="U76" s="294"/>
      <c r="V76" s="294"/>
      <c r="W76" s="294"/>
      <c r="X76" s="294"/>
      <c r="Y76" s="294"/>
      <c r="Z76" s="294"/>
      <c r="AA76" s="294"/>
      <c r="AB76" s="294"/>
      <c r="AC76" s="294"/>
      <c r="AD76" s="294"/>
      <c r="AE76" s="294"/>
      <c r="AF76" s="294"/>
      <c r="AG76" s="294"/>
      <c r="AH76" s="294"/>
      <c r="AI76" s="294"/>
      <c r="AJ76" s="294"/>
      <c r="AK76" s="294"/>
      <c r="AL76" s="294"/>
      <c r="AM76" s="294"/>
      <c r="AN76" s="294"/>
      <c r="AO76" s="294"/>
      <c r="AP76" s="294"/>
      <c r="AQ76" s="294"/>
      <c r="AR76" s="294"/>
      <c r="AS76" s="294"/>
      <c r="AT76" s="294"/>
      <c r="AU76" s="294"/>
      <c r="AV76" s="294"/>
      <c r="AW76" s="294"/>
      <c r="AX76" s="294"/>
      <c r="AY76" s="294"/>
      <c r="AZ76" s="294"/>
      <c r="BA76" s="294"/>
      <c r="BB76" s="294"/>
      <c r="BC76" s="294"/>
      <c r="BD76" s="294"/>
      <c r="BE76" s="294"/>
      <c r="BF76" s="294"/>
      <c r="BG76" s="294"/>
      <c r="BH76" s="294"/>
      <c r="BI76" s="294"/>
      <c r="BJ76" s="294"/>
      <c r="BK76" s="294"/>
      <c r="BL76" s="294"/>
      <c r="BM76" s="294"/>
      <c r="BN76" s="294"/>
      <c r="BO76" s="294"/>
      <c r="BP76" s="294"/>
      <c r="BQ76" s="294"/>
      <c r="BR76" s="294"/>
      <c r="BS76" s="294"/>
      <c r="BT76" s="294"/>
      <c r="BU76" s="294"/>
      <c r="BV76" s="294"/>
      <c r="BW76" s="294"/>
      <c r="BX76" s="294"/>
      <c r="BY76" s="294"/>
      <c r="BZ76" s="294"/>
      <c r="CA76" s="294"/>
      <c r="CB76" s="294"/>
      <c r="CC76" s="294"/>
      <c r="CD76" s="294"/>
      <c r="CE76" s="294"/>
      <c r="CF76" s="294"/>
      <c r="CG76" s="294"/>
      <c r="CH76" s="294"/>
      <c r="CI76" s="294"/>
      <c r="CJ76" s="294"/>
      <c r="CK76" s="294"/>
      <c r="CL76" s="294"/>
      <c r="CM76" s="294"/>
      <c r="CN76" s="294"/>
      <c r="CO76" s="294"/>
      <c r="CP76" s="294"/>
      <c r="CQ76" s="294"/>
      <c r="CR76" s="294"/>
      <c r="CS76" s="294"/>
      <c r="CT76" s="294"/>
      <c r="CU76" s="294"/>
      <c r="CV76" s="294"/>
      <c r="CW76" s="294"/>
      <c r="CX76" s="294"/>
      <c r="CY76" s="294"/>
      <c r="CZ76" s="294"/>
      <c r="DA76" s="294"/>
      <c r="DB76" s="294"/>
      <c r="DC76" s="294"/>
      <c r="DD76" s="294"/>
      <c r="DE76" s="294"/>
      <c r="DF76" s="294"/>
      <c r="DG76" s="294"/>
      <c r="DH76" s="294"/>
      <c r="DI76" s="294"/>
      <c r="DJ76" s="294"/>
      <c r="DK76" s="294"/>
      <c r="DL76" s="294"/>
      <c r="DM76" s="294"/>
      <c r="DN76" s="294"/>
      <c r="DO76" s="294"/>
      <c r="DP76" s="294"/>
      <c r="DQ76" s="294"/>
      <c r="DR76" s="294"/>
      <c r="DS76" s="294"/>
      <c r="DT76" s="294"/>
      <c r="DU76" s="294"/>
      <c r="DV76" s="294"/>
      <c r="DW76" s="294"/>
      <c r="DX76" s="294"/>
      <c r="DY76" s="294"/>
      <c r="DZ76" s="294"/>
      <c r="EA76" s="294"/>
      <c r="EB76" s="294"/>
      <c r="EC76" s="294"/>
      <c r="ED76" s="294"/>
      <c r="EE76" s="294"/>
      <c r="EF76" s="294"/>
      <c r="EG76" s="294"/>
      <c r="EH76" s="294"/>
      <c r="EI76" s="294"/>
      <c r="EJ76" s="294"/>
      <c r="EK76" s="294"/>
      <c r="EL76" s="294"/>
      <c r="EM76" s="294"/>
      <c r="EN76" s="294"/>
      <c r="EO76" s="294"/>
      <c r="EP76" s="294"/>
      <c r="EQ76" s="294"/>
      <c r="ER76" s="294"/>
      <c r="ES76" s="294"/>
      <c r="ET76" s="294"/>
      <c r="EU76" s="294"/>
      <c r="EV76" s="294"/>
      <c r="EW76" s="294"/>
      <c r="EX76" s="294"/>
      <c r="EY76" s="294"/>
      <c r="EZ76" s="294"/>
      <c r="FA76" s="294"/>
      <c r="FB76" s="294"/>
      <c r="FC76" s="294"/>
      <c r="FD76" s="294"/>
      <c r="FE76" s="294"/>
      <c r="FF76" s="294"/>
      <c r="FG76" s="294"/>
      <c r="FH76" s="294"/>
      <c r="FI76" s="294"/>
      <c r="FJ76" s="294"/>
      <c r="FK76" s="294"/>
      <c r="FL76" s="294"/>
      <c r="FM76" s="294"/>
      <c r="FN76" s="294"/>
      <c r="FO76" s="294"/>
      <c r="FP76" s="294"/>
      <c r="FQ76" s="294"/>
      <c r="FR76" s="294"/>
      <c r="FS76" s="294"/>
      <c r="FT76" s="294"/>
      <c r="FU76" s="294"/>
      <c r="FV76" s="294"/>
      <c r="FW76" s="294"/>
      <c r="FX76" s="294"/>
      <c r="FY76" s="294"/>
      <c r="FZ76" s="294"/>
      <c r="GA76" s="294"/>
      <c r="GB76" s="294"/>
      <c r="GC76" s="294"/>
      <c r="GD76" s="294"/>
      <c r="GE76" s="294"/>
      <c r="GF76" s="294"/>
      <c r="GG76" s="294"/>
      <c r="GH76" s="294"/>
      <c r="GI76" s="294"/>
      <c r="GJ76" s="294"/>
      <c r="GK76" s="294"/>
      <c r="GL76" s="294"/>
      <c r="GM76" s="294"/>
      <c r="GN76" s="294"/>
      <c r="GO76" s="294"/>
      <c r="GP76" s="294"/>
      <c r="GQ76" s="294"/>
      <c r="GR76" s="294"/>
      <c r="GS76" s="294"/>
      <c r="GT76" s="294"/>
      <c r="GU76" s="294"/>
      <c r="GV76" s="294"/>
      <c r="GW76" s="294"/>
      <c r="GX76" s="294"/>
      <c r="GY76" s="294"/>
      <c r="GZ76" s="294"/>
      <c r="HA76" s="294"/>
      <c r="HB76" s="294"/>
      <c r="HC76" s="294"/>
      <c r="HD76" s="294"/>
      <c r="HE76" s="294"/>
      <c r="HF76" s="294"/>
      <c r="HG76" s="294"/>
      <c r="HH76" s="294"/>
      <c r="HI76" s="294"/>
      <c r="HJ76" s="294"/>
      <c r="HK76" s="294"/>
      <c r="HL76" s="294"/>
      <c r="HM76" s="294"/>
      <c r="HN76" s="294"/>
      <c r="HO76" s="294"/>
      <c r="HP76" s="294"/>
      <c r="HQ76" s="294"/>
      <c r="HR76" s="294"/>
      <c r="HS76" s="294"/>
      <c r="HT76" s="294"/>
      <c r="HU76" s="294"/>
      <c r="HV76" s="294"/>
      <c r="HW76" s="294"/>
      <c r="HX76" s="294"/>
      <c r="HY76" s="294"/>
      <c r="HZ76" s="294"/>
      <c r="IA76" s="294"/>
      <c r="IB76" s="294"/>
      <c r="IC76" s="294"/>
      <c r="ID76" s="294"/>
      <c r="IE76" s="294"/>
      <c r="IF76" s="294"/>
      <c r="IG76" s="294"/>
      <c r="IH76" s="294"/>
      <c r="II76" s="294"/>
      <c r="IJ76" s="294"/>
      <c r="IK76" s="294"/>
      <c r="IL76" s="294"/>
      <c r="IM76" s="294"/>
      <c r="IN76" s="294"/>
      <c r="IO76" s="294"/>
      <c r="IP76" s="294"/>
      <c r="IQ76" s="294"/>
      <c r="IR76" s="294"/>
      <c r="IS76" s="294"/>
      <c r="IT76" s="294"/>
      <c r="IU76" s="294"/>
      <c r="IV76" s="294"/>
      <c r="IW76" s="294"/>
      <c r="IX76" s="294"/>
      <c r="IY76" s="294"/>
      <c r="IZ76" s="294"/>
      <c r="JA76" s="294"/>
      <c r="JB76" s="294"/>
      <c r="JC76" s="294"/>
      <c r="JD76" s="294"/>
      <c r="JE76" s="294"/>
      <c r="JF76" s="294"/>
      <c r="JG76" s="294"/>
      <c r="JH76" s="294"/>
      <c r="JI76" s="294"/>
      <c r="JJ76" s="294"/>
      <c r="JK76" s="294"/>
      <c r="JL76" s="294"/>
      <c r="JM76" s="294"/>
      <c r="JN76" s="294"/>
      <c r="JO76" s="294"/>
      <c r="JP76" s="294"/>
      <c r="JQ76" s="294"/>
      <c r="JR76" s="294"/>
      <c r="JS76" s="294"/>
      <c r="JT76" s="294"/>
      <c r="JU76" s="294"/>
      <c r="JV76" s="294"/>
      <c r="JW76" s="294"/>
      <c r="JX76" s="294"/>
      <c r="JY76" s="294"/>
      <c r="JZ76" s="294"/>
      <c r="KA76" s="294"/>
    </row>
    <row r="77" spans="1:287" s="474" customFormat="1" ht="15" customHeight="1" thickBot="1">
      <c r="A77" s="293"/>
      <c r="B77" s="294"/>
      <c r="C77" s="1290"/>
      <c r="D77" s="1273" t="s">
        <v>238</v>
      </c>
      <c r="E77" s="1273"/>
      <c r="F77" s="561" t="s">
        <v>194</v>
      </c>
      <c r="G77" s="562">
        <v>0.01</v>
      </c>
      <c r="H77" s="567">
        <v>0.01</v>
      </c>
      <c r="I77" s="1022">
        <v>0.03</v>
      </c>
      <c r="J77" s="294"/>
      <c r="K77" s="294"/>
      <c r="L77" s="294"/>
      <c r="M77" s="294"/>
      <c r="N77" s="294"/>
      <c r="O77" s="294"/>
      <c r="P77" s="294"/>
      <c r="Q77" s="294"/>
      <c r="R77" s="294"/>
      <c r="S77" s="294"/>
      <c r="T77" s="294"/>
      <c r="U77" s="294"/>
      <c r="V77" s="294"/>
      <c r="W77" s="294"/>
      <c r="X77" s="294"/>
      <c r="Y77" s="294"/>
      <c r="Z77" s="294"/>
      <c r="AA77" s="294"/>
      <c r="AB77" s="294"/>
      <c r="AC77" s="294"/>
      <c r="AD77" s="294"/>
      <c r="AE77" s="294"/>
      <c r="AF77" s="294"/>
      <c r="AG77" s="294"/>
      <c r="AH77" s="294"/>
      <c r="AI77" s="294"/>
      <c r="AJ77" s="294"/>
      <c r="AK77" s="294"/>
      <c r="AL77" s="294"/>
      <c r="AM77" s="294"/>
      <c r="AN77" s="294"/>
      <c r="AO77" s="294"/>
      <c r="AP77" s="294"/>
      <c r="AQ77" s="294"/>
      <c r="AR77" s="294"/>
      <c r="AS77" s="294"/>
      <c r="AT77" s="294"/>
      <c r="AU77" s="294"/>
      <c r="AV77" s="294"/>
      <c r="AW77" s="294"/>
      <c r="AX77" s="294"/>
      <c r="AY77" s="294"/>
      <c r="AZ77" s="294"/>
      <c r="BA77" s="294"/>
      <c r="BB77" s="294"/>
      <c r="BC77" s="294"/>
      <c r="BD77" s="294"/>
      <c r="BE77" s="294"/>
      <c r="BF77" s="294"/>
      <c r="BG77" s="294"/>
      <c r="BH77" s="294"/>
      <c r="BI77" s="294"/>
      <c r="BJ77" s="294"/>
      <c r="BK77" s="294"/>
      <c r="BL77" s="294"/>
      <c r="BM77" s="294"/>
      <c r="BN77" s="294"/>
      <c r="BO77" s="294"/>
      <c r="BP77" s="294"/>
      <c r="BQ77" s="294"/>
      <c r="BR77" s="294"/>
      <c r="BS77" s="294"/>
      <c r="BT77" s="294"/>
      <c r="BU77" s="294"/>
      <c r="BV77" s="294"/>
      <c r="BW77" s="294"/>
      <c r="BX77" s="294"/>
      <c r="BY77" s="294"/>
      <c r="BZ77" s="294"/>
      <c r="CA77" s="294"/>
      <c r="CB77" s="294"/>
      <c r="CC77" s="294"/>
      <c r="CD77" s="294"/>
      <c r="CE77" s="294"/>
      <c r="CF77" s="294"/>
      <c r="CG77" s="294"/>
      <c r="CH77" s="294"/>
      <c r="CI77" s="294"/>
      <c r="CJ77" s="294"/>
      <c r="CK77" s="294"/>
      <c r="CL77" s="294"/>
      <c r="CM77" s="294"/>
      <c r="CN77" s="294"/>
      <c r="CO77" s="294"/>
      <c r="CP77" s="294"/>
      <c r="CQ77" s="294"/>
      <c r="CR77" s="294"/>
      <c r="CS77" s="294"/>
      <c r="CT77" s="294"/>
      <c r="CU77" s="294"/>
      <c r="CV77" s="294"/>
      <c r="CW77" s="294"/>
      <c r="CX77" s="294"/>
      <c r="CY77" s="294"/>
      <c r="CZ77" s="294"/>
      <c r="DA77" s="294"/>
      <c r="DB77" s="294"/>
      <c r="DC77" s="294"/>
      <c r="DD77" s="294"/>
      <c r="DE77" s="294"/>
      <c r="DF77" s="294"/>
      <c r="DG77" s="294"/>
      <c r="DH77" s="294"/>
      <c r="DI77" s="294"/>
      <c r="DJ77" s="294"/>
      <c r="DK77" s="294"/>
      <c r="DL77" s="294"/>
      <c r="DM77" s="294"/>
      <c r="DN77" s="294"/>
      <c r="DO77" s="294"/>
      <c r="DP77" s="294"/>
      <c r="DQ77" s="294"/>
      <c r="DR77" s="294"/>
      <c r="DS77" s="294"/>
      <c r="DT77" s="294"/>
      <c r="DU77" s="294"/>
      <c r="DV77" s="294"/>
      <c r="DW77" s="294"/>
      <c r="DX77" s="294"/>
      <c r="DY77" s="294"/>
      <c r="DZ77" s="294"/>
      <c r="EA77" s="294"/>
      <c r="EB77" s="294"/>
      <c r="EC77" s="294"/>
      <c r="ED77" s="294"/>
      <c r="EE77" s="294"/>
      <c r="EF77" s="294"/>
      <c r="EG77" s="294"/>
      <c r="EH77" s="294"/>
      <c r="EI77" s="294"/>
      <c r="EJ77" s="294"/>
      <c r="EK77" s="294"/>
      <c r="EL77" s="294"/>
      <c r="EM77" s="294"/>
      <c r="EN77" s="294"/>
      <c r="EO77" s="294"/>
      <c r="EP77" s="294"/>
      <c r="EQ77" s="294"/>
      <c r="ER77" s="294"/>
      <c r="ES77" s="294"/>
      <c r="ET77" s="294"/>
      <c r="EU77" s="294"/>
      <c r="EV77" s="294"/>
      <c r="EW77" s="294"/>
      <c r="EX77" s="294"/>
      <c r="EY77" s="294"/>
      <c r="EZ77" s="294"/>
      <c r="FA77" s="294"/>
      <c r="FB77" s="294"/>
      <c r="FC77" s="294"/>
      <c r="FD77" s="294"/>
      <c r="FE77" s="294"/>
      <c r="FF77" s="294"/>
      <c r="FG77" s="294"/>
      <c r="FH77" s="294"/>
      <c r="FI77" s="294"/>
      <c r="FJ77" s="294"/>
      <c r="FK77" s="294"/>
      <c r="FL77" s="294"/>
      <c r="FM77" s="294"/>
      <c r="FN77" s="294"/>
      <c r="FO77" s="294"/>
      <c r="FP77" s="294"/>
      <c r="FQ77" s="294"/>
      <c r="FR77" s="294"/>
      <c r="FS77" s="294"/>
      <c r="FT77" s="294"/>
      <c r="FU77" s="294"/>
      <c r="FV77" s="294"/>
      <c r="FW77" s="294"/>
      <c r="FX77" s="294"/>
      <c r="FY77" s="294"/>
      <c r="FZ77" s="294"/>
      <c r="GA77" s="294"/>
      <c r="GB77" s="294"/>
      <c r="GC77" s="294"/>
      <c r="GD77" s="294"/>
      <c r="GE77" s="294"/>
      <c r="GF77" s="294"/>
      <c r="GG77" s="294"/>
      <c r="GH77" s="294"/>
      <c r="GI77" s="294"/>
      <c r="GJ77" s="294"/>
      <c r="GK77" s="294"/>
      <c r="GL77" s="294"/>
      <c r="GM77" s="294"/>
      <c r="GN77" s="294"/>
      <c r="GO77" s="294"/>
      <c r="GP77" s="294"/>
      <c r="GQ77" s="294"/>
      <c r="GR77" s="294"/>
      <c r="GS77" s="294"/>
      <c r="GT77" s="294"/>
      <c r="GU77" s="294"/>
      <c r="GV77" s="294"/>
      <c r="GW77" s="294"/>
      <c r="GX77" s="294"/>
      <c r="GY77" s="294"/>
      <c r="GZ77" s="294"/>
      <c r="HA77" s="294"/>
      <c r="HB77" s="294"/>
      <c r="HC77" s="294"/>
      <c r="HD77" s="294"/>
      <c r="HE77" s="294"/>
      <c r="HF77" s="294"/>
      <c r="HG77" s="294"/>
      <c r="HH77" s="294"/>
      <c r="HI77" s="294"/>
      <c r="HJ77" s="294"/>
      <c r="HK77" s="294"/>
      <c r="HL77" s="294"/>
      <c r="HM77" s="294"/>
      <c r="HN77" s="294"/>
      <c r="HO77" s="294"/>
      <c r="HP77" s="294"/>
      <c r="HQ77" s="294"/>
      <c r="HR77" s="294"/>
      <c r="HS77" s="294"/>
      <c r="HT77" s="294"/>
      <c r="HU77" s="294"/>
      <c r="HV77" s="294"/>
      <c r="HW77" s="294"/>
      <c r="HX77" s="294"/>
      <c r="HY77" s="294"/>
      <c r="HZ77" s="294"/>
      <c r="IA77" s="294"/>
      <c r="IB77" s="294"/>
      <c r="IC77" s="294"/>
      <c r="ID77" s="294"/>
      <c r="IE77" s="294"/>
      <c r="IF77" s="294"/>
      <c r="IG77" s="294"/>
      <c r="IH77" s="294"/>
      <c r="II77" s="294"/>
      <c r="IJ77" s="294"/>
      <c r="IK77" s="294"/>
      <c r="IL77" s="294"/>
      <c r="IM77" s="294"/>
      <c r="IN77" s="294"/>
      <c r="IO77" s="294"/>
      <c r="IP77" s="294"/>
      <c r="IQ77" s="294"/>
      <c r="IR77" s="294"/>
      <c r="IS77" s="294"/>
      <c r="IT77" s="294"/>
      <c r="IU77" s="294"/>
      <c r="IV77" s="294"/>
      <c r="IW77" s="294"/>
      <c r="IX77" s="294"/>
      <c r="IY77" s="294"/>
      <c r="IZ77" s="294"/>
      <c r="JA77" s="294"/>
      <c r="JB77" s="294"/>
      <c r="JC77" s="294"/>
      <c r="JD77" s="294"/>
      <c r="JE77" s="294"/>
      <c r="JF77" s="294"/>
      <c r="JG77" s="294"/>
      <c r="JH77" s="294"/>
      <c r="JI77" s="294"/>
      <c r="JJ77" s="294"/>
      <c r="JK77" s="294"/>
      <c r="JL77" s="294"/>
      <c r="JM77" s="294"/>
      <c r="JN77" s="294"/>
      <c r="JO77" s="294"/>
      <c r="JP77" s="294"/>
      <c r="JQ77" s="294"/>
      <c r="JR77" s="294"/>
      <c r="JS77" s="294"/>
      <c r="JT77" s="294"/>
      <c r="JU77" s="294"/>
      <c r="JV77" s="294"/>
      <c r="JW77" s="294"/>
      <c r="JX77" s="294"/>
      <c r="JY77" s="294"/>
      <c r="JZ77" s="294"/>
      <c r="KA77" s="294"/>
    </row>
    <row r="78" spans="1:287" s="474" customFormat="1" ht="15" customHeight="1">
      <c r="A78" s="293"/>
      <c r="B78" s="294"/>
      <c r="C78" s="1268" t="s">
        <v>239</v>
      </c>
      <c r="D78" s="1274" t="s">
        <v>235</v>
      </c>
      <c r="E78" s="1274"/>
      <c r="F78" s="555">
        <v>0.94</v>
      </c>
      <c r="G78" s="556">
        <v>0.93</v>
      </c>
      <c r="H78" s="557">
        <v>0.95</v>
      </c>
      <c r="I78" s="1020">
        <v>0.95</v>
      </c>
      <c r="J78" s="294"/>
      <c r="K78" s="294"/>
      <c r="L78" s="294"/>
      <c r="M78" s="294"/>
      <c r="N78" s="294"/>
      <c r="O78" s="294"/>
      <c r="P78" s="294"/>
      <c r="Q78" s="294"/>
      <c r="R78" s="294"/>
      <c r="S78" s="294"/>
      <c r="T78" s="294"/>
      <c r="U78" s="294"/>
      <c r="V78" s="294"/>
      <c r="W78" s="294"/>
      <c r="X78" s="294"/>
      <c r="Y78" s="294"/>
      <c r="Z78" s="294"/>
      <c r="AA78" s="294"/>
      <c r="AB78" s="294"/>
      <c r="AC78" s="294"/>
      <c r="AD78" s="294"/>
      <c r="AE78" s="294"/>
      <c r="AF78" s="294"/>
      <c r="AG78" s="294"/>
      <c r="AH78" s="294"/>
      <c r="AI78" s="294"/>
      <c r="AJ78" s="294"/>
      <c r="AK78" s="294"/>
      <c r="AL78" s="294"/>
      <c r="AM78" s="294"/>
      <c r="AN78" s="294"/>
      <c r="AO78" s="294"/>
      <c r="AP78" s="294"/>
      <c r="AQ78" s="294"/>
      <c r="AR78" s="294"/>
      <c r="AS78" s="294"/>
      <c r="AT78" s="294"/>
      <c r="AU78" s="294"/>
      <c r="AV78" s="294"/>
      <c r="AW78" s="294"/>
      <c r="AX78" s="294"/>
      <c r="AY78" s="294"/>
      <c r="AZ78" s="294"/>
      <c r="BA78" s="294"/>
      <c r="BB78" s="294"/>
      <c r="BC78" s="294"/>
      <c r="BD78" s="294"/>
      <c r="BE78" s="294"/>
      <c r="BF78" s="294"/>
      <c r="BG78" s="294"/>
      <c r="BH78" s="294"/>
      <c r="BI78" s="294"/>
      <c r="BJ78" s="294"/>
      <c r="BK78" s="294"/>
      <c r="BL78" s="294"/>
      <c r="BM78" s="294"/>
      <c r="BN78" s="294"/>
      <c r="BO78" s="294"/>
      <c r="BP78" s="294"/>
      <c r="BQ78" s="294"/>
      <c r="BR78" s="294"/>
      <c r="BS78" s="294"/>
      <c r="BT78" s="294"/>
      <c r="BU78" s="294"/>
      <c r="BV78" s="294"/>
      <c r="BW78" s="294"/>
      <c r="BX78" s="294"/>
      <c r="BY78" s="294"/>
      <c r="BZ78" s="294"/>
      <c r="CA78" s="294"/>
      <c r="CB78" s="294"/>
      <c r="CC78" s="294"/>
      <c r="CD78" s="294"/>
      <c r="CE78" s="294"/>
      <c r="CF78" s="294"/>
      <c r="CG78" s="294"/>
      <c r="CH78" s="294"/>
      <c r="CI78" s="294"/>
      <c r="CJ78" s="294"/>
      <c r="CK78" s="294"/>
      <c r="CL78" s="294"/>
      <c r="CM78" s="294"/>
      <c r="CN78" s="294"/>
      <c r="CO78" s="294"/>
      <c r="CP78" s="294"/>
      <c r="CQ78" s="294"/>
      <c r="CR78" s="294"/>
      <c r="CS78" s="294"/>
      <c r="CT78" s="294"/>
      <c r="CU78" s="294"/>
      <c r="CV78" s="294"/>
      <c r="CW78" s="294"/>
      <c r="CX78" s="294"/>
      <c r="CY78" s="294"/>
      <c r="CZ78" s="294"/>
      <c r="DA78" s="294"/>
      <c r="DB78" s="294"/>
      <c r="DC78" s="294"/>
      <c r="DD78" s="294"/>
      <c r="DE78" s="294"/>
      <c r="DF78" s="294"/>
      <c r="DG78" s="294"/>
      <c r="DH78" s="294"/>
      <c r="DI78" s="294"/>
      <c r="DJ78" s="294"/>
      <c r="DK78" s="294"/>
      <c r="DL78" s="294"/>
      <c r="DM78" s="294"/>
      <c r="DN78" s="294"/>
      <c r="DO78" s="294"/>
      <c r="DP78" s="294"/>
      <c r="DQ78" s="294"/>
      <c r="DR78" s="294"/>
      <c r="DS78" s="294"/>
      <c r="DT78" s="294"/>
      <c r="DU78" s="294"/>
      <c r="DV78" s="294"/>
      <c r="DW78" s="294"/>
      <c r="DX78" s="294"/>
      <c r="DY78" s="294"/>
      <c r="DZ78" s="294"/>
      <c r="EA78" s="294"/>
      <c r="EB78" s="294"/>
      <c r="EC78" s="294"/>
      <c r="ED78" s="294"/>
      <c r="EE78" s="294"/>
      <c r="EF78" s="294"/>
      <c r="EG78" s="294"/>
      <c r="EH78" s="294"/>
      <c r="EI78" s="294"/>
      <c r="EJ78" s="294"/>
      <c r="EK78" s="294"/>
      <c r="EL78" s="294"/>
      <c r="EM78" s="294"/>
      <c r="EN78" s="294"/>
      <c r="EO78" s="294"/>
      <c r="EP78" s="294"/>
      <c r="EQ78" s="294"/>
      <c r="ER78" s="294"/>
      <c r="ES78" s="294"/>
      <c r="ET78" s="294"/>
      <c r="EU78" s="294"/>
      <c r="EV78" s="294"/>
      <c r="EW78" s="294"/>
      <c r="EX78" s="294"/>
      <c r="EY78" s="294"/>
      <c r="EZ78" s="294"/>
      <c r="FA78" s="294"/>
      <c r="FB78" s="294"/>
      <c r="FC78" s="294"/>
      <c r="FD78" s="294"/>
      <c r="FE78" s="294"/>
      <c r="FF78" s="294"/>
      <c r="FG78" s="294"/>
      <c r="FH78" s="294"/>
      <c r="FI78" s="294"/>
      <c r="FJ78" s="294"/>
      <c r="FK78" s="294"/>
      <c r="FL78" s="294"/>
      <c r="FM78" s="294"/>
      <c r="FN78" s="294"/>
      <c r="FO78" s="294"/>
      <c r="FP78" s="294"/>
      <c r="FQ78" s="294"/>
      <c r="FR78" s="294"/>
      <c r="FS78" s="294"/>
      <c r="FT78" s="294"/>
      <c r="FU78" s="294"/>
      <c r="FV78" s="294"/>
      <c r="FW78" s="294"/>
      <c r="FX78" s="294"/>
      <c r="FY78" s="294"/>
      <c r="FZ78" s="294"/>
      <c r="GA78" s="294"/>
      <c r="GB78" s="294"/>
      <c r="GC78" s="294"/>
      <c r="GD78" s="294"/>
      <c r="GE78" s="294"/>
      <c r="GF78" s="294"/>
      <c r="GG78" s="294"/>
      <c r="GH78" s="294"/>
      <c r="GI78" s="294"/>
      <c r="GJ78" s="294"/>
      <c r="GK78" s="294"/>
      <c r="GL78" s="294"/>
      <c r="GM78" s="294"/>
      <c r="GN78" s="294"/>
      <c r="GO78" s="294"/>
      <c r="GP78" s="294"/>
      <c r="GQ78" s="294"/>
      <c r="GR78" s="294"/>
      <c r="GS78" s="294"/>
      <c r="GT78" s="294"/>
      <c r="GU78" s="294"/>
      <c r="GV78" s="294"/>
      <c r="GW78" s="294"/>
      <c r="GX78" s="294"/>
      <c r="GY78" s="294"/>
      <c r="GZ78" s="294"/>
      <c r="HA78" s="294"/>
      <c r="HB78" s="294"/>
      <c r="HC78" s="294"/>
      <c r="HD78" s="294"/>
      <c r="HE78" s="294"/>
      <c r="HF78" s="294"/>
      <c r="HG78" s="294"/>
      <c r="HH78" s="294"/>
      <c r="HI78" s="294"/>
      <c r="HJ78" s="294"/>
      <c r="HK78" s="294"/>
      <c r="HL78" s="294"/>
      <c r="HM78" s="294"/>
      <c r="HN78" s="294"/>
      <c r="HO78" s="294"/>
      <c r="HP78" s="294"/>
      <c r="HQ78" s="294"/>
      <c r="HR78" s="294"/>
      <c r="HS78" s="294"/>
      <c r="HT78" s="294"/>
      <c r="HU78" s="294"/>
      <c r="HV78" s="294"/>
      <c r="HW78" s="294"/>
      <c r="HX78" s="294"/>
      <c r="HY78" s="294"/>
      <c r="HZ78" s="294"/>
      <c r="IA78" s="294"/>
      <c r="IB78" s="294"/>
      <c r="IC78" s="294"/>
      <c r="ID78" s="294"/>
      <c r="IE78" s="294"/>
      <c r="IF78" s="294"/>
      <c r="IG78" s="294"/>
      <c r="IH78" s="294"/>
      <c r="II78" s="294"/>
      <c r="IJ78" s="294"/>
      <c r="IK78" s="294"/>
      <c r="IL78" s="294"/>
      <c r="IM78" s="294"/>
      <c r="IN78" s="294"/>
      <c r="IO78" s="294"/>
      <c r="IP78" s="294"/>
      <c r="IQ78" s="294"/>
      <c r="IR78" s="294"/>
      <c r="IS78" s="294"/>
      <c r="IT78" s="294"/>
      <c r="IU78" s="294"/>
      <c r="IV78" s="294"/>
      <c r="IW78" s="294"/>
      <c r="IX78" s="294"/>
      <c r="IY78" s="294"/>
      <c r="IZ78" s="294"/>
      <c r="JA78" s="294"/>
      <c r="JB78" s="294"/>
      <c r="JC78" s="294"/>
      <c r="JD78" s="294"/>
      <c r="JE78" s="294"/>
      <c r="JF78" s="294"/>
      <c r="JG78" s="294"/>
      <c r="JH78" s="294"/>
      <c r="JI78" s="294"/>
      <c r="JJ78" s="294"/>
      <c r="JK78" s="294"/>
      <c r="JL78" s="294"/>
      <c r="JM78" s="294"/>
      <c r="JN78" s="294"/>
      <c r="JO78" s="294"/>
      <c r="JP78" s="294"/>
      <c r="JQ78" s="294"/>
      <c r="JR78" s="294"/>
      <c r="JS78" s="294"/>
      <c r="JT78" s="294"/>
      <c r="JU78" s="294"/>
      <c r="JV78" s="294"/>
      <c r="JW78" s="294"/>
      <c r="JX78" s="294"/>
      <c r="JY78" s="294"/>
      <c r="JZ78" s="294"/>
      <c r="KA78" s="294"/>
    </row>
    <row r="79" spans="1:287" s="474" customFormat="1" ht="15" customHeight="1">
      <c r="A79" s="293"/>
      <c r="B79" s="294"/>
      <c r="C79" s="1261"/>
      <c r="D79" s="1272" t="s">
        <v>236</v>
      </c>
      <c r="E79" s="1272"/>
      <c r="F79" s="558">
        <v>0.06</v>
      </c>
      <c r="G79" s="559">
        <v>7.0000000000000007E-2</v>
      </c>
      <c r="H79" s="558">
        <v>0.05</v>
      </c>
      <c r="I79" s="1021">
        <v>0.05</v>
      </c>
      <c r="J79" s="294"/>
      <c r="K79" s="294"/>
      <c r="L79" s="294"/>
      <c r="M79" s="294"/>
      <c r="N79" s="294"/>
      <c r="O79" s="294"/>
      <c r="P79" s="294"/>
      <c r="Q79" s="294"/>
      <c r="R79" s="294"/>
      <c r="S79" s="294"/>
      <c r="T79" s="294"/>
      <c r="U79" s="294"/>
      <c r="V79" s="294"/>
      <c r="W79" s="294"/>
      <c r="X79" s="294"/>
      <c r="Y79" s="294"/>
      <c r="Z79" s="294"/>
      <c r="AA79" s="294"/>
      <c r="AB79" s="294"/>
      <c r="AC79" s="294"/>
      <c r="AD79" s="294"/>
      <c r="AE79" s="294"/>
      <c r="AF79" s="294"/>
      <c r="AG79" s="294"/>
      <c r="AH79" s="294"/>
      <c r="AI79" s="294"/>
      <c r="AJ79" s="294"/>
      <c r="AK79" s="294"/>
      <c r="AL79" s="294"/>
      <c r="AM79" s="294"/>
      <c r="AN79" s="294"/>
      <c r="AO79" s="294"/>
      <c r="AP79" s="294"/>
      <c r="AQ79" s="294"/>
      <c r="AR79" s="294"/>
      <c r="AS79" s="294"/>
      <c r="AT79" s="294"/>
      <c r="AU79" s="294"/>
      <c r="AV79" s="294"/>
      <c r="AW79" s="294"/>
      <c r="AX79" s="294"/>
      <c r="AY79" s="294"/>
      <c r="AZ79" s="294"/>
      <c r="BA79" s="294"/>
      <c r="BB79" s="294"/>
      <c r="BC79" s="294"/>
      <c r="BD79" s="294"/>
      <c r="BE79" s="294"/>
      <c r="BF79" s="294"/>
      <c r="BG79" s="294"/>
      <c r="BH79" s="294"/>
      <c r="BI79" s="294"/>
      <c r="BJ79" s="294"/>
      <c r="BK79" s="294"/>
      <c r="BL79" s="294"/>
      <c r="BM79" s="294"/>
      <c r="BN79" s="294"/>
      <c r="BO79" s="294"/>
      <c r="BP79" s="294"/>
      <c r="BQ79" s="294"/>
      <c r="BR79" s="294"/>
      <c r="BS79" s="294"/>
      <c r="BT79" s="294"/>
      <c r="BU79" s="294"/>
      <c r="BV79" s="294"/>
      <c r="BW79" s="294"/>
      <c r="BX79" s="294"/>
      <c r="BY79" s="294"/>
      <c r="BZ79" s="294"/>
      <c r="CA79" s="294"/>
      <c r="CB79" s="294"/>
      <c r="CC79" s="294"/>
      <c r="CD79" s="294"/>
      <c r="CE79" s="294"/>
      <c r="CF79" s="294"/>
      <c r="CG79" s="294"/>
      <c r="CH79" s="294"/>
      <c r="CI79" s="294"/>
      <c r="CJ79" s="294"/>
      <c r="CK79" s="294"/>
      <c r="CL79" s="294"/>
      <c r="CM79" s="294"/>
      <c r="CN79" s="294"/>
      <c r="CO79" s="294"/>
      <c r="CP79" s="294"/>
      <c r="CQ79" s="294"/>
      <c r="CR79" s="294"/>
      <c r="CS79" s="294"/>
      <c r="CT79" s="294"/>
      <c r="CU79" s="294"/>
      <c r="CV79" s="294"/>
      <c r="CW79" s="294"/>
      <c r="CX79" s="294"/>
      <c r="CY79" s="294"/>
      <c r="CZ79" s="294"/>
      <c r="DA79" s="294"/>
      <c r="DB79" s="294"/>
      <c r="DC79" s="294"/>
      <c r="DD79" s="294"/>
      <c r="DE79" s="294"/>
      <c r="DF79" s="294"/>
      <c r="DG79" s="294"/>
      <c r="DH79" s="294"/>
      <c r="DI79" s="294"/>
      <c r="DJ79" s="294"/>
      <c r="DK79" s="294"/>
      <c r="DL79" s="294"/>
      <c r="DM79" s="294"/>
      <c r="DN79" s="294"/>
      <c r="DO79" s="294"/>
      <c r="DP79" s="294"/>
      <c r="DQ79" s="294"/>
      <c r="DR79" s="294"/>
      <c r="DS79" s="294"/>
      <c r="DT79" s="294"/>
      <c r="DU79" s="294"/>
      <c r="DV79" s="294"/>
      <c r="DW79" s="294"/>
      <c r="DX79" s="294"/>
      <c r="DY79" s="294"/>
      <c r="DZ79" s="294"/>
      <c r="EA79" s="294"/>
      <c r="EB79" s="294"/>
      <c r="EC79" s="294"/>
      <c r="ED79" s="294"/>
      <c r="EE79" s="294"/>
      <c r="EF79" s="294"/>
      <c r="EG79" s="294"/>
      <c r="EH79" s="294"/>
      <c r="EI79" s="294"/>
      <c r="EJ79" s="294"/>
      <c r="EK79" s="294"/>
      <c r="EL79" s="294"/>
      <c r="EM79" s="294"/>
      <c r="EN79" s="294"/>
      <c r="EO79" s="294"/>
      <c r="EP79" s="294"/>
      <c r="EQ79" s="294"/>
      <c r="ER79" s="294"/>
      <c r="ES79" s="294"/>
      <c r="ET79" s="294"/>
      <c r="EU79" s="294"/>
      <c r="EV79" s="294"/>
      <c r="EW79" s="294"/>
      <c r="EX79" s="294"/>
      <c r="EY79" s="294"/>
      <c r="EZ79" s="294"/>
      <c r="FA79" s="294"/>
      <c r="FB79" s="294"/>
      <c r="FC79" s="294"/>
      <c r="FD79" s="294"/>
      <c r="FE79" s="294"/>
      <c r="FF79" s="294"/>
      <c r="FG79" s="294"/>
      <c r="FH79" s="294"/>
      <c r="FI79" s="294"/>
      <c r="FJ79" s="294"/>
      <c r="FK79" s="294"/>
      <c r="FL79" s="294"/>
      <c r="FM79" s="294"/>
      <c r="FN79" s="294"/>
      <c r="FO79" s="294"/>
      <c r="FP79" s="294"/>
      <c r="FQ79" s="294"/>
      <c r="FR79" s="294"/>
      <c r="FS79" s="294"/>
      <c r="FT79" s="294"/>
      <c r="FU79" s="294"/>
      <c r="FV79" s="294"/>
      <c r="FW79" s="294"/>
      <c r="FX79" s="294"/>
      <c r="FY79" s="294"/>
      <c r="FZ79" s="294"/>
      <c r="GA79" s="294"/>
      <c r="GB79" s="294"/>
      <c r="GC79" s="294"/>
      <c r="GD79" s="294"/>
      <c r="GE79" s="294"/>
      <c r="GF79" s="294"/>
      <c r="GG79" s="294"/>
      <c r="GH79" s="294"/>
      <c r="GI79" s="294"/>
      <c r="GJ79" s="294"/>
      <c r="GK79" s="294"/>
      <c r="GL79" s="294"/>
      <c r="GM79" s="294"/>
      <c r="GN79" s="294"/>
      <c r="GO79" s="294"/>
      <c r="GP79" s="294"/>
      <c r="GQ79" s="294"/>
      <c r="GR79" s="294"/>
      <c r="GS79" s="294"/>
      <c r="GT79" s="294"/>
      <c r="GU79" s="294"/>
      <c r="GV79" s="294"/>
      <c r="GW79" s="294"/>
      <c r="GX79" s="294"/>
      <c r="GY79" s="294"/>
      <c r="GZ79" s="294"/>
      <c r="HA79" s="294"/>
      <c r="HB79" s="294"/>
      <c r="HC79" s="294"/>
      <c r="HD79" s="294"/>
      <c r="HE79" s="294"/>
      <c r="HF79" s="294"/>
      <c r="HG79" s="294"/>
      <c r="HH79" s="294"/>
      <c r="HI79" s="294"/>
      <c r="HJ79" s="294"/>
      <c r="HK79" s="294"/>
      <c r="HL79" s="294"/>
      <c r="HM79" s="294"/>
      <c r="HN79" s="294"/>
      <c r="HO79" s="294"/>
      <c r="HP79" s="294"/>
      <c r="HQ79" s="294"/>
      <c r="HR79" s="294"/>
      <c r="HS79" s="294"/>
      <c r="HT79" s="294"/>
      <c r="HU79" s="294"/>
      <c r="HV79" s="294"/>
      <c r="HW79" s="294"/>
      <c r="HX79" s="294"/>
      <c r="HY79" s="294"/>
      <c r="HZ79" s="294"/>
      <c r="IA79" s="294"/>
      <c r="IB79" s="294"/>
      <c r="IC79" s="294"/>
      <c r="ID79" s="294"/>
      <c r="IE79" s="294"/>
      <c r="IF79" s="294"/>
      <c r="IG79" s="294"/>
      <c r="IH79" s="294"/>
      <c r="II79" s="294"/>
      <c r="IJ79" s="294"/>
      <c r="IK79" s="294"/>
      <c r="IL79" s="294"/>
      <c r="IM79" s="294"/>
      <c r="IN79" s="294"/>
      <c r="IO79" s="294"/>
      <c r="IP79" s="294"/>
      <c r="IQ79" s="294"/>
      <c r="IR79" s="294"/>
      <c r="IS79" s="294"/>
      <c r="IT79" s="294"/>
      <c r="IU79" s="294"/>
      <c r="IV79" s="294"/>
      <c r="IW79" s="294"/>
      <c r="IX79" s="294"/>
      <c r="IY79" s="294"/>
      <c r="IZ79" s="294"/>
      <c r="JA79" s="294"/>
      <c r="JB79" s="294"/>
      <c r="JC79" s="294"/>
      <c r="JD79" s="294"/>
      <c r="JE79" s="294"/>
      <c r="JF79" s="294"/>
      <c r="JG79" s="294"/>
      <c r="JH79" s="294"/>
      <c r="JI79" s="294"/>
      <c r="JJ79" s="294"/>
      <c r="JK79" s="294"/>
      <c r="JL79" s="294"/>
      <c r="JM79" s="294"/>
      <c r="JN79" s="294"/>
      <c r="JO79" s="294"/>
      <c r="JP79" s="294"/>
      <c r="JQ79" s="294"/>
      <c r="JR79" s="294"/>
      <c r="JS79" s="294"/>
      <c r="JT79" s="294"/>
      <c r="JU79" s="294"/>
      <c r="JV79" s="294"/>
      <c r="JW79" s="294"/>
      <c r="JX79" s="294"/>
      <c r="JY79" s="294"/>
      <c r="JZ79" s="294"/>
      <c r="KA79" s="294"/>
    </row>
    <row r="80" spans="1:287" s="474" customFormat="1" ht="15" customHeight="1" thickBot="1">
      <c r="A80" s="293"/>
      <c r="B80" s="294"/>
      <c r="C80" s="1261"/>
      <c r="D80" s="1273" t="s">
        <v>237</v>
      </c>
      <c r="E80" s="1273"/>
      <c r="F80" s="561">
        <v>0</v>
      </c>
      <c r="G80" s="562">
        <v>0</v>
      </c>
      <c r="H80" s="561">
        <v>0</v>
      </c>
      <c r="I80" s="1022">
        <v>0</v>
      </c>
      <c r="J80" s="294"/>
      <c r="K80" s="294"/>
      <c r="L80" s="294"/>
      <c r="M80" s="294"/>
      <c r="N80" s="294"/>
      <c r="O80" s="294"/>
      <c r="P80" s="294"/>
      <c r="Q80" s="294"/>
      <c r="R80" s="294"/>
      <c r="S80" s="294"/>
      <c r="T80" s="294"/>
      <c r="U80" s="294"/>
      <c r="V80" s="294"/>
      <c r="W80" s="294"/>
      <c r="X80" s="294"/>
      <c r="Y80" s="294"/>
      <c r="Z80" s="294"/>
      <c r="AA80" s="294"/>
      <c r="AB80" s="294"/>
      <c r="AC80" s="294"/>
      <c r="AD80" s="294"/>
      <c r="AE80" s="294"/>
      <c r="AF80" s="294"/>
      <c r="AG80" s="294"/>
      <c r="AH80" s="294"/>
      <c r="AI80" s="294"/>
      <c r="AJ80" s="294"/>
      <c r="AK80" s="294"/>
      <c r="AL80" s="294"/>
      <c r="AM80" s="294"/>
      <c r="AN80" s="294"/>
      <c r="AO80" s="294"/>
      <c r="AP80" s="294"/>
      <c r="AQ80" s="294"/>
      <c r="AR80" s="294"/>
      <c r="AS80" s="294"/>
      <c r="AT80" s="294"/>
      <c r="AU80" s="294"/>
      <c r="AV80" s="294"/>
      <c r="AW80" s="294"/>
      <c r="AX80" s="294"/>
      <c r="AY80" s="294"/>
      <c r="AZ80" s="294"/>
      <c r="BA80" s="294"/>
      <c r="BB80" s="294"/>
      <c r="BC80" s="294"/>
      <c r="BD80" s="294"/>
      <c r="BE80" s="294"/>
      <c r="BF80" s="294"/>
      <c r="BG80" s="294"/>
      <c r="BH80" s="294"/>
      <c r="BI80" s="294"/>
      <c r="BJ80" s="294"/>
      <c r="BK80" s="294"/>
      <c r="BL80" s="294"/>
      <c r="BM80" s="294"/>
      <c r="BN80" s="294"/>
      <c r="BO80" s="294"/>
      <c r="BP80" s="294"/>
      <c r="BQ80" s="294"/>
      <c r="BR80" s="294"/>
      <c r="BS80" s="294"/>
      <c r="BT80" s="294"/>
      <c r="BU80" s="294"/>
      <c r="BV80" s="294"/>
      <c r="BW80" s="294"/>
      <c r="BX80" s="294"/>
      <c r="BY80" s="294"/>
      <c r="BZ80" s="294"/>
      <c r="CA80" s="294"/>
      <c r="CB80" s="294"/>
      <c r="CC80" s="294"/>
      <c r="CD80" s="294"/>
      <c r="CE80" s="294"/>
      <c r="CF80" s="294"/>
      <c r="CG80" s="294"/>
      <c r="CH80" s="294"/>
      <c r="CI80" s="294"/>
      <c r="CJ80" s="294"/>
      <c r="CK80" s="294"/>
      <c r="CL80" s="294"/>
      <c r="CM80" s="294"/>
      <c r="CN80" s="294"/>
      <c r="CO80" s="294"/>
      <c r="CP80" s="294"/>
      <c r="CQ80" s="294"/>
      <c r="CR80" s="294"/>
      <c r="CS80" s="294"/>
      <c r="CT80" s="294"/>
      <c r="CU80" s="294"/>
      <c r="CV80" s="294"/>
      <c r="CW80" s="294"/>
      <c r="CX80" s="294"/>
      <c r="CY80" s="294"/>
      <c r="CZ80" s="294"/>
      <c r="DA80" s="294"/>
      <c r="DB80" s="294"/>
      <c r="DC80" s="294"/>
      <c r="DD80" s="294"/>
      <c r="DE80" s="294"/>
      <c r="DF80" s="294"/>
      <c r="DG80" s="294"/>
      <c r="DH80" s="294"/>
      <c r="DI80" s="294"/>
      <c r="DJ80" s="294"/>
      <c r="DK80" s="294"/>
      <c r="DL80" s="294"/>
      <c r="DM80" s="294"/>
      <c r="DN80" s="294"/>
      <c r="DO80" s="294"/>
      <c r="DP80" s="294"/>
      <c r="DQ80" s="294"/>
      <c r="DR80" s="294"/>
      <c r="DS80" s="294"/>
      <c r="DT80" s="294"/>
      <c r="DU80" s="294"/>
      <c r="DV80" s="294"/>
      <c r="DW80" s="294"/>
      <c r="DX80" s="294"/>
      <c r="DY80" s="294"/>
      <c r="DZ80" s="294"/>
      <c r="EA80" s="294"/>
      <c r="EB80" s="294"/>
      <c r="EC80" s="294"/>
      <c r="ED80" s="294"/>
      <c r="EE80" s="294"/>
      <c r="EF80" s="294"/>
      <c r="EG80" s="294"/>
      <c r="EH80" s="294"/>
      <c r="EI80" s="294"/>
      <c r="EJ80" s="294"/>
      <c r="EK80" s="294"/>
      <c r="EL80" s="294"/>
      <c r="EM80" s="294"/>
      <c r="EN80" s="294"/>
      <c r="EO80" s="294"/>
      <c r="EP80" s="294"/>
      <c r="EQ80" s="294"/>
      <c r="ER80" s="294"/>
      <c r="ES80" s="294"/>
      <c r="ET80" s="294"/>
      <c r="EU80" s="294"/>
      <c r="EV80" s="294"/>
      <c r="EW80" s="294"/>
      <c r="EX80" s="294"/>
      <c r="EY80" s="294"/>
      <c r="EZ80" s="294"/>
      <c r="FA80" s="294"/>
      <c r="FB80" s="294"/>
      <c r="FC80" s="294"/>
      <c r="FD80" s="294"/>
      <c r="FE80" s="294"/>
      <c r="FF80" s="294"/>
      <c r="FG80" s="294"/>
      <c r="FH80" s="294"/>
      <c r="FI80" s="294"/>
      <c r="FJ80" s="294"/>
      <c r="FK80" s="294"/>
      <c r="FL80" s="294"/>
      <c r="FM80" s="294"/>
      <c r="FN80" s="294"/>
      <c r="FO80" s="294"/>
      <c r="FP80" s="294"/>
      <c r="FQ80" s="294"/>
      <c r="FR80" s="294"/>
      <c r="FS80" s="294"/>
      <c r="FT80" s="294"/>
      <c r="FU80" s="294"/>
      <c r="FV80" s="294"/>
      <c r="FW80" s="294"/>
      <c r="FX80" s="294"/>
      <c r="FY80" s="294"/>
      <c r="FZ80" s="294"/>
      <c r="GA80" s="294"/>
      <c r="GB80" s="294"/>
      <c r="GC80" s="294"/>
      <c r="GD80" s="294"/>
      <c r="GE80" s="294"/>
      <c r="GF80" s="294"/>
      <c r="GG80" s="294"/>
      <c r="GH80" s="294"/>
      <c r="GI80" s="294"/>
      <c r="GJ80" s="294"/>
      <c r="GK80" s="294"/>
      <c r="GL80" s="294"/>
      <c r="GM80" s="294"/>
      <c r="GN80" s="294"/>
      <c r="GO80" s="294"/>
      <c r="GP80" s="294"/>
      <c r="GQ80" s="294"/>
      <c r="GR80" s="294"/>
      <c r="GS80" s="294"/>
      <c r="GT80" s="294"/>
      <c r="GU80" s="294"/>
      <c r="GV80" s="294"/>
      <c r="GW80" s="294"/>
      <c r="GX80" s="294"/>
      <c r="GY80" s="294"/>
      <c r="GZ80" s="294"/>
      <c r="HA80" s="294"/>
      <c r="HB80" s="294"/>
      <c r="HC80" s="294"/>
      <c r="HD80" s="294"/>
      <c r="HE80" s="294"/>
      <c r="HF80" s="294"/>
      <c r="HG80" s="294"/>
      <c r="HH80" s="294"/>
      <c r="HI80" s="294"/>
      <c r="HJ80" s="294"/>
      <c r="HK80" s="294"/>
      <c r="HL80" s="294"/>
      <c r="HM80" s="294"/>
      <c r="HN80" s="294"/>
      <c r="HO80" s="294"/>
      <c r="HP80" s="294"/>
      <c r="HQ80" s="294"/>
      <c r="HR80" s="294"/>
      <c r="HS80" s="294"/>
      <c r="HT80" s="294"/>
      <c r="HU80" s="294"/>
      <c r="HV80" s="294"/>
      <c r="HW80" s="294"/>
      <c r="HX80" s="294"/>
      <c r="HY80" s="294"/>
      <c r="HZ80" s="294"/>
      <c r="IA80" s="294"/>
      <c r="IB80" s="294"/>
      <c r="IC80" s="294"/>
      <c r="ID80" s="294"/>
      <c r="IE80" s="294"/>
      <c r="IF80" s="294"/>
      <c r="IG80" s="294"/>
      <c r="IH80" s="294"/>
      <c r="II80" s="294"/>
      <c r="IJ80" s="294"/>
      <c r="IK80" s="294"/>
      <c r="IL80" s="294"/>
      <c r="IM80" s="294"/>
      <c r="IN80" s="294"/>
      <c r="IO80" s="294"/>
      <c r="IP80" s="294"/>
      <c r="IQ80" s="294"/>
      <c r="IR80" s="294"/>
      <c r="IS80" s="294"/>
      <c r="IT80" s="294"/>
      <c r="IU80" s="294"/>
      <c r="IV80" s="294"/>
      <c r="IW80" s="294"/>
      <c r="IX80" s="294"/>
      <c r="IY80" s="294"/>
      <c r="IZ80" s="294"/>
      <c r="JA80" s="294"/>
      <c r="JB80" s="294"/>
      <c r="JC80" s="294"/>
      <c r="JD80" s="294"/>
      <c r="JE80" s="294"/>
      <c r="JF80" s="294"/>
      <c r="JG80" s="294"/>
      <c r="JH80" s="294"/>
      <c r="JI80" s="294"/>
      <c r="JJ80" s="294"/>
      <c r="JK80" s="294"/>
      <c r="JL80" s="294"/>
      <c r="JM80" s="294"/>
      <c r="JN80" s="294"/>
      <c r="JO80" s="294"/>
      <c r="JP80" s="294"/>
      <c r="JQ80" s="294"/>
      <c r="JR80" s="294"/>
      <c r="JS80" s="294"/>
      <c r="JT80" s="294"/>
      <c r="JU80" s="294"/>
      <c r="JV80" s="294"/>
      <c r="JW80" s="294"/>
      <c r="JX80" s="294"/>
      <c r="JY80" s="294"/>
      <c r="JZ80" s="294"/>
      <c r="KA80" s="294"/>
    </row>
    <row r="81" spans="1:287" s="474" customFormat="1" ht="15" customHeight="1">
      <c r="A81" s="293"/>
      <c r="B81" s="294"/>
      <c r="C81" s="1261"/>
      <c r="D81" s="1275" t="s">
        <v>184</v>
      </c>
      <c r="E81" s="1275"/>
      <c r="F81" s="563">
        <v>0.56999999999999995</v>
      </c>
      <c r="G81" s="564">
        <v>0.43</v>
      </c>
      <c r="H81" s="563">
        <v>0.32</v>
      </c>
      <c r="I81" s="1021">
        <v>0.37</v>
      </c>
      <c r="J81" s="294"/>
      <c r="K81" s="294"/>
      <c r="L81" s="294"/>
      <c r="M81" s="294"/>
      <c r="N81" s="294"/>
      <c r="O81" s="294"/>
      <c r="P81" s="294"/>
      <c r="Q81" s="294"/>
      <c r="R81" s="294"/>
      <c r="S81" s="294"/>
      <c r="T81" s="294"/>
      <c r="U81" s="294"/>
      <c r="V81" s="294"/>
      <c r="W81" s="294"/>
      <c r="X81" s="294"/>
      <c r="Y81" s="294"/>
      <c r="Z81" s="294"/>
      <c r="AA81" s="294"/>
      <c r="AB81" s="294"/>
      <c r="AC81" s="294"/>
      <c r="AD81" s="294"/>
      <c r="AE81" s="294"/>
      <c r="AF81" s="294"/>
      <c r="AG81" s="294"/>
      <c r="AH81" s="294"/>
      <c r="AI81" s="294"/>
      <c r="AJ81" s="294"/>
      <c r="AK81" s="294"/>
      <c r="AL81" s="294"/>
      <c r="AM81" s="294"/>
      <c r="AN81" s="294"/>
      <c r="AO81" s="294"/>
      <c r="AP81" s="294"/>
      <c r="AQ81" s="294"/>
      <c r="AR81" s="294"/>
      <c r="AS81" s="294"/>
      <c r="AT81" s="294"/>
      <c r="AU81" s="294"/>
      <c r="AV81" s="294"/>
      <c r="AW81" s="294"/>
      <c r="AX81" s="294"/>
      <c r="AY81" s="294"/>
      <c r="AZ81" s="294"/>
      <c r="BA81" s="294"/>
      <c r="BB81" s="294"/>
      <c r="BC81" s="294"/>
      <c r="BD81" s="294"/>
      <c r="BE81" s="294"/>
      <c r="BF81" s="294"/>
      <c r="BG81" s="294"/>
      <c r="BH81" s="294"/>
      <c r="BI81" s="294"/>
      <c r="BJ81" s="294"/>
      <c r="BK81" s="294"/>
      <c r="BL81" s="294"/>
      <c r="BM81" s="294"/>
      <c r="BN81" s="294"/>
      <c r="BO81" s="294"/>
      <c r="BP81" s="294"/>
      <c r="BQ81" s="294"/>
      <c r="BR81" s="294"/>
      <c r="BS81" s="294"/>
      <c r="BT81" s="294"/>
      <c r="BU81" s="294"/>
      <c r="BV81" s="294"/>
      <c r="BW81" s="294"/>
      <c r="BX81" s="294"/>
      <c r="BY81" s="294"/>
      <c r="BZ81" s="294"/>
      <c r="CA81" s="294"/>
      <c r="CB81" s="294"/>
      <c r="CC81" s="294"/>
      <c r="CD81" s="294"/>
      <c r="CE81" s="294"/>
      <c r="CF81" s="294"/>
      <c r="CG81" s="294"/>
      <c r="CH81" s="294"/>
      <c r="CI81" s="294"/>
      <c r="CJ81" s="294"/>
      <c r="CK81" s="294"/>
      <c r="CL81" s="294"/>
      <c r="CM81" s="294"/>
      <c r="CN81" s="294"/>
      <c r="CO81" s="294"/>
      <c r="CP81" s="294"/>
      <c r="CQ81" s="294"/>
      <c r="CR81" s="294"/>
      <c r="CS81" s="294"/>
      <c r="CT81" s="294"/>
      <c r="CU81" s="294"/>
      <c r="CV81" s="294"/>
      <c r="CW81" s="294"/>
      <c r="CX81" s="294"/>
      <c r="CY81" s="294"/>
      <c r="CZ81" s="294"/>
      <c r="DA81" s="294"/>
      <c r="DB81" s="294"/>
      <c r="DC81" s="294"/>
      <c r="DD81" s="294"/>
      <c r="DE81" s="294"/>
      <c r="DF81" s="294"/>
      <c r="DG81" s="294"/>
      <c r="DH81" s="294"/>
      <c r="DI81" s="294"/>
      <c r="DJ81" s="294"/>
      <c r="DK81" s="294"/>
      <c r="DL81" s="294"/>
      <c r="DM81" s="294"/>
      <c r="DN81" s="294"/>
      <c r="DO81" s="294"/>
      <c r="DP81" s="294"/>
      <c r="DQ81" s="294"/>
      <c r="DR81" s="294"/>
      <c r="DS81" s="294"/>
      <c r="DT81" s="294"/>
      <c r="DU81" s="294"/>
      <c r="DV81" s="294"/>
      <c r="DW81" s="294"/>
      <c r="DX81" s="294"/>
      <c r="DY81" s="294"/>
      <c r="DZ81" s="294"/>
      <c r="EA81" s="294"/>
      <c r="EB81" s="294"/>
      <c r="EC81" s="294"/>
      <c r="ED81" s="294"/>
      <c r="EE81" s="294"/>
      <c r="EF81" s="294"/>
      <c r="EG81" s="294"/>
      <c r="EH81" s="294"/>
      <c r="EI81" s="294"/>
      <c r="EJ81" s="294"/>
      <c r="EK81" s="294"/>
      <c r="EL81" s="294"/>
      <c r="EM81" s="294"/>
      <c r="EN81" s="294"/>
      <c r="EO81" s="294"/>
      <c r="EP81" s="294"/>
      <c r="EQ81" s="294"/>
      <c r="ER81" s="294"/>
      <c r="ES81" s="294"/>
      <c r="ET81" s="294"/>
      <c r="EU81" s="294"/>
      <c r="EV81" s="294"/>
      <c r="EW81" s="294"/>
      <c r="EX81" s="294"/>
      <c r="EY81" s="294"/>
      <c r="EZ81" s="294"/>
      <c r="FA81" s="294"/>
      <c r="FB81" s="294"/>
      <c r="FC81" s="294"/>
      <c r="FD81" s="294"/>
      <c r="FE81" s="294"/>
      <c r="FF81" s="294"/>
      <c r="FG81" s="294"/>
      <c r="FH81" s="294"/>
      <c r="FI81" s="294"/>
      <c r="FJ81" s="294"/>
      <c r="FK81" s="294"/>
      <c r="FL81" s="294"/>
      <c r="FM81" s="294"/>
      <c r="FN81" s="294"/>
      <c r="FO81" s="294"/>
      <c r="FP81" s="294"/>
      <c r="FQ81" s="294"/>
      <c r="FR81" s="294"/>
      <c r="FS81" s="294"/>
      <c r="FT81" s="294"/>
      <c r="FU81" s="294"/>
      <c r="FV81" s="294"/>
      <c r="FW81" s="294"/>
      <c r="FX81" s="294"/>
      <c r="FY81" s="294"/>
      <c r="FZ81" s="294"/>
      <c r="GA81" s="294"/>
      <c r="GB81" s="294"/>
      <c r="GC81" s="294"/>
      <c r="GD81" s="294"/>
      <c r="GE81" s="294"/>
      <c r="GF81" s="294"/>
      <c r="GG81" s="294"/>
      <c r="GH81" s="294"/>
      <c r="GI81" s="294"/>
      <c r="GJ81" s="294"/>
      <c r="GK81" s="294"/>
      <c r="GL81" s="294"/>
      <c r="GM81" s="294"/>
      <c r="GN81" s="294"/>
      <c r="GO81" s="294"/>
      <c r="GP81" s="294"/>
      <c r="GQ81" s="294"/>
      <c r="GR81" s="294"/>
      <c r="GS81" s="294"/>
      <c r="GT81" s="294"/>
      <c r="GU81" s="294"/>
      <c r="GV81" s="294"/>
      <c r="GW81" s="294"/>
      <c r="GX81" s="294"/>
      <c r="GY81" s="294"/>
      <c r="GZ81" s="294"/>
      <c r="HA81" s="294"/>
      <c r="HB81" s="294"/>
      <c r="HC81" s="294"/>
      <c r="HD81" s="294"/>
      <c r="HE81" s="294"/>
      <c r="HF81" s="294"/>
      <c r="HG81" s="294"/>
      <c r="HH81" s="294"/>
      <c r="HI81" s="294"/>
      <c r="HJ81" s="294"/>
      <c r="HK81" s="294"/>
      <c r="HL81" s="294"/>
      <c r="HM81" s="294"/>
      <c r="HN81" s="294"/>
      <c r="HO81" s="294"/>
      <c r="HP81" s="294"/>
      <c r="HQ81" s="294"/>
      <c r="HR81" s="294"/>
      <c r="HS81" s="294"/>
      <c r="HT81" s="294"/>
      <c r="HU81" s="294"/>
      <c r="HV81" s="294"/>
      <c r="HW81" s="294"/>
      <c r="HX81" s="294"/>
      <c r="HY81" s="294"/>
      <c r="HZ81" s="294"/>
      <c r="IA81" s="294"/>
      <c r="IB81" s="294"/>
      <c r="IC81" s="294"/>
      <c r="ID81" s="294"/>
      <c r="IE81" s="294"/>
      <c r="IF81" s="294"/>
      <c r="IG81" s="294"/>
      <c r="IH81" s="294"/>
      <c r="II81" s="294"/>
      <c r="IJ81" s="294"/>
      <c r="IK81" s="294"/>
      <c r="IL81" s="294"/>
      <c r="IM81" s="294"/>
      <c r="IN81" s="294"/>
      <c r="IO81" s="294"/>
      <c r="IP81" s="294"/>
      <c r="IQ81" s="294"/>
      <c r="IR81" s="294"/>
      <c r="IS81" s="294"/>
      <c r="IT81" s="294"/>
      <c r="IU81" s="294"/>
      <c r="IV81" s="294"/>
      <c r="IW81" s="294"/>
      <c r="IX81" s="294"/>
      <c r="IY81" s="294"/>
      <c r="IZ81" s="294"/>
      <c r="JA81" s="294"/>
      <c r="JB81" s="294"/>
      <c r="JC81" s="294"/>
      <c r="JD81" s="294"/>
      <c r="JE81" s="294"/>
      <c r="JF81" s="294"/>
      <c r="JG81" s="294"/>
      <c r="JH81" s="294"/>
      <c r="JI81" s="294"/>
      <c r="JJ81" s="294"/>
      <c r="JK81" s="294"/>
      <c r="JL81" s="294"/>
      <c r="JM81" s="294"/>
      <c r="JN81" s="294"/>
      <c r="JO81" s="294"/>
      <c r="JP81" s="294"/>
      <c r="JQ81" s="294"/>
      <c r="JR81" s="294"/>
      <c r="JS81" s="294"/>
      <c r="JT81" s="294"/>
      <c r="JU81" s="294"/>
      <c r="JV81" s="294"/>
      <c r="JW81" s="294"/>
      <c r="JX81" s="294"/>
      <c r="JY81" s="294"/>
      <c r="JZ81" s="294"/>
      <c r="KA81" s="294"/>
    </row>
    <row r="82" spans="1:287" s="474" customFormat="1" ht="15" customHeight="1">
      <c r="A82" s="293"/>
      <c r="B82" s="294"/>
      <c r="C82" s="1261"/>
      <c r="D82" s="1272" t="s">
        <v>185</v>
      </c>
      <c r="E82" s="1272"/>
      <c r="F82" s="565">
        <v>0.43</v>
      </c>
      <c r="G82" s="566">
        <v>0.51</v>
      </c>
      <c r="H82" s="565">
        <v>0.56000000000000005</v>
      </c>
      <c r="I82" s="1021">
        <v>0.49</v>
      </c>
      <c r="J82" s="294"/>
      <c r="K82" s="294"/>
      <c r="L82" s="294"/>
      <c r="M82" s="294"/>
      <c r="N82" s="294"/>
      <c r="O82" s="294"/>
      <c r="P82" s="294"/>
      <c r="Q82" s="294"/>
      <c r="R82" s="294"/>
      <c r="S82" s="294"/>
      <c r="T82" s="294"/>
      <c r="U82" s="294"/>
      <c r="V82" s="294"/>
      <c r="W82" s="294"/>
      <c r="X82" s="294"/>
      <c r="Y82" s="294"/>
      <c r="Z82" s="294"/>
      <c r="AA82" s="294"/>
      <c r="AB82" s="294"/>
      <c r="AC82" s="294"/>
      <c r="AD82" s="294"/>
      <c r="AE82" s="294"/>
      <c r="AF82" s="294"/>
      <c r="AG82" s="294"/>
      <c r="AH82" s="294"/>
      <c r="AI82" s="294"/>
      <c r="AJ82" s="294"/>
      <c r="AK82" s="294"/>
      <c r="AL82" s="294"/>
      <c r="AM82" s="294"/>
      <c r="AN82" s="294"/>
      <c r="AO82" s="294"/>
      <c r="AP82" s="294"/>
      <c r="AQ82" s="294"/>
      <c r="AR82" s="294"/>
      <c r="AS82" s="294"/>
      <c r="AT82" s="294"/>
      <c r="AU82" s="294"/>
      <c r="AV82" s="294"/>
      <c r="AW82" s="294"/>
      <c r="AX82" s="294"/>
      <c r="AY82" s="294"/>
      <c r="AZ82" s="294"/>
      <c r="BA82" s="294"/>
      <c r="BB82" s="294"/>
      <c r="BC82" s="294"/>
      <c r="BD82" s="294"/>
      <c r="BE82" s="294"/>
      <c r="BF82" s="294"/>
      <c r="BG82" s="294"/>
      <c r="BH82" s="294"/>
      <c r="BI82" s="294"/>
      <c r="BJ82" s="294"/>
      <c r="BK82" s="294"/>
      <c r="BL82" s="294"/>
      <c r="BM82" s="294"/>
      <c r="BN82" s="294"/>
      <c r="BO82" s="294"/>
      <c r="BP82" s="294"/>
      <c r="BQ82" s="294"/>
      <c r="BR82" s="294"/>
      <c r="BS82" s="294"/>
      <c r="BT82" s="294"/>
      <c r="BU82" s="294"/>
      <c r="BV82" s="294"/>
      <c r="BW82" s="294"/>
      <c r="BX82" s="294"/>
      <c r="BY82" s="294"/>
      <c r="BZ82" s="294"/>
      <c r="CA82" s="294"/>
      <c r="CB82" s="294"/>
      <c r="CC82" s="294"/>
      <c r="CD82" s="294"/>
      <c r="CE82" s="294"/>
      <c r="CF82" s="294"/>
      <c r="CG82" s="294"/>
      <c r="CH82" s="294"/>
      <c r="CI82" s="294"/>
      <c r="CJ82" s="294"/>
      <c r="CK82" s="294"/>
      <c r="CL82" s="294"/>
      <c r="CM82" s="294"/>
      <c r="CN82" s="294"/>
      <c r="CO82" s="294"/>
      <c r="CP82" s="294"/>
      <c r="CQ82" s="294"/>
      <c r="CR82" s="294"/>
      <c r="CS82" s="294"/>
      <c r="CT82" s="294"/>
      <c r="CU82" s="294"/>
      <c r="CV82" s="294"/>
      <c r="CW82" s="294"/>
      <c r="CX82" s="294"/>
      <c r="CY82" s="294"/>
      <c r="CZ82" s="294"/>
      <c r="DA82" s="294"/>
      <c r="DB82" s="294"/>
      <c r="DC82" s="294"/>
      <c r="DD82" s="294"/>
      <c r="DE82" s="294"/>
      <c r="DF82" s="294"/>
      <c r="DG82" s="294"/>
      <c r="DH82" s="294"/>
      <c r="DI82" s="294"/>
      <c r="DJ82" s="294"/>
      <c r="DK82" s="294"/>
      <c r="DL82" s="294"/>
      <c r="DM82" s="294"/>
      <c r="DN82" s="294"/>
      <c r="DO82" s="294"/>
      <c r="DP82" s="294"/>
      <c r="DQ82" s="294"/>
      <c r="DR82" s="294"/>
      <c r="DS82" s="294"/>
      <c r="DT82" s="294"/>
      <c r="DU82" s="294"/>
      <c r="DV82" s="294"/>
      <c r="DW82" s="294"/>
      <c r="DX82" s="294"/>
      <c r="DY82" s="294"/>
      <c r="DZ82" s="294"/>
      <c r="EA82" s="294"/>
      <c r="EB82" s="294"/>
      <c r="EC82" s="294"/>
      <c r="ED82" s="294"/>
      <c r="EE82" s="294"/>
      <c r="EF82" s="294"/>
      <c r="EG82" s="294"/>
      <c r="EH82" s="294"/>
      <c r="EI82" s="294"/>
      <c r="EJ82" s="294"/>
      <c r="EK82" s="294"/>
      <c r="EL82" s="294"/>
      <c r="EM82" s="294"/>
      <c r="EN82" s="294"/>
      <c r="EO82" s="294"/>
      <c r="EP82" s="294"/>
      <c r="EQ82" s="294"/>
      <c r="ER82" s="294"/>
      <c r="ES82" s="294"/>
      <c r="ET82" s="294"/>
      <c r="EU82" s="294"/>
      <c r="EV82" s="294"/>
      <c r="EW82" s="294"/>
      <c r="EX82" s="294"/>
      <c r="EY82" s="294"/>
      <c r="EZ82" s="294"/>
      <c r="FA82" s="294"/>
      <c r="FB82" s="294"/>
      <c r="FC82" s="294"/>
      <c r="FD82" s="294"/>
      <c r="FE82" s="294"/>
      <c r="FF82" s="294"/>
      <c r="FG82" s="294"/>
      <c r="FH82" s="294"/>
      <c r="FI82" s="294"/>
      <c r="FJ82" s="294"/>
      <c r="FK82" s="294"/>
      <c r="FL82" s="294"/>
      <c r="FM82" s="294"/>
      <c r="FN82" s="294"/>
      <c r="FO82" s="294"/>
      <c r="FP82" s="294"/>
      <c r="FQ82" s="294"/>
      <c r="FR82" s="294"/>
      <c r="FS82" s="294"/>
      <c r="FT82" s="294"/>
      <c r="FU82" s="294"/>
      <c r="FV82" s="294"/>
      <c r="FW82" s="294"/>
      <c r="FX82" s="294"/>
      <c r="FY82" s="294"/>
      <c r="FZ82" s="294"/>
      <c r="GA82" s="294"/>
      <c r="GB82" s="294"/>
      <c r="GC82" s="294"/>
      <c r="GD82" s="294"/>
      <c r="GE82" s="294"/>
      <c r="GF82" s="294"/>
      <c r="GG82" s="294"/>
      <c r="GH82" s="294"/>
      <c r="GI82" s="294"/>
      <c r="GJ82" s="294"/>
      <c r="GK82" s="294"/>
      <c r="GL82" s="294"/>
      <c r="GM82" s="294"/>
      <c r="GN82" s="294"/>
      <c r="GO82" s="294"/>
      <c r="GP82" s="294"/>
      <c r="GQ82" s="294"/>
      <c r="GR82" s="294"/>
      <c r="GS82" s="294"/>
      <c r="GT82" s="294"/>
      <c r="GU82" s="294"/>
      <c r="GV82" s="294"/>
      <c r="GW82" s="294"/>
      <c r="GX82" s="294"/>
      <c r="GY82" s="294"/>
      <c r="GZ82" s="294"/>
      <c r="HA82" s="294"/>
      <c r="HB82" s="294"/>
      <c r="HC82" s="294"/>
      <c r="HD82" s="294"/>
      <c r="HE82" s="294"/>
      <c r="HF82" s="294"/>
      <c r="HG82" s="294"/>
      <c r="HH82" s="294"/>
      <c r="HI82" s="294"/>
      <c r="HJ82" s="294"/>
      <c r="HK82" s="294"/>
      <c r="HL82" s="294"/>
      <c r="HM82" s="294"/>
      <c r="HN82" s="294"/>
      <c r="HO82" s="294"/>
      <c r="HP82" s="294"/>
      <c r="HQ82" s="294"/>
      <c r="HR82" s="294"/>
      <c r="HS82" s="294"/>
      <c r="HT82" s="294"/>
      <c r="HU82" s="294"/>
      <c r="HV82" s="294"/>
      <c r="HW82" s="294"/>
      <c r="HX82" s="294"/>
      <c r="HY82" s="294"/>
      <c r="HZ82" s="294"/>
      <c r="IA82" s="294"/>
      <c r="IB82" s="294"/>
      <c r="IC82" s="294"/>
      <c r="ID82" s="294"/>
      <c r="IE82" s="294"/>
      <c r="IF82" s="294"/>
      <c r="IG82" s="294"/>
      <c r="IH82" s="294"/>
      <c r="II82" s="294"/>
      <c r="IJ82" s="294"/>
      <c r="IK82" s="294"/>
      <c r="IL82" s="294"/>
      <c r="IM82" s="294"/>
      <c r="IN82" s="294"/>
      <c r="IO82" s="294"/>
      <c r="IP82" s="294"/>
      <c r="IQ82" s="294"/>
      <c r="IR82" s="294"/>
      <c r="IS82" s="294"/>
      <c r="IT82" s="294"/>
      <c r="IU82" s="294"/>
      <c r="IV82" s="294"/>
      <c r="IW82" s="294"/>
      <c r="IX82" s="294"/>
      <c r="IY82" s="294"/>
      <c r="IZ82" s="294"/>
      <c r="JA82" s="294"/>
      <c r="JB82" s="294"/>
      <c r="JC82" s="294"/>
      <c r="JD82" s="294"/>
      <c r="JE82" s="294"/>
      <c r="JF82" s="294"/>
      <c r="JG82" s="294"/>
      <c r="JH82" s="294"/>
      <c r="JI82" s="294"/>
      <c r="JJ82" s="294"/>
      <c r="JK82" s="294"/>
      <c r="JL82" s="294"/>
      <c r="JM82" s="294"/>
      <c r="JN82" s="294"/>
      <c r="JO82" s="294"/>
      <c r="JP82" s="294"/>
      <c r="JQ82" s="294"/>
      <c r="JR82" s="294"/>
      <c r="JS82" s="294"/>
      <c r="JT82" s="294"/>
      <c r="JU82" s="294"/>
      <c r="JV82" s="294"/>
      <c r="JW82" s="294"/>
      <c r="JX82" s="294"/>
      <c r="JY82" s="294"/>
      <c r="JZ82" s="294"/>
      <c r="KA82" s="294"/>
    </row>
    <row r="83" spans="1:287" s="474" customFormat="1" ht="15" customHeight="1">
      <c r="A83" s="293"/>
      <c r="B83" s="294"/>
      <c r="C83" s="1261"/>
      <c r="D83" s="1272" t="s">
        <v>187</v>
      </c>
      <c r="E83" s="1272"/>
      <c r="F83" s="558" t="s">
        <v>194</v>
      </c>
      <c r="G83" s="559">
        <v>0.04</v>
      </c>
      <c r="H83" s="558">
        <v>0.09</v>
      </c>
      <c r="I83" s="1021">
        <v>0.14000000000000001</v>
      </c>
      <c r="J83" s="294"/>
      <c r="K83" s="294"/>
      <c r="L83" s="294"/>
      <c r="M83" s="294"/>
      <c r="N83" s="294"/>
      <c r="O83" s="294"/>
      <c r="P83" s="294"/>
      <c r="Q83" s="294"/>
      <c r="R83" s="294"/>
      <c r="S83" s="294"/>
      <c r="T83" s="294"/>
      <c r="U83" s="294"/>
      <c r="V83" s="294"/>
      <c r="W83" s="294"/>
      <c r="X83" s="294"/>
      <c r="Y83" s="294"/>
      <c r="Z83" s="294"/>
      <c r="AA83" s="294"/>
      <c r="AB83" s="294"/>
      <c r="AC83" s="294"/>
      <c r="AD83" s="294"/>
      <c r="AE83" s="294"/>
      <c r="AF83" s="294"/>
      <c r="AG83" s="294"/>
      <c r="AH83" s="294"/>
      <c r="AI83" s="294"/>
      <c r="AJ83" s="294"/>
      <c r="AK83" s="294"/>
      <c r="AL83" s="294"/>
      <c r="AM83" s="294"/>
      <c r="AN83" s="294"/>
      <c r="AO83" s="294"/>
      <c r="AP83" s="294"/>
      <c r="AQ83" s="294"/>
      <c r="AR83" s="294"/>
      <c r="AS83" s="294"/>
      <c r="AT83" s="294"/>
      <c r="AU83" s="294"/>
      <c r="AV83" s="294"/>
      <c r="AW83" s="294"/>
      <c r="AX83" s="294"/>
      <c r="AY83" s="294"/>
      <c r="AZ83" s="294"/>
      <c r="BA83" s="294"/>
      <c r="BB83" s="294"/>
      <c r="BC83" s="294"/>
      <c r="BD83" s="294"/>
      <c r="BE83" s="294"/>
      <c r="BF83" s="294"/>
      <c r="BG83" s="294"/>
      <c r="BH83" s="294"/>
      <c r="BI83" s="294"/>
      <c r="BJ83" s="294"/>
      <c r="BK83" s="294"/>
      <c r="BL83" s="294"/>
      <c r="BM83" s="294"/>
      <c r="BN83" s="294"/>
      <c r="BO83" s="294"/>
      <c r="BP83" s="294"/>
      <c r="BQ83" s="294"/>
      <c r="BR83" s="294"/>
      <c r="BS83" s="294"/>
      <c r="BT83" s="294"/>
      <c r="BU83" s="294"/>
      <c r="BV83" s="294"/>
      <c r="BW83" s="294"/>
      <c r="BX83" s="294"/>
      <c r="BY83" s="294"/>
      <c r="BZ83" s="294"/>
      <c r="CA83" s="294"/>
      <c r="CB83" s="294"/>
      <c r="CC83" s="294"/>
      <c r="CD83" s="294"/>
      <c r="CE83" s="294"/>
      <c r="CF83" s="294"/>
      <c r="CG83" s="294"/>
      <c r="CH83" s="294"/>
      <c r="CI83" s="294"/>
      <c r="CJ83" s="294"/>
      <c r="CK83" s="294"/>
      <c r="CL83" s="294"/>
      <c r="CM83" s="294"/>
      <c r="CN83" s="294"/>
      <c r="CO83" s="294"/>
      <c r="CP83" s="294"/>
      <c r="CQ83" s="294"/>
      <c r="CR83" s="294"/>
      <c r="CS83" s="294"/>
      <c r="CT83" s="294"/>
      <c r="CU83" s="294"/>
      <c r="CV83" s="294"/>
      <c r="CW83" s="294"/>
      <c r="CX83" s="294"/>
      <c r="CY83" s="294"/>
      <c r="CZ83" s="294"/>
      <c r="DA83" s="294"/>
      <c r="DB83" s="294"/>
      <c r="DC83" s="294"/>
      <c r="DD83" s="294"/>
      <c r="DE83" s="294"/>
      <c r="DF83" s="294"/>
      <c r="DG83" s="294"/>
      <c r="DH83" s="294"/>
      <c r="DI83" s="294"/>
      <c r="DJ83" s="294"/>
      <c r="DK83" s="294"/>
      <c r="DL83" s="294"/>
      <c r="DM83" s="294"/>
      <c r="DN83" s="294"/>
      <c r="DO83" s="294"/>
      <c r="DP83" s="294"/>
      <c r="DQ83" s="294"/>
      <c r="DR83" s="294"/>
      <c r="DS83" s="294"/>
      <c r="DT83" s="294"/>
      <c r="DU83" s="294"/>
      <c r="DV83" s="294"/>
      <c r="DW83" s="294"/>
      <c r="DX83" s="294"/>
      <c r="DY83" s="294"/>
      <c r="DZ83" s="294"/>
      <c r="EA83" s="294"/>
      <c r="EB83" s="294"/>
      <c r="EC83" s="294"/>
      <c r="ED83" s="294"/>
      <c r="EE83" s="294"/>
      <c r="EF83" s="294"/>
      <c r="EG83" s="294"/>
      <c r="EH83" s="294"/>
      <c r="EI83" s="294"/>
      <c r="EJ83" s="294"/>
      <c r="EK83" s="294"/>
      <c r="EL83" s="294"/>
      <c r="EM83" s="294"/>
      <c r="EN83" s="294"/>
      <c r="EO83" s="294"/>
      <c r="EP83" s="294"/>
      <c r="EQ83" s="294"/>
      <c r="ER83" s="294"/>
      <c r="ES83" s="294"/>
      <c r="ET83" s="294"/>
      <c r="EU83" s="294"/>
      <c r="EV83" s="294"/>
      <c r="EW83" s="294"/>
      <c r="EX83" s="294"/>
      <c r="EY83" s="294"/>
      <c r="EZ83" s="294"/>
      <c r="FA83" s="294"/>
      <c r="FB83" s="294"/>
      <c r="FC83" s="294"/>
      <c r="FD83" s="294"/>
      <c r="FE83" s="294"/>
      <c r="FF83" s="294"/>
      <c r="FG83" s="294"/>
      <c r="FH83" s="294"/>
      <c r="FI83" s="294"/>
      <c r="FJ83" s="294"/>
      <c r="FK83" s="294"/>
      <c r="FL83" s="294"/>
      <c r="FM83" s="294"/>
      <c r="FN83" s="294"/>
      <c r="FO83" s="294"/>
      <c r="FP83" s="294"/>
      <c r="FQ83" s="294"/>
      <c r="FR83" s="294"/>
      <c r="FS83" s="294"/>
      <c r="FT83" s="294"/>
      <c r="FU83" s="294"/>
      <c r="FV83" s="294"/>
      <c r="FW83" s="294"/>
      <c r="FX83" s="294"/>
      <c r="FY83" s="294"/>
      <c r="FZ83" s="294"/>
      <c r="GA83" s="294"/>
      <c r="GB83" s="294"/>
      <c r="GC83" s="294"/>
      <c r="GD83" s="294"/>
      <c r="GE83" s="294"/>
      <c r="GF83" s="294"/>
      <c r="GG83" s="294"/>
      <c r="GH83" s="294"/>
      <c r="GI83" s="294"/>
      <c r="GJ83" s="294"/>
      <c r="GK83" s="294"/>
      <c r="GL83" s="294"/>
      <c r="GM83" s="294"/>
      <c r="GN83" s="294"/>
      <c r="GO83" s="294"/>
      <c r="GP83" s="294"/>
      <c r="GQ83" s="294"/>
      <c r="GR83" s="294"/>
      <c r="GS83" s="294"/>
      <c r="GT83" s="294"/>
      <c r="GU83" s="294"/>
      <c r="GV83" s="294"/>
      <c r="GW83" s="294"/>
      <c r="GX83" s="294"/>
      <c r="GY83" s="294"/>
      <c r="GZ83" s="294"/>
      <c r="HA83" s="294"/>
      <c r="HB83" s="294"/>
      <c r="HC83" s="294"/>
      <c r="HD83" s="294"/>
      <c r="HE83" s="294"/>
      <c r="HF83" s="294"/>
      <c r="HG83" s="294"/>
      <c r="HH83" s="294"/>
      <c r="HI83" s="294"/>
      <c r="HJ83" s="294"/>
      <c r="HK83" s="294"/>
      <c r="HL83" s="294"/>
      <c r="HM83" s="294"/>
      <c r="HN83" s="294"/>
      <c r="HO83" s="294"/>
      <c r="HP83" s="294"/>
      <c r="HQ83" s="294"/>
      <c r="HR83" s="294"/>
      <c r="HS83" s="294"/>
      <c r="HT83" s="294"/>
      <c r="HU83" s="294"/>
      <c r="HV83" s="294"/>
      <c r="HW83" s="294"/>
      <c r="HX83" s="294"/>
      <c r="HY83" s="294"/>
      <c r="HZ83" s="294"/>
      <c r="IA83" s="294"/>
      <c r="IB83" s="294"/>
      <c r="IC83" s="294"/>
      <c r="ID83" s="294"/>
      <c r="IE83" s="294"/>
      <c r="IF83" s="294"/>
      <c r="IG83" s="294"/>
      <c r="IH83" s="294"/>
      <c r="II83" s="294"/>
      <c r="IJ83" s="294"/>
      <c r="IK83" s="294"/>
      <c r="IL83" s="294"/>
      <c r="IM83" s="294"/>
      <c r="IN83" s="294"/>
      <c r="IO83" s="294"/>
      <c r="IP83" s="294"/>
      <c r="IQ83" s="294"/>
      <c r="IR83" s="294"/>
      <c r="IS83" s="294"/>
      <c r="IT83" s="294"/>
      <c r="IU83" s="294"/>
      <c r="IV83" s="294"/>
      <c r="IW83" s="294"/>
      <c r="IX83" s="294"/>
      <c r="IY83" s="294"/>
      <c r="IZ83" s="294"/>
      <c r="JA83" s="294"/>
      <c r="JB83" s="294"/>
      <c r="JC83" s="294"/>
      <c r="JD83" s="294"/>
      <c r="JE83" s="294"/>
      <c r="JF83" s="294"/>
      <c r="JG83" s="294"/>
      <c r="JH83" s="294"/>
      <c r="JI83" s="294"/>
      <c r="JJ83" s="294"/>
      <c r="JK83" s="294"/>
      <c r="JL83" s="294"/>
      <c r="JM83" s="294"/>
      <c r="JN83" s="294"/>
      <c r="JO83" s="294"/>
      <c r="JP83" s="294"/>
      <c r="JQ83" s="294"/>
      <c r="JR83" s="294"/>
      <c r="JS83" s="294"/>
      <c r="JT83" s="294"/>
      <c r="JU83" s="294"/>
      <c r="JV83" s="294"/>
      <c r="JW83" s="294"/>
      <c r="JX83" s="294"/>
      <c r="JY83" s="294"/>
      <c r="JZ83" s="294"/>
      <c r="KA83" s="294"/>
    </row>
    <row r="84" spans="1:287" s="474" customFormat="1" ht="15" customHeight="1" thickBot="1">
      <c r="A84" s="293"/>
      <c r="B84" s="294"/>
      <c r="C84" s="1269"/>
      <c r="D84" s="1273" t="s">
        <v>238</v>
      </c>
      <c r="E84" s="1273"/>
      <c r="F84" s="561" t="s">
        <v>194</v>
      </c>
      <c r="G84" s="562">
        <v>0.02</v>
      </c>
      <c r="H84" s="567">
        <v>0.03</v>
      </c>
      <c r="I84" s="1022">
        <v>0</v>
      </c>
      <c r="J84" s="294"/>
      <c r="K84" s="294"/>
      <c r="L84" s="294"/>
      <c r="M84" s="294"/>
      <c r="N84" s="294"/>
      <c r="O84" s="294"/>
      <c r="P84" s="294"/>
      <c r="Q84" s="294"/>
      <c r="R84" s="294"/>
      <c r="S84" s="294"/>
      <c r="T84" s="294"/>
      <c r="U84" s="294"/>
      <c r="V84" s="294"/>
      <c r="W84" s="294"/>
      <c r="X84" s="294"/>
      <c r="Y84" s="294"/>
      <c r="Z84" s="294"/>
      <c r="AA84" s="294"/>
      <c r="AB84" s="294"/>
      <c r="AC84" s="294"/>
      <c r="AD84" s="294"/>
      <c r="AE84" s="294"/>
      <c r="AF84" s="294"/>
      <c r="AG84" s="294"/>
      <c r="AH84" s="294"/>
      <c r="AI84" s="294"/>
      <c r="AJ84" s="294"/>
      <c r="AK84" s="294"/>
      <c r="AL84" s="294"/>
      <c r="AM84" s="294"/>
      <c r="AN84" s="294"/>
      <c r="AO84" s="294"/>
      <c r="AP84" s="294"/>
      <c r="AQ84" s="294"/>
      <c r="AR84" s="294"/>
      <c r="AS84" s="294"/>
      <c r="AT84" s="294"/>
      <c r="AU84" s="294"/>
      <c r="AV84" s="294"/>
      <c r="AW84" s="294"/>
      <c r="AX84" s="294"/>
      <c r="AY84" s="294"/>
      <c r="AZ84" s="294"/>
      <c r="BA84" s="294"/>
      <c r="BB84" s="294"/>
      <c r="BC84" s="294"/>
      <c r="BD84" s="294"/>
      <c r="BE84" s="294"/>
      <c r="BF84" s="294"/>
      <c r="BG84" s="294"/>
      <c r="BH84" s="294"/>
      <c r="BI84" s="294"/>
      <c r="BJ84" s="294"/>
      <c r="BK84" s="294"/>
      <c r="BL84" s="294"/>
      <c r="BM84" s="294"/>
      <c r="BN84" s="294"/>
      <c r="BO84" s="294"/>
      <c r="BP84" s="294"/>
      <c r="BQ84" s="294"/>
      <c r="BR84" s="294"/>
      <c r="BS84" s="294"/>
      <c r="BT84" s="294"/>
      <c r="BU84" s="294"/>
      <c r="BV84" s="294"/>
      <c r="BW84" s="294"/>
      <c r="BX84" s="294"/>
      <c r="BY84" s="294"/>
      <c r="BZ84" s="294"/>
      <c r="CA84" s="294"/>
      <c r="CB84" s="294"/>
      <c r="CC84" s="294"/>
      <c r="CD84" s="294"/>
      <c r="CE84" s="294"/>
      <c r="CF84" s="294"/>
      <c r="CG84" s="294"/>
      <c r="CH84" s="294"/>
      <c r="CI84" s="294"/>
      <c r="CJ84" s="294"/>
      <c r="CK84" s="294"/>
      <c r="CL84" s="294"/>
      <c r="CM84" s="294"/>
      <c r="CN84" s="294"/>
      <c r="CO84" s="294"/>
      <c r="CP84" s="294"/>
      <c r="CQ84" s="294"/>
      <c r="CR84" s="294"/>
      <c r="CS84" s="294"/>
      <c r="CT84" s="294"/>
      <c r="CU84" s="294"/>
      <c r="CV84" s="294"/>
      <c r="CW84" s="294"/>
      <c r="CX84" s="294"/>
      <c r="CY84" s="294"/>
      <c r="CZ84" s="294"/>
      <c r="DA84" s="294"/>
      <c r="DB84" s="294"/>
      <c r="DC84" s="294"/>
      <c r="DD84" s="294"/>
      <c r="DE84" s="294"/>
      <c r="DF84" s="294"/>
      <c r="DG84" s="294"/>
      <c r="DH84" s="294"/>
      <c r="DI84" s="294"/>
      <c r="DJ84" s="294"/>
      <c r="DK84" s="294"/>
      <c r="DL84" s="294"/>
      <c r="DM84" s="294"/>
      <c r="DN84" s="294"/>
      <c r="DO84" s="294"/>
      <c r="DP84" s="294"/>
      <c r="DQ84" s="294"/>
      <c r="DR84" s="294"/>
      <c r="DS84" s="294"/>
      <c r="DT84" s="294"/>
      <c r="DU84" s="294"/>
      <c r="DV84" s="294"/>
      <c r="DW84" s="294"/>
      <c r="DX84" s="294"/>
      <c r="DY84" s="294"/>
      <c r="DZ84" s="294"/>
      <c r="EA84" s="294"/>
      <c r="EB84" s="294"/>
      <c r="EC84" s="294"/>
      <c r="ED84" s="294"/>
      <c r="EE84" s="294"/>
      <c r="EF84" s="294"/>
      <c r="EG84" s="294"/>
      <c r="EH84" s="294"/>
      <c r="EI84" s="294"/>
      <c r="EJ84" s="294"/>
      <c r="EK84" s="294"/>
      <c r="EL84" s="294"/>
      <c r="EM84" s="294"/>
      <c r="EN84" s="294"/>
      <c r="EO84" s="294"/>
      <c r="EP84" s="294"/>
      <c r="EQ84" s="294"/>
      <c r="ER84" s="294"/>
      <c r="ES84" s="294"/>
      <c r="ET84" s="294"/>
      <c r="EU84" s="294"/>
      <c r="EV84" s="294"/>
      <c r="EW84" s="294"/>
      <c r="EX84" s="294"/>
      <c r="EY84" s="294"/>
      <c r="EZ84" s="294"/>
      <c r="FA84" s="294"/>
      <c r="FB84" s="294"/>
      <c r="FC84" s="294"/>
      <c r="FD84" s="294"/>
      <c r="FE84" s="294"/>
      <c r="FF84" s="294"/>
      <c r="FG84" s="294"/>
      <c r="FH84" s="294"/>
      <c r="FI84" s="294"/>
      <c r="FJ84" s="294"/>
      <c r="FK84" s="294"/>
      <c r="FL84" s="294"/>
      <c r="FM84" s="294"/>
      <c r="FN84" s="294"/>
      <c r="FO84" s="294"/>
      <c r="FP84" s="294"/>
      <c r="FQ84" s="294"/>
      <c r="FR84" s="294"/>
      <c r="FS84" s="294"/>
      <c r="FT84" s="294"/>
      <c r="FU84" s="294"/>
      <c r="FV84" s="294"/>
      <c r="FW84" s="294"/>
      <c r="FX84" s="294"/>
      <c r="FY84" s="294"/>
      <c r="FZ84" s="294"/>
      <c r="GA84" s="294"/>
      <c r="GB84" s="294"/>
      <c r="GC84" s="294"/>
      <c r="GD84" s="294"/>
      <c r="GE84" s="294"/>
      <c r="GF84" s="294"/>
      <c r="GG84" s="294"/>
      <c r="GH84" s="294"/>
      <c r="GI84" s="294"/>
      <c r="GJ84" s="294"/>
      <c r="GK84" s="294"/>
      <c r="GL84" s="294"/>
      <c r="GM84" s="294"/>
      <c r="GN84" s="294"/>
      <c r="GO84" s="294"/>
      <c r="GP84" s="294"/>
      <c r="GQ84" s="294"/>
      <c r="GR84" s="294"/>
      <c r="GS84" s="294"/>
      <c r="GT84" s="294"/>
      <c r="GU84" s="294"/>
      <c r="GV84" s="294"/>
      <c r="GW84" s="294"/>
      <c r="GX84" s="294"/>
      <c r="GY84" s="294"/>
      <c r="GZ84" s="294"/>
      <c r="HA84" s="294"/>
      <c r="HB84" s="294"/>
      <c r="HC84" s="294"/>
      <c r="HD84" s="294"/>
      <c r="HE84" s="294"/>
      <c r="HF84" s="294"/>
      <c r="HG84" s="294"/>
      <c r="HH84" s="294"/>
      <c r="HI84" s="294"/>
      <c r="HJ84" s="294"/>
      <c r="HK84" s="294"/>
      <c r="HL84" s="294"/>
      <c r="HM84" s="294"/>
      <c r="HN84" s="294"/>
      <c r="HO84" s="294"/>
      <c r="HP84" s="294"/>
      <c r="HQ84" s="294"/>
      <c r="HR84" s="294"/>
      <c r="HS84" s="294"/>
      <c r="HT84" s="294"/>
      <c r="HU84" s="294"/>
      <c r="HV84" s="294"/>
      <c r="HW84" s="294"/>
      <c r="HX84" s="294"/>
      <c r="HY84" s="294"/>
      <c r="HZ84" s="294"/>
      <c r="IA84" s="294"/>
      <c r="IB84" s="294"/>
      <c r="IC84" s="294"/>
      <c r="ID84" s="294"/>
      <c r="IE84" s="294"/>
      <c r="IF84" s="294"/>
      <c r="IG84" s="294"/>
      <c r="IH84" s="294"/>
      <c r="II84" s="294"/>
      <c r="IJ84" s="294"/>
      <c r="IK84" s="294"/>
      <c r="IL84" s="294"/>
      <c r="IM84" s="294"/>
      <c r="IN84" s="294"/>
      <c r="IO84" s="294"/>
      <c r="IP84" s="294"/>
      <c r="IQ84" s="294"/>
      <c r="IR84" s="294"/>
      <c r="IS84" s="294"/>
      <c r="IT84" s="294"/>
      <c r="IU84" s="294"/>
      <c r="IV84" s="294"/>
      <c r="IW84" s="294"/>
      <c r="IX84" s="294"/>
      <c r="IY84" s="294"/>
      <c r="IZ84" s="294"/>
      <c r="JA84" s="294"/>
      <c r="JB84" s="294"/>
      <c r="JC84" s="294"/>
      <c r="JD84" s="294"/>
      <c r="JE84" s="294"/>
      <c r="JF84" s="294"/>
      <c r="JG84" s="294"/>
      <c r="JH84" s="294"/>
      <c r="JI84" s="294"/>
      <c r="JJ84" s="294"/>
      <c r="JK84" s="294"/>
      <c r="JL84" s="294"/>
      <c r="JM84" s="294"/>
      <c r="JN84" s="294"/>
      <c r="JO84" s="294"/>
      <c r="JP84" s="294"/>
      <c r="JQ84" s="294"/>
      <c r="JR84" s="294"/>
      <c r="JS84" s="294"/>
      <c r="JT84" s="294"/>
      <c r="JU84" s="294"/>
      <c r="JV84" s="294"/>
      <c r="JW84" s="294"/>
      <c r="JX84" s="294"/>
      <c r="JY84" s="294"/>
      <c r="JZ84" s="294"/>
      <c r="KA84" s="294"/>
    </row>
    <row r="85" spans="1:287" s="474" customFormat="1" ht="15" customHeight="1">
      <c r="A85" s="293"/>
      <c r="B85" s="294"/>
      <c r="C85" s="1268" t="s">
        <v>240</v>
      </c>
      <c r="D85" s="1274" t="s">
        <v>235</v>
      </c>
      <c r="E85" s="1274"/>
      <c r="F85" s="555">
        <v>0.2</v>
      </c>
      <c r="G85" s="556">
        <v>0.19</v>
      </c>
      <c r="H85" s="557">
        <v>0.21</v>
      </c>
      <c r="I85" s="1020">
        <v>0.2</v>
      </c>
      <c r="J85" s="294"/>
      <c r="K85" s="294"/>
      <c r="L85" s="294"/>
      <c r="M85" s="294"/>
      <c r="N85" s="294"/>
      <c r="O85" s="294"/>
      <c r="P85" s="294"/>
      <c r="Q85" s="294"/>
      <c r="R85" s="294"/>
      <c r="S85" s="294"/>
      <c r="T85" s="294"/>
      <c r="U85" s="294"/>
      <c r="V85" s="294"/>
      <c r="W85" s="294"/>
      <c r="X85" s="294"/>
      <c r="Y85" s="294"/>
      <c r="Z85" s="294"/>
      <c r="AA85" s="294"/>
      <c r="AB85" s="294"/>
      <c r="AC85" s="294"/>
      <c r="AD85" s="294"/>
      <c r="AE85" s="294"/>
      <c r="AF85" s="294"/>
      <c r="AG85" s="294"/>
      <c r="AH85" s="294"/>
      <c r="AI85" s="294"/>
      <c r="AJ85" s="294"/>
      <c r="AK85" s="294"/>
      <c r="AL85" s="294"/>
      <c r="AM85" s="294"/>
      <c r="AN85" s="294"/>
      <c r="AO85" s="294"/>
      <c r="AP85" s="294"/>
      <c r="AQ85" s="294"/>
      <c r="AR85" s="294"/>
      <c r="AS85" s="294"/>
      <c r="AT85" s="294"/>
      <c r="AU85" s="294"/>
      <c r="AV85" s="294"/>
      <c r="AW85" s="294"/>
      <c r="AX85" s="294"/>
      <c r="AY85" s="294"/>
      <c r="AZ85" s="294"/>
      <c r="BA85" s="294"/>
      <c r="BB85" s="294"/>
      <c r="BC85" s="294"/>
      <c r="BD85" s="294"/>
      <c r="BE85" s="294"/>
      <c r="BF85" s="294"/>
      <c r="BG85" s="294"/>
      <c r="BH85" s="294"/>
      <c r="BI85" s="294"/>
      <c r="BJ85" s="294"/>
      <c r="BK85" s="294"/>
      <c r="BL85" s="294"/>
      <c r="BM85" s="294"/>
      <c r="BN85" s="294"/>
      <c r="BO85" s="294"/>
      <c r="BP85" s="294"/>
      <c r="BQ85" s="294"/>
      <c r="BR85" s="294"/>
      <c r="BS85" s="294"/>
      <c r="BT85" s="294"/>
      <c r="BU85" s="294"/>
      <c r="BV85" s="294"/>
      <c r="BW85" s="294"/>
      <c r="BX85" s="294"/>
      <c r="BY85" s="294"/>
      <c r="BZ85" s="294"/>
      <c r="CA85" s="294"/>
      <c r="CB85" s="294"/>
      <c r="CC85" s="294"/>
      <c r="CD85" s="294"/>
      <c r="CE85" s="294"/>
      <c r="CF85" s="294"/>
      <c r="CG85" s="294"/>
      <c r="CH85" s="294"/>
      <c r="CI85" s="294"/>
      <c r="CJ85" s="294"/>
      <c r="CK85" s="294"/>
      <c r="CL85" s="294"/>
      <c r="CM85" s="294"/>
      <c r="CN85" s="294"/>
      <c r="CO85" s="294"/>
      <c r="CP85" s="294"/>
      <c r="CQ85" s="294"/>
      <c r="CR85" s="294"/>
      <c r="CS85" s="294"/>
      <c r="CT85" s="294"/>
      <c r="CU85" s="294"/>
      <c r="CV85" s="294"/>
      <c r="CW85" s="294"/>
      <c r="CX85" s="294"/>
      <c r="CY85" s="294"/>
      <c r="CZ85" s="294"/>
      <c r="DA85" s="294"/>
      <c r="DB85" s="294"/>
      <c r="DC85" s="294"/>
      <c r="DD85" s="294"/>
      <c r="DE85" s="294"/>
      <c r="DF85" s="294"/>
      <c r="DG85" s="294"/>
      <c r="DH85" s="294"/>
      <c r="DI85" s="294"/>
      <c r="DJ85" s="294"/>
      <c r="DK85" s="294"/>
      <c r="DL85" s="294"/>
      <c r="DM85" s="294"/>
      <c r="DN85" s="294"/>
      <c r="DO85" s="294"/>
      <c r="DP85" s="294"/>
      <c r="DQ85" s="294"/>
      <c r="DR85" s="294"/>
      <c r="DS85" s="294"/>
      <c r="DT85" s="294"/>
      <c r="DU85" s="294"/>
      <c r="DV85" s="294"/>
      <c r="DW85" s="294"/>
      <c r="DX85" s="294"/>
      <c r="DY85" s="294"/>
      <c r="DZ85" s="294"/>
      <c r="EA85" s="294"/>
      <c r="EB85" s="294"/>
      <c r="EC85" s="294"/>
      <c r="ED85" s="294"/>
      <c r="EE85" s="294"/>
      <c r="EF85" s="294"/>
      <c r="EG85" s="294"/>
      <c r="EH85" s="294"/>
      <c r="EI85" s="294"/>
      <c r="EJ85" s="294"/>
      <c r="EK85" s="294"/>
      <c r="EL85" s="294"/>
      <c r="EM85" s="294"/>
      <c r="EN85" s="294"/>
      <c r="EO85" s="294"/>
      <c r="EP85" s="294"/>
      <c r="EQ85" s="294"/>
      <c r="ER85" s="294"/>
      <c r="ES85" s="294"/>
      <c r="ET85" s="294"/>
      <c r="EU85" s="294"/>
      <c r="EV85" s="294"/>
      <c r="EW85" s="294"/>
      <c r="EX85" s="294"/>
      <c r="EY85" s="294"/>
      <c r="EZ85" s="294"/>
      <c r="FA85" s="294"/>
      <c r="FB85" s="294"/>
      <c r="FC85" s="294"/>
      <c r="FD85" s="294"/>
      <c r="FE85" s="294"/>
      <c r="FF85" s="294"/>
      <c r="FG85" s="294"/>
      <c r="FH85" s="294"/>
      <c r="FI85" s="294"/>
      <c r="FJ85" s="294"/>
      <c r="FK85" s="294"/>
      <c r="FL85" s="294"/>
      <c r="FM85" s="294"/>
      <c r="FN85" s="294"/>
      <c r="FO85" s="294"/>
      <c r="FP85" s="294"/>
      <c r="FQ85" s="294"/>
      <c r="FR85" s="294"/>
      <c r="FS85" s="294"/>
      <c r="FT85" s="294"/>
      <c r="FU85" s="294"/>
      <c r="FV85" s="294"/>
      <c r="FW85" s="294"/>
      <c r="FX85" s="294"/>
      <c r="FY85" s="294"/>
      <c r="FZ85" s="294"/>
      <c r="GA85" s="294"/>
      <c r="GB85" s="294"/>
      <c r="GC85" s="294"/>
      <c r="GD85" s="294"/>
      <c r="GE85" s="294"/>
      <c r="GF85" s="294"/>
      <c r="GG85" s="294"/>
      <c r="GH85" s="294"/>
      <c r="GI85" s="294"/>
      <c r="GJ85" s="294"/>
      <c r="GK85" s="294"/>
      <c r="GL85" s="294"/>
      <c r="GM85" s="294"/>
      <c r="GN85" s="294"/>
      <c r="GO85" s="294"/>
      <c r="GP85" s="294"/>
      <c r="GQ85" s="294"/>
      <c r="GR85" s="294"/>
      <c r="GS85" s="294"/>
      <c r="GT85" s="294"/>
      <c r="GU85" s="294"/>
      <c r="GV85" s="294"/>
      <c r="GW85" s="294"/>
      <c r="GX85" s="294"/>
      <c r="GY85" s="294"/>
      <c r="GZ85" s="294"/>
      <c r="HA85" s="294"/>
      <c r="HB85" s="294"/>
      <c r="HC85" s="294"/>
      <c r="HD85" s="294"/>
      <c r="HE85" s="294"/>
      <c r="HF85" s="294"/>
      <c r="HG85" s="294"/>
      <c r="HH85" s="294"/>
      <c r="HI85" s="294"/>
      <c r="HJ85" s="294"/>
      <c r="HK85" s="294"/>
      <c r="HL85" s="294"/>
      <c r="HM85" s="294"/>
      <c r="HN85" s="294"/>
      <c r="HO85" s="294"/>
      <c r="HP85" s="294"/>
      <c r="HQ85" s="294"/>
      <c r="HR85" s="294"/>
      <c r="HS85" s="294"/>
      <c r="HT85" s="294"/>
      <c r="HU85" s="294"/>
      <c r="HV85" s="294"/>
      <c r="HW85" s="294"/>
      <c r="HX85" s="294"/>
      <c r="HY85" s="294"/>
      <c r="HZ85" s="294"/>
      <c r="IA85" s="294"/>
      <c r="IB85" s="294"/>
      <c r="IC85" s="294"/>
      <c r="ID85" s="294"/>
      <c r="IE85" s="294"/>
      <c r="IF85" s="294"/>
      <c r="IG85" s="294"/>
      <c r="IH85" s="294"/>
      <c r="II85" s="294"/>
      <c r="IJ85" s="294"/>
      <c r="IK85" s="294"/>
      <c r="IL85" s="294"/>
      <c r="IM85" s="294"/>
      <c r="IN85" s="294"/>
      <c r="IO85" s="294"/>
      <c r="IP85" s="294"/>
      <c r="IQ85" s="294"/>
      <c r="IR85" s="294"/>
      <c r="IS85" s="294"/>
      <c r="IT85" s="294"/>
      <c r="IU85" s="294"/>
      <c r="IV85" s="294"/>
      <c r="IW85" s="294"/>
      <c r="IX85" s="294"/>
      <c r="IY85" s="294"/>
      <c r="IZ85" s="294"/>
      <c r="JA85" s="294"/>
      <c r="JB85" s="294"/>
      <c r="JC85" s="294"/>
      <c r="JD85" s="294"/>
      <c r="JE85" s="294"/>
      <c r="JF85" s="294"/>
      <c r="JG85" s="294"/>
      <c r="JH85" s="294"/>
      <c r="JI85" s="294"/>
      <c r="JJ85" s="294"/>
      <c r="JK85" s="294"/>
      <c r="JL85" s="294"/>
      <c r="JM85" s="294"/>
      <c r="JN85" s="294"/>
      <c r="JO85" s="294"/>
      <c r="JP85" s="294"/>
      <c r="JQ85" s="294"/>
      <c r="JR85" s="294"/>
      <c r="JS85" s="294"/>
      <c r="JT85" s="294"/>
      <c r="JU85" s="294"/>
      <c r="JV85" s="294"/>
      <c r="JW85" s="294"/>
      <c r="JX85" s="294"/>
      <c r="JY85" s="294"/>
      <c r="JZ85" s="294"/>
      <c r="KA85" s="294"/>
    </row>
    <row r="86" spans="1:287" s="474" customFormat="1" ht="15" customHeight="1">
      <c r="A86" s="293"/>
      <c r="B86" s="294"/>
      <c r="C86" s="1261"/>
      <c r="D86" s="1272" t="s">
        <v>236</v>
      </c>
      <c r="E86" s="1272"/>
      <c r="F86" s="558">
        <v>0.69</v>
      </c>
      <c r="G86" s="559">
        <v>0.69</v>
      </c>
      <c r="H86" s="558">
        <v>0.67</v>
      </c>
      <c r="I86" s="1021">
        <v>0.66</v>
      </c>
      <c r="J86" s="294"/>
      <c r="K86" s="294"/>
      <c r="L86" s="294"/>
      <c r="M86" s="294"/>
      <c r="N86" s="294"/>
      <c r="O86" s="294"/>
      <c r="P86" s="294"/>
      <c r="Q86" s="294"/>
      <c r="R86" s="294"/>
      <c r="S86" s="294"/>
      <c r="T86" s="294"/>
      <c r="U86" s="294"/>
      <c r="V86" s="294"/>
      <c r="W86" s="294"/>
      <c r="X86" s="294"/>
      <c r="Y86" s="294"/>
      <c r="Z86" s="294"/>
      <c r="AA86" s="294"/>
      <c r="AB86" s="294"/>
      <c r="AC86" s="294"/>
      <c r="AD86" s="294"/>
      <c r="AE86" s="294"/>
      <c r="AF86" s="294"/>
      <c r="AG86" s="294"/>
      <c r="AH86" s="294"/>
      <c r="AI86" s="294"/>
      <c r="AJ86" s="294"/>
      <c r="AK86" s="294"/>
      <c r="AL86" s="294"/>
      <c r="AM86" s="294"/>
      <c r="AN86" s="294"/>
      <c r="AO86" s="294"/>
      <c r="AP86" s="294"/>
      <c r="AQ86" s="294"/>
      <c r="AR86" s="294"/>
      <c r="AS86" s="294"/>
      <c r="AT86" s="294"/>
      <c r="AU86" s="294"/>
      <c r="AV86" s="294"/>
      <c r="AW86" s="294"/>
      <c r="AX86" s="294"/>
      <c r="AY86" s="294"/>
      <c r="AZ86" s="294"/>
      <c r="BA86" s="294"/>
      <c r="BB86" s="294"/>
      <c r="BC86" s="294"/>
      <c r="BD86" s="294"/>
      <c r="BE86" s="294"/>
      <c r="BF86" s="294"/>
      <c r="BG86" s="294"/>
      <c r="BH86" s="294"/>
      <c r="BI86" s="294"/>
      <c r="BJ86" s="294"/>
      <c r="BK86" s="294"/>
      <c r="BL86" s="294"/>
      <c r="BM86" s="294"/>
      <c r="BN86" s="294"/>
      <c r="BO86" s="294"/>
      <c r="BP86" s="294"/>
      <c r="BQ86" s="294"/>
      <c r="BR86" s="294"/>
      <c r="BS86" s="294"/>
      <c r="BT86" s="294"/>
      <c r="BU86" s="294"/>
      <c r="BV86" s="294"/>
      <c r="BW86" s="294"/>
      <c r="BX86" s="294"/>
      <c r="BY86" s="294"/>
      <c r="BZ86" s="294"/>
      <c r="CA86" s="294"/>
      <c r="CB86" s="294"/>
      <c r="CC86" s="294"/>
      <c r="CD86" s="294"/>
      <c r="CE86" s="294"/>
      <c r="CF86" s="294"/>
      <c r="CG86" s="294"/>
      <c r="CH86" s="294"/>
      <c r="CI86" s="294"/>
      <c r="CJ86" s="294"/>
      <c r="CK86" s="294"/>
      <c r="CL86" s="294"/>
      <c r="CM86" s="294"/>
      <c r="CN86" s="294"/>
      <c r="CO86" s="294"/>
      <c r="CP86" s="294"/>
      <c r="CQ86" s="294"/>
      <c r="CR86" s="294"/>
      <c r="CS86" s="294"/>
      <c r="CT86" s="294"/>
      <c r="CU86" s="294"/>
      <c r="CV86" s="294"/>
      <c r="CW86" s="294"/>
      <c r="CX86" s="294"/>
      <c r="CY86" s="294"/>
      <c r="CZ86" s="294"/>
      <c r="DA86" s="294"/>
      <c r="DB86" s="294"/>
      <c r="DC86" s="294"/>
      <c r="DD86" s="294"/>
      <c r="DE86" s="294"/>
      <c r="DF86" s="294"/>
      <c r="DG86" s="294"/>
      <c r="DH86" s="294"/>
      <c r="DI86" s="294"/>
      <c r="DJ86" s="294"/>
      <c r="DK86" s="294"/>
      <c r="DL86" s="294"/>
      <c r="DM86" s="294"/>
      <c r="DN86" s="294"/>
      <c r="DO86" s="294"/>
      <c r="DP86" s="294"/>
      <c r="DQ86" s="294"/>
      <c r="DR86" s="294"/>
      <c r="DS86" s="294"/>
      <c r="DT86" s="294"/>
      <c r="DU86" s="294"/>
      <c r="DV86" s="294"/>
      <c r="DW86" s="294"/>
      <c r="DX86" s="294"/>
      <c r="DY86" s="294"/>
      <c r="DZ86" s="294"/>
      <c r="EA86" s="294"/>
      <c r="EB86" s="294"/>
      <c r="EC86" s="294"/>
      <c r="ED86" s="294"/>
      <c r="EE86" s="294"/>
      <c r="EF86" s="294"/>
      <c r="EG86" s="294"/>
      <c r="EH86" s="294"/>
      <c r="EI86" s="294"/>
      <c r="EJ86" s="294"/>
      <c r="EK86" s="294"/>
      <c r="EL86" s="294"/>
      <c r="EM86" s="294"/>
      <c r="EN86" s="294"/>
      <c r="EO86" s="294"/>
      <c r="EP86" s="294"/>
      <c r="EQ86" s="294"/>
      <c r="ER86" s="294"/>
      <c r="ES86" s="294"/>
      <c r="ET86" s="294"/>
      <c r="EU86" s="294"/>
      <c r="EV86" s="294"/>
      <c r="EW86" s="294"/>
      <c r="EX86" s="294"/>
      <c r="EY86" s="294"/>
      <c r="EZ86" s="294"/>
      <c r="FA86" s="294"/>
      <c r="FB86" s="294"/>
      <c r="FC86" s="294"/>
      <c r="FD86" s="294"/>
      <c r="FE86" s="294"/>
      <c r="FF86" s="294"/>
      <c r="FG86" s="294"/>
      <c r="FH86" s="294"/>
      <c r="FI86" s="294"/>
      <c r="FJ86" s="294"/>
      <c r="FK86" s="294"/>
      <c r="FL86" s="294"/>
      <c r="FM86" s="294"/>
      <c r="FN86" s="294"/>
      <c r="FO86" s="294"/>
      <c r="FP86" s="294"/>
      <c r="FQ86" s="294"/>
      <c r="FR86" s="294"/>
      <c r="FS86" s="294"/>
      <c r="FT86" s="294"/>
      <c r="FU86" s="294"/>
      <c r="FV86" s="294"/>
      <c r="FW86" s="294"/>
      <c r="FX86" s="294"/>
      <c r="FY86" s="294"/>
      <c r="FZ86" s="294"/>
      <c r="GA86" s="294"/>
      <c r="GB86" s="294"/>
      <c r="GC86" s="294"/>
      <c r="GD86" s="294"/>
      <c r="GE86" s="294"/>
      <c r="GF86" s="294"/>
      <c r="GG86" s="294"/>
      <c r="GH86" s="294"/>
      <c r="GI86" s="294"/>
      <c r="GJ86" s="294"/>
      <c r="GK86" s="294"/>
      <c r="GL86" s="294"/>
      <c r="GM86" s="294"/>
      <c r="GN86" s="294"/>
      <c r="GO86" s="294"/>
      <c r="GP86" s="294"/>
      <c r="GQ86" s="294"/>
      <c r="GR86" s="294"/>
      <c r="GS86" s="294"/>
      <c r="GT86" s="294"/>
      <c r="GU86" s="294"/>
      <c r="GV86" s="294"/>
      <c r="GW86" s="294"/>
      <c r="GX86" s="294"/>
      <c r="GY86" s="294"/>
      <c r="GZ86" s="294"/>
      <c r="HA86" s="294"/>
      <c r="HB86" s="294"/>
      <c r="HC86" s="294"/>
      <c r="HD86" s="294"/>
      <c r="HE86" s="294"/>
      <c r="HF86" s="294"/>
      <c r="HG86" s="294"/>
      <c r="HH86" s="294"/>
      <c r="HI86" s="294"/>
      <c r="HJ86" s="294"/>
      <c r="HK86" s="294"/>
      <c r="HL86" s="294"/>
      <c r="HM86" s="294"/>
      <c r="HN86" s="294"/>
      <c r="HO86" s="294"/>
      <c r="HP86" s="294"/>
      <c r="HQ86" s="294"/>
      <c r="HR86" s="294"/>
      <c r="HS86" s="294"/>
      <c r="HT86" s="294"/>
      <c r="HU86" s="294"/>
      <c r="HV86" s="294"/>
      <c r="HW86" s="294"/>
      <c r="HX86" s="294"/>
      <c r="HY86" s="294"/>
      <c r="HZ86" s="294"/>
      <c r="IA86" s="294"/>
      <c r="IB86" s="294"/>
      <c r="IC86" s="294"/>
      <c r="ID86" s="294"/>
      <c r="IE86" s="294"/>
      <c r="IF86" s="294"/>
      <c r="IG86" s="294"/>
      <c r="IH86" s="294"/>
      <c r="II86" s="294"/>
      <c r="IJ86" s="294"/>
      <c r="IK86" s="294"/>
      <c r="IL86" s="294"/>
      <c r="IM86" s="294"/>
      <c r="IN86" s="294"/>
      <c r="IO86" s="294"/>
      <c r="IP86" s="294"/>
      <c r="IQ86" s="294"/>
      <c r="IR86" s="294"/>
      <c r="IS86" s="294"/>
      <c r="IT86" s="294"/>
      <c r="IU86" s="294"/>
      <c r="IV86" s="294"/>
      <c r="IW86" s="294"/>
      <c r="IX86" s="294"/>
      <c r="IY86" s="294"/>
      <c r="IZ86" s="294"/>
      <c r="JA86" s="294"/>
      <c r="JB86" s="294"/>
      <c r="JC86" s="294"/>
      <c r="JD86" s="294"/>
      <c r="JE86" s="294"/>
      <c r="JF86" s="294"/>
      <c r="JG86" s="294"/>
      <c r="JH86" s="294"/>
      <c r="JI86" s="294"/>
      <c r="JJ86" s="294"/>
      <c r="JK86" s="294"/>
      <c r="JL86" s="294"/>
      <c r="JM86" s="294"/>
      <c r="JN86" s="294"/>
      <c r="JO86" s="294"/>
      <c r="JP86" s="294"/>
      <c r="JQ86" s="294"/>
      <c r="JR86" s="294"/>
      <c r="JS86" s="294"/>
      <c r="JT86" s="294"/>
      <c r="JU86" s="294"/>
      <c r="JV86" s="294"/>
      <c r="JW86" s="294"/>
      <c r="JX86" s="294"/>
      <c r="JY86" s="294"/>
      <c r="JZ86" s="294"/>
      <c r="KA86" s="294"/>
    </row>
    <row r="87" spans="1:287" s="474" customFormat="1" ht="15" customHeight="1" thickBot="1">
      <c r="A87" s="293"/>
      <c r="B87" s="294"/>
      <c r="C87" s="1261"/>
      <c r="D87" s="1273" t="s">
        <v>237</v>
      </c>
      <c r="E87" s="1273"/>
      <c r="F87" s="561">
        <v>0.11</v>
      </c>
      <c r="G87" s="562">
        <v>0.12</v>
      </c>
      <c r="H87" s="561">
        <v>0.13</v>
      </c>
      <c r="I87" s="1022">
        <v>0.14000000000000001</v>
      </c>
      <c r="J87" s="294"/>
      <c r="K87" s="294"/>
      <c r="L87" s="294"/>
      <c r="M87" s="294"/>
      <c r="N87" s="294"/>
      <c r="O87" s="294"/>
      <c r="P87" s="294"/>
      <c r="Q87" s="294"/>
      <c r="R87" s="294"/>
      <c r="S87" s="294"/>
      <c r="T87" s="294"/>
      <c r="U87" s="294"/>
      <c r="V87" s="294"/>
      <c r="W87" s="294"/>
      <c r="X87" s="294"/>
      <c r="Y87" s="294"/>
      <c r="Z87" s="294"/>
      <c r="AA87" s="294"/>
      <c r="AB87" s="294"/>
      <c r="AC87" s="294"/>
      <c r="AD87" s="294"/>
      <c r="AE87" s="294"/>
      <c r="AF87" s="294"/>
      <c r="AG87" s="294"/>
      <c r="AH87" s="294"/>
      <c r="AI87" s="294"/>
      <c r="AJ87" s="294"/>
      <c r="AK87" s="294"/>
      <c r="AL87" s="294"/>
      <c r="AM87" s="294"/>
      <c r="AN87" s="294"/>
      <c r="AO87" s="294"/>
      <c r="AP87" s="294"/>
      <c r="AQ87" s="294"/>
      <c r="AR87" s="294"/>
      <c r="AS87" s="294"/>
      <c r="AT87" s="294"/>
      <c r="AU87" s="294"/>
      <c r="AV87" s="294"/>
      <c r="AW87" s="294"/>
      <c r="AX87" s="294"/>
      <c r="AY87" s="294"/>
      <c r="AZ87" s="294"/>
      <c r="BA87" s="294"/>
      <c r="BB87" s="294"/>
      <c r="BC87" s="294"/>
      <c r="BD87" s="294"/>
      <c r="BE87" s="294"/>
      <c r="BF87" s="294"/>
      <c r="BG87" s="294"/>
      <c r="BH87" s="294"/>
      <c r="BI87" s="294"/>
      <c r="BJ87" s="294"/>
      <c r="BK87" s="294"/>
      <c r="BL87" s="294"/>
      <c r="BM87" s="294"/>
      <c r="BN87" s="294"/>
      <c r="BO87" s="294"/>
      <c r="BP87" s="294"/>
      <c r="BQ87" s="294"/>
      <c r="BR87" s="294"/>
      <c r="BS87" s="294"/>
      <c r="BT87" s="294"/>
      <c r="BU87" s="294"/>
      <c r="BV87" s="294"/>
      <c r="BW87" s="294"/>
      <c r="BX87" s="294"/>
      <c r="BY87" s="294"/>
      <c r="BZ87" s="294"/>
      <c r="CA87" s="294"/>
      <c r="CB87" s="294"/>
      <c r="CC87" s="294"/>
      <c r="CD87" s="294"/>
      <c r="CE87" s="294"/>
      <c r="CF87" s="294"/>
      <c r="CG87" s="294"/>
      <c r="CH87" s="294"/>
      <c r="CI87" s="294"/>
      <c r="CJ87" s="294"/>
      <c r="CK87" s="294"/>
      <c r="CL87" s="294"/>
      <c r="CM87" s="294"/>
      <c r="CN87" s="294"/>
      <c r="CO87" s="294"/>
      <c r="CP87" s="294"/>
      <c r="CQ87" s="294"/>
      <c r="CR87" s="294"/>
      <c r="CS87" s="294"/>
      <c r="CT87" s="294"/>
      <c r="CU87" s="294"/>
      <c r="CV87" s="294"/>
      <c r="CW87" s="294"/>
      <c r="CX87" s="294"/>
      <c r="CY87" s="294"/>
      <c r="CZ87" s="294"/>
      <c r="DA87" s="294"/>
      <c r="DB87" s="294"/>
      <c r="DC87" s="294"/>
      <c r="DD87" s="294"/>
      <c r="DE87" s="294"/>
      <c r="DF87" s="294"/>
      <c r="DG87" s="294"/>
      <c r="DH87" s="294"/>
      <c r="DI87" s="294"/>
      <c r="DJ87" s="294"/>
      <c r="DK87" s="294"/>
      <c r="DL87" s="294"/>
      <c r="DM87" s="294"/>
      <c r="DN87" s="294"/>
      <c r="DO87" s="294"/>
      <c r="DP87" s="294"/>
      <c r="DQ87" s="294"/>
      <c r="DR87" s="294"/>
      <c r="DS87" s="294"/>
      <c r="DT87" s="294"/>
      <c r="DU87" s="294"/>
      <c r="DV87" s="294"/>
      <c r="DW87" s="294"/>
      <c r="DX87" s="294"/>
      <c r="DY87" s="294"/>
      <c r="DZ87" s="294"/>
      <c r="EA87" s="294"/>
      <c r="EB87" s="294"/>
      <c r="EC87" s="294"/>
      <c r="ED87" s="294"/>
      <c r="EE87" s="294"/>
      <c r="EF87" s="294"/>
      <c r="EG87" s="294"/>
      <c r="EH87" s="294"/>
      <c r="EI87" s="294"/>
      <c r="EJ87" s="294"/>
      <c r="EK87" s="294"/>
      <c r="EL87" s="294"/>
      <c r="EM87" s="294"/>
      <c r="EN87" s="294"/>
      <c r="EO87" s="294"/>
      <c r="EP87" s="294"/>
      <c r="EQ87" s="294"/>
      <c r="ER87" s="294"/>
      <c r="ES87" s="294"/>
      <c r="ET87" s="294"/>
      <c r="EU87" s="294"/>
      <c r="EV87" s="294"/>
      <c r="EW87" s="294"/>
      <c r="EX87" s="294"/>
      <c r="EY87" s="294"/>
      <c r="EZ87" s="294"/>
      <c r="FA87" s="294"/>
      <c r="FB87" s="294"/>
      <c r="FC87" s="294"/>
      <c r="FD87" s="294"/>
      <c r="FE87" s="294"/>
      <c r="FF87" s="294"/>
      <c r="FG87" s="294"/>
      <c r="FH87" s="294"/>
      <c r="FI87" s="294"/>
      <c r="FJ87" s="294"/>
      <c r="FK87" s="294"/>
      <c r="FL87" s="294"/>
      <c r="FM87" s="294"/>
      <c r="FN87" s="294"/>
      <c r="FO87" s="294"/>
      <c r="FP87" s="294"/>
      <c r="FQ87" s="294"/>
      <c r="FR87" s="294"/>
      <c r="FS87" s="294"/>
      <c r="FT87" s="294"/>
      <c r="FU87" s="294"/>
      <c r="FV87" s="294"/>
      <c r="FW87" s="294"/>
      <c r="FX87" s="294"/>
      <c r="FY87" s="294"/>
      <c r="FZ87" s="294"/>
      <c r="GA87" s="294"/>
      <c r="GB87" s="294"/>
      <c r="GC87" s="294"/>
      <c r="GD87" s="294"/>
      <c r="GE87" s="294"/>
      <c r="GF87" s="294"/>
      <c r="GG87" s="294"/>
      <c r="GH87" s="294"/>
      <c r="GI87" s="294"/>
      <c r="GJ87" s="294"/>
      <c r="GK87" s="294"/>
      <c r="GL87" s="294"/>
      <c r="GM87" s="294"/>
      <c r="GN87" s="294"/>
      <c r="GO87" s="294"/>
      <c r="GP87" s="294"/>
      <c r="GQ87" s="294"/>
      <c r="GR87" s="294"/>
      <c r="GS87" s="294"/>
      <c r="GT87" s="294"/>
      <c r="GU87" s="294"/>
      <c r="GV87" s="294"/>
      <c r="GW87" s="294"/>
      <c r="GX87" s="294"/>
      <c r="GY87" s="294"/>
      <c r="GZ87" s="294"/>
      <c r="HA87" s="294"/>
      <c r="HB87" s="294"/>
      <c r="HC87" s="294"/>
      <c r="HD87" s="294"/>
      <c r="HE87" s="294"/>
      <c r="HF87" s="294"/>
      <c r="HG87" s="294"/>
      <c r="HH87" s="294"/>
      <c r="HI87" s="294"/>
      <c r="HJ87" s="294"/>
      <c r="HK87" s="294"/>
      <c r="HL87" s="294"/>
      <c r="HM87" s="294"/>
      <c r="HN87" s="294"/>
      <c r="HO87" s="294"/>
      <c r="HP87" s="294"/>
      <c r="HQ87" s="294"/>
      <c r="HR87" s="294"/>
      <c r="HS87" s="294"/>
      <c r="HT87" s="294"/>
      <c r="HU87" s="294"/>
      <c r="HV87" s="294"/>
      <c r="HW87" s="294"/>
      <c r="HX87" s="294"/>
      <c r="HY87" s="294"/>
      <c r="HZ87" s="294"/>
      <c r="IA87" s="294"/>
      <c r="IB87" s="294"/>
      <c r="IC87" s="294"/>
      <c r="ID87" s="294"/>
      <c r="IE87" s="294"/>
      <c r="IF87" s="294"/>
      <c r="IG87" s="294"/>
      <c r="IH87" s="294"/>
      <c r="II87" s="294"/>
      <c r="IJ87" s="294"/>
      <c r="IK87" s="294"/>
      <c r="IL87" s="294"/>
      <c r="IM87" s="294"/>
      <c r="IN87" s="294"/>
      <c r="IO87" s="294"/>
      <c r="IP87" s="294"/>
      <c r="IQ87" s="294"/>
      <c r="IR87" s="294"/>
      <c r="IS87" s="294"/>
      <c r="IT87" s="294"/>
      <c r="IU87" s="294"/>
      <c r="IV87" s="294"/>
      <c r="IW87" s="294"/>
      <c r="IX87" s="294"/>
      <c r="IY87" s="294"/>
      <c r="IZ87" s="294"/>
      <c r="JA87" s="294"/>
      <c r="JB87" s="294"/>
      <c r="JC87" s="294"/>
      <c r="JD87" s="294"/>
      <c r="JE87" s="294"/>
      <c r="JF87" s="294"/>
      <c r="JG87" s="294"/>
      <c r="JH87" s="294"/>
      <c r="JI87" s="294"/>
      <c r="JJ87" s="294"/>
      <c r="JK87" s="294"/>
      <c r="JL87" s="294"/>
      <c r="JM87" s="294"/>
      <c r="JN87" s="294"/>
      <c r="JO87" s="294"/>
      <c r="JP87" s="294"/>
      <c r="JQ87" s="294"/>
      <c r="JR87" s="294"/>
      <c r="JS87" s="294"/>
      <c r="JT87" s="294"/>
      <c r="JU87" s="294"/>
      <c r="JV87" s="294"/>
      <c r="JW87" s="294"/>
      <c r="JX87" s="294"/>
      <c r="JY87" s="294"/>
      <c r="JZ87" s="294"/>
      <c r="KA87" s="294"/>
    </row>
    <row r="88" spans="1:287" s="474" customFormat="1" ht="15" customHeight="1">
      <c r="A88" s="293"/>
      <c r="B88" s="294"/>
      <c r="C88" s="1261"/>
      <c r="D88" s="1275" t="s">
        <v>184</v>
      </c>
      <c r="E88" s="1275"/>
      <c r="F88" s="563">
        <v>0.87</v>
      </c>
      <c r="G88" s="564">
        <v>0.7</v>
      </c>
      <c r="H88" s="563">
        <v>0.69</v>
      </c>
      <c r="I88" s="1021">
        <v>0.68</v>
      </c>
      <c r="J88" s="294"/>
      <c r="K88" s="294"/>
      <c r="L88" s="294"/>
      <c r="M88" s="294"/>
      <c r="N88" s="294"/>
      <c r="O88" s="294"/>
      <c r="P88" s="294"/>
      <c r="Q88" s="294"/>
      <c r="R88" s="294"/>
      <c r="S88" s="294"/>
      <c r="T88" s="294"/>
      <c r="U88" s="294"/>
      <c r="V88" s="294"/>
      <c r="W88" s="294"/>
      <c r="X88" s="294"/>
      <c r="Y88" s="294"/>
      <c r="Z88" s="294"/>
      <c r="AA88" s="294"/>
      <c r="AB88" s="294"/>
      <c r="AC88" s="294"/>
      <c r="AD88" s="294"/>
      <c r="AE88" s="294"/>
      <c r="AF88" s="294"/>
      <c r="AG88" s="294"/>
      <c r="AH88" s="294"/>
      <c r="AI88" s="294"/>
      <c r="AJ88" s="294"/>
      <c r="AK88" s="294"/>
      <c r="AL88" s="294"/>
      <c r="AM88" s="294"/>
      <c r="AN88" s="294"/>
      <c r="AO88" s="294"/>
      <c r="AP88" s="294"/>
      <c r="AQ88" s="294"/>
      <c r="AR88" s="294"/>
      <c r="AS88" s="294"/>
      <c r="AT88" s="294"/>
      <c r="AU88" s="294"/>
      <c r="AV88" s="294"/>
      <c r="AW88" s="294"/>
      <c r="AX88" s="294"/>
      <c r="AY88" s="294"/>
      <c r="AZ88" s="294"/>
      <c r="BA88" s="294"/>
      <c r="BB88" s="294"/>
      <c r="BC88" s="294"/>
      <c r="BD88" s="294"/>
      <c r="BE88" s="294"/>
      <c r="BF88" s="294"/>
      <c r="BG88" s="294"/>
      <c r="BH88" s="294"/>
      <c r="BI88" s="294"/>
      <c r="BJ88" s="294"/>
      <c r="BK88" s="294"/>
      <c r="BL88" s="294"/>
      <c r="BM88" s="294"/>
      <c r="BN88" s="294"/>
      <c r="BO88" s="294"/>
      <c r="BP88" s="294"/>
      <c r="BQ88" s="294"/>
      <c r="BR88" s="294"/>
      <c r="BS88" s="294"/>
      <c r="BT88" s="294"/>
      <c r="BU88" s="294"/>
      <c r="BV88" s="294"/>
      <c r="BW88" s="294"/>
      <c r="BX88" s="294"/>
      <c r="BY88" s="294"/>
      <c r="BZ88" s="294"/>
      <c r="CA88" s="294"/>
      <c r="CB88" s="294"/>
      <c r="CC88" s="294"/>
      <c r="CD88" s="294"/>
      <c r="CE88" s="294"/>
      <c r="CF88" s="294"/>
      <c r="CG88" s="294"/>
      <c r="CH88" s="294"/>
      <c r="CI88" s="294"/>
      <c r="CJ88" s="294"/>
      <c r="CK88" s="294"/>
      <c r="CL88" s="294"/>
      <c r="CM88" s="294"/>
      <c r="CN88" s="294"/>
      <c r="CO88" s="294"/>
      <c r="CP88" s="294"/>
      <c r="CQ88" s="294"/>
      <c r="CR88" s="294"/>
      <c r="CS88" s="294"/>
      <c r="CT88" s="294"/>
      <c r="CU88" s="294"/>
      <c r="CV88" s="294"/>
      <c r="CW88" s="294"/>
      <c r="CX88" s="294"/>
      <c r="CY88" s="294"/>
      <c r="CZ88" s="294"/>
      <c r="DA88" s="294"/>
      <c r="DB88" s="294"/>
      <c r="DC88" s="294"/>
      <c r="DD88" s="294"/>
      <c r="DE88" s="294"/>
      <c r="DF88" s="294"/>
      <c r="DG88" s="294"/>
      <c r="DH88" s="294"/>
      <c r="DI88" s="294"/>
      <c r="DJ88" s="294"/>
      <c r="DK88" s="294"/>
      <c r="DL88" s="294"/>
      <c r="DM88" s="294"/>
      <c r="DN88" s="294"/>
      <c r="DO88" s="294"/>
      <c r="DP88" s="294"/>
      <c r="DQ88" s="294"/>
      <c r="DR88" s="294"/>
      <c r="DS88" s="294"/>
      <c r="DT88" s="294"/>
      <c r="DU88" s="294"/>
      <c r="DV88" s="294"/>
      <c r="DW88" s="294"/>
      <c r="DX88" s="294"/>
      <c r="DY88" s="294"/>
      <c r="DZ88" s="294"/>
      <c r="EA88" s="294"/>
      <c r="EB88" s="294"/>
      <c r="EC88" s="294"/>
      <c r="ED88" s="294"/>
      <c r="EE88" s="294"/>
      <c r="EF88" s="294"/>
      <c r="EG88" s="294"/>
      <c r="EH88" s="294"/>
      <c r="EI88" s="294"/>
      <c r="EJ88" s="294"/>
      <c r="EK88" s="294"/>
      <c r="EL88" s="294"/>
      <c r="EM88" s="294"/>
      <c r="EN88" s="294"/>
      <c r="EO88" s="294"/>
      <c r="EP88" s="294"/>
      <c r="EQ88" s="294"/>
      <c r="ER88" s="294"/>
      <c r="ES88" s="294"/>
      <c r="ET88" s="294"/>
      <c r="EU88" s="294"/>
      <c r="EV88" s="294"/>
      <c r="EW88" s="294"/>
      <c r="EX88" s="294"/>
      <c r="EY88" s="294"/>
      <c r="EZ88" s="294"/>
      <c r="FA88" s="294"/>
      <c r="FB88" s="294"/>
      <c r="FC88" s="294"/>
      <c r="FD88" s="294"/>
      <c r="FE88" s="294"/>
      <c r="FF88" s="294"/>
      <c r="FG88" s="294"/>
      <c r="FH88" s="294"/>
      <c r="FI88" s="294"/>
      <c r="FJ88" s="294"/>
      <c r="FK88" s="294"/>
      <c r="FL88" s="294"/>
      <c r="FM88" s="294"/>
      <c r="FN88" s="294"/>
      <c r="FO88" s="294"/>
      <c r="FP88" s="294"/>
      <c r="FQ88" s="294"/>
      <c r="FR88" s="294"/>
      <c r="FS88" s="294"/>
      <c r="FT88" s="294"/>
      <c r="FU88" s="294"/>
      <c r="FV88" s="294"/>
      <c r="FW88" s="294"/>
      <c r="FX88" s="294"/>
      <c r="FY88" s="294"/>
      <c r="FZ88" s="294"/>
      <c r="GA88" s="294"/>
      <c r="GB88" s="294"/>
      <c r="GC88" s="294"/>
      <c r="GD88" s="294"/>
      <c r="GE88" s="294"/>
      <c r="GF88" s="294"/>
      <c r="GG88" s="294"/>
      <c r="GH88" s="294"/>
      <c r="GI88" s="294"/>
      <c r="GJ88" s="294"/>
      <c r="GK88" s="294"/>
      <c r="GL88" s="294"/>
      <c r="GM88" s="294"/>
      <c r="GN88" s="294"/>
      <c r="GO88" s="294"/>
      <c r="GP88" s="294"/>
      <c r="GQ88" s="294"/>
      <c r="GR88" s="294"/>
      <c r="GS88" s="294"/>
      <c r="GT88" s="294"/>
      <c r="GU88" s="294"/>
      <c r="GV88" s="294"/>
      <c r="GW88" s="294"/>
      <c r="GX88" s="294"/>
      <c r="GY88" s="294"/>
      <c r="GZ88" s="294"/>
      <c r="HA88" s="294"/>
      <c r="HB88" s="294"/>
      <c r="HC88" s="294"/>
      <c r="HD88" s="294"/>
      <c r="HE88" s="294"/>
      <c r="HF88" s="294"/>
      <c r="HG88" s="294"/>
      <c r="HH88" s="294"/>
      <c r="HI88" s="294"/>
      <c r="HJ88" s="294"/>
      <c r="HK88" s="294"/>
      <c r="HL88" s="294"/>
      <c r="HM88" s="294"/>
      <c r="HN88" s="294"/>
      <c r="HO88" s="294"/>
      <c r="HP88" s="294"/>
      <c r="HQ88" s="294"/>
      <c r="HR88" s="294"/>
      <c r="HS88" s="294"/>
      <c r="HT88" s="294"/>
      <c r="HU88" s="294"/>
      <c r="HV88" s="294"/>
      <c r="HW88" s="294"/>
      <c r="HX88" s="294"/>
      <c r="HY88" s="294"/>
      <c r="HZ88" s="294"/>
      <c r="IA88" s="294"/>
      <c r="IB88" s="294"/>
      <c r="IC88" s="294"/>
      <c r="ID88" s="294"/>
      <c r="IE88" s="294"/>
      <c r="IF88" s="294"/>
      <c r="IG88" s="294"/>
      <c r="IH88" s="294"/>
      <c r="II88" s="294"/>
      <c r="IJ88" s="294"/>
      <c r="IK88" s="294"/>
      <c r="IL88" s="294"/>
      <c r="IM88" s="294"/>
      <c r="IN88" s="294"/>
      <c r="IO88" s="294"/>
      <c r="IP88" s="294"/>
      <c r="IQ88" s="294"/>
      <c r="IR88" s="294"/>
      <c r="IS88" s="294"/>
      <c r="IT88" s="294"/>
      <c r="IU88" s="294"/>
      <c r="IV88" s="294"/>
      <c r="IW88" s="294"/>
      <c r="IX88" s="294"/>
      <c r="IY88" s="294"/>
      <c r="IZ88" s="294"/>
      <c r="JA88" s="294"/>
      <c r="JB88" s="294"/>
      <c r="JC88" s="294"/>
      <c r="JD88" s="294"/>
      <c r="JE88" s="294"/>
      <c r="JF88" s="294"/>
      <c r="JG88" s="294"/>
      <c r="JH88" s="294"/>
      <c r="JI88" s="294"/>
      <c r="JJ88" s="294"/>
      <c r="JK88" s="294"/>
      <c r="JL88" s="294"/>
      <c r="JM88" s="294"/>
      <c r="JN88" s="294"/>
      <c r="JO88" s="294"/>
      <c r="JP88" s="294"/>
      <c r="JQ88" s="294"/>
      <c r="JR88" s="294"/>
      <c r="JS88" s="294"/>
      <c r="JT88" s="294"/>
      <c r="JU88" s="294"/>
      <c r="JV88" s="294"/>
      <c r="JW88" s="294"/>
      <c r="JX88" s="294"/>
      <c r="JY88" s="294"/>
      <c r="JZ88" s="294"/>
      <c r="KA88" s="294"/>
    </row>
    <row r="89" spans="1:287" s="474" customFormat="1" ht="15" customHeight="1">
      <c r="A89" s="293"/>
      <c r="B89" s="294"/>
      <c r="C89" s="1261"/>
      <c r="D89" s="1272" t="s">
        <v>185</v>
      </c>
      <c r="E89" s="1272"/>
      <c r="F89" s="565">
        <v>0.13</v>
      </c>
      <c r="G89" s="566">
        <v>0.12</v>
      </c>
      <c r="H89" s="565">
        <v>0.13</v>
      </c>
      <c r="I89" s="1021">
        <v>0.14000000000000001</v>
      </c>
      <c r="J89" s="294"/>
      <c r="K89" s="294"/>
      <c r="L89" s="294"/>
      <c r="M89" s="294"/>
      <c r="N89" s="294"/>
      <c r="O89" s="294"/>
      <c r="P89" s="294"/>
      <c r="Q89" s="294"/>
      <c r="R89" s="294"/>
      <c r="S89" s="294"/>
      <c r="T89" s="294"/>
      <c r="U89" s="294"/>
      <c r="V89" s="294"/>
      <c r="W89" s="294"/>
      <c r="X89" s="294"/>
      <c r="Y89" s="294"/>
      <c r="Z89" s="294"/>
      <c r="AA89" s="294"/>
      <c r="AB89" s="294"/>
      <c r="AC89" s="294"/>
      <c r="AD89" s="294"/>
      <c r="AE89" s="294"/>
      <c r="AF89" s="294"/>
      <c r="AG89" s="294"/>
      <c r="AH89" s="294"/>
      <c r="AI89" s="294"/>
      <c r="AJ89" s="294"/>
      <c r="AK89" s="294"/>
      <c r="AL89" s="294"/>
      <c r="AM89" s="294"/>
      <c r="AN89" s="294"/>
      <c r="AO89" s="294"/>
      <c r="AP89" s="294"/>
      <c r="AQ89" s="294"/>
      <c r="AR89" s="294"/>
      <c r="AS89" s="294"/>
      <c r="AT89" s="294"/>
      <c r="AU89" s="294"/>
      <c r="AV89" s="294"/>
      <c r="AW89" s="294"/>
      <c r="AX89" s="294"/>
      <c r="AY89" s="294"/>
      <c r="AZ89" s="294"/>
      <c r="BA89" s="294"/>
      <c r="BB89" s="294"/>
      <c r="BC89" s="294"/>
      <c r="BD89" s="294"/>
      <c r="BE89" s="294"/>
      <c r="BF89" s="294"/>
      <c r="BG89" s="294"/>
      <c r="BH89" s="294"/>
      <c r="BI89" s="294"/>
      <c r="BJ89" s="294"/>
      <c r="BK89" s="294"/>
      <c r="BL89" s="294"/>
      <c r="BM89" s="294"/>
      <c r="BN89" s="294"/>
      <c r="BO89" s="294"/>
      <c r="BP89" s="294"/>
      <c r="BQ89" s="294"/>
      <c r="BR89" s="294"/>
      <c r="BS89" s="294"/>
      <c r="BT89" s="294"/>
      <c r="BU89" s="294"/>
      <c r="BV89" s="294"/>
      <c r="BW89" s="294"/>
      <c r="BX89" s="294"/>
      <c r="BY89" s="294"/>
      <c r="BZ89" s="294"/>
      <c r="CA89" s="294"/>
      <c r="CB89" s="294"/>
      <c r="CC89" s="294"/>
      <c r="CD89" s="294"/>
      <c r="CE89" s="294"/>
      <c r="CF89" s="294"/>
      <c r="CG89" s="294"/>
      <c r="CH89" s="294"/>
      <c r="CI89" s="294"/>
      <c r="CJ89" s="294"/>
      <c r="CK89" s="294"/>
      <c r="CL89" s="294"/>
      <c r="CM89" s="294"/>
      <c r="CN89" s="294"/>
      <c r="CO89" s="294"/>
      <c r="CP89" s="294"/>
      <c r="CQ89" s="294"/>
      <c r="CR89" s="294"/>
      <c r="CS89" s="294"/>
      <c r="CT89" s="294"/>
      <c r="CU89" s="294"/>
      <c r="CV89" s="294"/>
      <c r="CW89" s="294"/>
      <c r="CX89" s="294"/>
      <c r="CY89" s="294"/>
      <c r="CZ89" s="294"/>
      <c r="DA89" s="294"/>
      <c r="DB89" s="294"/>
      <c r="DC89" s="294"/>
      <c r="DD89" s="294"/>
      <c r="DE89" s="294"/>
      <c r="DF89" s="294"/>
      <c r="DG89" s="294"/>
      <c r="DH89" s="294"/>
      <c r="DI89" s="294"/>
      <c r="DJ89" s="294"/>
      <c r="DK89" s="294"/>
      <c r="DL89" s="294"/>
      <c r="DM89" s="294"/>
      <c r="DN89" s="294"/>
      <c r="DO89" s="294"/>
      <c r="DP89" s="294"/>
      <c r="DQ89" s="294"/>
      <c r="DR89" s="294"/>
      <c r="DS89" s="294"/>
      <c r="DT89" s="294"/>
      <c r="DU89" s="294"/>
      <c r="DV89" s="294"/>
      <c r="DW89" s="294"/>
      <c r="DX89" s="294"/>
      <c r="DY89" s="294"/>
      <c r="DZ89" s="294"/>
      <c r="EA89" s="294"/>
      <c r="EB89" s="294"/>
      <c r="EC89" s="294"/>
      <c r="ED89" s="294"/>
      <c r="EE89" s="294"/>
      <c r="EF89" s="294"/>
      <c r="EG89" s="294"/>
      <c r="EH89" s="294"/>
      <c r="EI89" s="294"/>
      <c r="EJ89" s="294"/>
      <c r="EK89" s="294"/>
      <c r="EL89" s="294"/>
      <c r="EM89" s="294"/>
      <c r="EN89" s="294"/>
      <c r="EO89" s="294"/>
      <c r="EP89" s="294"/>
      <c r="EQ89" s="294"/>
      <c r="ER89" s="294"/>
      <c r="ES89" s="294"/>
      <c r="ET89" s="294"/>
      <c r="EU89" s="294"/>
      <c r="EV89" s="294"/>
      <c r="EW89" s="294"/>
      <c r="EX89" s="294"/>
      <c r="EY89" s="294"/>
      <c r="EZ89" s="294"/>
      <c r="FA89" s="294"/>
      <c r="FB89" s="294"/>
      <c r="FC89" s="294"/>
      <c r="FD89" s="294"/>
      <c r="FE89" s="294"/>
      <c r="FF89" s="294"/>
      <c r="FG89" s="294"/>
      <c r="FH89" s="294"/>
      <c r="FI89" s="294"/>
      <c r="FJ89" s="294"/>
      <c r="FK89" s="294"/>
      <c r="FL89" s="294"/>
      <c r="FM89" s="294"/>
      <c r="FN89" s="294"/>
      <c r="FO89" s="294"/>
      <c r="FP89" s="294"/>
      <c r="FQ89" s="294"/>
      <c r="FR89" s="294"/>
      <c r="FS89" s="294"/>
      <c r="FT89" s="294"/>
      <c r="FU89" s="294"/>
      <c r="FV89" s="294"/>
      <c r="FW89" s="294"/>
      <c r="FX89" s="294"/>
      <c r="FY89" s="294"/>
      <c r="FZ89" s="294"/>
      <c r="GA89" s="294"/>
      <c r="GB89" s="294"/>
      <c r="GC89" s="294"/>
      <c r="GD89" s="294"/>
      <c r="GE89" s="294"/>
      <c r="GF89" s="294"/>
      <c r="GG89" s="294"/>
      <c r="GH89" s="294"/>
      <c r="GI89" s="294"/>
      <c r="GJ89" s="294"/>
      <c r="GK89" s="294"/>
      <c r="GL89" s="294"/>
      <c r="GM89" s="294"/>
      <c r="GN89" s="294"/>
      <c r="GO89" s="294"/>
      <c r="GP89" s="294"/>
      <c r="GQ89" s="294"/>
      <c r="GR89" s="294"/>
      <c r="GS89" s="294"/>
      <c r="GT89" s="294"/>
      <c r="GU89" s="294"/>
      <c r="GV89" s="294"/>
      <c r="GW89" s="294"/>
      <c r="GX89" s="294"/>
      <c r="GY89" s="294"/>
      <c r="GZ89" s="294"/>
      <c r="HA89" s="294"/>
      <c r="HB89" s="294"/>
      <c r="HC89" s="294"/>
      <c r="HD89" s="294"/>
      <c r="HE89" s="294"/>
      <c r="HF89" s="294"/>
      <c r="HG89" s="294"/>
      <c r="HH89" s="294"/>
      <c r="HI89" s="294"/>
      <c r="HJ89" s="294"/>
      <c r="HK89" s="294"/>
      <c r="HL89" s="294"/>
      <c r="HM89" s="294"/>
      <c r="HN89" s="294"/>
      <c r="HO89" s="294"/>
      <c r="HP89" s="294"/>
      <c r="HQ89" s="294"/>
      <c r="HR89" s="294"/>
      <c r="HS89" s="294"/>
      <c r="HT89" s="294"/>
      <c r="HU89" s="294"/>
      <c r="HV89" s="294"/>
      <c r="HW89" s="294"/>
      <c r="HX89" s="294"/>
      <c r="HY89" s="294"/>
      <c r="HZ89" s="294"/>
      <c r="IA89" s="294"/>
      <c r="IB89" s="294"/>
      <c r="IC89" s="294"/>
      <c r="ID89" s="294"/>
      <c r="IE89" s="294"/>
      <c r="IF89" s="294"/>
      <c r="IG89" s="294"/>
      <c r="IH89" s="294"/>
      <c r="II89" s="294"/>
      <c r="IJ89" s="294"/>
      <c r="IK89" s="294"/>
      <c r="IL89" s="294"/>
      <c r="IM89" s="294"/>
      <c r="IN89" s="294"/>
      <c r="IO89" s="294"/>
      <c r="IP89" s="294"/>
      <c r="IQ89" s="294"/>
      <c r="IR89" s="294"/>
      <c r="IS89" s="294"/>
      <c r="IT89" s="294"/>
      <c r="IU89" s="294"/>
      <c r="IV89" s="294"/>
      <c r="IW89" s="294"/>
      <c r="IX89" s="294"/>
      <c r="IY89" s="294"/>
      <c r="IZ89" s="294"/>
      <c r="JA89" s="294"/>
      <c r="JB89" s="294"/>
      <c r="JC89" s="294"/>
      <c r="JD89" s="294"/>
      <c r="JE89" s="294"/>
      <c r="JF89" s="294"/>
      <c r="JG89" s="294"/>
      <c r="JH89" s="294"/>
      <c r="JI89" s="294"/>
      <c r="JJ89" s="294"/>
      <c r="JK89" s="294"/>
      <c r="JL89" s="294"/>
      <c r="JM89" s="294"/>
      <c r="JN89" s="294"/>
      <c r="JO89" s="294"/>
      <c r="JP89" s="294"/>
      <c r="JQ89" s="294"/>
      <c r="JR89" s="294"/>
      <c r="JS89" s="294"/>
      <c r="JT89" s="294"/>
      <c r="JU89" s="294"/>
      <c r="JV89" s="294"/>
      <c r="JW89" s="294"/>
      <c r="JX89" s="294"/>
      <c r="JY89" s="294"/>
      <c r="JZ89" s="294"/>
      <c r="KA89" s="294"/>
    </row>
    <row r="90" spans="1:287" s="474" customFormat="1" ht="15" customHeight="1">
      <c r="A90" s="293"/>
      <c r="B90" s="294"/>
      <c r="C90" s="1261"/>
      <c r="D90" s="1272" t="s">
        <v>187</v>
      </c>
      <c r="E90" s="1272"/>
      <c r="F90" s="558" t="s">
        <v>194</v>
      </c>
      <c r="G90" s="559">
        <v>0.17</v>
      </c>
      <c r="H90" s="558">
        <v>0.01</v>
      </c>
      <c r="I90" s="1021">
        <v>0</v>
      </c>
      <c r="J90" s="294"/>
      <c r="K90" s="294"/>
      <c r="L90" s="294"/>
      <c r="M90" s="294"/>
      <c r="N90" s="294"/>
      <c r="O90" s="294"/>
      <c r="P90" s="294"/>
      <c r="Q90" s="294"/>
      <c r="R90" s="294"/>
      <c r="S90" s="294"/>
      <c r="T90" s="294"/>
      <c r="U90" s="294"/>
      <c r="V90" s="294"/>
      <c r="W90" s="294"/>
      <c r="X90" s="294"/>
      <c r="Y90" s="294"/>
      <c r="Z90" s="294"/>
      <c r="AA90" s="294"/>
      <c r="AB90" s="294"/>
      <c r="AC90" s="294"/>
      <c r="AD90" s="294"/>
      <c r="AE90" s="294"/>
      <c r="AF90" s="294"/>
      <c r="AG90" s="294"/>
      <c r="AH90" s="294"/>
      <c r="AI90" s="294"/>
      <c r="AJ90" s="294"/>
      <c r="AK90" s="294"/>
      <c r="AL90" s="294"/>
      <c r="AM90" s="294"/>
      <c r="AN90" s="294"/>
      <c r="AO90" s="294"/>
      <c r="AP90" s="294"/>
      <c r="AQ90" s="294"/>
      <c r="AR90" s="294"/>
      <c r="AS90" s="294"/>
      <c r="AT90" s="294"/>
      <c r="AU90" s="294"/>
      <c r="AV90" s="294"/>
      <c r="AW90" s="294"/>
      <c r="AX90" s="294"/>
      <c r="AY90" s="294"/>
      <c r="AZ90" s="294"/>
      <c r="BA90" s="294"/>
      <c r="BB90" s="294"/>
      <c r="BC90" s="294"/>
      <c r="BD90" s="294"/>
      <c r="BE90" s="294"/>
      <c r="BF90" s="294"/>
      <c r="BG90" s="294"/>
      <c r="BH90" s="294"/>
      <c r="BI90" s="294"/>
      <c r="BJ90" s="294"/>
      <c r="BK90" s="294"/>
      <c r="BL90" s="294"/>
      <c r="BM90" s="294"/>
      <c r="BN90" s="294"/>
      <c r="BO90" s="294"/>
      <c r="BP90" s="294"/>
      <c r="BQ90" s="294"/>
      <c r="BR90" s="294"/>
      <c r="BS90" s="294"/>
      <c r="BT90" s="294"/>
      <c r="BU90" s="294"/>
      <c r="BV90" s="294"/>
      <c r="BW90" s="294"/>
      <c r="BX90" s="294"/>
      <c r="BY90" s="294"/>
      <c r="BZ90" s="294"/>
      <c r="CA90" s="294"/>
      <c r="CB90" s="294"/>
      <c r="CC90" s="294"/>
      <c r="CD90" s="294"/>
      <c r="CE90" s="294"/>
      <c r="CF90" s="294"/>
      <c r="CG90" s="294"/>
      <c r="CH90" s="294"/>
      <c r="CI90" s="294"/>
      <c r="CJ90" s="294"/>
      <c r="CK90" s="294"/>
      <c r="CL90" s="294"/>
      <c r="CM90" s="294"/>
      <c r="CN90" s="294"/>
      <c r="CO90" s="294"/>
      <c r="CP90" s="294"/>
      <c r="CQ90" s="294"/>
      <c r="CR90" s="294"/>
      <c r="CS90" s="294"/>
      <c r="CT90" s="294"/>
      <c r="CU90" s="294"/>
      <c r="CV90" s="294"/>
      <c r="CW90" s="294"/>
      <c r="CX90" s="294"/>
      <c r="CY90" s="294"/>
      <c r="CZ90" s="294"/>
      <c r="DA90" s="294"/>
      <c r="DB90" s="294"/>
      <c r="DC90" s="294"/>
      <c r="DD90" s="294"/>
      <c r="DE90" s="294"/>
      <c r="DF90" s="294"/>
      <c r="DG90" s="294"/>
      <c r="DH90" s="294"/>
      <c r="DI90" s="294"/>
      <c r="DJ90" s="294"/>
      <c r="DK90" s="294"/>
      <c r="DL90" s="294"/>
      <c r="DM90" s="294"/>
      <c r="DN90" s="294"/>
      <c r="DO90" s="294"/>
      <c r="DP90" s="294"/>
      <c r="DQ90" s="294"/>
      <c r="DR90" s="294"/>
      <c r="DS90" s="294"/>
      <c r="DT90" s="294"/>
      <c r="DU90" s="294"/>
      <c r="DV90" s="294"/>
      <c r="DW90" s="294"/>
      <c r="DX90" s="294"/>
      <c r="DY90" s="294"/>
      <c r="DZ90" s="294"/>
      <c r="EA90" s="294"/>
      <c r="EB90" s="294"/>
      <c r="EC90" s="294"/>
      <c r="ED90" s="294"/>
      <c r="EE90" s="294"/>
      <c r="EF90" s="294"/>
      <c r="EG90" s="294"/>
      <c r="EH90" s="294"/>
      <c r="EI90" s="294"/>
      <c r="EJ90" s="294"/>
      <c r="EK90" s="294"/>
      <c r="EL90" s="294"/>
      <c r="EM90" s="294"/>
      <c r="EN90" s="294"/>
      <c r="EO90" s="294"/>
      <c r="EP90" s="294"/>
      <c r="EQ90" s="294"/>
      <c r="ER90" s="294"/>
      <c r="ES90" s="294"/>
      <c r="ET90" s="294"/>
      <c r="EU90" s="294"/>
      <c r="EV90" s="294"/>
      <c r="EW90" s="294"/>
      <c r="EX90" s="294"/>
      <c r="EY90" s="294"/>
      <c r="EZ90" s="294"/>
      <c r="FA90" s="294"/>
      <c r="FB90" s="294"/>
      <c r="FC90" s="294"/>
      <c r="FD90" s="294"/>
      <c r="FE90" s="294"/>
      <c r="FF90" s="294"/>
      <c r="FG90" s="294"/>
      <c r="FH90" s="294"/>
      <c r="FI90" s="294"/>
      <c r="FJ90" s="294"/>
      <c r="FK90" s="294"/>
      <c r="FL90" s="294"/>
      <c r="FM90" s="294"/>
      <c r="FN90" s="294"/>
      <c r="FO90" s="294"/>
      <c r="FP90" s="294"/>
      <c r="FQ90" s="294"/>
      <c r="FR90" s="294"/>
      <c r="FS90" s="294"/>
      <c r="FT90" s="294"/>
      <c r="FU90" s="294"/>
      <c r="FV90" s="294"/>
      <c r="FW90" s="294"/>
      <c r="FX90" s="294"/>
      <c r="FY90" s="294"/>
      <c r="FZ90" s="294"/>
      <c r="GA90" s="294"/>
      <c r="GB90" s="294"/>
      <c r="GC90" s="294"/>
      <c r="GD90" s="294"/>
      <c r="GE90" s="294"/>
      <c r="GF90" s="294"/>
      <c r="GG90" s="294"/>
      <c r="GH90" s="294"/>
      <c r="GI90" s="294"/>
      <c r="GJ90" s="294"/>
      <c r="GK90" s="294"/>
      <c r="GL90" s="294"/>
      <c r="GM90" s="294"/>
      <c r="GN90" s="294"/>
      <c r="GO90" s="294"/>
      <c r="GP90" s="294"/>
      <c r="GQ90" s="294"/>
      <c r="GR90" s="294"/>
      <c r="GS90" s="294"/>
      <c r="GT90" s="294"/>
      <c r="GU90" s="294"/>
      <c r="GV90" s="294"/>
      <c r="GW90" s="294"/>
      <c r="GX90" s="294"/>
      <c r="GY90" s="294"/>
      <c r="GZ90" s="294"/>
      <c r="HA90" s="294"/>
      <c r="HB90" s="294"/>
      <c r="HC90" s="294"/>
      <c r="HD90" s="294"/>
      <c r="HE90" s="294"/>
      <c r="HF90" s="294"/>
      <c r="HG90" s="294"/>
      <c r="HH90" s="294"/>
      <c r="HI90" s="294"/>
      <c r="HJ90" s="294"/>
      <c r="HK90" s="294"/>
      <c r="HL90" s="294"/>
      <c r="HM90" s="294"/>
      <c r="HN90" s="294"/>
      <c r="HO90" s="294"/>
      <c r="HP90" s="294"/>
      <c r="HQ90" s="294"/>
      <c r="HR90" s="294"/>
      <c r="HS90" s="294"/>
      <c r="HT90" s="294"/>
      <c r="HU90" s="294"/>
      <c r="HV90" s="294"/>
      <c r="HW90" s="294"/>
      <c r="HX90" s="294"/>
      <c r="HY90" s="294"/>
      <c r="HZ90" s="294"/>
      <c r="IA90" s="294"/>
      <c r="IB90" s="294"/>
      <c r="IC90" s="294"/>
      <c r="ID90" s="294"/>
      <c r="IE90" s="294"/>
      <c r="IF90" s="294"/>
      <c r="IG90" s="294"/>
      <c r="IH90" s="294"/>
      <c r="II90" s="294"/>
      <c r="IJ90" s="294"/>
      <c r="IK90" s="294"/>
      <c r="IL90" s="294"/>
      <c r="IM90" s="294"/>
      <c r="IN90" s="294"/>
      <c r="IO90" s="294"/>
      <c r="IP90" s="294"/>
      <c r="IQ90" s="294"/>
      <c r="IR90" s="294"/>
      <c r="IS90" s="294"/>
      <c r="IT90" s="294"/>
      <c r="IU90" s="294"/>
      <c r="IV90" s="294"/>
      <c r="IW90" s="294"/>
      <c r="IX90" s="294"/>
      <c r="IY90" s="294"/>
      <c r="IZ90" s="294"/>
      <c r="JA90" s="294"/>
      <c r="JB90" s="294"/>
      <c r="JC90" s="294"/>
      <c r="JD90" s="294"/>
      <c r="JE90" s="294"/>
      <c r="JF90" s="294"/>
      <c r="JG90" s="294"/>
      <c r="JH90" s="294"/>
      <c r="JI90" s="294"/>
      <c r="JJ90" s="294"/>
      <c r="JK90" s="294"/>
      <c r="JL90" s="294"/>
      <c r="JM90" s="294"/>
      <c r="JN90" s="294"/>
      <c r="JO90" s="294"/>
      <c r="JP90" s="294"/>
      <c r="JQ90" s="294"/>
      <c r="JR90" s="294"/>
      <c r="JS90" s="294"/>
      <c r="JT90" s="294"/>
      <c r="JU90" s="294"/>
      <c r="JV90" s="294"/>
      <c r="JW90" s="294"/>
      <c r="JX90" s="294"/>
      <c r="JY90" s="294"/>
      <c r="JZ90" s="294"/>
      <c r="KA90" s="294"/>
    </row>
    <row r="91" spans="1:287" s="474" customFormat="1" ht="15" customHeight="1" thickBot="1">
      <c r="A91" s="293"/>
      <c r="B91" s="294"/>
      <c r="C91" s="1269"/>
      <c r="D91" s="1273" t="s">
        <v>238</v>
      </c>
      <c r="E91" s="1273"/>
      <c r="F91" s="561" t="s">
        <v>194</v>
      </c>
      <c r="G91" s="562">
        <v>0.01</v>
      </c>
      <c r="H91" s="567">
        <v>0.17</v>
      </c>
      <c r="I91" s="1022">
        <v>0.18</v>
      </c>
      <c r="J91" s="294"/>
      <c r="K91" s="294"/>
      <c r="L91" s="294"/>
      <c r="M91" s="294"/>
      <c r="N91" s="294"/>
      <c r="O91" s="294"/>
      <c r="P91" s="294"/>
      <c r="Q91" s="294"/>
      <c r="R91" s="294"/>
      <c r="S91" s="294"/>
      <c r="T91" s="294"/>
      <c r="U91" s="294"/>
      <c r="V91" s="294"/>
      <c r="W91" s="294"/>
      <c r="X91" s="294"/>
      <c r="Y91" s="294"/>
      <c r="Z91" s="294"/>
      <c r="AA91" s="294"/>
      <c r="AB91" s="294"/>
      <c r="AC91" s="294"/>
      <c r="AD91" s="294"/>
      <c r="AE91" s="294"/>
      <c r="AF91" s="294"/>
      <c r="AG91" s="294"/>
      <c r="AH91" s="294"/>
      <c r="AI91" s="294"/>
      <c r="AJ91" s="294"/>
      <c r="AK91" s="294"/>
      <c r="AL91" s="294"/>
      <c r="AM91" s="294"/>
      <c r="AN91" s="294"/>
      <c r="AO91" s="294"/>
      <c r="AP91" s="294"/>
      <c r="AQ91" s="294"/>
      <c r="AR91" s="294"/>
      <c r="AS91" s="294"/>
      <c r="AT91" s="294"/>
      <c r="AU91" s="294"/>
      <c r="AV91" s="294"/>
      <c r="AW91" s="294"/>
      <c r="AX91" s="294"/>
      <c r="AY91" s="294"/>
      <c r="AZ91" s="294"/>
      <c r="BA91" s="294"/>
      <c r="BB91" s="294"/>
      <c r="BC91" s="294"/>
      <c r="BD91" s="294"/>
      <c r="BE91" s="294"/>
      <c r="BF91" s="294"/>
      <c r="BG91" s="294"/>
      <c r="BH91" s="294"/>
      <c r="BI91" s="294"/>
      <c r="BJ91" s="294"/>
      <c r="BK91" s="294"/>
      <c r="BL91" s="294"/>
      <c r="BM91" s="294"/>
      <c r="BN91" s="294"/>
      <c r="BO91" s="294"/>
      <c r="BP91" s="294"/>
      <c r="BQ91" s="294"/>
      <c r="BR91" s="294"/>
      <c r="BS91" s="294"/>
      <c r="BT91" s="294"/>
      <c r="BU91" s="294"/>
      <c r="BV91" s="294"/>
      <c r="BW91" s="294"/>
      <c r="BX91" s="294"/>
      <c r="BY91" s="294"/>
      <c r="BZ91" s="294"/>
      <c r="CA91" s="294"/>
      <c r="CB91" s="294"/>
      <c r="CC91" s="294"/>
      <c r="CD91" s="294"/>
      <c r="CE91" s="294"/>
      <c r="CF91" s="294"/>
      <c r="CG91" s="294"/>
      <c r="CH91" s="294"/>
      <c r="CI91" s="294"/>
      <c r="CJ91" s="294"/>
      <c r="CK91" s="294"/>
      <c r="CL91" s="294"/>
      <c r="CM91" s="294"/>
      <c r="CN91" s="294"/>
      <c r="CO91" s="294"/>
      <c r="CP91" s="294"/>
      <c r="CQ91" s="294"/>
      <c r="CR91" s="294"/>
      <c r="CS91" s="294"/>
      <c r="CT91" s="294"/>
      <c r="CU91" s="294"/>
      <c r="CV91" s="294"/>
      <c r="CW91" s="294"/>
      <c r="CX91" s="294"/>
      <c r="CY91" s="294"/>
      <c r="CZ91" s="294"/>
      <c r="DA91" s="294"/>
      <c r="DB91" s="294"/>
      <c r="DC91" s="294"/>
      <c r="DD91" s="294"/>
      <c r="DE91" s="294"/>
      <c r="DF91" s="294"/>
      <c r="DG91" s="294"/>
      <c r="DH91" s="294"/>
      <c r="DI91" s="294"/>
      <c r="DJ91" s="294"/>
      <c r="DK91" s="294"/>
      <c r="DL91" s="294"/>
      <c r="DM91" s="294"/>
      <c r="DN91" s="294"/>
      <c r="DO91" s="294"/>
      <c r="DP91" s="294"/>
      <c r="DQ91" s="294"/>
      <c r="DR91" s="294"/>
      <c r="DS91" s="294"/>
      <c r="DT91" s="294"/>
      <c r="DU91" s="294"/>
      <c r="DV91" s="294"/>
      <c r="DW91" s="294"/>
      <c r="DX91" s="294"/>
      <c r="DY91" s="294"/>
      <c r="DZ91" s="294"/>
      <c r="EA91" s="294"/>
      <c r="EB91" s="294"/>
      <c r="EC91" s="294"/>
      <c r="ED91" s="294"/>
      <c r="EE91" s="294"/>
      <c r="EF91" s="294"/>
      <c r="EG91" s="294"/>
      <c r="EH91" s="294"/>
      <c r="EI91" s="294"/>
      <c r="EJ91" s="294"/>
      <c r="EK91" s="294"/>
      <c r="EL91" s="294"/>
      <c r="EM91" s="294"/>
      <c r="EN91" s="294"/>
      <c r="EO91" s="294"/>
      <c r="EP91" s="294"/>
      <c r="EQ91" s="294"/>
      <c r="ER91" s="294"/>
      <c r="ES91" s="294"/>
      <c r="ET91" s="294"/>
      <c r="EU91" s="294"/>
      <c r="EV91" s="294"/>
      <c r="EW91" s="294"/>
      <c r="EX91" s="294"/>
      <c r="EY91" s="294"/>
      <c r="EZ91" s="294"/>
      <c r="FA91" s="294"/>
      <c r="FB91" s="294"/>
      <c r="FC91" s="294"/>
      <c r="FD91" s="294"/>
      <c r="FE91" s="294"/>
      <c r="FF91" s="294"/>
      <c r="FG91" s="294"/>
      <c r="FH91" s="294"/>
      <c r="FI91" s="294"/>
      <c r="FJ91" s="294"/>
      <c r="FK91" s="294"/>
      <c r="FL91" s="294"/>
      <c r="FM91" s="294"/>
      <c r="FN91" s="294"/>
      <c r="FO91" s="294"/>
      <c r="FP91" s="294"/>
      <c r="FQ91" s="294"/>
      <c r="FR91" s="294"/>
      <c r="FS91" s="294"/>
      <c r="FT91" s="294"/>
      <c r="FU91" s="294"/>
      <c r="FV91" s="294"/>
      <c r="FW91" s="294"/>
      <c r="FX91" s="294"/>
      <c r="FY91" s="294"/>
      <c r="FZ91" s="294"/>
      <c r="GA91" s="294"/>
      <c r="GB91" s="294"/>
      <c r="GC91" s="294"/>
      <c r="GD91" s="294"/>
      <c r="GE91" s="294"/>
      <c r="GF91" s="294"/>
      <c r="GG91" s="294"/>
      <c r="GH91" s="294"/>
      <c r="GI91" s="294"/>
      <c r="GJ91" s="294"/>
      <c r="GK91" s="294"/>
      <c r="GL91" s="294"/>
      <c r="GM91" s="294"/>
      <c r="GN91" s="294"/>
      <c r="GO91" s="294"/>
      <c r="GP91" s="294"/>
      <c r="GQ91" s="294"/>
      <c r="GR91" s="294"/>
      <c r="GS91" s="294"/>
      <c r="GT91" s="294"/>
      <c r="GU91" s="294"/>
      <c r="GV91" s="294"/>
      <c r="GW91" s="294"/>
      <c r="GX91" s="294"/>
      <c r="GY91" s="294"/>
      <c r="GZ91" s="294"/>
      <c r="HA91" s="294"/>
      <c r="HB91" s="294"/>
      <c r="HC91" s="294"/>
      <c r="HD91" s="294"/>
      <c r="HE91" s="294"/>
      <c r="HF91" s="294"/>
      <c r="HG91" s="294"/>
      <c r="HH91" s="294"/>
      <c r="HI91" s="294"/>
      <c r="HJ91" s="294"/>
      <c r="HK91" s="294"/>
      <c r="HL91" s="294"/>
      <c r="HM91" s="294"/>
      <c r="HN91" s="294"/>
      <c r="HO91" s="294"/>
      <c r="HP91" s="294"/>
      <c r="HQ91" s="294"/>
      <c r="HR91" s="294"/>
      <c r="HS91" s="294"/>
      <c r="HT91" s="294"/>
      <c r="HU91" s="294"/>
      <c r="HV91" s="294"/>
      <c r="HW91" s="294"/>
      <c r="HX91" s="294"/>
      <c r="HY91" s="294"/>
      <c r="HZ91" s="294"/>
      <c r="IA91" s="294"/>
      <c r="IB91" s="294"/>
      <c r="IC91" s="294"/>
      <c r="ID91" s="294"/>
      <c r="IE91" s="294"/>
      <c r="IF91" s="294"/>
      <c r="IG91" s="294"/>
      <c r="IH91" s="294"/>
      <c r="II91" s="294"/>
      <c r="IJ91" s="294"/>
      <c r="IK91" s="294"/>
      <c r="IL91" s="294"/>
      <c r="IM91" s="294"/>
      <c r="IN91" s="294"/>
      <c r="IO91" s="294"/>
      <c r="IP91" s="294"/>
      <c r="IQ91" s="294"/>
      <c r="IR91" s="294"/>
      <c r="IS91" s="294"/>
      <c r="IT91" s="294"/>
      <c r="IU91" s="294"/>
      <c r="IV91" s="294"/>
      <c r="IW91" s="294"/>
      <c r="IX91" s="294"/>
      <c r="IY91" s="294"/>
      <c r="IZ91" s="294"/>
      <c r="JA91" s="294"/>
      <c r="JB91" s="294"/>
      <c r="JC91" s="294"/>
      <c r="JD91" s="294"/>
      <c r="JE91" s="294"/>
      <c r="JF91" s="294"/>
      <c r="JG91" s="294"/>
      <c r="JH91" s="294"/>
      <c r="JI91" s="294"/>
      <c r="JJ91" s="294"/>
      <c r="JK91" s="294"/>
      <c r="JL91" s="294"/>
      <c r="JM91" s="294"/>
      <c r="JN91" s="294"/>
      <c r="JO91" s="294"/>
      <c r="JP91" s="294"/>
      <c r="JQ91" s="294"/>
      <c r="JR91" s="294"/>
      <c r="JS91" s="294"/>
      <c r="JT91" s="294"/>
      <c r="JU91" s="294"/>
      <c r="JV91" s="294"/>
      <c r="JW91" s="294"/>
      <c r="JX91" s="294"/>
      <c r="JY91" s="294"/>
      <c r="JZ91" s="294"/>
      <c r="KA91" s="294"/>
    </row>
    <row r="92" spans="1:287" s="474" customFormat="1" ht="15" customHeight="1">
      <c r="A92" s="293"/>
      <c r="B92" s="294"/>
      <c r="C92" s="1268" t="s">
        <v>241</v>
      </c>
      <c r="D92" s="1274" t="s">
        <v>235</v>
      </c>
      <c r="E92" s="1274"/>
      <c r="F92" s="555">
        <v>0.17</v>
      </c>
      <c r="G92" s="556">
        <v>0.16</v>
      </c>
      <c r="H92" s="557">
        <v>0.2</v>
      </c>
      <c r="I92" s="1020">
        <v>0.18</v>
      </c>
      <c r="J92" s="294"/>
      <c r="K92" s="294"/>
      <c r="L92" s="294"/>
      <c r="M92" s="294"/>
      <c r="N92" s="294"/>
      <c r="O92" s="294"/>
      <c r="P92" s="294"/>
      <c r="Q92" s="294"/>
      <c r="R92" s="294"/>
      <c r="S92" s="294"/>
      <c r="T92" s="294"/>
      <c r="U92" s="294"/>
      <c r="V92" s="294"/>
      <c r="W92" s="294"/>
      <c r="X92" s="294"/>
      <c r="Y92" s="294"/>
      <c r="Z92" s="294"/>
      <c r="AA92" s="294"/>
      <c r="AB92" s="294"/>
      <c r="AC92" s="294"/>
      <c r="AD92" s="294"/>
      <c r="AE92" s="294"/>
      <c r="AF92" s="294"/>
      <c r="AG92" s="294"/>
      <c r="AH92" s="294"/>
      <c r="AI92" s="294"/>
      <c r="AJ92" s="294"/>
      <c r="AK92" s="294"/>
      <c r="AL92" s="294"/>
      <c r="AM92" s="294"/>
      <c r="AN92" s="294"/>
      <c r="AO92" s="294"/>
      <c r="AP92" s="294"/>
      <c r="AQ92" s="294"/>
      <c r="AR92" s="294"/>
      <c r="AS92" s="294"/>
      <c r="AT92" s="294"/>
      <c r="AU92" s="294"/>
      <c r="AV92" s="294"/>
      <c r="AW92" s="294"/>
      <c r="AX92" s="294"/>
      <c r="AY92" s="294"/>
      <c r="AZ92" s="294"/>
      <c r="BA92" s="294"/>
      <c r="BB92" s="294"/>
      <c r="BC92" s="294"/>
      <c r="BD92" s="294"/>
      <c r="BE92" s="294"/>
      <c r="BF92" s="294"/>
      <c r="BG92" s="294"/>
      <c r="BH92" s="294"/>
      <c r="BI92" s="294"/>
      <c r="BJ92" s="294"/>
      <c r="BK92" s="294"/>
      <c r="BL92" s="294"/>
      <c r="BM92" s="294"/>
      <c r="BN92" s="294"/>
      <c r="BO92" s="294"/>
      <c r="BP92" s="294"/>
      <c r="BQ92" s="294"/>
      <c r="BR92" s="294"/>
      <c r="BS92" s="294"/>
      <c r="BT92" s="294"/>
      <c r="BU92" s="294"/>
      <c r="BV92" s="294"/>
      <c r="BW92" s="294"/>
      <c r="BX92" s="294"/>
      <c r="BY92" s="294"/>
      <c r="BZ92" s="294"/>
      <c r="CA92" s="294"/>
      <c r="CB92" s="294"/>
      <c r="CC92" s="294"/>
      <c r="CD92" s="294"/>
      <c r="CE92" s="294"/>
      <c r="CF92" s="294"/>
      <c r="CG92" s="294"/>
      <c r="CH92" s="294"/>
      <c r="CI92" s="294"/>
      <c r="CJ92" s="294"/>
      <c r="CK92" s="294"/>
      <c r="CL92" s="294"/>
      <c r="CM92" s="294"/>
      <c r="CN92" s="294"/>
      <c r="CO92" s="294"/>
      <c r="CP92" s="294"/>
      <c r="CQ92" s="294"/>
      <c r="CR92" s="294"/>
      <c r="CS92" s="294"/>
      <c r="CT92" s="294"/>
      <c r="CU92" s="294"/>
      <c r="CV92" s="294"/>
      <c r="CW92" s="294"/>
      <c r="CX92" s="294"/>
      <c r="CY92" s="294"/>
      <c r="CZ92" s="294"/>
      <c r="DA92" s="294"/>
      <c r="DB92" s="294"/>
      <c r="DC92" s="294"/>
      <c r="DD92" s="294"/>
      <c r="DE92" s="294"/>
      <c r="DF92" s="294"/>
      <c r="DG92" s="294"/>
      <c r="DH92" s="294"/>
      <c r="DI92" s="294"/>
      <c r="DJ92" s="294"/>
      <c r="DK92" s="294"/>
      <c r="DL92" s="294"/>
      <c r="DM92" s="294"/>
      <c r="DN92" s="294"/>
      <c r="DO92" s="294"/>
      <c r="DP92" s="294"/>
      <c r="DQ92" s="294"/>
      <c r="DR92" s="294"/>
      <c r="DS92" s="294"/>
      <c r="DT92" s="294"/>
      <c r="DU92" s="294"/>
      <c r="DV92" s="294"/>
      <c r="DW92" s="294"/>
      <c r="DX92" s="294"/>
      <c r="DY92" s="294"/>
      <c r="DZ92" s="294"/>
      <c r="EA92" s="294"/>
      <c r="EB92" s="294"/>
      <c r="EC92" s="294"/>
      <c r="ED92" s="294"/>
      <c r="EE92" s="294"/>
      <c r="EF92" s="294"/>
      <c r="EG92" s="294"/>
      <c r="EH92" s="294"/>
      <c r="EI92" s="294"/>
      <c r="EJ92" s="294"/>
      <c r="EK92" s="294"/>
      <c r="EL92" s="294"/>
      <c r="EM92" s="294"/>
      <c r="EN92" s="294"/>
      <c r="EO92" s="294"/>
      <c r="EP92" s="294"/>
      <c r="EQ92" s="294"/>
      <c r="ER92" s="294"/>
      <c r="ES92" s="294"/>
      <c r="ET92" s="294"/>
      <c r="EU92" s="294"/>
      <c r="EV92" s="294"/>
      <c r="EW92" s="294"/>
      <c r="EX92" s="294"/>
      <c r="EY92" s="294"/>
      <c r="EZ92" s="294"/>
      <c r="FA92" s="294"/>
      <c r="FB92" s="294"/>
      <c r="FC92" s="294"/>
      <c r="FD92" s="294"/>
      <c r="FE92" s="294"/>
      <c r="FF92" s="294"/>
      <c r="FG92" s="294"/>
      <c r="FH92" s="294"/>
      <c r="FI92" s="294"/>
      <c r="FJ92" s="294"/>
      <c r="FK92" s="294"/>
      <c r="FL92" s="294"/>
      <c r="FM92" s="294"/>
      <c r="FN92" s="294"/>
      <c r="FO92" s="294"/>
      <c r="FP92" s="294"/>
      <c r="FQ92" s="294"/>
      <c r="FR92" s="294"/>
      <c r="FS92" s="294"/>
      <c r="FT92" s="294"/>
      <c r="FU92" s="294"/>
      <c r="FV92" s="294"/>
      <c r="FW92" s="294"/>
      <c r="FX92" s="294"/>
      <c r="FY92" s="294"/>
      <c r="FZ92" s="294"/>
      <c r="GA92" s="294"/>
      <c r="GB92" s="294"/>
      <c r="GC92" s="294"/>
      <c r="GD92" s="294"/>
      <c r="GE92" s="294"/>
      <c r="GF92" s="294"/>
      <c r="GG92" s="294"/>
      <c r="GH92" s="294"/>
      <c r="GI92" s="294"/>
      <c r="GJ92" s="294"/>
      <c r="GK92" s="294"/>
      <c r="GL92" s="294"/>
      <c r="GM92" s="294"/>
      <c r="GN92" s="294"/>
      <c r="GO92" s="294"/>
      <c r="GP92" s="294"/>
      <c r="GQ92" s="294"/>
      <c r="GR92" s="294"/>
      <c r="GS92" s="294"/>
      <c r="GT92" s="294"/>
      <c r="GU92" s="294"/>
      <c r="GV92" s="294"/>
      <c r="GW92" s="294"/>
      <c r="GX92" s="294"/>
      <c r="GY92" s="294"/>
      <c r="GZ92" s="294"/>
      <c r="HA92" s="294"/>
      <c r="HB92" s="294"/>
      <c r="HC92" s="294"/>
      <c r="HD92" s="294"/>
      <c r="HE92" s="294"/>
      <c r="HF92" s="294"/>
      <c r="HG92" s="294"/>
      <c r="HH92" s="294"/>
      <c r="HI92" s="294"/>
      <c r="HJ92" s="294"/>
      <c r="HK92" s="294"/>
      <c r="HL92" s="294"/>
      <c r="HM92" s="294"/>
      <c r="HN92" s="294"/>
      <c r="HO92" s="294"/>
      <c r="HP92" s="294"/>
      <c r="HQ92" s="294"/>
      <c r="HR92" s="294"/>
      <c r="HS92" s="294"/>
      <c r="HT92" s="294"/>
      <c r="HU92" s="294"/>
      <c r="HV92" s="294"/>
      <c r="HW92" s="294"/>
      <c r="HX92" s="294"/>
      <c r="HY92" s="294"/>
      <c r="HZ92" s="294"/>
      <c r="IA92" s="294"/>
      <c r="IB92" s="294"/>
      <c r="IC92" s="294"/>
      <c r="ID92" s="294"/>
      <c r="IE92" s="294"/>
      <c r="IF92" s="294"/>
      <c r="IG92" s="294"/>
      <c r="IH92" s="294"/>
      <c r="II92" s="294"/>
      <c r="IJ92" s="294"/>
      <c r="IK92" s="294"/>
      <c r="IL92" s="294"/>
      <c r="IM92" s="294"/>
      <c r="IN92" s="294"/>
      <c r="IO92" s="294"/>
      <c r="IP92" s="294"/>
      <c r="IQ92" s="294"/>
      <c r="IR92" s="294"/>
      <c r="IS92" s="294"/>
      <c r="IT92" s="294"/>
      <c r="IU92" s="294"/>
      <c r="IV92" s="294"/>
      <c r="IW92" s="294"/>
      <c r="IX92" s="294"/>
      <c r="IY92" s="294"/>
      <c r="IZ92" s="294"/>
      <c r="JA92" s="294"/>
      <c r="JB92" s="294"/>
      <c r="JC92" s="294"/>
      <c r="JD92" s="294"/>
      <c r="JE92" s="294"/>
      <c r="JF92" s="294"/>
      <c r="JG92" s="294"/>
      <c r="JH92" s="294"/>
      <c r="JI92" s="294"/>
      <c r="JJ92" s="294"/>
      <c r="JK92" s="294"/>
      <c r="JL92" s="294"/>
      <c r="JM92" s="294"/>
      <c r="JN92" s="294"/>
      <c r="JO92" s="294"/>
      <c r="JP92" s="294"/>
      <c r="JQ92" s="294"/>
      <c r="JR92" s="294"/>
      <c r="JS92" s="294"/>
      <c r="JT92" s="294"/>
      <c r="JU92" s="294"/>
      <c r="JV92" s="294"/>
      <c r="JW92" s="294"/>
      <c r="JX92" s="294"/>
      <c r="JY92" s="294"/>
      <c r="JZ92" s="294"/>
      <c r="KA92" s="294"/>
    </row>
    <row r="93" spans="1:287" s="474" customFormat="1" ht="15" customHeight="1">
      <c r="A93" s="293"/>
      <c r="B93" s="294"/>
      <c r="C93" s="1261"/>
      <c r="D93" s="1272" t="s">
        <v>236</v>
      </c>
      <c r="E93" s="1272"/>
      <c r="F93" s="558">
        <v>0.74</v>
      </c>
      <c r="G93" s="559">
        <v>0.75</v>
      </c>
      <c r="H93" s="558">
        <v>0.69</v>
      </c>
      <c r="I93" s="1021">
        <v>0.7</v>
      </c>
      <c r="J93" s="294"/>
      <c r="K93" s="294"/>
      <c r="L93" s="294"/>
      <c r="M93" s="294"/>
      <c r="N93" s="294"/>
      <c r="O93" s="294"/>
      <c r="P93" s="294"/>
      <c r="Q93" s="294"/>
      <c r="R93" s="294"/>
      <c r="S93" s="294"/>
      <c r="T93" s="294"/>
      <c r="U93" s="294"/>
      <c r="V93" s="294"/>
      <c r="W93" s="294"/>
      <c r="X93" s="294"/>
      <c r="Y93" s="294"/>
      <c r="Z93" s="294"/>
      <c r="AA93" s="294"/>
      <c r="AB93" s="294"/>
      <c r="AC93" s="294"/>
      <c r="AD93" s="294"/>
      <c r="AE93" s="294"/>
      <c r="AF93" s="294"/>
      <c r="AG93" s="294"/>
      <c r="AH93" s="294"/>
      <c r="AI93" s="294"/>
      <c r="AJ93" s="294"/>
      <c r="AK93" s="294"/>
      <c r="AL93" s="294"/>
      <c r="AM93" s="294"/>
      <c r="AN93" s="294"/>
      <c r="AO93" s="294"/>
      <c r="AP93" s="294"/>
      <c r="AQ93" s="294"/>
      <c r="AR93" s="294"/>
      <c r="AS93" s="294"/>
      <c r="AT93" s="294"/>
      <c r="AU93" s="294"/>
      <c r="AV93" s="294"/>
      <c r="AW93" s="294"/>
      <c r="AX93" s="294"/>
      <c r="AY93" s="294"/>
      <c r="AZ93" s="294"/>
      <c r="BA93" s="294"/>
      <c r="BB93" s="294"/>
      <c r="BC93" s="294"/>
      <c r="BD93" s="294"/>
      <c r="BE93" s="294"/>
      <c r="BF93" s="294"/>
      <c r="BG93" s="294"/>
      <c r="BH93" s="294"/>
      <c r="BI93" s="294"/>
      <c r="BJ93" s="294"/>
      <c r="BK93" s="294"/>
      <c r="BL93" s="294"/>
      <c r="BM93" s="294"/>
      <c r="BN93" s="294"/>
      <c r="BO93" s="294"/>
      <c r="BP93" s="294"/>
      <c r="BQ93" s="294"/>
      <c r="BR93" s="294"/>
      <c r="BS93" s="294"/>
      <c r="BT93" s="294"/>
      <c r="BU93" s="294"/>
      <c r="BV93" s="294"/>
      <c r="BW93" s="294"/>
      <c r="BX93" s="294"/>
      <c r="BY93" s="294"/>
      <c r="BZ93" s="294"/>
      <c r="CA93" s="294"/>
      <c r="CB93" s="294"/>
      <c r="CC93" s="294"/>
      <c r="CD93" s="294"/>
      <c r="CE93" s="294"/>
      <c r="CF93" s="294"/>
      <c r="CG93" s="294"/>
      <c r="CH93" s="294"/>
      <c r="CI93" s="294"/>
      <c r="CJ93" s="294"/>
      <c r="CK93" s="294"/>
      <c r="CL93" s="294"/>
      <c r="CM93" s="294"/>
      <c r="CN93" s="294"/>
      <c r="CO93" s="294"/>
      <c r="CP93" s="294"/>
      <c r="CQ93" s="294"/>
      <c r="CR93" s="294"/>
      <c r="CS93" s="294"/>
      <c r="CT93" s="294"/>
      <c r="CU93" s="294"/>
      <c r="CV93" s="294"/>
      <c r="CW93" s="294"/>
      <c r="CX93" s="294"/>
      <c r="CY93" s="294"/>
      <c r="CZ93" s="294"/>
      <c r="DA93" s="294"/>
      <c r="DB93" s="294"/>
      <c r="DC93" s="294"/>
      <c r="DD93" s="294"/>
      <c r="DE93" s="294"/>
      <c r="DF93" s="294"/>
      <c r="DG93" s="294"/>
      <c r="DH93" s="294"/>
      <c r="DI93" s="294"/>
      <c r="DJ93" s="294"/>
      <c r="DK93" s="294"/>
      <c r="DL93" s="294"/>
      <c r="DM93" s="294"/>
      <c r="DN93" s="294"/>
      <c r="DO93" s="294"/>
      <c r="DP93" s="294"/>
      <c r="DQ93" s="294"/>
      <c r="DR93" s="294"/>
      <c r="DS93" s="294"/>
      <c r="DT93" s="294"/>
      <c r="DU93" s="294"/>
      <c r="DV93" s="294"/>
      <c r="DW93" s="294"/>
      <c r="DX93" s="294"/>
      <c r="DY93" s="294"/>
      <c r="DZ93" s="294"/>
      <c r="EA93" s="294"/>
      <c r="EB93" s="294"/>
      <c r="EC93" s="294"/>
      <c r="ED93" s="294"/>
      <c r="EE93" s="294"/>
      <c r="EF93" s="294"/>
      <c r="EG93" s="294"/>
      <c r="EH93" s="294"/>
      <c r="EI93" s="294"/>
      <c r="EJ93" s="294"/>
      <c r="EK93" s="294"/>
      <c r="EL93" s="294"/>
      <c r="EM93" s="294"/>
      <c r="EN93" s="294"/>
      <c r="EO93" s="294"/>
      <c r="EP93" s="294"/>
      <c r="EQ93" s="294"/>
      <c r="ER93" s="294"/>
      <c r="ES93" s="294"/>
      <c r="ET93" s="294"/>
      <c r="EU93" s="294"/>
      <c r="EV93" s="294"/>
      <c r="EW93" s="294"/>
      <c r="EX93" s="294"/>
      <c r="EY93" s="294"/>
      <c r="EZ93" s="294"/>
      <c r="FA93" s="294"/>
      <c r="FB93" s="294"/>
      <c r="FC93" s="294"/>
      <c r="FD93" s="294"/>
      <c r="FE93" s="294"/>
      <c r="FF93" s="294"/>
      <c r="FG93" s="294"/>
      <c r="FH93" s="294"/>
      <c r="FI93" s="294"/>
      <c r="FJ93" s="294"/>
      <c r="FK93" s="294"/>
      <c r="FL93" s="294"/>
      <c r="FM93" s="294"/>
      <c r="FN93" s="294"/>
      <c r="FO93" s="294"/>
      <c r="FP93" s="294"/>
      <c r="FQ93" s="294"/>
      <c r="FR93" s="294"/>
      <c r="FS93" s="294"/>
      <c r="FT93" s="294"/>
      <c r="FU93" s="294"/>
      <c r="FV93" s="294"/>
      <c r="FW93" s="294"/>
      <c r="FX93" s="294"/>
      <c r="FY93" s="294"/>
      <c r="FZ93" s="294"/>
      <c r="GA93" s="294"/>
      <c r="GB93" s="294"/>
      <c r="GC93" s="294"/>
      <c r="GD93" s="294"/>
      <c r="GE93" s="294"/>
      <c r="GF93" s="294"/>
      <c r="GG93" s="294"/>
      <c r="GH93" s="294"/>
      <c r="GI93" s="294"/>
      <c r="GJ93" s="294"/>
      <c r="GK93" s="294"/>
      <c r="GL93" s="294"/>
      <c r="GM93" s="294"/>
      <c r="GN93" s="294"/>
      <c r="GO93" s="294"/>
      <c r="GP93" s="294"/>
      <c r="GQ93" s="294"/>
      <c r="GR93" s="294"/>
      <c r="GS93" s="294"/>
      <c r="GT93" s="294"/>
      <c r="GU93" s="294"/>
      <c r="GV93" s="294"/>
      <c r="GW93" s="294"/>
      <c r="GX93" s="294"/>
      <c r="GY93" s="294"/>
      <c r="GZ93" s="294"/>
      <c r="HA93" s="294"/>
      <c r="HB93" s="294"/>
      <c r="HC93" s="294"/>
      <c r="HD93" s="294"/>
      <c r="HE93" s="294"/>
      <c r="HF93" s="294"/>
      <c r="HG93" s="294"/>
      <c r="HH93" s="294"/>
      <c r="HI93" s="294"/>
      <c r="HJ93" s="294"/>
      <c r="HK93" s="294"/>
      <c r="HL93" s="294"/>
      <c r="HM93" s="294"/>
      <c r="HN93" s="294"/>
      <c r="HO93" s="294"/>
      <c r="HP93" s="294"/>
      <c r="HQ93" s="294"/>
      <c r="HR93" s="294"/>
      <c r="HS93" s="294"/>
      <c r="HT93" s="294"/>
      <c r="HU93" s="294"/>
      <c r="HV93" s="294"/>
      <c r="HW93" s="294"/>
      <c r="HX93" s="294"/>
      <c r="HY93" s="294"/>
      <c r="HZ93" s="294"/>
      <c r="IA93" s="294"/>
      <c r="IB93" s="294"/>
      <c r="IC93" s="294"/>
      <c r="ID93" s="294"/>
      <c r="IE93" s="294"/>
      <c r="IF93" s="294"/>
      <c r="IG93" s="294"/>
      <c r="IH93" s="294"/>
      <c r="II93" s="294"/>
      <c r="IJ93" s="294"/>
      <c r="IK93" s="294"/>
      <c r="IL93" s="294"/>
      <c r="IM93" s="294"/>
      <c r="IN93" s="294"/>
      <c r="IO93" s="294"/>
      <c r="IP93" s="294"/>
      <c r="IQ93" s="294"/>
      <c r="IR93" s="294"/>
      <c r="IS93" s="294"/>
      <c r="IT93" s="294"/>
      <c r="IU93" s="294"/>
      <c r="IV93" s="294"/>
      <c r="IW93" s="294"/>
      <c r="IX93" s="294"/>
      <c r="IY93" s="294"/>
      <c r="IZ93" s="294"/>
      <c r="JA93" s="294"/>
      <c r="JB93" s="294"/>
      <c r="JC93" s="294"/>
      <c r="JD93" s="294"/>
      <c r="JE93" s="294"/>
      <c r="JF93" s="294"/>
      <c r="JG93" s="294"/>
      <c r="JH93" s="294"/>
      <c r="JI93" s="294"/>
      <c r="JJ93" s="294"/>
      <c r="JK93" s="294"/>
      <c r="JL93" s="294"/>
      <c r="JM93" s="294"/>
      <c r="JN93" s="294"/>
      <c r="JO93" s="294"/>
      <c r="JP93" s="294"/>
      <c r="JQ93" s="294"/>
      <c r="JR93" s="294"/>
      <c r="JS93" s="294"/>
      <c r="JT93" s="294"/>
      <c r="JU93" s="294"/>
      <c r="JV93" s="294"/>
      <c r="JW93" s="294"/>
      <c r="JX93" s="294"/>
      <c r="JY93" s="294"/>
      <c r="JZ93" s="294"/>
      <c r="KA93" s="294"/>
    </row>
    <row r="94" spans="1:287" s="474" customFormat="1" ht="15" customHeight="1" thickBot="1">
      <c r="A94" s="293"/>
      <c r="B94" s="294"/>
      <c r="C94" s="1261"/>
      <c r="D94" s="1273" t="s">
        <v>237</v>
      </c>
      <c r="E94" s="1273"/>
      <c r="F94" s="561">
        <v>0.08</v>
      </c>
      <c r="G94" s="562">
        <v>0.09</v>
      </c>
      <c r="H94" s="561">
        <v>0.12</v>
      </c>
      <c r="I94" s="1022">
        <v>0.12</v>
      </c>
      <c r="J94" s="294"/>
      <c r="K94" s="294"/>
      <c r="L94" s="294"/>
      <c r="M94" s="294"/>
      <c r="N94" s="294"/>
      <c r="O94" s="294"/>
      <c r="P94" s="294"/>
      <c r="Q94" s="294"/>
      <c r="R94" s="294"/>
      <c r="S94" s="294"/>
      <c r="T94" s="294"/>
      <c r="U94" s="294"/>
      <c r="V94" s="294"/>
      <c r="W94" s="294"/>
      <c r="X94" s="294"/>
      <c r="Y94" s="294"/>
      <c r="Z94" s="294"/>
      <c r="AA94" s="294"/>
      <c r="AB94" s="294"/>
      <c r="AC94" s="294"/>
      <c r="AD94" s="294"/>
      <c r="AE94" s="294"/>
      <c r="AF94" s="294"/>
      <c r="AG94" s="294"/>
      <c r="AH94" s="294"/>
      <c r="AI94" s="294"/>
      <c r="AJ94" s="294"/>
      <c r="AK94" s="294"/>
      <c r="AL94" s="294"/>
      <c r="AM94" s="294"/>
      <c r="AN94" s="294"/>
      <c r="AO94" s="294"/>
      <c r="AP94" s="294"/>
      <c r="AQ94" s="294"/>
      <c r="AR94" s="294"/>
      <c r="AS94" s="294"/>
      <c r="AT94" s="294"/>
      <c r="AU94" s="294"/>
      <c r="AV94" s="294"/>
      <c r="AW94" s="294"/>
      <c r="AX94" s="294"/>
      <c r="AY94" s="294"/>
      <c r="AZ94" s="294"/>
      <c r="BA94" s="294"/>
      <c r="BB94" s="294"/>
      <c r="BC94" s="294"/>
      <c r="BD94" s="294"/>
      <c r="BE94" s="294"/>
      <c r="BF94" s="294"/>
      <c r="BG94" s="294"/>
      <c r="BH94" s="294"/>
      <c r="BI94" s="294"/>
      <c r="BJ94" s="294"/>
      <c r="BK94" s="294"/>
      <c r="BL94" s="294"/>
      <c r="BM94" s="294"/>
      <c r="BN94" s="294"/>
      <c r="BO94" s="294"/>
      <c r="BP94" s="294"/>
      <c r="BQ94" s="294"/>
      <c r="BR94" s="294"/>
      <c r="BS94" s="294"/>
      <c r="BT94" s="294"/>
      <c r="BU94" s="294"/>
      <c r="BV94" s="294"/>
      <c r="BW94" s="294"/>
      <c r="BX94" s="294"/>
      <c r="BY94" s="294"/>
      <c r="BZ94" s="294"/>
      <c r="CA94" s="294"/>
      <c r="CB94" s="294"/>
      <c r="CC94" s="294"/>
      <c r="CD94" s="294"/>
      <c r="CE94" s="294"/>
      <c r="CF94" s="294"/>
      <c r="CG94" s="294"/>
      <c r="CH94" s="294"/>
      <c r="CI94" s="294"/>
      <c r="CJ94" s="294"/>
      <c r="CK94" s="294"/>
      <c r="CL94" s="294"/>
      <c r="CM94" s="294"/>
      <c r="CN94" s="294"/>
      <c r="CO94" s="294"/>
      <c r="CP94" s="294"/>
      <c r="CQ94" s="294"/>
      <c r="CR94" s="294"/>
      <c r="CS94" s="294"/>
      <c r="CT94" s="294"/>
      <c r="CU94" s="294"/>
      <c r="CV94" s="294"/>
      <c r="CW94" s="294"/>
      <c r="CX94" s="294"/>
      <c r="CY94" s="294"/>
      <c r="CZ94" s="294"/>
      <c r="DA94" s="294"/>
      <c r="DB94" s="294"/>
      <c r="DC94" s="294"/>
      <c r="DD94" s="294"/>
      <c r="DE94" s="294"/>
      <c r="DF94" s="294"/>
      <c r="DG94" s="294"/>
      <c r="DH94" s="294"/>
      <c r="DI94" s="294"/>
      <c r="DJ94" s="294"/>
      <c r="DK94" s="294"/>
      <c r="DL94" s="294"/>
      <c r="DM94" s="294"/>
      <c r="DN94" s="294"/>
      <c r="DO94" s="294"/>
      <c r="DP94" s="294"/>
      <c r="DQ94" s="294"/>
      <c r="DR94" s="294"/>
      <c r="DS94" s="294"/>
      <c r="DT94" s="294"/>
      <c r="DU94" s="294"/>
      <c r="DV94" s="294"/>
      <c r="DW94" s="294"/>
      <c r="DX94" s="294"/>
      <c r="DY94" s="294"/>
      <c r="DZ94" s="294"/>
      <c r="EA94" s="294"/>
      <c r="EB94" s="294"/>
      <c r="EC94" s="294"/>
      <c r="ED94" s="294"/>
      <c r="EE94" s="294"/>
      <c r="EF94" s="294"/>
      <c r="EG94" s="294"/>
      <c r="EH94" s="294"/>
      <c r="EI94" s="294"/>
      <c r="EJ94" s="294"/>
      <c r="EK94" s="294"/>
      <c r="EL94" s="294"/>
      <c r="EM94" s="294"/>
      <c r="EN94" s="294"/>
      <c r="EO94" s="294"/>
      <c r="EP94" s="294"/>
      <c r="EQ94" s="294"/>
      <c r="ER94" s="294"/>
      <c r="ES94" s="294"/>
      <c r="ET94" s="294"/>
      <c r="EU94" s="294"/>
      <c r="EV94" s="294"/>
      <c r="EW94" s="294"/>
      <c r="EX94" s="294"/>
      <c r="EY94" s="294"/>
      <c r="EZ94" s="294"/>
      <c r="FA94" s="294"/>
      <c r="FB94" s="294"/>
      <c r="FC94" s="294"/>
      <c r="FD94" s="294"/>
      <c r="FE94" s="294"/>
      <c r="FF94" s="294"/>
      <c r="FG94" s="294"/>
      <c r="FH94" s="294"/>
      <c r="FI94" s="294"/>
      <c r="FJ94" s="294"/>
      <c r="FK94" s="294"/>
      <c r="FL94" s="294"/>
      <c r="FM94" s="294"/>
      <c r="FN94" s="294"/>
      <c r="FO94" s="294"/>
      <c r="FP94" s="294"/>
      <c r="FQ94" s="294"/>
      <c r="FR94" s="294"/>
      <c r="FS94" s="294"/>
      <c r="FT94" s="294"/>
      <c r="FU94" s="294"/>
      <c r="FV94" s="294"/>
      <c r="FW94" s="294"/>
      <c r="FX94" s="294"/>
      <c r="FY94" s="294"/>
      <c r="FZ94" s="294"/>
      <c r="GA94" s="294"/>
      <c r="GB94" s="294"/>
      <c r="GC94" s="294"/>
      <c r="GD94" s="294"/>
      <c r="GE94" s="294"/>
      <c r="GF94" s="294"/>
      <c r="GG94" s="294"/>
      <c r="GH94" s="294"/>
      <c r="GI94" s="294"/>
      <c r="GJ94" s="294"/>
      <c r="GK94" s="294"/>
      <c r="GL94" s="294"/>
      <c r="GM94" s="294"/>
      <c r="GN94" s="294"/>
      <c r="GO94" s="294"/>
      <c r="GP94" s="294"/>
      <c r="GQ94" s="294"/>
      <c r="GR94" s="294"/>
      <c r="GS94" s="294"/>
      <c r="GT94" s="294"/>
      <c r="GU94" s="294"/>
      <c r="GV94" s="294"/>
      <c r="GW94" s="294"/>
      <c r="GX94" s="294"/>
      <c r="GY94" s="294"/>
      <c r="GZ94" s="294"/>
      <c r="HA94" s="294"/>
      <c r="HB94" s="294"/>
      <c r="HC94" s="294"/>
      <c r="HD94" s="294"/>
      <c r="HE94" s="294"/>
      <c r="HF94" s="294"/>
      <c r="HG94" s="294"/>
      <c r="HH94" s="294"/>
      <c r="HI94" s="294"/>
      <c r="HJ94" s="294"/>
      <c r="HK94" s="294"/>
      <c r="HL94" s="294"/>
      <c r="HM94" s="294"/>
      <c r="HN94" s="294"/>
      <c r="HO94" s="294"/>
      <c r="HP94" s="294"/>
      <c r="HQ94" s="294"/>
      <c r="HR94" s="294"/>
      <c r="HS94" s="294"/>
      <c r="HT94" s="294"/>
      <c r="HU94" s="294"/>
      <c r="HV94" s="294"/>
      <c r="HW94" s="294"/>
      <c r="HX94" s="294"/>
      <c r="HY94" s="294"/>
      <c r="HZ94" s="294"/>
      <c r="IA94" s="294"/>
      <c r="IB94" s="294"/>
      <c r="IC94" s="294"/>
      <c r="ID94" s="294"/>
      <c r="IE94" s="294"/>
      <c r="IF94" s="294"/>
      <c r="IG94" s="294"/>
      <c r="IH94" s="294"/>
      <c r="II94" s="294"/>
      <c r="IJ94" s="294"/>
      <c r="IK94" s="294"/>
      <c r="IL94" s="294"/>
      <c r="IM94" s="294"/>
      <c r="IN94" s="294"/>
      <c r="IO94" s="294"/>
      <c r="IP94" s="294"/>
      <c r="IQ94" s="294"/>
      <c r="IR94" s="294"/>
      <c r="IS94" s="294"/>
      <c r="IT94" s="294"/>
      <c r="IU94" s="294"/>
      <c r="IV94" s="294"/>
      <c r="IW94" s="294"/>
      <c r="IX94" s="294"/>
      <c r="IY94" s="294"/>
      <c r="IZ94" s="294"/>
      <c r="JA94" s="294"/>
      <c r="JB94" s="294"/>
      <c r="JC94" s="294"/>
      <c r="JD94" s="294"/>
      <c r="JE94" s="294"/>
      <c r="JF94" s="294"/>
      <c r="JG94" s="294"/>
      <c r="JH94" s="294"/>
      <c r="JI94" s="294"/>
      <c r="JJ94" s="294"/>
      <c r="JK94" s="294"/>
      <c r="JL94" s="294"/>
      <c r="JM94" s="294"/>
      <c r="JN94" s="294"/>
      <c r="JO94" s="294"/>
      <c r="JP94" s="294"/>
      <c r="JQ94" s="294"/>
      <c r="JR94" s="294"/>
      <c r="JS94" s="294"/>
      <c r="JT94" s="294"/>
      <c r="JU94" s="294"/>
      <c r="JV94" s="294"/>
      <c r="JW94" s="294"/>
      <c r="JX94" s="294"/>
      <c r="JY94" s="294"/>
      <c r="JZ94" s="294"/>
      <c r="KA94" s="294"/>
    </row>
    <row r="95" spans="1:287" s="474" customFormat="1" ht="15" customHeight="1">
      <c r="A95" s="293"/>
      <c r="B95" s="294"/>
      <c r="C95" s="1261"/>
      <c r="D95" s="1275" t="s">
        <v>184</v>
      </c>
      <c r="E95" s="1275"/>
      <c r="F95" s="563">
        <v>0.64</v>
      </c>
      <c r="G95" s="564">
        <v>0.59</v>
      </c>
      <c r="H95" s="563">
        <v>0.64</v>
      </c>
      <c r="I95" s="1021">
        <v>0.64</v>
      </c>
      <c r="J95" s="294"/>
      <c r="K95" s="294"/>
      <c r="L95" s="294"/>
      <c r="M95" s="294"/>
      <c r="N95" s="294"/>
      <c r="O95" s="294"/>
      <c r="P95" s="294"/>
      <c r="Q95" s="294"/>
      <c r="R95" s="294"/>
      <c r="S95" s="294"/>
      <c r="T95" s="294"/>
      <c r="U95" s="294"/>
      <c r="V95" s="294"/>
      <c r="W95" s="294"/>
      <c r="X95" s="294"/>
      <c r="Y95" s="294"/>
      <c r="Z95" s="294"/>
      <c r="AA95" s="294"/>
      <c r="AB95" s="294"/>
      <c r="AC95" s="294"/>
      <c r="AD95" s="294"/>
      <c r="AE95" s="294"/>
      <c r="AF95" s="294"/>
      <c r="AG95" s="294"/>
      <c r="AH95" s="294"/>
      <c r="AI95" s="294"/>
      <c r="AJ95" s="294"/>
      <c r="AK95" s="294"/>
      <c r="AL95" s="294"/>
      <c r="AM95" s="294"/>
      <c r="AN95" s="294"/>
      <c r="AO95" s="294"/>
      <c r="AP95" s="294"/>
      <c r="AQ95" s="294"/>
      <c r="AR95" s="294"/>
      <c r="AS95" s="294"/>
      <c r="AT95" s="294"/>
      <c r="AU95" s="294"/>
      <c r="AV95" s="294"/>
      <c r="AW95" s="294"/>
      <c r="AX95" s="294"/>
      <c r="AY95" s="294"/>
      <c r="AZ95" s="294"/>
      <c r="BA95" s="294"/>
      <c r="BB95" s="294"/>
      <c r="BC95" s="294"/>
      <c r="BD95" s="294"/>
      <c r="BE95" s="294"/>
      <c r="BF95" s="294"/>
      <c r="BG95" s="294"/>
      <c r="BH95" s="294"/>
      <c r="BI95" s="294"/>
      <c r="BJ95" s="294"/>
      <c r="BK95" s="294"/>
      <c r="BL95" s="294"/>
      <c r="BM95" s="294"/>
      <c r="BN95" s="294"/>
      <c r="BO95" s="294"/>
      <c r="BP95" s="294"/>
      <c r="BQ95" s="294"/>
      <c r="BR95" s="294"/>
      <c r="BS95" s="294"/>
      <c r="BT95" s="294"/>
      <c r="BU95" s="294"/>
      <c r="BV95" s="294"/>
      <c r="BW95" s="294"/>
      <c r="BX95" s="294"/>
      <c r="BY95" s="294"/>
      <c r="BZ95" s="294"/>
      <c r="CA95" s="294"/>
      <c r="CB95" s="294"/>
      <c r="CC95" s="294"/>
      <c r="CD95" s="294"/>
      <c r="CE95" s="294"/>
      <c r="CF95" s="294"/>
      <c r="CG95" s="294"/>
      <c r="CH95" s="294"/>
      <c r="CI95" s="294"/>
      <c r="CJ95" s="294"/>
      <c r="CK95" s="294"/>
      <c r="CL95" s="294"/>
      <c r="CM95" s="294"/>
      <c r="CN95" s="294"/>
      <c r="CO95" s="294"/>
      <c r="CP95" s="294"/>
      <c r="CQ95" s="294"/>
      <c r="CR95" s="294"/>
      <c r="CS95" s="294"/>
      <c r="CT95" s="294"/>
      <c r="CU95" s="294"/>
      <c r="CV95" s="294"/>
      <c r="CW95" s="294"/>
      <c r="CX95" s="294"/>
      <c r="CY95" s="294"/>
      <c r="CZ95" s="294"/>
      <c r="DA95" s="294"/>
      <c r="DB95" s="294"/>
      <c r="DC95" s="294"/>
      <c r="DD95" s="294"/>
      <c r="DE95" s="294"/>
      <c r="DF95" s="294"/>
      <c r="DG95" s="294"/>
      <c r="DH95" s="294"/>
      <c r="DI95" s="294"/>
      <c r="DJ95" s="294"/>
      <c r="DK95" s="294"/>
      <c r="DL95" s="294"/>
      <c r="DM95" s="294"/>
      <c r="DN95" s="294"/>
      <c r="DO95" s="294"/>
      <c r="DP95" s="294"/>
      <c r="DQ95" s="294"/>
      <c r="DR95" s="294"/>
      <c r="DS95" s="294"/>
      <c r="DT95" s="294"/>
      <c r="DU95" s="294"/>
      <c r="DV95" s="294"/>
      <c r="DW95" s="294"/>
      <c r="DX95" s="294"/>
      <c r="DY95" s="294"/>
      <c r="DZ95" s="294"/>
      <c r="EA95" s="294"/>
      <c r="EB95" s="294"/>
      <c r="EC95" s="294"/>
      <c r="ED95" s="294"/>
      <c r="EE95" s="294"/>
      <c r="EF95" s="294"/>
      <c r="EG95" s="294"/>
      <c r="EH95" s="294"/>
      <c r="EI95" s="294"/>
      <c r="EJ95" s="294"/>
      <c r="EK95" s="294"/>
      <c r="EL95" s="294"/>
      <c r="EM95" s="294"/>
      <c r="EN95" s="294"/>
      <c r="EO95" s="294"/>
      <c r="EP95" s="294"/>
      <c r="EQ95" s="294"/>
      <c r="ER95" s="294"/>
      <c r="ES95" s="294"/>
      <c r="ET95" s="294"/>
      <c r="EU95" s="294"/>
      <c r="EV95" s="294"/>
      <c r="EW95" s="294"/>
      <c r="EX95" s="294"/>
      <c r="EY95" s="294"/>
      <c r="EZ95" s="294"/>
      <c r="FA95" s="294"/>
      <c r="FB95" s="294"/>
      <c r="FC95" s="294"/>
      <c r="FD95" s="294"/>
      <c r="FE95" s="294"/>
      <c r="FF95" s="294"/>
      <c r="FG95" s="294"/>
      <c r="FH95" s="294"/>
      <c r="FI95" s="294"/>
      <c r="FJ95" s="294"/>
      <c r="FK95" s="294"/>
      <c r="FL95" s="294"/>
      <c r="FM95" s="294"/>
      <c r="FN95" s="294"/>
      <c r="FO95" s="294"/>
      <c r="FP95" s="294"/>
      <c r="FQ95" s="294"/>
      <c r="FR95" s="294"/>
      <c r="FS95" s="294"/>
      <c r="FT95" s="294"/>
      <c r="FU95" s="294"/>
      <c r="FV95" s="294"/>
      <c r="FW95" s="294"/>
      <c r="FX95" s="294"/>
      <c r="FY95" s="294"/>
      <c r="FZ95" s="294"/>
      <c r="GA95" s="294"/>
      <c r="GB95" s="294"/>
      <c r="GC95" s="294"/>
      <c r="GD95" s="294"/>
      <c r="GE95" s="294"/>
      <c r="GF95" s="294"/>
      <c r="GG95" s="294"/>
      <c r="GH95" s="294"/>
      <c r="GI95" s="294"/>
      <c r="GJ95" s="294"/>
      <c r="GK95" s="294"/>
      <c r="GL95" s="294"/>
      <c r="GM95" s="294"/>
      <c r="GN95" s="294"/>
      <c r="GO95" s="294"/>
      <c r="GP95" s="294"/>
      <c r="GQ95" s="294"/>
      <c r="GR95" s="294"/>
      <c r="GS95" s="294"/>
      <c r="GT95" s="294"/>
      <c r="GU95" s="294"/>
      <c r="GV95" s="294"/>
      <c r="GW95" s="294"/>
      <c r="GX95" s="294"/>
      <c r="GY95" s="294"/>
      <c r="GZ95" s="294"/>
      <c r="HA95" s="294"/>
      <c r="HB95" s="294"/>
      <c r="HC95" s="294"/>
      <c r="HD95" s="294"/>
      <c r="HE95" s="294"/>
      <c r="HF95" s="294"/>
      <c r="HG95" s="294"/>
      <c r="HH95" s="294"/>
      <c r="HI95" s="294"/>
      <c r="HJ95" s="294"/>
      <c r="HK95" s="294"/>
      <c r="HL95" s="294"/>
      <c r="HM95" s="294"/>
      <c r="HN95" s="294"/>
      <c r="HO95" s="294"/>
      <c r="HP95" s="294"/>
      <c r="HQ95" s="294"/>
      <c r="HR95" s="294"/>
      <c r="HS95" s="294"/>
      <c r="HT95" s="294"/>
      <c r="HU95" s="294"/>
      <c r="HV95" s="294"/>
      <c r="HW95" s="294"/>
      <c r="HX95" s="294"/>
      <c r="HY95" s="294"/>
      <c r="HZ95" s="294"/>
      <c r="IA95" s="294"/>
      <c r="IB95" s="294"/>
      <c r="IC95" s="294"/>
      <c r="ID95" s="294"/>
      <c r="IE95" s="294"/>
      <c r="IF95" s="294"/>
      <c r="IG95" s="294"/>
      <c r="IH95" s="294"/>
      <c r="II95" s="294"/>
      <c r="IJ95" s="294"/>
      <c r="IK95" s="294"/>
      <c r="IL95" s="294"/>
      <c r="IM95" s="294"/>
      <c r="IN95" s="294"/>
      <c r="IO95" s="294"/>
      <c r="IP95" s="294"/>
      <c r="IQ95" s="294"/>
      <c r="IR95" s="294"/>
      <c r="IS95" s="294"/>
      <c r="IT95" s="294"/>
      <c r="IU95" s="294"/>
      <c r="IV95" s="294"/>
      <c r="IW95" s="294"/>
      <c r="IX95" s="294"/>
      <c r="IY95" s="294"/>
      <c r="IZ95" s="294"/>
      <c r="JA95" s="294"/>
      <c r="JB95" s="294"/>
      <c r="JC95" s="294"/>
      <c r="JD95" s="294"/>
      <c r="JE95" s="294"/>
      <c r="JF95" s="294"/>
      <c r="JG95" s="294"/>
      <c r="JH95" s="294"/>
      <c r="JI95" s="294"/>
      <c r="JJ95" s="294"/>
      <c r="JK95" s="294"/>
      <c r="JL95" s="294"/>
      <c r="JM95" s="294"/>
      <c r="JN95" s="294"/>
      <c r="JO95" s="294"/>
      <c r="JP95" s="294"/>
      <c r="JQ95" s="294"/>
      <c r="JR95" s="294"/>
      <c r="JS95" s="294"/>
      <c r="JT95" s="294"/>
      <c r="JU95" s="294"/>
      <c r="JV95" s="294"/>
      <c r="JW95" s="294"/>
      <c r="JX95" s="294"/>
      <c r="JY95" s="294"/>
      <c r="JZ95" s="294"/>
      <c r="KA95" s="294"/>
    </row>
    <row r="96" spans="1:287" s="474" customFormat="1" ht="15" customHeight="1">
      <c r="A96" s="293"/>
      <c r="B96" s="294"/>
      <c r="C96" s="1261"/>
      <c r="D96" s="1272" t="s">
        <v>185</v>
      </c>
      <c r="E96" s="1272"/>
      <c r="F96" s="565">
        <v>0.36</v>
      </c>
      <c r="G96" s="566">
        <v>0.33</v>
      </c>
      <c r="H96" s="565">
        <v>0.24</v>
      </c>
      <c r="I96" s="1021">
        <v>0.23</v>
      </c>
      <c r="J96" s="294"/>
      <c r="K96" s="294"/>
      <c r="L96" s="294"/>
      <c r="M96" s="294"/>
      <c r="N96" s="294"/>
      <c r="O96" s="294"/>
      <c r="P96" s="294"/>
      <c r="Q96" s="294"/>
      <c r="R96" s="294"/>
      <c r="S96" s="294"/>
      <c r="T96" s="294"/>
      <c r="U96" s="294"/>
      <c r="V96" s="294"/>
      <c r="W96" s="294"/>
      <c r="X96" s="294"/>
      <c r="Y96" s="294"/>
      <c r="Z96" s="294"/>
      <c r="AA96" s="294"/>
      <c r="AB96" s="294"/>
      <c r="AC96" s="294"/>
      <c r="AD96" s="294"/>
      <c r="AE96" s="294"/>
      <c r="AF96" s="294"/>
      <c r="AG96" s="294"/>
      <c r="AH96" s="294"/>
      <c r="AI96" s="294"/>
      <c r="AJ96" s="294"/>
      <c r="AK96" s="294"/>
      <c r="AL96" s="294"/>
      <c r="AM96" s="294"/>
      <c r="AN96" s="294"/>
      <c r="AO96" s="294"/>
      <c r="AP96" s="294"/>
      <c r="AQ96" s="294"/>
      <c r="AR96" s="294"/>
      <c r="AS96" s="294"/>
      <c r="AT96" s="294"/>
      <c r="AU96" s="294"/>
      <c r="AV96" s="294"/>
      <c r="AW96" s="294"/>
      <c r="AX96" s="294"/>
      <c r="AY96" s="294"/>
      <c r="AZ96" s="294"/>
      <c r="BA96" s="294"/>
      <c r="BB96" s="294"/>
      <c r="BC96" s="294"/>
      <c r="BD96" s="294"/>
      <c r="BE96" s="294"/>
      <c r="BF96" s="294"/>
      <c r="BG96" s="294"/>
      <c r="BH96" s="294"/>
      <c r="BI96" s="294"/>
      <c r="BJ96" s="294"/>
      <c r="BK96" s="294"/>
      <c r="BL96" s="294"/>
      <c r="BM96" s="294"/>
      <c r="BN96" s="294"/>
      <c r="BO96" s="294"/>
      <c r="BP96" s="294"/>
      <c r="BQ96" s="294"/>
      <c r="BR96" s="294"/>
      <c r="BS96" s="294"/>
      <c r="BT96" s="294"/>
      <c r="BU96" s="294"/>
      <c r="BV96" s="294"/>
      <c r="BW96" s="294"/>
      <c r="BX96" s="294"/>
      <c r="BY96" s="294"/>
      <c r="BZ96" s="294"/>
      <c r="CA96" s="294"/>
      <c r="CB96" s="294"/>
      <c r="CC96" s="294"/>
      <c r="CD96" s="294"/>
      <c r="CE96" s="294"/>
      <c r="CF96" s="294"/>
      <c r="CG96" s="294"/>
      <c r="CH96" s="294"/>
      <c r="CI96" s="294"/>
      <c r="CJ96" s="294"/>
      <c r="CK96" s="294"/>
      <c r="CL96" s="294"/>
      <c r="CM96" s="294"/>
      <c r="CN96" s="294"/>
      <c r="CO96" s="294"/>
      <c r="CP96" s="294"/>
      <c r="CQ96" s="294"/>
      <c r="CR96" s="294"/>
      <c r="CS96" s="294"/>
      <c r="CT96" s="294"/>
      <c r="CU96" s="294"/>
      <c r="CV96" s="294"/>
      <c r="CW96" s="294"/>
      <c r="CX96" s="294"/>
      <c r="CY96" s="294"/>
      <c r="CZ96" s="294"/>
      <c r="DA96" s="294"/>
      <c r="DB96" s="294"/>
      <c r="DC96" s="294"/>
      <c r="DD96" s="294"/>
      <c r="DE96" s="294"/>
      <c r="DF96" s="294"/>
      <c r="DG96" s="294"/>
      <c r="DH96" s="294"/>
      <c r="DI96" s="294"/>
      <c r="DJ96" s="294"/>
      <c r="DK96" s="294"/>
      <c r="DL96" s="294"/>
      <c r="DM96" s="294"/>
      <c r="DN96" s="294"/>
      <c r="DO96" s="294"/>
      <c r="DP96" s="294"/>
      <c r="DQ96" s="294"/>
      <c r="DR96" s="294"/>
      <c r="DS96" s="294"/>
      <c r="DT96" s="294"/>
      <c r="DU96" s="294"/>
      <c r="DV96" s="294"/>
      <c r="DW96" s="294"/>
      <c r="DX96" s="294"/>
      <c r="DY96" s="294"/>
      <c r="DZ96" s="294"/>
      <c r="EA96" s="294"/>
      <c r="EB96" s="294"/>
      <c r="EC96" s="294"/>
      <c r="ED96" s="294"/>
      <c r="EE96" s="294"/>
      <c r="EF96" s="294"/>
      <c r="EG96" s="294"/>
      <c r="EH96" s="294"/>
      <c r="EI96" s="294"/>
      <c r="EJ96" s="294"/>
      <c r="EK96" s="294"/>
      <c r="EL96" s="294"/>
      <c r="EM96" s="294"/>
      <c r="EN96" s="294"/>
      <c r="EO96" s="294"/>
      <c r="EP96" s="294"/>
      <c r="EQ96" s="294"/>
      <c r="ER96" s="294"/>
      <c r="ES96" s="294"/>
      <c r="ET96" s="294"/>
      <c r="EU96" s="294"/>
      <c r="EV96" s="294"/>
      <c r="EW96" s="294"/>
      <c r="EX96" s="294"/>
      <c r="EY96" s="294"/>
      <c r="EZ96" s="294"/>
      <c r="FA96" s="294"/>
      <c r="FB96" s="294"/>
      <c r="FC96" s="294"/>
      <c r="FD96" s="294"/>
      <c r="FE96" s="294"/>
      <c r="FF96" s="294"/>
      <c r="FG96" s="294"/>
      <c r="FH96" s="294"/>
      <c r="FI96" s="294"/>
      <c r="FJ96" s="294"/>
      <c r="FK96" s="294"/>
      <c r="FL96" s="294"/>
      <c r="FM96" s="294"/>
      <c r="FN96" s="294"/>
      <c r="FO96" s="294"/>
      <c r="FP96" s="294"/>
      <c r="FQ96" s="294"/>
      <c r="FR96" s="294"/>
      <c r="FS96" s="294"/>
      <c r="FT96" s="294"/>
      <c r="FU96" s="294"/>
      <c r="FV96" s="294"/>
      <c r="FW96" s="294"/>
      <c r="FX96" s="294"/>
      <c r="FY96" s="294"/>
      <c r="FZ96" s="294"/>
      <c r="GA96" s="294"/>
      <c r="GB96" s="294"/>
      <c r="GC96" s="294"/>
      <c r="GD96" s="294"/>
      <c r="GE96" s="294"/>
      <c r="GF96" s="294"/>
      <c r="GG96" s="294"/>
      <c r="GH96" s="294"/>
      <c r="GI96" s="294"/>
      <c r="GJ96" s="294"/>
      <c r="GK96" s="294"/>
      <c r="GL96" s="294"/>
      <c r="GM96" s="294"/>
      <c r="GN96" s="294"/>
      <c r="GO96" s="294"/>
      <c r="GP96" s="294"/>
      <c r="GQ96" s="294"/>
      <c r="GR96" s="294"/>
      <c r="GS96" s="294"/>
      <c r="GT96" s="294"/>
      <c r="GU96" s="294"/>
      <c r="GV96" s="294"/>
      <c r="GW96" s="294"/>
      <c r="GX96" s="294"/>
      <c r="GY96" s="294"/>
      <c r="GZ96" s="294"/>
      <c r="HA96" s="294"/>
      <c r="HB96" s="294"/>
      <c r="HC96" s="294"/>
      <c r="HD96" s="294"/>
      <c r="HE96" s="294"/>
      <c r="HF96" s="294"/>
      <c r="HG96" s="294"/>
      <c r="HH96" s="294"/>
      <c r="HI96" s="294"/>
      <c r="HJ96" s="294"/>
      <c r="HK96" s="294"/>
      <c r="HL96" s="294"/>
      <c r="HM96" s="294"/>
      <c r="HN96" s="294"/>
      <c r="HO96" s="294"/>
      <c r="HP96" s="294"/>
      <c r="HQ96" s="294"/>
      <c r="HR96" s="294"/>
      <c r="HS96" s="294"/>
      <c r="HT96" s="294"/>
      <c r="HU96" s="294"/>
      <c r="HV96" s="294"/>
      <c r="HW96" s="294"/>
      <c r="HX96" s="294"/>
      <c r="HY96" s="294"/>
      <c r="HZ96" s="294"/>
      <c r="IA96" s="294"/>
      <c r="IB96" s="294"/>
      <c r="IC96" s="294"/>
      <c r="ID96" s="294"/>
      <c r="IE96" s="294"/>
      <c r="IF96" s="294"/>
      <c r="IG96" s="294"/>
      <c r="IH96" s="294"/>
      <c r="II96" s="294"/>
      <c r="IJ96" s="294"/>
      <c r="IK96" s="294"/>
      <c r="IL96" s="294"/>
      <c r="IM96" s="294"/>
      <c r="IN96" s="294"/>
      <c r="IO96" s="294"/>
      <c r="IP96" s="294"/>
      <c r="IQ96" s="294"/>
      <c r="IR96" s="294"/>
      <c r="IS96" s="294"/>
      <c r="IT96" s="294"/>
      <c r="IU96" s="294"/>
      <c r="IV96" s="294"/>
      <c r="IW96" s="294"/>
      <c r="IX96" s="294"/>
      <c r="IY96" s="294"/>
      <c r="IZ96" s="294"/>
      <c r="JA96" s="294"/>
      <c r="JB96" s="294"/>
      <c r="JC96" s="294"/>
      <c r="JD96" s="294"/>
      <c r="JE96" s="294"/>
      <c r="JF96" s="294"/>
      <c r="JG96" s="294"/>
      <c r="JH96" s="294"/>
      <c r="JI96" s="294"/>
      <c r="JJ96" s="294"/>
      <c r="JK96" s="294"/>
      <c r="JL96" s="294"/>
      <c r="JM96" s="294"/>
      <c r="JN96" s="294"/>
      <c r="JO96" s="294"/>
      <c r="JP96" s="294"/>
      <c r="JQ96" s="294"/>
      <c r="JR96" s="294"/>
      <c r="JS96" s="294"/>
      <c r="JT96" s="294"/>
      <c r="JU96" s="294"/>
      <c r="JV96" s="294"/>
      <c r="JW96" s="294"/>
      <c r="JX96" s="294"/>
      <c r="JY96" s="294"/>
      <c r="JZ96" s="294"/>
      <c r="KA96" s="294"/>
    </row>
    <row r="97" spans="1:287" s="474" customFormat="1" ht="15" customHeight="1">
      <c r="A97" s="293"/>
      <c r="B97" s="294"/>
      <c r="C97" s="1261"/>
      <c r="D97" s="1272" t="s">
        <v>187</v>
      </c>
      <c r="E97" s="1272"/>
      <c r="F97" s="558" t="s">
        <v>194</v>
      </c>
      <c r="G97" s="559">
        <v>7.0000000000000007E-2</v>
      </c>
      <c r="H97" s="558">
        <v>0.02</v>
      </c>
      <c r="I97" s="1021">
        <v>0</v>
      </c>
      <c r="J97" s="294"/>
      <c r="K97" s="294"/>
      <c r="L97" s="294"/>
      <c r="M97" s="294"/>
      <c r="N97" s="294"/>
      <c r="O97" s="294"/>
      <c r="P97" s="294"/>
      <c r="Q97" s="294"/>
      <c r="R97" s="294"/>
      <c r="S97" s="294"/>
      <c r="T97" s="294"/>
      <c r="U97" s="294"/>
      <c r="V97" s="294"/>
      <c r="W97" s="294"/>
      <c r="X97" s="294"/>
      <c r="Y97" s="294"/>
      <c r="Z97" s="294"/>
      <c r="AA97" s="294"/>
      <c r="AB97" s="294"/>
      <c r="AC97" s="294"/>
      <c r="AD97" s="294"/>
      <c r="AE97" s="294"/>
      <c r="AF97" s="294"/>
      <c r="AG97" s="294"/>
      <c r="AH97" s="294"/>
      <c r="AI97" s="294"/>
      <c r="AJ97" s="294"/>
      <c r="AK97" s="294"/>
      <c r="AL97" s="294"/>
      <c r="AM97" s="294"/>
      <c r="AN97" s="294"/>
      <c r="AO97" s="294"/>
      <c r="AP97" s="294"/>
      <c r="AQ97" s="294"/>
      <c r="AR97" s="294"/>
      <c r="AS97" s="294"/>
      <c r="AT97" s="294"/>
      <c r="AU97" s="294"/>
      <c r="AV97" s="294"/>
      <c r="AW97" s="294"/>
      <c r="AX97" s="294"/>
      <c r="AY97" s="294"/>
      <c r="AZ97" s="294"/>
      <c r="BA97" s="294"/>
      <c r="BB97" s="294"/>
      <c r="BC97" s="294"/>
      <c r="BD97" s="294"/>
      <c r="BE97" s="294"/>
      <c r="BF97" s="294"/>
      <c r="BG97" s="294"/>
      <c r="BH97" s="294"/>
      <c r="BI97" s="294"/>
      <c r="BJ97" s="294"/>
      <c r="BK97" s="294"/>
      <c r="BL97" s="294"/>
      <c r="BM97" s="294"/>
      <c r="BN97" s="294"/>
      <c r="BO97" s="294"/>
      <c r="BP97" s="294"/>
      <c r="BQ97" s="294"/>
      <c r="BR97" s="294"/>
      <c r="BS97" s="294"/>
      <c r="BT97" s="294"/>
      <c r="BU97" s="294"/>
      <c r="BV97" s="294"/>
      <c r="BW97" s="294"/>
      <c r="BX97" s="294"/>
      <c r="BY97" s="294"/>
      <c r="BZ97" s="294"/>
      <c r="CA97" s="294"/>
      <c r="CB97" s="294"/>
      <c r="CC97" s="294"/>
      <c r="CD97" s="294"/>
      <c r="CE97" s="294"/>
      <c r="CF97" s="294"/>
      <c r="CG97" s="294"/>
      <c r="CH97" s="294"/>
      <c r="CI97" s="294"/>
      <c r="CJ97" s="294"/>
      <c r="CK97" s="294"/>
      <c r="CL97" s="294"/>
      <c r="CM97" s="294"/>
      <c r="CN97" s="294"/>
      <c r="CO97" s="294"/>
      <c r="CP97" s="294"/>
      <c r="CQ97" s="294"/>
      <c r="CR97" s="294"/>
      <c r="CS97" s="294"/>
      <c r="CT97" s="294"/>
      <c r="CU97" s="294"/>
      <c r="CV97" s="294"/>
      <c r="CW97" s="294"/>
      <c r="CX97" s="294"/>
      <c r="CY97" s="294"/>
      <c r="CZ97" s="294"/>
      <c r="DA97" s="294"/>
      <c r="DB97" s="294"/>
      <c r="DC97" s="294"/>
      <c r="DD97" s="294"/>
      <c r="DE97" s="294"/>
      <c r="DF97" s="294"/>
      <c r="DG97" s="294"/>
      <c r="DH97" s="294"/>
      <c r="DI97" s="294"/>
      <c r="DJ97" s="294"/>
      <c r="DK97" s="294"/>
      <c r="DL97" s="294"/>
      <c r="DM97" s="294"/>
      <c r="DN97" s="294"/>
      <c r="DO97" s="294"/>
      <c r="DP97" s="294"/>
      <c r="DQ97" s="294"/>
      <c r="DR97" s="294"/>
      <c r="DS97" s="294"/>
      <c r="DT97" s="294"/>
      <c r="DU97" s="294"/>
      <c r="DV97" s="294"/>
      <c r="DW97" s="294"/>
      <c r="DX97" s="294"/>
      <c r="DY97" s="294"/>
      <c r="DZ97" s="294"/>
      <c r="EA97" s="294"/>
      <c r="EB97" s="294"/>
      <c r="EC97" s="294"/>
      <c r="ED97" s="294"/>
      <c r="EE97" s="294"/>
      <c r="EF97" s="294"/>
      <c r="EG97" s="294"/>
      <c r="EH97" s="294"/>
      <c r="EI97" s="294"/>
      <c r="EJ97" s="294"/>
      <c r="EK97" s="294"/>
      <c r="EL97" s="294"/>
      <c r="EM97" s="294"/>
      <c r="EN97" s="294"/>
      <c r="EO97" s="294"/>
      <c r="EP97" s="294"/>
      <c r="EQ97" s="294"/>
      <c r="ER97" s="294"/>
      <c r="ES97" s="294"/>
      <c r="ET97" s="294"/>
      <c r="EU97" s="294"/>
      <c r="EV97" s="294"/>
      <c r="EW97" s="294"/>
      <c r="EX97" s="294"/>
      <c r="EY97" s="294"/>
      <c r="EZ97" s="294"/>
      <c r="FA97" s="294"/>
      <c r="FB97" s="294"/>
      <c r="FC97" s="294"/>
      <c r="FD97" s="294"/>
      <c r="FE97" s="294"/>
      <c r="FF97" s="294"/>
      <c r="FG97" s="294"/>
      <c r="FH97" s="294"/>
      <c r="FI97" s="294"/>
      <c r="FJ97" s="294"/>
      <c r="FK97" s="294"/>
      <c r="FL97" s="294"/>
      <c r="FM97" s="294"/>
      <c r="FN97" s="294"/>
      <c r="FO97" s="294"/>
      <c r="FP97" s="294"/>
      <c r="FQ97" s="294"/>
      <c r="FR97" s="294"/>
      <c r="FS97" s="294"/>
      <c r="FT97" s="294"/>
      <c r="FU97" s="294"/>
      <c r="FV97" s="294"/>
      <c r="FW97" s="294"/>
      <c r="FX97" s="294"/>
      <c r="FY97" s="294"/>
      <c r="FZ97" s="294"/>
      <c r="GA97" s="294"/>
      <c r="GB97" s="294"/>
      <c r="GC97" s="294"/>
      <c r="GD97" s="294"/>
      <c r="GE97" s="294"/>
      <c r="GF97" s="294"/>
      <c r="GG97" s="294"/>
      <c r="GH97" s="294"/>
      <c r="GI97" s="294"/>
      <c r="GJ97" s="294"/>
      <c r="GK97" s="294"/>
      <c r="GL97" s="294"/>
      <c r="GM97" s="294"/>
      <c r="GN97" s="294"/>
      <c r="GO97" s="294"/>
      <c r="GP97" s="294"/>
      <c r="GQ97" s="294"/>
      <c r="GR97" s="294"/>
      <c r="GS97" s="294"/>
      <c r="GT97" s="294"/>
      <c r="GU97" s="294"/>
      <c r="GV97" s="294"/>
      <c r="GW97" s="294"/>
      <c r="GX97" s="294"/>
      <c r="GY97" s="294"/>
      <c r="GZ97" s="294"/>
      <c r="HA97" s="294"/>
      <c r="HB97" s="294"/>
      <c r="HC97" s="294"/>
      <c r="HD97" s="294"/>
      <c r="HE97" s="294"/>
      <c r="HF97" s="294"/>
      <c r="HG97" s="294"/>
      <c r="HH97" s="294"/>
      <c r="HI97" s="294"/>
      <c r="HJ97" s="294"/>
      <c r="HK97" s="294"/>
      <c r="HL97" s="294"/>
      <c r="HM97" s="294"/>
      <c r="HN97" s="294"/>
      <c r="HO97" s="294"/>
      <c r="HP97" s="294"/>
      <c r="HQ97" s="294"/>
      <c r="HR97" s="294"/>
      <c r="HS97" s="294"/>
      <c r="HT97" s="294"/>
      <c r="HU97" s="294"/>
      <c r="HV97" s="294"/>
      <c r="HW97" s="294"/>
      <c r="HX97" s="294"/>
      <c r="HY97" s="294"/>
      <c r="HZ97" s="294"/>
      <c r="IA97" s="294"/>
      <c r="IB97" s="294"/>
      <c r="IC97" s="294"/>
      <c r="ID97" s="294"/>
      <c r="IE97" s="294"/>
      <c r="IF97" s="294"/>
      <c r="IG97" s="294"/>
      <c r="IH97" s="294"/>
      <c r="II97" s="294"/>
      <c r="IJ97" s="294"/>
      <c r="IK97" s="294"/>
      <c r="IL97" s="294"/>
      <c r="IM97" s="294"/>
      <c r="IN97" s="294"/>
      <c r="IO97" s="294"/>
      <c r="IP97" s="294"/>
      <c r="IQ97" s="294"/>
      <c r="IR97" s="294"/>
      <c r="IS97" s="294"/>
      <c r="IT97" s="294"/>
      <c r="IU97" s="294"/>
      <c r="IV97" s="294"/>
      <c r="IW97" s="294"/>
      <c r="IX97" s="294"/>
      <c r="IY97" s="294"/>
      <c r="IZ97" s="294"/>
      <c r="JA97" s="294"/>
      <c r="JB97" s="294"/>
      <c r="JC97" s="294"/>
      <c r="JD97" s="294"/>
      <c r="JE97" s="294"/>
      <c r="JF97" s="294"/>
      <c r="JG97" s="294"/>
      <c r="JH97" s="294"/>
      <c r="JI97" s="294"/>
      <c r="JJ97" s="294"/>
      <c r="JK97" s="294"/>
      <c r="JL97" s="294"/>
      <c r="JM97" s="294"/>
      <c r="JN97" s="294"/>
      <c r="JO97" s="294"/>
      <c r="JP97" s="294"/>
      <c r="JQ97" s="294"/>
      <c r="JR97" s="294"/>
      <c r="JS97" s="294"/>
      <c r="JT97" s="294"/>
      <c r="JU97" s="294"/>
      <c r="JV97" s="294"/>
      <c r="JW97" s="294"/>
      <c r="JX97" s="294"/>
      <c r="JY97" s="294"/>
      <c r="JZ97" s="294"/>
      <c r="KA97" s="294"/>
    </row>
    <row r="98" spans="1:287" s="474" customFormat="1" ht="15" customHeight="1" thickBot="1">
      <c r="A98" s="293"/>
      <c r="B98" s="294"/>
      <c r="C98" s="1269"/>
      <c r="D98" s="1273" t="s">
        <v>238</v>
      </c>
      <c r="E98" s="1273"/>
      <c r="F98" s="561" t="s">
        <v>194</v>
      </c>
      <c r="G98" s="562">
        <v>0.01</v>
      </c>
      <c r="H98" s="567">
        <v>0.1</v>
      </c>
      <c r="I98" s="1022">
        <v>0.13</v>
      </c>
      <c r="J98" s="294"/>
      <c r="K98" s="294"/>
      <c r="L98" s="294"/>
      <c r="M98" s="294"/>
      <c r="N98" s="294"/>
      <c r="O98" s="294"/>
      <c r="P98" s="294"/>
      <c r="Q98" s="294"/>
      <c r="R98" s="294"/>
      <c r="S98" s="294"/>
      <c r="T98" s="294"/>
      <c r="U98" s="294"/>
      <c r="V98" s="294"/>
      <c r="W98" s="294"/>
      <c r="X98" s="294"/>
      <c r="Y98" s="294"/>
      <c r="Z98" s="294"/>
      <c r="AA98" s="294"/>
      <c r="AB98" s="294"/>
      <c r="AC98" s="294"/>
      <c r="AD98" s="294"/>
      <c r="AE98" s="294"/>
      <c r="AF98" s="294"/>
      <c r="AG98" s="294"/>
      <c r="AH98" s="294"/>
      <c r="AI98" s="294"/>
      <c r="AJ98" s="294"/>
      <c r="AK98" s="294"/>
      <c r="AL98" s="294"/>
      <c r="AM98" s="294"/>
      <c r="AN98" s="294"/>
      <c r="AO98" s="294"/>
      <c r="AP98" s="294"/>
      <c r="AQ98" s="294"/>
      <c r="AR98" s="294"/>
      <c r="AS98" s="294"/>
      <c r="AT98" s="294"/>
      <c r="AU98" s="294"/>
      <c r="AV98" s="294"/>
      <c r="AW98" s="294"/>
      <c r="AX98" s="294"/>
      <c r="AY98" s="294"/>
      <c r="AZ98" s="294"/>
      <c r="BA98" s="294"/>
      <c r="BB98" s="294"/>
      <c r="BC98" s="294"/>
      <c r="BD98" s="294"/>
      <c r="BE98" s="294"/>
      <c r="BF98" s="294"/>
      <c r="BG98" s="294"/>
      <c r="BH98" s="294"/>
      <c r="BI98" s="294"/>
      <c r="BJ98" s="294"/>
      <c r="BK98" s="294"/>
      <c r="BL98" s="294"/>
      <c r="BM98" s="294"/>
      <c r="BN98" s="294"/>
      <c r="BO98" s="294"/>
      <c r="BP98" s="294"/>
      <c r="BQ98" s="294"/>
      <c r="BR98" s="294"/>
      <c r="BS98" s="294"/>
      <c r="BT98" s="294"/>
      <c r="BU98" s="294"/>
      <c r="BV98" s="294"/>
      <c r="BW98" s="294"/>
      <c r="BX98" s="294"/>
      <c r="BY98" s="294"/>
      <c r="BZ98" s="294"/>
      <c r="CA98" s="294"/>
      <c r="CB98" s="294"/>
      <c r="CC98" s="294"/>
      <c r="CD98" s="294"/>
      <c r="CE98" s="294"/>
      <c r="CF98" s="294"/>
      <c r="CG98" s="294"/>
      <c r="CH98" s="294"/>
      <c r="CI98" s="294"/>
      <c r="CJ98" s="294"/>
      <c r="CK98" s="294"/>
      <c r="CL98" s="294"/>
      <c r="CM98" s="294"/>
      <c r="CN98" s="294"/>
      <c r="CO98" s="294"/>
      <c r="CP98" s="294"/>
      <c r="CQ98" s="294"/>
      <c r="CR98" s="294"/>
      <c r="CS98" s="294"/>
      <c r="CT98" s="294"/>
      <c r="CU98" s="294"/>
      <c r="CV98" s="294"/>
      <c r="CW98" s="294"/>
      <c r="CX98" s="294"/>
      <c r="CY98" s="294"/>
      <c r="CZ98" s="294"/>
      <c r="DA98" s="294"/>
      <c r="DB98" s="294"/>
      <c r="DC98" s="294"/>
      <c r="DD98" s="294"/>
      <c r="DE98" s="294"/>
      <c r="DF98" s="294"/>
      <c r="DG98" s="294"/>
      <c r="DH98" s="294"/>
      <c r="DI98" s="294"/>
      <c r="DJ98" s="294"/>
      <c r="DK98" s="294"/>
      <c r="DL98" s="294"/>
      <c r="DM98" s="294"/>
      <c r="DN98" s="294"/>
      <c r="DO98" s="294"/>
      <c r="DP98" s="294"/>
      <c r="DQ98" s="294"/>
      <c r="DR98" s="294"/>
      <c r="DS98" s="294"/>
      <c r="DT98" s="294"/>
      <c r="DU98" s="294"/>
      <c r="DV98" s="294"/>
      <c r="DW98" s="294"/>
      <c r="DX98" s="294"/>
      <c r="DY98" s="294"/>
      <c r="DZ98" s="294"/>
      <c r="EA98" s="294"/>
      <c r="EB98" s="294"/>
      <c r="EC98" s="294"/>
      <c r="ED98" s="294"/>
      <c r="EE98" s="294"/>
      <c r="EF98" s="294"/>
      <c r="EG98" s="294"/>
      <c r="EH98" s="294"/>
      <c r="EI98" s="294"/>
      <c r="EJ98" s="294"/>
      <c r="EK98" s="294"/>
      <c r="EL98" s="294"/>
      <c r="EM98" s="294"/>
      <c r="EN98" s="294"/>
      <c r="EO98" s="294"/>
      <c r="EP98" s="294"/>
      <c r="EQ98" s="294"/>
      <c r="ER98" s="294"/>
      <c r="ES98" s="294"/>
      <c r="ET98" s="294"/>
      <c r="EU98" s="294"/>
      <c r="EV98" s="294"/>
      <c r="EW98" s="294"/>
      <c r="EX98" s="294"/>
      <c r="EY98" s="294"/>
      <c r="EZ98" s="294"/>
      <c r="FA98" s="294"/>
      <c r="FB98" s="294"/>
      <c r="FC98" s="294"/>
      <c r="FD98" s="294"/>
      <c r="FE98" s="294"/>
      <c r="FF98" s="294"/>
      <c r="FG98" s="294"/>
      <c r="FH98" s="294"/>
      <c r="FI98" s="294"/>
      <c r="FJ98" s="294"/>
      <c r="FK98" s="294"/>
      <c r="FL98" s="294"/>
      <c r="FM98" s="294"/>
      <c r="FN98" s="294"/>
      <c r="FO98" s="294"/>
      <c r="FP98" s="294"/>
      <c r="FQ98" s="294"/>
      <c r="FR98" s="294"/>
      <c r="FS98" s="294"/>
      <c r="FT98" s="294"/>
      <c r="FU98" s="294"/>
      <c r="FV98" s="294"/>
      <c r="FW98" s="294"/>
      <c r="FX98" s="294"/>
      <c r="FY98" s="294"/>
      <c r="FZ98" s="294"/>
      <c r="GA98" s="294"/>
      <c r="GB98" s="294"/>
      <c r="GC98" s="294"/>
      <c r="GD98" s="294"/>
      <c r="GE98" s="294"/>
      <c r="GF98" s="294"/>
      <c r="GG98" s="294"/>
      <c r="GH98" s="294"/>
      <c r="GI98" s="294"/>
      <c r="GJ98" s="294"/>
      <c r="GK98" s="294"/>
      <c r="GL98" s="294"/>
      <c r="GM98" s="294"/>
      <c r="GN98" s="294"/>
      <c r="GO98" s="294"/>
      <c r="GP98" s="294"/>
      <c r="GQ98" s="294"/>
      <c r="GR98" s="294"/>
      <c r="GS98" s="294"/>
      <c r="GT98" s="294"/>
      <c r="GU98" s="294"/>
      <c r="GV98" s="294"/>
      <c r="GW98" s="294"/>
      <c r="GX98" s="294"/>
      <c r="GY98" s="294"/>
      <c r="GZ98" s="294"/>
      <c r="HA98" s="294"/>
      <c r="HB98" s="294"/>
      <c r="HC98" s="294"/>
      <c r="HD98" s="294"/>
      <c r="HE98" s="294"/>
      <c r="HF98" s="294"/>
      <c r="HG98" s="294"/>
      <c r="HH98" s="294"/>
      <c r="HI98" s="294"/>
      <c r="HJ98" s="294"/>
      <c r="HK98" s="294"/>
      <c r="HL98" s="294"/>
      <c r="HM98" s="294"/>
      <c r="HN98" s="294"/>
      <c r="HO98" s="294"/>
      <c r="HP98" s="294"/>
      <c r="HQ98" s="294"/>
      <c r="HR98" s="294"/>
      <c r="HS98" s="294"/>
      <c r="HT98" s="294"/>
      <c r="HU98" s="294"/>
      <c r="HV98" s="294"/>
      <c r="HW98" s="294"/>
      <c r="HX98" s="294"/>
      <c r="HY98" s="294"/>
      <c r="HZ98" s="294"/>
      <c r="IA98" s="294"/>
      <c r="IB98" s="294"/>
      <c r="IC98" s="294"/>
      <c r="ID98" s="294"/>
      <c r="IE98" s="294"/>
      <c r="IF98" s="294"/>
      <c r="IG98" s="294"/>
      <c r="IH98" s="294"/>
      <c r="II98" s="294"/>
      <c r="IJ98" s="294"/>
      <c r="IK98" s="294"/>
      <c r="IL98" s="294"/>
      <c r="IM98" s="294"/>
      <c r="IN98" s="294"/>
      <c r="IO98" s="294"/>
      <c r="IP98" s="294"/>
      <c r="IQ98" s="294"/>
      <c r="IR98" s="294"/>
      <c r="IS98" s="294"/>
      <c r="IT98" s="294"/>
      <c r="IU98" s="294"/>
      <c r="IV98" s="294"/>
      <c r="IW98" s="294"/>
      <c r="IX98" s="294"/>
      <c r="IY98" s="294"/>
      <c r="IZ98" s="294"/>
      <c r="JA98" s="294"/>
      <c r="JB98" s="294"/>
      <c r="JC98" s="294"/>
      <c r="JD98" s="294"/>
      <c r="JE98" s="294"/>
      <c r="JF98" s="294"/>
      <c r="JG98" s="294"/>
      <c r="JH98" s="294"/>
      <c r="JI98" s="294"/>
      <c r="JJ98" s="294"/>
      <c r="JK98" s="294"/>
      <c r="JL98" s="294"/>
      <c r="JM98" s="294"/>
      <c r="JN98" s="294"/>
      <c r="JO98" s="294"/>
      <c r="JP98" s="294"/>
      <c r="JQ98" s="294"/>
      <c r="JR98" s="294"/>
      <c r="JS98" s="294"/>
      <c r="JT98" s="294"/>
      <c r="JU98" s="294"/>
      <c r="JV98" s="294"/>
      <c r="JW98" s="294"/>
      <c r="JX98" s="294"/>
      <c r="JY98" s="294"/>
      <c r="JZ98" s="294"/>
      <c r="KA98" s="294"/>
    </row>
    <row r="99" spans="1:287" s="474" customFormat="1" ht="15" customHeight="1">
      <c r="A99" s="293"/>
      <c r="B99" s="294"/>
      <c r="C99" s="1268" t="s">
        <v>1474</v>
      </c>
      <c r="D99" s="1274" t="s">
        <v>235</v>
      </c>
      <c r="E99" s="1274"/>
      <c r="F99" s="555">
        <v>0.03</v>
      </c>
      <c r="G99" s="556">
        <v>0.02</v>
      </c>
      <c r="H99" s="557">
        <v>0.02</v>
      </c>
      <c r="I99" s="1020">
        <v>0.01</v>
      </c>
      <c r="J99" s="294"/>
      <c r="K99" s="294"/>
      <c r="L99" s="294"/>
      <c r="M99" s="294"/>
      <c r="N99" s="294"/>
      <c r="O99" s="294"/>
      <c r="P99" s="294"/>
      <c r="Q99" s="294"/>
      <c r="R99" s="294"/>
      <c r="S99" s="294"/>
      <c r="T99" s="294"/>
      <c r="U99" s="294"/>
      <c r="V99" s="294"/>
      <c r="W99" s="294"/>
      <c r="X99" s="294"/>
      <c r="Y99" s="294"/>
      <c r="Z99" s="294"/>
      <c r="AA99" s="294"/>
      <c r="AB99" s="294"/>
      <c r="AC99" s="294"/>
      <c r="AD99" s="294"/>
      <c r="AE99" s="294"/>
      <c r="AF99" s="294"/>
      <c r="AG99" s="294"/>
      <c r="AH99" s="294"/>
      <c r="AI99" s="294"/>
      <c r="AJ99" s="294"/>
      <c r="AK99" s="294"/>
      <c r="AL99" s="294"/>
      <c r="AM99" s="294"/>
      <c r="AN99" s="294"/>
      <c r="AO99" s="294"/>
      <c r="AP99" s="294"/>
      <c r="AQ99" s="294"/>
      <c r="AR99" s="294"/>
      <c r="AS99" s="294"/>
      <c r="AT99" s="294"/>
      <c r="AU99" s="294"/>
      <c r="AV99" s="294"/>
      <c r="AW99" s="294"/>
      <c r="AX99" s="294"/>
      <c r="AY99" s="294"/>
      <c r="AZ99" s="294"/>
      <c r="BA99" s="294"/>
      <c r="BB99" s="294"/>
      <c r="BC99" s="294"/>
      <c r="BD99" s="294"/>
      <c r="BE99" s="294"/>
      <c r="BF99" s="294"/>
      <c r="BG99" s="294"/>
      <c r="BH99" s="294"/>
      <c r="BI99" s="294"/>
      <c r="BJ99" s="294"/>
      <c r="BK99" s="294"/>
      <c r="BL99" s="294"/>
      <c r="BM99" s="294"/>
      <c r="BN99" s="294"/>
      <c r="BO99" s="294"/>
      <c r="BP99" s="294"/>
      <c r="BQ99" s="294"/>
      <c r="BR99" s="294"/>
      <c r="BS99" s="294"/>
      <c r="BT99" s="294"/>
      <c r="BU99" s="294"/>
      <c r="BV99" s="294"/>
      <c r="BW99" s="294"/>
      <c r="BX99" s="294"/>
      <c r="BY99" s="294"/>
      <c r="BZ99" s="294"/>
      <c r="CA99" s="294"/>
      <c r="CB99" s="294"/>
      <c r="CC99" s="294"/>
      <c r="CD99" s="294"/>
      <c r="CE99" s="294"/>
      <c r="CF99" s="294"/>
      <c r="CG99" s="294"/>
      <c r="CH99" s="294"/>
      <c r="CI99" s="294"/>
      <c r="CJ99" s="294"/>
      <c r="CK99" s="294"/>
      <c r="CL99" s="294"/>
      <c r="CM99" s="294"/>
      <c r="CN99" s="294"/>
      <c r="CO99" s="294"/>
      <c r="CP99" s="294"/>
      <c r="CQ99" s="294"/>
      <c r="CR99" s="294"/>
      <c r="CS99" s="294"/>
      <c r="CT99" s="294"/>
      <c r="CU99" s="294"/>
      <c r="CV99" s="294"/>
      <c r="CW99" s="294"/>
      <c r="CX99" s="294"/>
      <c r="CY99" s="294"/>
      <c r="CZ99" s="294"/>
      <c r="DA99" s="294"/>
      <c r="DB99" s="294"/>
      <c r="DC99" s="294"/>
      <c r="DD99" s="294"/>
      <c r="DE99" s="294"/>
      <c r="DF99" s="294"/>
      <c r="DG99" s="294"/>
      <c r="DH99" s="294"/>
      <c r="DI99" s="294"/>
      <c r="DJ99" s="294"/>
      <c r="DK99" s="294"/>
      <c r="DL99" s="294"/>
      <c r="DM99" s="294"/>
      <c r="DN99" s="294"/>
      <c r="DO99" s="294"/>
      <c r="DP99" s="294"/>
      <c r="DQ99" s="294"/>
      <c r="DR99" s="294"/>
      <c r="DS99" s="294"/>
      <c r="DT99" s="294"/>
      <c r="DU99" s="294"/>
      <c r="DV99" s="294"/>
      <c r="DW99" s="294"/>
      <c r="DX99" s="294"/>
      <c r="DY99" s="294"/>
      <c r="DZ99" s="294"/>
      <c r="EA99" s="294"/>
      <c r="EB99" s="294"/>
      <c r="EC99" s="294"/>
      <c r="ED99" s="294"/>
      <c r="EE99" s="294"/>
      <c r="EF99" s="294"/>
      <c r="EG99" s="294"/>
      <c r="EH99" s="294"/>
      <c r="EI99" s="294"/>
      <c r="EJ99" s="294"/>
      <c r="EK99" s="294"/>
      <c r="EL99" s="294"/>
      <c r="EM99" s="294"/>
      <c r="EN99" s="294"/>
      <c r="EO99" s="294"/>
      <c r="EP99" s="294"/>
      <c r="EQ99" s="294"/>
      <c r="ER99" s="294"/>
      <c r="ES99" s="294"/>
      <c r="ET99" s="294"/>
      <c r="EU99" s="294"/>
      <c r="EV99" s="294"/>
      <c r="EW99" s="294"/>
      <c r="EX99" s="294"/>
      <c r="EY99" s="294"/>
      <c r="EZ99" s="294"/>
      <c r="FA99" s="294"/>
      <c r="FB99" s="294"/>
      <c r="FC99" s="294"/>
      <c r="FD99" s="294"/>
      <c r="FE99" s="294"/>
      <c r="FF99" s="294"/>
      <c r="FG99" s="294"/>
      <c r="FH99" s="294"/>
      <c r="FI99" s="294"/>
      <c r="FJ99" s="294"/>
      <c r="FK99" s="294"/>
      <c r="FL99" s="294"/>
      <c r="FM99" s="294"/>
      <c r="FN99" s="294"/>
      <c r="FO99" s="294"/>
      <c r="FP99" s="294"/>
      <c r="FQ99" s="294"/>
      <c r="FR99" s="294"/>
      <c r="FS99" s="294"/>
      <c r="FT99" s="294"/>
      <c r="FU99" s="294"/>
      <c r="FV99" s="294"/>
      <c r="FW99" s="294"/>
      <c r="FX99" s="294"/>
      <c r="FY99" s="294"/>
      <c r="FZ99" s="294"/>
      <c r="GA99" s="294"/>
      <c r="GB99" s="294"/>
      <c r="GC99" s="294"/>
      <c r="GD99" s="294"/>
      <c r="GE99" s="294"/>
      <c r="GF99" s="294"/>
      <c r="GG99" s="294"/>
      <c r="GH99" s="294"/>
      <c r="GI99" s="294"/>
      <c r="GJ99" s="294"/>
      <c r="GK99" s="294"/>
      <c r="GL99" s="294"/>
      <c r="GM99" s="294"/>
      <c r="GN99" s="294"/>
      <c r="GO99" s="294"/>
      <c r="GP99" s="294"/>
      <c r="GQ99" s="294"/>
      <c r="GR99" s="294"/>
      <c r="GS99" s="294"/>
      <c r="GT99" s="294"/>
      <c r="GU99" s="294"/>
      <c r="GV99" s="294"/>
      <c r="GW99" s="294"/>
      <c r="GX99" s="294"/>
      <c r="GY99" s="294"/>
      <c r="GZ99" s="294"/>
      <c r="HA99" s="294"/>
      <c r="HB99" s="294"/>
      <c r="HC99" s="294"/>
      <c r="HD99" s="294"/>
      <c r="HE99" s="294"/>
      <c r="HF99" s="294"/>
      <c r="HG99" s="294"/>
      <c r="HH99" s="294"/>
      <c r="HI99" s="294"/>
      <c r="HJ99" s="294"/>
      <c r="HK99" s="294"/>
      <c r="HL99" s="294"/>
      <c r="HM99" s="294"/>
      <c r="HN99" s="294"/>
      <c r="HO99" s="294"/>
      <c r="HP99" s="294"/>
      <c r="HQ99" s="294"/>
      <c r="HR99" s="294"/>
      <c r="HS99" s="294"/>
      <c r="HT99" s="294"/>
      <c r="HU99" s="294"/>
      <c r="HV99" s="294"/>
      <c r="HW99" s="294"/>
      <c r="HX99" s="294"/>
      <c r="HY99" s="294"/>
      <c r="HZ99" s="294"/>
      <c r="IA99" s="294"/>
      <c r="IB99" s="294"/>
      <c r="IC99" s="294"/>
      <c r="ID99" s="294"/>
      <c r="IE99" s="294"/>
      <c r="IF99" s="294"/>
      <c r="IG99" s="294"/>
      <c r="IH99" s="294"/>
      <c r="II99" s="294"/>
      <c r="IJ99" s="294"/>
      <c r="IK99" s="294"/>
      <c r="IL99" s="294"/>
      <c r="IM99" s="294"/>
      <c r="IN99" s="294"/>
      <c r="IO99" s="294"/>
      <c r="IP99" s="294"/>
      <c r="IQ99" s="294"/>
      <c r="IR99" s="294"/>
      <c r="IS99" s="294"/>
      <c r="IT99" s="294"/>
      <c r="IU99" s="294"/>
      <c r="IV99" s="294"/>
      <c r="IW99" s="294"/>
      <c r="IX99" s="294"/>
      <c r="IY99" s="294"/>
      <c r="IZ99" s="294"/>
      <c r="JA99" s="294"/>
      <c r="JB99" s="294"/>
      <c r="JC99" s="294"/>
      <c r="JD99" s="294"/>
      <c r="JE99" s="294"/>
      <c r="JF99" s="294"/>
      <c r="JG99" s="294"/>
      <c r="JH99" s="294"/>
      <c r="JI99" s="294"/>
      <c r="JJ99" s="294"/>
      <c r="JK99" s="294"/>
      <c r="JL99" s="294"/>
      <c r="JM99" s="294"/>
      <c r="JN99" s="294"/>
      <c r="JO99" s="294"/>
      <c r="JP99" s="294"/>
      <c r="JQ99" s="294"/>
      <c r="JR99" s="294"/>
      <c r="JS99" s="294"/>
      <c r="JT99" s="294"/>
      <c r="JU99" s="294"/>
      <c r="JV99" s="294"/>
      <c r="JW99" s="294"/>
      <c r="JX99" s="294"/>
      <c r="JY99" s="294"/>
      <c r="JZ99" s="294"/>
      <c r="KA99" s="294"/>
    </row>
    <row r="100" spans="1:287" s="474" customFormat="1" ht="15" customHeight="1">
      <c r="A100" s="293"/>
      <c r="B100" s="294"/>
      <c r="C100" s="1261"/>
      <c r="D100" s="1272" t="s">
        <v>236</v>
      </c>
      <c r="E100" s="1272"/>
      <c r="F100" s="558">
        <v>0.86</v>
      </c>
      <c r="G100" s="559">
        <v>0.83</v>
      </c>
      <c r="H100" s="558">
        <v>0.84</v>
      </c>
      <c r="I100" s="1021">
        <v>0.85</v>
      </c>
      <c r="J100" s="294"/>
      <c r="K100" s="294"/>
      <c r="L100" s="294"/>
      <c r="M100" s="294"/>
      <c r="N100" s="294"/>
      <c r="O100" s="294"/>
      <c r="P100" s="294"/>
      <c r="Q100" s="294"/>
      <c r="R100" s="294"/>
      <c r="S100" s="294"/>
      <c r="T100" s="294"/>
      <c r="U100" s="294"/>
      <c r="V100" s="294"/>
      <c r="W100" s="294"/>
      <c r="X100" s="294"/>
      <c r="Y100" s="294"/>
      <c r="Z100" s="294"/>
      <c r="AA100" s="294"/>
      <c r="AB100" s="294"/>
      <c r="AC100" s="294"/>
      <c r="AD100" s="294"/>
      <c r="AE100" s="294"/>
      <c r="AF100" s="294"/>
      <c r="AG100" s="294"/>
      <c r="AH100" s="294"/>
      <c r="AI100" s="294"/>
      <c r="AJ100" s="294"/>
      <c r="AK100" s="294"/>
      <c r="AL100" s="294"/>
      <c r="AM100" s="294"/>
      <c r="AN100" s="294"/>
      <c r="AO100" s="294"/>
      <c r="AP100" s="294"/>
      <c r="AQ100" s="294"/>
      <c r="AR100" s="294"/>
      <c r="AS100" s="294"/>
      <c r="AT100" s="294"/>
      <c r="AU100" s="294"/>
      <c r="AV100" s="294"/>
      <c r="AW100" s="294"/>
      <c r="AX100" s="294"/>
      <c r="AY100" s="294"/>
      <c r="AZ100" s="294"/>
      <c r="BA100" s="294"/>
      <c r="BB100" s="294"/>
      <c r="BC100" s="294"/>
      <c r="BD100" s="294"/>
      <c r="BE100" s="294"/>
      <c r="BF100" s="294"/>
      <c r="BG100" s="294"/>
      <c r="BH100" s="294"/>
      <c r="BI100" s="294"/>
      <c r="BJ100" s="294"/>
      <c r="BK100" s="294"/>
      <c r="BL100" s="294"/>
      <c r="BM100" s="294"/>
      <c r="BN100" s="294"/>
      <c r="BO100" s="294"/>
      <c r="BP100" s="294"/>
      <c r="BQ100" s="294"/>
      <c r="BR100" s="294"/>
      <c r="BS100" s="294"/>
      <c r="BT100" s="294"/>
      <c r="BU100" s="294"/>
      <c r="BV100" s="294"/>
      <c r="BW100" s="294"/>
      <c r="BX100" s="294"/>
      <c r="BY100" s="294"/>
      <c r="BZ100" s="294"/>
      <c r="CA100" s="294"/>
      <c r="CB100" s="294"/>
      <c r="CC100" s="294"/>
      <c r="CD100" s="294"/>
      <c r="CE100" s="294"/>
      <c r="CF100" s="294"/>
      <c r="CG100" s="294"/>
      <c r="CH100" s="294"/>
      <c r="CI100" s="294"/>
      <c r="CJ100" s="294"/>
      <c r="CK100" s="294"/>
      <c r="CL100" s="294"/>
      <c r="CM100" s="294"/>
      <c r="CN100" s="294"/>
      <c r="CO100" s="294"/>
      <c r="CP100" s="294"/>
      <c r="CQ100" s="294"/>
      <c r="CR100" s="294"/>
      <c r="CS100" s="294"/>
      <c r="CT100" s="294"/>
      <c r="CU100" s="294"/>
      <c r="CV100" s="294"/>
      <c r="CW100" s="294"/>
      <c r="CX100" s="294"/>
      <c r="CY100" s="294"/>
      <c r="CZ100" s="294"/>
      <c r="DA100" s="294"/>
      <c r="DB100" s="294"/>
      <c r="DC100" s="294"/>
      <c r="DD100" s="294"/>
      <c r="DE100" s="294"/>
      <c r="DF100" s="294"/>
      <c r="DG100" s="294"/>
      <c r="DH100" s="294"/>
      <c r="DI100" s="294"/>
      <c r="DJ100" s="294"/>
      <c r="DK100" s="294"/>
      <c r="DL100" s="294"/>
      <c r="DM100" s="294"/>
      <c r="DN100" s="294"/>
      <c r="DO100" s="294"/>
      <c r="DP100" s="294"/>
      <c r="DQ100" s="294"/>
      <c r="DR100" s="294"/>
      <c r="DS100" s="294"/>
      <c r="DT100" s="294"/>
      <c r="DU100" s="294"/>
      <c r="DV100" s="294"/>
      <c r="DW100" s="294"/>
      <c r="DX100" s="294"/>
      <c r="DY100" s="294"/>
      <c r="DZ100" s="294"/>
      <c r="EA100" s="294"/>
      <c r="EB100" s="294"/>
      <c r="EC100" s="294"/>
      <c r="ED100" s="294"/>
      <c r="EE100" s="294"/>
      <c r="EF100" s="294"/>
      <c r="EG100" s="294"/>
      <c r="EH100" s="294"/>
      <c r="EI100" s="294"/>
      <c r="EJ100" s="294"/>
      <c r="EK100" s="294"/>
      <c r="EL100" s="294"/>
      <c r="EM100" s="294"/>
      <c r="EN100" s="294"/>
      <c r="EO100" s="294"/>
      <c r="EP100" s="294"/>
      <c r="EQ100" s="294"/>
      <c r="ER100" s="294"/>
      <c r="ES100" s="294"/>
      <c r="ET100" s="294"/>
      <c r="EU100" s="294"/>
      <c r="EV100" s="294"/>
      <c r="EW100" s="294"/>
      <c r="EX100" s="294"/>
      <c r="EY100" s="294"/>
      <c r="EZ100" s="294"/>
      <c r="FA100" s="294"/>
      <c r="FB100" s="294"/>
      <c r="FC100" s="294"/>
      <c r="FD100" s="294"/>
      <c r="FE100" s="294"/>
      <c r="FF100" s="294"/>
      <c r="FG100" s="294"/>
      <c r="FH100" s="294"/>
      <c r="FI100" s="294"/>
      <c r="FJ100" s="294"/>
      <c r="FK100" s="294"/>
      <c r="FL100" s="294"/>
      <c r="FM100" s="294"/>
      <c r="FN100" s="294"/>
      <c r="FO100" s="294"/>
      <c r="FP100" s="294"/>
      <c r="FQ100" s="294"/>
      <c r="FR100" s="294"/>
      <c r="FS100" s="294"/>
      <c r="FT100" s="294"/>
      <c r="FU100" s="294"/>
      <c r="FV100" s="294"/>
      <c r="FW100" s="294"/>
      <c r="FX100" s="294"/>
      <c r="FY100" s="294"/>
      <c r="FZ100" s="294"/>
      <c r="GA100" s="294"/>
      <c r="GB100" s="294"/>
      <c r="GC100" s="294"/>
      <c r="GD100" s="294"/>
      <c r="GE100" s="294"/>
      <c r="GF100" s="294"/>
      <c r="GG100" s="294"/>
      <c r="GH100" s="294"/>
      <c r="GI100" s="294"/>
      <c r="GJ100" s="294"/>
      <c r="GK100" s="294"/>
      <c r="GL100" s="294"/>
      <c r="GM100" s="294"/>
      <c r="GN100" s="294"/>
      <c r="GO100" s="294"/>
      <c r="GP100" s="294"/>
      <c r="GQ100" s="294"/>
      <c r="GR100" s="294"/>
      <c r="GS100" s="294"/>
      <c r="GT100" s="294"/>
      <c r="GU100" s="294"/>
      <c r="GV100" s="294"/>
      <c r="GW100" s="294"/>
      <c r="GX100" s="294"/>
      <c r="GY100" s="294"/>
      <c r="GZ100" s="294"/>
      <c r="HA100" s="294"/>
      <c r="HB100" s="294"/>
      <c r="HC100" s="294"/>
      <c r="HD100" s="294"/>
      <c r="HE100" s="294"/>
      <c r="HF100" s="294"/>
      <c r="HG100" s="294"/>
      <c r="HH100" s="294"/>
      <c r="HI100" s="294"/>
      <c r="HJ100" s="294"/>
      <c r="HK100" s="294"/>
      <c r="HL100" s="294"/>
      <c r="HM100" s="294"/>
      <c r="HN100" s="294"/>
      <c r="HO100" s="294"/>
      <c r="HP100" s="294"/>
      <c r="HQ100" s="294"/>
      <c r="HR100" s="294"/>
      <c r="HS100" s="294"/>
      <c r="HT100" s="294"/>
      <c r="HU100" s="294"/>
      <c r="HV100" s="294"/>
      <c r="HW100" s="294"/>
      <c r="HX100" s="294"/>
      <c r="HY100" s="294"/>
      <c r="HZ100" s="294"/>
      <c r="IA100" s="294"/>
      <c r="IB100" s="294"/>
      <c r="IC100" s="294"/>
      <c r="ID100" s="294"/>
      <c r="IE100" s="294"/>
      <c r="IF100" s="294"/>
      <c r="IG100" s="294"/>
      <c r="IH100" s="294"/>
      <c r="II100" s="294"/>
      <c r="IJ100" s="294"/>
      <c r="IK100" s="294"/>
      <c r="IL100" s="294"/>
      <c r="IM100" s="294"/>
      <c r="IN100" s="294"/>
      <c r="IO100" s="294"/>
      <c r="IP100" s="294"/>
      <c r="IQ100" s="294"/>
      <c r="IR100" s="294"/>
      <c r="IS100" s="294"/>
      <c r="IT100" s="294"/>
      <c r="IU100" s="294"/>
      <c r="IV100" s="294"/>
      <c r="IW100" s="294"/>
      <c r="IX100" s="294"/>
      <c r="IY100" s="294"/>
      <c r="IZ100" s="294"/>
      <c r="JA100" s="294"/>
      <c r="JB100" s="294"/>
      <c r="JC100" s="294"/>
      <c r="JD100" s="294"/>
      <c r="JE100" s="294"/>
      <c r="JF100" s="294"/>
      <c r="JG100" s="294"/>
      <c r="JH100" s="294"/>
      <c r="JI100" s="294"/>
      <c r="JJ100" s="294"/>
      <c r="JK100" s="294"/>
      <c r="JL100" s="294"/>
      <c r="JM100" s="294"/>
      <c r="JN100" s="294"/>
      <c r="JO100" s="294"/>
      <c r="JP100" s="294"/>
      <c r="JQ100" s="294"/>
      <c r="JR100" s="294"/>
      <c r="JS100" s="294"/>
      <c r="JT100" s="294"/>
      <c r="JU100" s="294"/>
      <c r="JV100" s="294"/>
      <c r="JW100" s="294"/>
      <c r="JX100" s="294"/>
      <c r="JY100" s="294"/>
      <c r="JZ100" s="294"/>
      <c r="KA100" s="294"/>
    </row>
    <row r="101" spans="1:287" s="474" customFormat="1" ht="15" customHeight="1" thickBot="1">
      <c r="A101" s="293"/>
      <c r="B101" s="294"/>
      <c r="C101" s="1261"/>
      <c r="D101" s="1273" t="s">
        <v>237</v>
      </c>
      <c r="E101" s="1273"/>
      <c r="F101" s="561">
        <v>0.12</v>
      </c>
      <c r="G101" s="562">
        <v>0.15</v>
      </c>
      <c r="H101" s="561">
        <v>0.15</v>
      </c>
      <c r="I101" s="1022">
        <v>0.14000000000000001</v>
      </c>
      <c r="J101" s="294"/>
      <c r="K101" s="294"/>
      <c r="L101" s="294"/>
      <c r="M101" s="294"/>
      <c r="N101" s="294"/>
      <c r="O101" s="294"/>
      <c r="P101" s="294"/>
      <c r="Q101" s="294"/>
      <c r="R101" s="294"/>
      <c r="S101" s="294"/>
      <c r="T101" s="294"/>
      <c r="U101" s="294"/>
      <c r="V101" s="294"/>
      <c r="W101" s="294"/>
      <c r="X101" s="294"/>
      <c r="Y101" s="294"/>
      <c r="Z101" s="294"/>
      <c r="AA101" s="294"/>
      <c r="AB101" s="294"/>
      <c r="AC101" s="294"/>
      <c r="AD101" s="294"/>
      <c r="AE101" s="294"/>
      <c r="AF101" s="294"/>
      <c r="AG101" s="294"/>
      <c r="AH101" s="294"/>
      <c r="AI101" s="294"/>
      <c r="AJ101" s="294"/>
      <c r="AK101" s="294"/>
      <c r="AL101" s="294"/>
      <c r="AM101" s="294"/>
      <c r="AN101" s="294"/>
      <c r="AO101" s="294"/>
      <c r="AP101" s="294"/>
      <c r="AQ101" s="294"/>
      <c r="AR101" s="294"/>
      <c r="AS101" s="294"/>
      <c r="AT101" s="294"/>
      <c r="AU101" s="294"/>
      <c r="AV101" s="294"/>
      <c r="AW101" s="294"/>
      <c r="AX101" s="294"/>
      <c r="AY101" s="294"/>
      <c r="AZ101" s="294"/>
      <c r="BA101" s="294"/>
      <c r="BB101" s="294"/>
      <c r="BC101" s="294"/>
      <c r="BD101" s="294"/>
      <c r="BE101" s="294"/>
      <c r="BF101" s="294"/>
      <c r="BG101" s="294"/>
      <c r="BH101" s="294"/>
      <c r="BI101" s="294"/>
      <c r="BJ101" s="294"/>
      <c r="BK101" s="294"/>
      <c r="BL101" s="294"/>
      <c r="BM101" s="294"/>
      <c r="BN101" s="294"/>
      <c r="BO101" s="294"/>
      <c r="BP101" s="294"/>
      <c r="BQ101" s="294"/>
      <c r="BR101" s="294"/>
      <c r="BS101" s="294"/>
      <c r="BT101" s="294"/>
      <c r="BU101" s="294"/>
      <c r="BV101" s="294"/>
      <c r="BW101" s="294"/>
      <c r="BX101" s="294"/>
      <c r="BY101" s="294"/>
      <c r="BZ101" s="294"/>
      <c r="CA101" s="294"/>
      <c r="CB101" s="294"/>
      <c r="CC101" s="294"/>
      <c r="CD101" s="294"/>
      <c r="CE101" s="294"/>
      <c r="CF101" s="294"/>
      <c r="CG101" s="294"/>
      <c r="CH101" s="294"/>
      <c r="CI101" s="294"/>
      <c r="CJ101" s="294"/>
      <c r="CK101" s="294"/>
      <c r="CL101" s="294"/>
      <c r="CM101" s="294"/>
      <c r="CN101" s="294"/>
      <c r="CO101" s="294"/>
      <c r="CP101" s="294"/>
      <c r="CQ101" s="294"/>
      <c r="CR101" s="294"/>
      <c r="CS101" s="294"/>
      <c r="CT101" s="294"/>
      <c r="CU101" s="294"/>
      <c r="CV101" s="294"/>
      <c r="CW101" s="294"/>
      <c r="CX101" s="294"/>
      <c r="CY101" s="294"/>
      <c r="CZ101" s="294"/>
      <c r="DA101" s="294"/>
      <c r="DB101" s="294"/>
      <c r="DC101" s="294"/>
      <c r="DD101" s="294"/>
      <c r="DE101" s="294"/>
      <c r="DF101" s="294"/>
      <c r="DG101" s="294"/>
      <c r="DH101" s="294"/>
      <c r="DI101" s="294"/>
      <c r="DJ101" s="294"/>
      <c r="DK101" s="294"/>
      <c r="DL101" s="294"/>
      <c r="DM101" s="294"/>
      <c r="DN101" s="294"/>
      <c r="DO101" s="294"/>
      <c r="DP101" s="294"/>
      <c r="DQ101" s="294"/>
      <c r="DR101" s="294"/>
      <c r="DS101" s="294"/>
      <c r="DT101" s="294"/>
      <c r="DU101" s="294"/>
      <c r="DV101" s="294"/>
      <c r="DW101" s="294"/>
      <c r="DX101" s="294"/>
      <c r="DY101" s="294"/>
      <c r="DZ101" s="294"/>
      <c r="EA101" s="294"/>
      <c r="EB101" s="294"/>
      <c r="EC101" s="294"/>
      <c r="ED101" s="294"/>
      <c r="EE101" s="294"/>
      <c r="EF101" s="294"/>
      <c r="EG101" s="294"/>
      <c r="EH101" s="294"/>
      <c r="EI101" s="294"/>
      <c r="EJ101" s="294"/>
      <c r="EK101" s="294"/>
      <c r="EL101" s="294"/>
      <c r="EM101" s="294"/>
      <c r="EN101" s="294"/>
      <c r="EO101" s="294"/>
      <c r="EP101" s="294"/>
      <c r="EQ101" s="294"/>
      <c r="ER101" s="294"/>
      <c r="ES101" s="294"/>
      <c r="ET101" s="294"/>
      <c r="EU101" s="294"/>
      <c r="EV101" s="294"/>
      <c r="EW101" s="294"/>
      <c r="EX101" s="294"/>
      <c r="EY101" s="294"/>
      <c r="EZ101" s="294"/>
      <c r="FA101" s="294"/>
      <c r="FB101" s="294"/>
      <c r="FC101" s="294"/>
      <c r="FD101" s="294"/>
      <c r="FE101" s="294"/>
      <c r="FF101" s="294"/>
      <c r="FG101" s="294"/>
      <c r="FH101" s="294"/>
      <c r="FI101" s="294"/>
      <c r="FJ101" s="294"/>
      <c r="FK101" s="294"/>
      <c r="FL101" s="294"/>
      <c r="FM101" s="294"/>
      <c r="FN101" s="294"/>
      <c r="FO101" s="294"/>
      <c r="FP101" s="294"/>
      <c r="FQ101" s="294"/>
      <c r="FR101" s="294"/>
      <c r="FS101" s="294"/>
      <c r="FT101" s="294"/>
      <c r="FU101" s="294"/>
      <c r="FV101" s="294"/>
      <c r="FW101" s="294"/>
      <c r="FX101" s="294"/>
      <c r="FY101" s="294"/>
      <c r="FZ101" s="294"/>
      <c r="GA101" s="294"/>
      <c r="GB101" s="294"/>
      <c r="GC101" s="294"/>
      <c r="GD101" s="294"/>
      <c r="GE101" s="294"/>
      <c r="GF101" s="294"/>
      <c r="GG101" s="294"/>
      <c r="GH101" s="294"/>
      <c r="GI101" s="294"/>
      <c r="GJ101" s="294"/>
      <c r="GK101" s="294"/>
      <c r="GL101" s="294"/>
      <c r="GM101" s="294"/>
      <c r="GN101" s="294"/>
      <c r="GO101" s="294"/>
      <c r="GP101" s="294"/>
      <c r="GQ101" s="294"/>
      <c r="GR101" s="294"/>
      <c r="GS101" s="294"/>
      <c r="GT101" s="294"/>
      <c r="GU101" s="294"/>
      <c r="GV101" s="294"/>
      <c r="GW101" s="294"/>
      <c r="GX101" s="294"/>
      <c r="GY101" s="294"/>
      <c r="GZ101" s="294"/>
      <c r="HA101" s="294"/>
      <c r="HB101" s="294"/>
      <c r="HC101" s="294"/>
      <c r="HD101" s="294"/>
      <c r="HE101" s="294"/>
      <c r="HF101" s="294"/>
      <c r="HG101" s="294"/>
      <c r="HH101" s="294"/>
      <c r="HI101" s="294"/>
      <c r="HJ101" s="294"/>
      <c r="HK101" s="294"/>
      <c r="HL101" s="294"/>
      <c r="HM101" s="294"/>
      <c r="HN101" s="294"/>
      <c r="HO101" s="294"/>
      <c r="HP101" s="294"/>
      <c r="HQ101" s="294"/>
      <c r="HR101" s="294"/>
      <c r="HS101" s="294"/>
      <c r="HT101" s="294"/>
      <c r="HU101" s="294"/>
      <c r="HV101" s="294"/>
      <c r="HW101" s="294"/>
      <c r="HX101" s="294"/>
      <c r="HY101" s="294"/>
      <c r="HZ101" s="294"/>
      <c r="IA101" s="294"/>
      <c r="IB101" s="294"/>
      <c r="IC101" s="294"/>
      <c r="ID101" s="294"/>
      <c r="IE101" s="294"/>
      <c r="IF101" s="294"/>
      <c r="IG101" s="294"/>
      <c r="IH101" s="294"/>
      <c r="II101" s="294"/>
      <c r="IJ101" s="294"/>
      <c r="IK101" s="294"/>
      <c r="IL101" s="294"/>
      <c r="IM101" s="294"/>
      <c r="IN101" s="294"/>
      <c r="IO101" s="294"/>
      <c r="IP101" s="294"/>
      <c r="IQ101" s="294"/>
      <c r="IR101" s="294"/>
      <c r="IS101" s="294"/>
      <c r="IT101" s="294"/>
      <c r="IU101" s="294"/>
      <c r="IV101" s="294"/>
      <c r="IW101" s="294"/>
      <c r="IX101" s="294"/>
      <c r="IY101" s="294"/>
      <c r="IZ101" s="294"/>
      <c r="JA101" s="294"/>
      <c r="JB101" s="294"/>
      <c r="JC101" s="294"/>
      <c r="JD101" s="294"/>
      <c r="JE101" s="294"/>
      <c r="JF101" s="294"/>
      <c r="JG101" s="294"/>
      <c r="JH101" s="294"/>
      <c r="JI101" s="294"/>
      <c r="JJ101" s="294"/>
      <c r="JK101" s="294"/>
      <c r="JL101" s="294"/>
      <c r="JM101" s="294"/>
      <c r="JN101" s="294"/>
      <c r="JO101" s="294"/>
      <c r="JP101" s="294"/>
      <c r="JQ101" s="294"/>
      <c r="JR101" s="294"/>
      <c r="JS101" s="294"/>
      <c r="JT101" s="294"/>
      <c r="JU101" s="294"/>
      <c r="JV101" s="294"/>
      <c r="JW101" s="294"/>
      <c r="JX101" s="294"/>
      <c r="JY101" s="294"/>
      <c r="JZ101" s="294"/>
      <c r="KA101" s="294"/>
    </row>
    <row r="102" spans="1:287" s="474" customFormat="1" ht="15" customHeight="1">
      <c r="A102" s="293"/>
      <c r="B102" s="294"/>
      <c r="C102" s="1261"/>
      <c r="D102" s="1275" t="s">
        <v>184</v>
      </c>
      <c r="E102" s="1275"/>
      <c r="F102" s="563">
        <v>0.75</v>
      </c>
      <c r="G102" s="564">
        <v>0.71</v>
      </c>
      <c r="H102" s="563">
        <v>0.65</v>
      </c>
      <c r="I102" s="1021">
        <v>0.62</v>
      </c>
      <c r="J102" s="294"/>
      <c r="K102" s="294"/>
      <c r="L102" s="294"/>
      <c r="M102" s="294"/>
      <c r="N102" s="294"/>
      <c r="O102" s="294"/>
      <c r="P102" s="294"/>
      <c r="Q102" s="294"/>
      <c r="R102" s="294"/>
      <c r="S102" s="294"/>
      <c r="T102" s="294"/>
      <c r="U102" s="294"/>
      <c r="V102" s="294"/>
      <c r="W102" s="294"/>
      <c r="X102" s="294"/>
      <c r="Y102" s="294"/>
      <c r="Z102" s="294"/>
      <c r="AA102" s="294"/>
      <c r="AB102" s="294"/>
      <c r="AC102" s="294"/>
      <c r="AD102" s="294"/>
      <c r="AE102" s="294"/>
      <c r="AF102" s="294"/>
      <c r="AG102" s="294"/>
      <c r="AH102" s="294"/>
      <c r="AI102" s="294"/>
      <c r="AJ102" s="294"/>
      <c r="AK102" s="294"/>
      <c r="AL102" s="294"/>
      <c r="AM102" s="294"/>
      <c r="AN102" s="294"/>
      <c r="AO102" s="294"/>
      <c r="AP102" s="294"/>
      <c r="AQ102" s="294"/>
      <c r="AR102" s="294"/>
      <c r="AS102" s="294"/>
      <c r="AT102" s="294"/>
      <c r="AU102" s="294"/>
      <c r="AV102" s="294"/>
      <c r="AW102" s="294"/>
      <c r="AX102" s="294"/>
      <c r="AY102" s="294"/>
      <c r="AZ102" s="294"/>
      <c r="BA102" s="294"/>
      <c r="BB102" s="294"/>
      <c r="BC102" s="294"/>
      <c r="BD102" s="294"/>
      <c r="BE102" s="294"/>
      <c r="BF102" s="294"/>
      <c r="BG102" s="294"/>
      <c r="BH102" s="294"/>
      <c r="BI102" s="294"/>
      <c r="BJ102" s="294"/>
      <c r="BK102" s="294"/>
      <c r="BL102" s="294"/>
      <c r="BM102" s="294"/>
      <c r="BN102" s="294"/>
      <c r="BO102" s="294"/>
      <c r="BP102" s="294"/>
      <c r="BQ102" s="294"/>
      <c r="BR102" s="294"/>
      <c r="BS102" s="294"/>
      <c r="BT102" s="294"/>
      <c r="BU102" s="294"/>
      <c r="BV102" s="294"/>
      <c r="BW102" s="294"/>
      <c r="BX102" s="294"/>
      <c r="BY102" s="294"/>
      <c r="BZ102" s="294"/>
      <c r="CA102" s="294"/>
      <c r="CB102" s="294"/>
      <c r="CC102" s="294"/>
      <c r="CD102" s="294"/>
      <c r="CE102" s="294"/>
      <c r="CF102" s="294"/>
      <c r="CG102" s="294"/>
      <c r="CH102" s="294"/>
      <c r="CI102" s="294"/>
      <c r="CJ102" s="294"/>
      <c r="CK102" s="294"/>
      <c r="CL102" s="294"/>
      <c r="CM102" s="294"/>
      <c r="CN102" s="294"/>
      <c r="CO102" s="294"/>
      <c r="CP102" s="294"/>
      <c r="CQ102" s="294"/>
      <c r="CR102" s="294"/>
      <c r="CS102" s="294"/>
      <c r="CT102" s="294"/>
      <c r="CU102" s="294"/>
      <c r="CV102" s="294"/>
      <c r="CW102" s="294"/>
      <c r="CX102" s="294"/>
      <c r="CY102" s="294"/>
      <c r="CZ102" s="294"/>
      <c r="DA102" s="294"/>
      <c r="DB102" s="294"/>
      <c r="DC102" s="294"/>
      <c r="DD102" s="294"/>
      <c r="DE102" s="294"/>
      <c r="DF102" s="294"/>
      <c r="DG102" s="294"/>
      <c r="DH102" s="294"/>
      <c r="DI102" s="294"/>
      <c r="DJ102" s="294"/>
      <c r="DK102" s="294"/>
      <c r="DL102" s="294"/>
      <c r="DM102" s="294"/>
      <c r="DN102" s="294"/>
      <c r="DO102" s="294"/>
      <c r="DP102" s="294"/>
      <c r="DQ102" s="294"/>
      <c r="DR102" s="294"/>
      <c r="DS102" s="294"/>
      <c r="DT102" s="294"/>
      <c r="DU102" s="294"/>
      <c r="DV102" s="294"/>
      <c r="DW102" s="294"/>
      <c r="DX102" s="294"/>
      <c r="DY102" s="294"/>
      <c r="DZ102" s="294"/>
      <c r="EA102" s="294"/>
      <c r="EB102" s="294"/>
      <c r="EC102" s="294"/>
      <c r="ED102" s="294"/>
      <c r="EE102" s="294"/>
      <c r="EF102" s="294"/>
      <c r="EG102" s="294"/>
      <c r="EH102" s="294"/>
      <c r="EI102" s="294"/>
      <c r="EJ102" s="294"/>
      <c r="EK102" s="294"/>
      <c r="EL102" s="294"/>
      <c r="EM102" s="294"/>
      <c r="EN102" s="294"/>
      <c r="EO102" s="294"/>
      <c r="EP102" s="294"/>
      <c r="EQ102" s="294"/>
      <c r="ER102" s="294"/>
      <c r="ES102" s="294"/>
      <c r="ET102" s="294"/>
      <c r="EU102" s="294"/>
      <c r="EV102" s="294"/>
      <c r="EW102" s="294"/>
      <c r="EX102" s="294"/>
      <c r="EY102" s="294"/>
      <c r="EZ102" s="294"/>
      <c r="FA102" s="294"/>
      <c r="FB102" s="294"/>
      <c r="FC102" s="294"/>
      <c r="FD102" s="294"/>
      <c r="FE102" s="294"/>
      <c r="FF102" s="294"/>
      <c r="FG102" s="294"/>
      <c r="FH102" s="294"/>
      <c r="FI102" s="294"/>
      <c r="FJ102" s="294"/>
      <c r="FK102" s="294"/>
      <c r="FL102" s="294"/>
      <c r="FM102" s="294"/>
      <c r="FN102" s="294"/>
      <c r="FO102" s="294"/>
      <c r="FP102" s="294"/>
      <c r="FQ102" s="294"/>
      <c r="FR102" s="294"/>
      <c r="FS102" s="294"/>
      <c r="FT102" s="294"/>
      <c r="FU102" s="294"/>
      <c r="FV102" s="294"/>
      <c r="FW102" s="294"/>
      <c r="FX102" s="294"/>
      <c r="FY102" s="294"/>
      <c r="FZ102" s="294"/>
      <c r="GA102" s="294"/>
      <c r="GB102" s="294"/>
      <c r="GC102" s="294"/>
      <c r="GD102" s="294"/>
      <c r="GE102" s="294"/>
      <c r="GF102" s="294"/>
      <c r="GG102" s="294"/>
      <c r="GH102" s="294"/>
      <c r="GI102" s="294"/>
      <c r="GJ102" s="294"/>
      <c r="GK102" s="294"/>
      <c r="GL102" s="294"/>
      <c r="GM102" s="294"/>
      <c r="GN102" s="294"/>
      <c r="GO102" s="294"/>
      <c r="GP102" s="294"/>
      <c r="GQ102" s="294"/>
      <c r="GR102" s="294"/>
      <c r="GS102" s="294"/>
      <c r="GT102" s="294"/>
      <c r="GU102" s="294"/>
      <c r="GV102" s="294"/>
      <c r="GW102" s="294"/>
      <c r="GX102" s="294"/>
      <c r="GY102" s="294"/>
      <c r="GZ102" s="294"/>
      <c r="HA102" s="294"/>
      <c r="HB102" s="294"/>
      <c r="HC102" s="294"/>
      <c r="HD102" s="294"/>
      <c r="HE102" s="294"/>
      <c r="HF102" s="294"/>
      <c r="HG102" s="294"/>
      <c r="HH102" s="294"/>
      <c r="HI102" s="294"/>
      <c r="HJ102" s="294"/>
      <c r="HK102" s="294"/>
      <c r="HL102" s="294"/>
      <c r="HM102" s="294"/>
      <c r="HN102" s="294"/>
      <c r="HO102" s="294"/>
      <c r="HP102" s="294"/>
      <c r="HQ102" s="294"/>
      <c r="HR102" s="294"/>
      <c r="HS102" s="294"/>
      <c r="HT102" s="294"/>
      <c r="HU102" s="294"/>
      <c r="HV102" s="294"/>
      <c r="HW102" s="294"/>
      <c r="HX102" s="294"/>
      <c r="HY102" s="294"/>
      <c r="HZ102" s="294"/>
      <c r="IA102" s="294"/>
      <c r="IB102" s="294"/>
      <c r="IC102" s="294"/>
      <c r="ID102" s="294"/>
      <c r="IE102" s="294"/>
      <c r="IF102" s="294"/>
      <c r="IG102" s="294"/>
      <c r="IH102" s="294"/>
      <c r="II102" s="294"/>
      <c r="IJ102" s="294"/>
      <c r="IK102" s="294"/>
      <c r="IL102" s="294"/>
      <c r="IM102" s="294"/>
      <c r="IN102" s="294"/>
      <c r="IO102" s="294"/>
      <c r="IP102" s="294"/>
      <c r="IQ102" s="294"/>
      <c r="IR102" s="294"/>
      <c r="IS102" s="294"/>
      <c r="IT102" s="294"/>
      <c r="IU102" s="294"/>
      <c r="IV102" s="294"/>
      <c r="IW102" s="294"/>
      <c r="IX102" s="294"/>
      <c r="IY102" s="294"/>
      <c r="IZ102" s="294"/>
      <c r="JA102" s="294"/>
      <c r="JB102" s="294"/>
      <c r="JC102" s="294"/>
      <c r="JD102" s="294"/>
      <c r="JE102" s="294"/>
      <c r="JF102" s="294"/>
      <c r="JG102" s="294"/>
      <c r="JH102" s="294"/>
      <c r="JI102" s="294"/>
      <c r="JJ102" s="294"/>
      <c r="JK102" s="294"/>
      <c r="JL102" s="294"/>
      <c r="JM102" s="294"/>
      <c r="JN102" s="294"/>
      <c r="JO102" s="294"/>
      <c r="JP102" s="294"/>
      <c r="JQ102" s="294"/>
      <c r="JR102" s="294"/>
      <c r="JS102" s="294"/>
      <c r="JT102" s="294"/>
      <c r="JU102" s="294"/>
      <c r="JV102" s="294"/>
      <c r="JW102" s="294"/>
      <c r="JX102" s="294"/>
      <c r="JY102" s="294"/>
      <c r="JZ102" s="294"/>
      <c r="KA102" s="294"/>
    </row>
    <row r="103" spans="1:287" s="474" customFormat="1" ht="15" customHeight="1">
      <c r="A103" s="293"/>
      <c r="B103" s="294"/>
      <c r="C103" s="1261"/>
      <c r="D103" s="1272" t="s">
        <v>185</v>
      </c>
      <c r="E103" s="1272"/>
      <c r="F103" s="565">
        <v>0.25</v>
      </c>
      <c r="G103" s="566">
        <v>0.22</v>
      </c>
      <c r="H103" s="565">
        <v>0.25</v>
      </c>
      <c r="I103" s="1021">
        <v>0.27</v>
      </c>
      <c r="J103" s="294"/>
      <c r="K103" s="294"/>
      <c r="L103" s="294"/>
      <c r="M103" s="294"/>
      <c r="N103" s="294"/>
      <c r="O103" s="294"/>
      <c r="P103" s="294"/>
      <c r="Q103" s="294"/>
      <c r="R103" s="294"/>
      <c r="S103" s="294"/>
      <c r="T103" s="294"/>
      <c r="U103" s="294"/>
      <c r="V103" s="294"/>
      <c r="W103" s="294"/>
      <c r="X103" s="294"/>
      <c r="Y103" s="294"/>
      <c r="Z103" s="294"/>
      <c r="AA103" s="294"/>
      <c r="AB103" s="294"/>
      <c r="AC103" s="294"/>
      <c r="AD103" s="294"/>
      <c r="AE103" s="294"/>
      <c r="AF103" s="294"/>
      <c r="AG103" s="294"/>
      <c r="AH103" s="294"/>
      <c r="AI103" s="294"/>
      <c r="AJ103" s="294"/>
      <c r="AK103" s="294"/>
      <c r="AL103" s="294"/>
      <c r="AM103" s="294"/>
      <c r="AN103" s="294"/>
      <c r="AO103" s="294"/>
      <c r="AP103" s="294"/>
      <c r="AQ103" s="294"/>
      <c r="AR103" s="294"/>
      <c r="AS103" s="294"/>
      <c r="AT103" s="294"/>
      <c r="AU103" s="294"/>
      <c r="AV103" s="294"/>
      <c r="AW103" s="294"/>
      <c r="AX103" s="294"/>
      <c r="AY103" s="294"/>
      <c r="AZ103" s="294"/>
      <c r="BA103" s="294"/>
      <c r="BB103" s="294"/>
      <c r="BC103" s="294"/>
      <c r="BD103" s="294"/>
      <c r="BE103" s="294"/>
      <c r="BF103" s="294"/>
      <c r="BG103" s="294"/>
      <c r="BH103" s="294"/>
      <c r="BI103" s="294"/>
      <c r="BJ103" s="294"/>
      <c r="BK103" s="294"/>
      <c r="BL103" s="294"/>
      <c r="BM103" s="294"/>
      <c r="BN103" s="294"/>
      <c r="BO103" s="294"/>
      <c r="BP103" s="294"/>
      <c r="BQ103" s="294"/>
      <c r="BR103" s="294"/>
      <c r="BS103" s="294"/>
      <c r="BT103" s="294"/>
      <c r="BU103" s="294"/>
      <c r="BV103" s="294"/>
      <c r="BW103" s="294"/>
      <c r="BX103" s="294"/>
      <c r="BY103" s="294"/>
      <c r="BZ103" s="294"/>
      <c r="CA103" s="294"/>
      <c r="CB103" s="294"/>
      <c r="CC103" s="294"/>
      <c r="CD103" s="294"/>
      <c r="CE103" s="294"/>
      <c r="CF103" s="294"/>
      <c r="CG103" s="294"/>
      <c r="CH103" s="294"/>
      <c r="CI103" s="294"/>
      <c r="CJ103" s="294"/>
      <c r="CK103" s="294"/>
      <c r="CL103" s="294"/>
      <c r="CM103" s="294"/>
      <c r="CN103" s="294"/>
      <c r="CO103" s="294"/>
      <c r="CP103" s="294"/>
      <c r="CQ103" s="294"/>
      <c r="CR103" s="294"/>
      <c r="CS103" s="294"/>
      <c r="CT103" s="294"/>
      <c r="CU103" s="294"/>
      <c r="CV103" s="294"/>
      <c r="CW103" s="294"/>
      <c r="CX103" s="294"/>
      <c r="CY103" s="294"/>
      <c r="CZ103" s="294"/>
      <c r="DA103" s="294"/>
      <c r="DB103" s="294"/>
      <c r="DC103" s="294"/>
      <c r="DD103" s="294"/>
      <c r="DE103" s="294"/>
      <c r="DF103" s="294"/>
      <c r="DG103" s="294"/>
      <c r="DH103" s="294"/>
      <c r="DI103" s="294"/>
      <c r="DJ103" s="294"/>
      <c r="DK103" s="294"/>
      <c r="DL103" s="294"/>
      <c r="DM103" s="294"/>
      <c r="DN103" s="294"/>
      <c r="DO103" s="294"/>
      <c r="DP103" s="294"/>
      <c r="DQ103" s="294"/>
      <c r="DR103" s="294"/>
      <c r="DS103" s="294"/>
      <c r="DT103" s="294"/>
      <c r="DU103" s="294"/>
      <c r="DV103" s="294"/>
      <c r="DW103" s="294"/>
      <c r="DX103" s="294"/>
      <c r="DY103" s="294"/>
      <c r="DZ103" s="294"/>
      <c r="EA103" s="294"/>
      <c r="EB103" s="294"/>
      <c r="EC103" s="294"/>
      <c r="ED103" s="294"/>
      <c r="EE103" s="294"/>
      <c r="EF103" s="294"/>
      <c r="EG103" s="294"/>
      <c r="EH103" s="294"/>
      <c r="EI103" s="294"/>
      <c r="EJ103" s="294"/>
      <c r="EK103" s="294"/>
      <c r="EL103" s="294"/>
      <c r="EM103" s="294"/>
      <c r="EN103" s="294"/>
      <c r="EO103" s="294"/>
      <c r="EP103" s="294"/>
      <c r="EQ103" s="294"/>
      <c r="ER103" s="294"/>
      <c r="ES103" s="294"/>
      <c r="ET103" s="294"/>
      <c r="EU103" s="294"/>
      <c r="EV103" s="294"/>
      <c r="EW103" s="294"/>
      <c r="EX103" s="294"/>
      <c r="EY103" s="294"/>
      <c r="EZ103" s="294"/>
      <c r="FA103" s="294"/>
      <c r="FB103" s="294"/>
      <c r="FC103" s="294"/>
      <c r="FD103" s="294"/>
      <c r="FE103" s="294"/>
      <c r="FF103" s="294"/>
      <c r="FG103" s="294"/>
      <c r="FH103" s="294"/>
      <c r="FI103" s="294"/>
      <c r="FJ103" s="294"/>
      <c r="FK103" s="294"/>
      <c r="FL103" s="294"/>
      <c r="FM103" s="294"/>
      <c r="FN103" s="294"/>
      <c r="FO103" s="294"/>
      <c r="FP103" s="294"/>
      <c r="FQ103" s="294"/>
      <c r="FR103" s="294"/>
      <c r="FS103" s="294"/>
      <c r="FT103" s="294"/>
      <c r="FU103" s="294"/>
      <c r="FV103" s="294"/>
      <c r="FW103" s="294"/>
      <c r="FX103" s="294"/>
      <c r="FY103" s="294"/>
      <c r="FZ103" s="294"/>
      <c r="GA103" s="294"/>
      <c r="GB103" s="294"/>
      <c r="GC103" s="294"/>
      <c r="GD103" s="294"/>
      <c r="GE103" s="294"/>
      <c r="GF103" s="294"/>
      <c r="GG103" s="294"/>
      <c r="GH103" s="294"/>
      <c r="GI103" s="294"/>
      <c r="GJ103" s="294"/>
      <c r="GK103" s="294"/>
      <c r="GL103" s="294"/>
      <c r="GM103" s="294"/>
      <c r="GN103" s="294"/>
      <c r="GO103" s="294"/>
      <c r="GP103" s="294"/>
      <c r="GQ103" s="294"/>
      <c r="GR103" s="294"/>
      <c r="GS103" s="294"/>
      <c r="GT103" s="294"/>
      <c r="GU103" s="294"/>
      <c r="GV103" s="294"/>
      <c r="GW103" s="294"/>
      <c r="GX103" s="294"/>
      <c r="GY103" s="294"/>
      <c r="GZ103" s="294"/>
      <c r="HA103" s="294"/>
      <c r="HB103" s="294"/>
      <c r="HC103" s="294"/>
      <c r="HD103" s="294"/>
      <c r="HE103" s="294"/>
      <c r="HF103" s="294"/>
      <c r="HG103" s="294"/>
      <c r="HH103" s="294"/>
      <c r="HI103" s="294"/>
      <c r="HJ103" s="294"/>
      <c r="HK103" s="294"/>
      <c r="HL103" s="294"/>
      <c r="HM103" s="294"/>
      <c r="HN103" s="294"/>
      <c r="HO103" s="294"/>
      <c r="HP103" s="294"/>
      <c r="HQ103" s="294"/>
      <c r="HR103" s="294"/>
      <c r="HS103" s="294"/>
      <c r="HT103" s="294"/>
      <c r="HU103" s="294"/>
      <c r="HV103" s="294"/>
      <c r="HW103" s="294"/>
      <c r="HX103" s="294"/>
      <c r="HY103" s="294"/>
      <c r="HZ103" s="294"/>
      <c r="IA103" s="294"/>
      <c r="IB103" s="294"/>
      <c r="IC103" s="294"/>
      <c r="ID103" s="294"/>
      <c r="IE103" s="294"/>
      <c r="IF103" s="294"/>
      <c r="IG103" s="294"/>
      <c r="IH103" s="294"/>
      <c r="II103" s="294"/>
      <c r="IJ103" s="294"/>
      <c r="IK103" s="294"/>
      <c r="IL103" s="294"/>
      <c r="IM103" s="294"/>
      <c r="IN103" s="294"/>
      <c r="IO103" s="294"/>
      <c r="IP103" s="294"/>
      <c r="IQ103" s="294"/>
      <c r="IR103" s="294"/>
      <c r="IS103" s="294"/>
      <c r="IT103" s="294"/>
      <c r="IU103" s="294"/>
      <c r="IV103" s="294"/>
      <c r="IW103" s="294"/>
      <c r="IX103" s="294"/>
      <c r="IY103" s="294"/>
      <c r="IZ103" s="294"/>
      <c r="JA103" s="294"/>
      <c r="JB103" s="294"/>
      <c r="JC103" s="294"/>
      <c r="JD103" s="294"/>
      <c r="JE103" s="294"/>
      <c r="JF103" s="294"/>
      <c r="JG103" s="294"/>
      <c r="JH103" s="294"/>
      <c r="JI103" s="294"/>
      <c r="JJ103" s="294"/>
      <c r="JK103" s="294"/>
      <c r="JL103" s="294"/>
      <c r="JM103" s="294"/>
      <c r="JN103" s="294"/>
      <c r="JO103" s="294"/>
      <c r="JP103" s="294"/>
      <c r="JQ103" s="294"/>
      <c r="JR103" s="294"/>
      <c r="JS103" s="294"/>
      <c r="JT103" s="294"/>
      <c r="JU103" s="294"/>
      <c r="JV103" s="294"/>
      <c r="JW103" s="294"/>
      <c r="JX103" s="294"/>
      <c r="JY103" s="294"/>
      <c r="JZ103" s="294"/>
      <c r="KA103" s="294"/>
    </row>
    <row r="104" spans="1:287" s="474" customFormat="1" ht="15" customHeight="1">
      <c r="A104" s="293"/>
      <c r="B104" s="294"/>
      <c r="C104" s="1261"/>
      <c r="D104" s="1272" t="s">
        <v>187</v>
      </c>
      <c r="E104" s="1272"/>
      <c r="F104" s="558" t="s">
        <v>194</v>
      </c>
      <c r="G104" s="559">
        <v>0.06</v>
      </c>
      <c r="H104" s="558">
        <v>0.01</v>
      </c>
      <c r="I104" s="1021">
        <v>0</v>
      </c>
      <c r="J104" s="294"/>
      <c r="K104" s="294"/>
      <c r="L104" s="294"/>
      <c r="M104" s="294"/>
      <c r="N104" s="294"/>
      <c r="O104" s="294"/>
      <c r="P104" s="294"/>
      <c r="Q104" s="294"/>
      <c r="R104" s="294"/>
      <c r="S104" s="294"/>
      <c r="T104" s="294"/>
      <c r="U104" s="294"/>
      <c r="V104" s="294"/>
      <c r="W104" s="294"/>
      <c r="X104" s="294"/>
      <c r="Y104" s="294"/>
      <c r="Z104" s="294"/>
      <c r="AA104" s="294"/>
      <c r="AB104" s="294"/>
      <c r="AC104" s="294"/>
      <c r="AD104" s="294"/>
      <c r="AE104" s="294"/>
      <c r="AF104" s="294"/>
      <c r="AG104" s="294"/>
      <c r="AH104" s="294"/>
      <c r="AI104" s="294"/>
      <c r="AJ104" s="294"/>
      <c r="AK104" s="294"/>
      <c r="AL104" s="294"/>
      <c r="AM104" s="294"/>
      <c r="AN104" s="294"/>
      <c r="AO104" s="294"/>
      <c r="AP104" s="294"/>
      <c r="AQ104" s="294"/>
      <c r="AR104" s="294"/>
      <c r="AS104" s="294"/>
      <c r="AT104" s="294"/>
      <c r="AU104" s="294"/>
      <c r="AV104" s="294"/>
      <c r="AW104" s="294"/>
      <c r="AX104" s="294"/>
      <c r="AY104" s="294"/>
      <c r="AZ104" s="294"/>
      <c r="BA104" s="294"/>
      <c r="BB104" s="294"/>
      <c r="BC104" s="294"/>
      <c r="BD104" s="294"/>
      <c r="BE104" s="294"/>
      <c r="BF104" s="294"/>
      <c r="BG104" s="294"/>
      <c r="BH104" s="294"/>
      <c r="BI104" s="294"/>
      <c r="BJ104" s="294"/>
      <c r="BK104" s="294"/>
      <c r="BL104" s="294"/>
      <c r="BM104" s="294"/>
      <c r="BN104" s="294"/>
      <c r="BO104" s="294"/>
      <c r="BP104" s="294"/>
      <c r="BQ104" s="294"/>
      <c r="BR104" s="294"/>
      <c r="BS104" s="294"/>
      <c r="BT104" s="294"/>
      <c r="BU104" s="294"/>
      <c r="BV104" s="294"/>
      <c r="BW104" s="294"/>
      <c r="BX104" s="294"/>
      <c r="BY104" s="294"/>
      <c r="BZ104" s="294"/>
      <c r="CA104" s="294"/>
      <c r="CB104" s="294"/>
      <c r="CC104" s="294"/>
      <c r="CD104" s="294"/>
      <c r="CE104" s="294"/>
      <c r="CF104" s="294"/>
      <c r="CG104" s="294"/>
      <c r="CH104" s="294"/>
      <c r="CI104" s="294"/>
      <c r="CJ104" s="294"/>
      <c r="CK104" s="294"/>
      <c r="CL104" s="294"/>
      <c r="CM104" s="294"/>
      <c r="CN104" s="294"/>
      <c r="CO104" s="294"/>
      <c r="CP104" s="294"/>
      <c r="CQ104" s="294"/>
      <c r="CR104" s="294"/>
      <c r="CS104" s="294"/>
      <c r="CT104" s="294"/>
      <c r="CU104" s="294"/>
      <c r="CV104" s="294"/>
      <c r="CW104" s="294"/>
      <c r="CX104" s="294"/>
      <c r="CY104" s="294"/>
      <c r="CZ104" s="294"/>
      <c r="DA104" s="294"/>
      <c r="DB104" s="294"/>
      <c r="DC104" s="294"/>
      <c r="DD104" s="294"/>
      <c r="DE104" s="294"/>
      <c r="DF104" s="294"/>
      <c r="DG104" s="294"/>
      <c r="DH104" s="294"/>
      <c r="DI104" s="294"/>
      <c r="DJ104" s="294"/>
      <c r="DK104" s="294"/>
      <c r="DL104" s="294"/>
      <c r="DM104" s="294"/>
      <c r="DN104" s="294"/>
      <c r="DO104" s="294"/>
      <c r="DP104" s="294"/>
      <c r="DQ104" s="294"/>
      <c r="DR104" s="294"/>
      <c r="DS104" s="294"/>
      <c r="DT104" s="294"/>
      <c r="DU104" s="294"/>
      <c r="DV104" s="294"/>
      <c r="DW104" s="294"/>
      <c r="DX104" s="294"/>
      <c r="DY104" s="294"/>
      <c r="DZ104" s="294"/>
      <c r="EA104" s="294"/>
      <c r="EB104" s="294"/>
      <c r="EC104" s="294"/>
      <c r="ED104" s="294"/>
      <c r="EE104" s="294"/>
      <c r="EF104" s="294"/>
      <c r="EG104" s="294"/>
      <c r="EH104" s="294"/>
      <c r="EI104" s="294"/>
      <c r="EJ104" s="294"/>
      <c r="EK104" s="294"/>
      <c r="EL104" s="294"/>
      <c r="EM104" s="294"/>
      <c r="EN104" s="294"/>
      <c r="EO104" s="294"/>
      <c r="EP104" s="294"/>
      <c r="EQ104" s="294"/>
      <c r="ER104" s="294"/>
      <c r="ES104" s="294"/>
      <c r="ET104" s="294"/>
      <c r="EU104" s="294"/>
      <c r="EV104" s="294"/>
      <c r="EW104" s="294"/>
      <c r="EX104" s="294"/>
      <c r="EY104" s="294"/>
      <c r="EZ104" s="294"/>
      <c r="FA104" s="294"/>
      <c r="FB104" s="294"/>
      <c r="FC104" s="294"/>
      <c r="FD104" s="294"/>
      <c r="FE104" s="294"/>
      <c r="FF104" s="294"/>
      <c r="FG104" s="294"/>
      <c r="FH104" s="294"/>
      <c r="FI104" s="294"/>
      <c r="FJ104" s="294"/>
      <c r="FK104" s="294"/>
      <c r="FL104" s="294"/>
      <c r="FM104" s="294"/>
      <c r="FN104" s="294"/>
      <c r="FO104" s="294"/>
      <c r="FP104" s="294"/>
      <c r="FQ104" s="294"/>
      <c r="FR104" s="294"/>
      <c r="FS104" s="294"/>
      <c r="FT104" s="294"/>
      <c r="FU104" s="294"/>
      <c r="FV104" s="294"/>
      <c r="FW104" s="294"/>
      <c r="FX104" s="294"/>
      <c r="FY104" s="294"/>
      <c r="FZ104" s="294"/>
      <c r="GA104" s="294"/>
      <c r="GB104" s="294"/>
      <c r="GC104" s="294"/>
      <c r="GD104" s="294"/>
      <c r="GE104" s="294"/>
      <c r="GF104" s="294"/>
      <c r="GG104" s="294"/>
      <c r="GH104" s="294"/>
      <c r="GI104" s="294"/>
      <c r="GJ104" s="294"/>
      <c r="GK104" s="294"/>
      <c r="GL104" s="294"/>
      <c r="GM104" s="294"/>
      <c r="GN104" s="294"/>
      <c r="GO104" s="294"/>
      <c r="GP104" s="294"/>
      <c r="GQ104" s="294"/>
      <c r="GR104" s="294"/>
      <c r="GS104" s="294"/>
      <c r="GT104" s="294"/>
      <c r="GU104" s="294"/>
      <c r="GV104" s="294"/>
      <c r="GW104" s="294"/>
      <c r="GX104" s="294"/>
      <c r="GY104" s="294"/>
      <c r="GZ104" s="294"/>
      <c r="HA104" s="294"/>
      <c r="HB104" s="294"/>
      <c r="HC104" s="294"/>
      <c r="HD104" s="294"/>
      <c r="HE104" s="294"/>
      <c r="HF104" s="294"/>
      <c r="HG104" s="294"/>
      <c r="HH104" s="294"/>
      <c r="HI104" s="294"/>
      <c r="HJ104" s="294"/>
      <c r="HK104" s="294"/>
      <c r="HL104" s="294"/>
      <c r="HM104" s="294"/>
      <c r="HN104" s="294"/>
      <c r="HO104" s="294"/>
      <c r="HP104" s="294"/>
      <c r="HQ104" s="294"/>
      <c r="HR104" s="294"/>
      <c r="HS104" s="294"/>
      <c r="HT104" s="294"/>
      <c r="HU104" s="294"/>
      <c r="HV104" s="294"/>
      <c r="HW104" s="294"/>
      <c r="HX104" s="294"/>
      <c r="HY104" s="294"/>
      <c r="HZ104" s="294"/>
      <c r="IA104" s="294"/>
      <c r="IB104" s="294"/>
      <c r="IC104" s="294"/>
      <c r="ID104" s="294"/>
      <c r="IE104" s="294"/>
      <c r="IF104" s="294"/>
      <c r="IG104" s="294"/>
      <c r="IH104" s="294"/>
      <c r="II104" s="294"/>
      <c r="IJ104" s="294"/>
      <c r="IK104" s="294"/>
      <c r="IL104" s="294"/>
      <c r="IM104" s="294"/>
      <c r="IN104" s="294"/>
      <c r="IO104" s="294"/>
      <c r="IP104" s="294"/>
      <c r="IQ104" s="294"/>
      <c r="IR104" s="294"/>
      <c r="IS104" s="294"/>
      <c r="IT104" s="294"/>
      <c r="IU104" s="294"/>
      <c r="IV104" s="294"/>
      <c r="IW104" s="294"/>
      <c r="IX104" s="294"/>
      <c r="IY104" s="294"/>
      <c r="IZ104" s="294"/>
      <c r="JA104" s="294"/>
      <c r="JB104" s="294"/>
      <c r="JC104" s="294"/>
      <c r="JD104" s="294"/>
      <c r="JE104" s="294"/>
      <c r="JF104" s="294"/>
      <c r="JG104" s="294"/>
      <c r="JH104" s="294"/>
      <c r="JI104" s="294"/>
      <c r="JJ104" s="294"/>
      <c r="JK104" s="294"/>
      <c r="JL104" s="294"/>
      <c r="JM104" s="294"/>
      <c r="JN104" s="294"/>
      <c r="JO104" s="294"/>
      <c r="JP104" s="294"/>
      <c r="JQ104" s="294"/>
      <c r="JR104" s="294"/>
      <c r="JS104" s="294"/>
      <c r="JT104" s="294"/>
      <c r="JU104" s="294"/>
      <c r="JV104" s="294"/>
      <c r="JW104" s="294"/>
      <c r="JX104" s="294"/>
      <c r="JY104" s="294"/>
      <c r="JZ104" s="294"/>
      <c r="KA104" s="294"/>
    </row>
    <row r="105" spans="1:287" s="474" customFormat="1" ht="15" customHeight="1" thickBot="1">
      <c r="A105" s="293"/>
      <c r="B105" s="294"/>
      <c r="C105" s="1269"/>
      <c r="D105" s="1273" t="s">
        <v>238</v>
      </c>
      <c r="E105" s="1273"/>
      <c r="F105" s="561" t="s">
        <v>194</v>
      </c>
      <c r="G105" s="562">
        <v>0.01</v>
      </c>
      <c r="H105" s="567">
        <v>0.09</v>
      </c>
      <c r="I105" s="1022">
        <v>0.11</v>
      </c>
      <c r="J105" s="294"/>
      <c r="K105" s="294"/>
      <c r="L105" s="294"/>
      <c r="M105" s="294"/>
      <c r="N105" s="294"/>
      <c r="O105" s="294"/>
      <c r="P105" s="294"/>
      <c r="Q105" s="294"/>
      <c r="R105" s="294"/>
      <c r="S105" s="294"/>
      <c r="T105" s="294"/>
      <c r="U105" s="294"/>
      <c r="V105" s="294"/>
      <c r="W105" s="294"/>
      <c r="X105" s="294"/>
      <c r="Y105" s="294"/>
      <c r="Z105" s="294"/>
      <c r="AA105" s="294"/>
      <c r="AB105" s="294"/>
      <c r="AC105" s="294"/>
      <c r="AD105" s="294"/>
      <c r="AE105" s="294"/>
      <c r="AF105" s="294"/>
      <c r="AG105" s="294"/>
      <c r="AH105" s="294"/>
      <c r="AI105" s="294"/>
      <c r="AJ105" s="294"/>
      <c r="AK105" s="294"/>
      <c r="AL105" s="294"/>
      <c r="AM105" s="294"/>
      <c r="AN105" s="294"/>
      <c r="AO105" s="294"/>
      <c r="AP105" s="294"/>
      <c r="AQ105" s="294"/>
      <c r="AR105" s="294"/>
      <c r="AS105" s="294"/>
      <c r="AT105" s="294"/>
      <c r="AU105" s="294"/>
      <c r="AV105" s="294"/>
      <c r="AW105" s="294"/>
      <c r="AX105" s="294"/>
      <c r="AY105" s="294"/>
      <c r="AZ105" s="294"/>
      <c r="BA105" s="294"/>
      <c r="BB105" s="294"/>
      <c r="BC105" s="294"/>
      <c r="BD105" s="294"/>
      <c r="BE105" s="294"/>
      <c r="BF105" s="294"/>
      <c r="BG105" s="294"/>
      <c r="BH105" s="294"/>
      <c r="BI105" s="294"/>
      <c r="BJ105" s="294"/>
      <c r="BK105" s="294"/>
      <c r="BL105" s="294"/>
      <c r="BM105" s="294"/>
      <c r="BN105" s="294"/>
      <c r="BO105" s="294"/>
      <c r="BP105" s="294"/>
      <c r="BQ105" s="294"/>
      <c r="BR105" s="294"/>
      <c r="BS105" s="294"/>
      <c r="BT105" s="294"/>
      <c r="BU105" s="294"/>
      <c r="BV105" s="294"/>
      <c r="BW105" s="294"/>
      <c r="BX105" s="294"/>
      <c r="BY105" s="294"/>
      <c r="BZ105" s="294"/>
      <c r="CA105" s="294"/>
      <c r="CB105" s="294"/>
      <c r="CC105" s="294"/>
      <c r="CD105" s="294"/>
      <c r="CE105" s="294"/>
      <c r="CF105" s="294"/>
      <c r="CG105" s="294"/>
      <c r="CH105" s="294"/>
      <c r="CI105" s="294"/>
      <c r="CJ105" s="294"/>
      <c r="CK105" s="294"/>
      <c r="CL105" s="294"/>
      <c r="CM105" s="294"/>
      <c r="CN105" s="294"/>
      <c r="CO105" s="294"/>
      <c r="CP105" s="294"/>
      <c r="CQ105" s="294"/>
      <c r="CR105" s="294"/>
      <c r="CS105" s="294"/>
      <c r="CT105" s="294"/>
      <c r="CU105" s="294"/>
      <c r="CV105" s="294"/>
      <c r="CW105" s="294"/>
      <c r="CX105" s="294"/>
      <c r="CY105" s="294"/>
      <c r="CZ105" s="294"/>
      <c r="DA105" s="294"/>
      <c r="DB105" s="294"/>
      <c r="DC105" s="294"/>
      <c r="DD105" s="294"/>
      <c r="DE105" s="294"/>
      <c r="DF105" s="294"/>
      <c r="DG105" s="294"/>
      <c r="DH105" s="294"/>
      <c r="DI105" s="294"/>
      <c r="DJ105" s="294"/>
      <c r="DK105" s="294"/>
      <c r="DL105" s="294"/>
      <c r="DM105" s="294"/>
      <c r="DN105" s="294"/>
      <c r="DO105" s="294"/>
      <c r="DP105" s="294"/>
      <c r="DQ105" s="294"/>
      <c r="DR105" s="294"/>
      <c r="DS105" s="294"/>
      <c r="DT105" s="294"/>
      <c r="DU105" s="294"/>
      <c r="DV105" s="294"/>
      <c r="DW105" s="294"/>
      <c r="DX105" s="294"/>
      <c r="DY105" s="294"/>
      <c r="DZ105" s="294"/>
      <c r="EA105" s="294"/>
      <c r="EB105" s="294"/>
      <c r="EC105" s="294"/>
      <c r="ED105" s="294"/>
      <c r="EE105" s="294"/>
      <c r="EF105" s="294"/>
      <c r="EG105" s="294"/>
      <c r="EH105" s="294"/>
      <c r="EI105" s="294"/>
      <c r="EJ105" s="294"/>
      <c r="EK105" s="294"/>
      <c r="EL105" s="294"/>
      <c r="EM105" s="294"/>
      <c r="EN105" s="294"/>
      <c r="EO105" s="294"/>
      <c r="EP105" s="294"/>
      <c r="EQ105" s="294"/>
      <c r="ER105" s="294"/>
      <c r="ES105" s="294"/>
      <c r="ET105" s="294"/>
      <c r="EU105" s="294"/>
      <c r="EV105" s="294"/>
      <c r="EW105" s="294"/>
      <c r="EX105" s="294"/>
      <c r="EY105" s="294"/>
      <c r="EZ105" s="294"/>
      <c r="FA105" s="294"/>
      <c r="FB105" s="294"/>
      <c r="FC105" s="294"/>
      <c r="FD105" s="294"/>
      <c r="FE105" s="294"/>
      <c r="FF105" s="294"/>
      <c r="FG105" s="294"/>
      <c r="FH105" s="294"/>
      <c r="FI105" s="294"/>
      <c r="FJ105" s="294"/>
      <c r="FK105" s="294"/>
      <c r="FL105" s="294"/>
      <c r="FM105" s="294"/>
      <c r="FN105" s="294"/>
      <c r="FO105" s="294"/>
      <c r="FP105" s="294"/>
      <c r="FQ105" s="294"/>
      <c r="FR105" s="294"/>
      <c r="FS105" s="294"/>
      <c r="FT105" s="294"/>
      <c r="FU105" s="294"/>
      <c r="FV105" s="294"/>
      <c r="FW105" s="294"/>
      <c r="FX105" s="294"/>
      <c r="FY105" s="294"/>
      <c r="FZ105" s="294"/>
      <c r="GA105" s="294"/>
      <c r="GB105" s="294"/>
      <c r="GC105" s="294"/>
      <c r="GD105" s="294"/>
      <c r="GE105" s="294"/>
      <c r="GF105" s="294"/>
      <c r="GG105" s="294"/>
      <c r="GH105" s="294"/>
      <c r="GI105" s="294"/>
      <c r="GJ105" s="294"/>
      <c r="GK105" s="294"/>
      <c r="GL105" s="294"/>
      <c r="GM105" s="294"/>
      <c r="GN105" s="294"/>
      <c r="GO105" s="294"/>
      <c r="GP105" s="294"/>
      <c r="GQ105" s="294"/>
      <c r="GR105" s="294"/>
      <c r="GS105" s="294"/>
      <c r="GT105" s="294"/>
      <c r="GU105" s="294"/>
      <c r="GV105" s="294"/>
      <c r="GW105" s="294"/>
      <c r="GX105" s="294"/>
      <c r="GY105" s="294"/>
      <c r="GZ105" s="294"/>
      <c r="HA105" s="294"/>
      <c r="HB105" s="294"/>
      <c r="HC105" s="294"/>
      <c r="HD105" s="294"/>
      <c r="HE105" s="294"/>
      <c r="HF105" s="294"/>
      <c r="HG105" s="294"/>
      <c r="HH105" s="294"/>
      <c r="HI105" s="294"/>
      <c r="HJ105" s="294"/>
      <c r="HK105" s="294"/>
      <c r="HL105" s="294"/>
      <c r="HM105" s="294"/>
      <c r="HN105" s="294"/>
      <c r="HO105" s="294"/>
      <c r="HP105" s="294"/>
      <c r="HQ105" s="294"/>
      <c r="HR105" s="294"/>
      <c r="HS105" s="294"/>
      <c r="HT105" s="294"/>
      <c r="HU105" s="294"/>
      <c r="HV105" s="294"/>
      <c r="HW105" s="294"/>
      <c r="HX105" s="294"/>
      <c r="HY105" s="294"/>
      <c r="HZ105" s="294"/>
      <c r="IA105" s="294"/>
      <c r="IB105" s="294"/>
      <c r="IC105" s="294"/>
      <c r="ID105" s="294"/>
      <c r="IE105" s="294"/>
      <c r="IF105" s="294"/>
      <c r="IG105" s="294"/>
      <c r="IH105" s="294"/>
      <c r="II105" s="294"/>
      <c r="IJ105" s="294"/>
      <c r="IK105" s="294"/>
      <c r="IL105" s="294"/>
      <c r="IM105" s="294"/>
      <c r="IN105" s="294"/>
      <c r="IO105" s="294"/>
      <c r="IP105" s="294"/>
      <c r="IQ105" s="294"/>
      <c r="IR105" s="294"/>
      <c r="IS105" s="294"/>
      <c r="IT105" s="294"/>
      <c r="IU105" s="294"/>
      <c r="IV105" s="294"/>
      <c r="IW105" s="294"/>
      <c r="IX105" s="294"/>
      <c r="IY105" s="294"/>
      <c r="IZ105" s="294"/>
      <c r="JA105" s="294"/>
      <c r="JB105" s="294"/>
      <c r="JC105" s="294"/>
      <c r="JD105" s="294"/>
      <c r="JE105" s="294"/>
      <c r="JF105" s="294"/>
      <c r="JG105" s="294"/>
      <c r="JH105" s="294"/>
      <c r="JI105" s="294"/>
      <c r="JJ105" s="294"/>
      <c r="JK105" s="294"/>
      <c r="JL105" s="294"/>
      <c r="JM105" s="294"/>
      <c r="JN105" s="294"/>
      <c r="JO105" s="294"/>
      <c r="JP105" s="294"/>
      <c r="JQ105" s="294"/>
      <c r="JR105" s="294"/>
      <c r="JS105" s="294"/>
      <c r="JT105" s="294"/>
      <c r="JU105" s="294"/>
      <c r="JV105" s="294"/>
      <c r="JW105" s="294"/>
      <c r="JX105" s="294"/>
      <c r="JY105" s="294"/>
      <c r="JZ105" s="294"/>
      <c r="KA105" s="294"/>
    </row>
    <row r="106" spans="1:287" s="474" customFormat="1" ht="15" customHeight="1">
      <c r="A106" s="293"/>
      <c r="B106" s="294"/>
      <c r="C106" s="1268" t="s">
        <v>1289</v>
      </c>
      <c r="D106" s="1274" t="s">
        <v>235</v>
      </c>
      <c r="E106" s="1274"/>
      <c r="F106" s="555">
        <v>0.01</v>
      </c>
      <c r="G106" s="556">
        <v>0</v>
      </c>
      <c r="H106" s="557">
        <v>0</v>
      </c>
      <c r="I106" s="1020">
        <v>0</v>
      </c>
      <c r="J106" s="294"/>
      <c r="K106" s="294"/>
      <c r="L106" s="294"/>
      <c r="M106" s="294"/>
      <c r="N106" s="294"/>
      <c r="O106" s="294"/>
      <c r="P106" s="294"/>
      <c r="Q106" s="294"/>
      <c r="R106" s="294"/>
      <c r="S106" s="294"/>
      <c r="T106" s="294"/>
      <c r="U106" s="294"/>
      <c r="V106" s="294"/>
      <c r="W106" s="294"/>
      <c r="X106" s="294"/>
      <c r="Y106" s="294"/>
      <c r="Z106" s="294"/>
      <c r="AA106" s="294"/>
      <c r="AB106" s="294"/>
      <c r="AC106" s="294"/>
      <c r="AD106" s="294"/>
      <c r="AE106" s="294"/>
      <c r="AF106" s="294"/>
      <c r="AG106" s="294"/>
      <c r="AH106" s="294"/>
      <c r="AI106" s="294"/>
      <c r="AJ106" s="294"/>
      <c r="AK106" s="294"/>
      <c r="AL106" s="294"/>
      <c r="AM106" s="294"/>
      <c r="AN106" s="294"/>
      <c r="AO106" s="294"/>
      <c r="AP106" s="294"/>
      <c r="AQ106" s="294"/>
      <c r="AR106" s="294"/>
      <c r="AS106" s="294"/>
      <c r="AT106" s="294"/>
      <c r="AU106" s="294"/>
      <c r="AV106" s="294"/>
      <c r="AW106" s="294"/>
      <c r="AX106" s="294"/>
      <c r="AY106" s="294"/>
      <c r="AZ106" s="294"/>
      <c r="BA106" s="294"/>
      <c r="BB106" s="294"/>
      <c r="BC106" s="294"/>
      <c r="BD106" s="294"/>
      <c r="BE106" s="294"/>
      <c r="BF106" s="294"/>
      <c r="BG106" s="294"/>
      <c r="BH106" s="294"/>
      <c r="BI106" s="294"/>
      <c r="BJ106" s="294"/>
      <c r="BK106" s="294"/>
      <c r="BL106" s="294"/>
      <c r="BM106" s="294"/>
      <c r="BN106" s="294"/>
      <c r="BO106" s="294"/>
      <c r="BP106" s="294"/>
      <c r="BQ106" s="294"/>
      <c r="BR106" s="294"/>
      <c r="BS106" s="294"/>
      <c r="BT106" s="294"/>
      <c r="BU106" s="294"/>
      <c r="BV106" s="294"/>
      <c r="BW106" s="294"/>
      <c r="BX106" s="294"/>
      <c r="BY106" s="294"/>
      <c r="BZ106" s="294"/>
      <c r="CA106" s="294"/>
      <c r="CB106" s="294"/>
      <c r="CC106" s="294"/>
      <c r="CD106" s="294"/>
      <c r="CE106" s="294"/>
      <c r="CF106" s="294"/>
      <c r="CG106" s="294"/>
      <c r="CH106" s="294"/>
      <c r="CI106" s="294"/>
      <c r="CJ106" s="294"/>
      <c r="CK106" s="294"/>
      <c r="CL106" s="294"/>
      <c r="CM106" s="294"/>
      <c r="CN106" s="294"/>
      <c r="CO106" s="294"/>
      <c r="CP106" s="294"/>
      <c r="CQ106" s="294"/>
      <c r="CR106" s="294"/>
      <c r="CS106" s="294"/>
      <c r="CT106" s="294"/>
      <c r="CU106" s="294"/>
      <c r="CV106" s="294"/>
      <c r="CW106" s="294"/>
      <c r="CX106" s="294"/>
      <c r="CY106" s="294"/>
      <c r="CZ106" s="294"/>
      <c r="DA106" s="294"/>
      <c r="DB106" s="294"/>
      <c r="DC106" s="294"/>
      <c r="DD106" s="294"/>
      <c r="DE106" s="294"/>
      <c r="DF106" s="294"/>
      <c r="DG106" s="294"/>
      <c r="DH106" s="294"/>
      <c r="DI106" s="294"/>
      <c r="DJ106" s="294"/>
      <c r="DK106" s="294"/>
      <c r="DL106" s="294"/>
      <c r="DM106" s="294"/>
      <c r="DN106" s="294"/>
      <c r="DO106" s="294"/>
      <c r="DP106" s="294"/>
      <c r="DQ106" s="294"/>
      <c r="DR106" s="294"/>
      <c r="DS106" s="294"/>
      <c r="DT106" s="294"/>
      <c r="DU106" s="294"/>
      <c r="DV106" s="294"/>
      <c r="DW106" s="294"/>
      <c r="DX106" s="294"/>
      <c r="DY106" s="294"/>
      <c r="DZ106" s="294"/>
      <c r="EA106" s="294"/>
      <c r="EB106" s="294"/>
      <c r="EC106" s="294"/>
      <c r="ED106" s="294"/>
      <c r="EE106" s="294"/>
      <c r="EF106" s="294"/>
      <c r="EG106" s="294"/>
      <c r="EH106" s="294"/>
      <c r="EI106" s="294"/>
      <c r="EJ106" s="294"/>
      <c r="EK106" s="294"/>
      <c r="EL106" s="294"/>
      <c r="EM106" s="294"/>
      <c r="EN106" s="294"/>
      <c r="EO106" s="294"/>
      <c r="EP106" s="294"/>
      <c r="EQ106" s="294"/>
      <c r="ER106" s="294"/>
      <c r="ES106" s="294"/>
      <c r="ET106" s="294"/>
      <c r="EU106" s="294"/>
      <c r="EV106" s="294"/>
      <c r="EW106" s="294"/>
      <c r="EX106" s="294"/>
      <c r="EY106" s="294"/>
      <c r="EZ106" s="294"/>
      <c r="FA106" s="294"/>
      <c r="FB106" s="294"/>
      <c r="FC106" s="294"/>
      <c r="FD106" s="294"/>
      <c r="FE106" s="294"/>
      <c r="FF106" s="294"/>
      <c r="FG106" s="294"/>
      <c r="FH106" s="294"/>
      <c r="FI106" s="294"/>
      <c r="FJ106" s="294"/>
      <c r="FK106" s="294"/>
      <c r="FL106" s="294"/>
      <c r="FM106" s="294"/>
      <c r="FN106" s="294"/>
      <c r="FO106" s="294"/>
      <c r="FP106" s="294"/>
      <c r="FQ106" s="294"/>
      <c r="FR106" s="294"/>
      <c r="FS106" s="294"/>
      <c r="FT106" s="294"/>
      <c r="FU106" s="294"/>
      <c r="FV106" s="294"/>
      <c r="FW106" s="294"/>
      <c r="FX106" s="294"/>
      <c r="FY106" s="294"/>
      <c r="FZ106" s="294"/>
      <c r="GA106" s="294"/>
      <c r="GB106" s="294"/>
      <c r="GC106" s="294"/>
      <c r="GD106" s="294"/>
      <c r="GE106" s="294"/>
      <c r="GF106" s="294"/>
      <c r="GG106" s="294"/>
      <c r="GH106" s="294"/>
      <c r="GI106" s="294"/>
      <c r="GJ106" s="294"/>
      <c r="GK106" s="294"/>
      <c r="GL106" s="294"/>
      <c r="GM106" s="294"/>
      <c r="GN106" s="294"/>
      <c r="GO106" s="294"/>
      <c r="GP106" s="294"/>
      <c r="GQ106" s="294"/>
      <c r="GR106" s="294"/>
      <c r="GS106" s="294"/>
      <c r="GT106" s="294"/>
      <c r="GU106" s="294"/>
      <c r="GV106" s="294"/>
      <c r="GW106" s="294"/>
      <c r="GX106" s="294"/>
      <c r="GY106" s="294"/>
      <c r="GZ106" s="294"/>
      <c r="HA106" s="294"/>
      <c r="HB106" s="294"/>
      <c r="HC106" s="294"/>
      <c r="HD106" s="294"/>
      <c r="HE106" s="294"/>
      <c r="HF106" s="294"/>
      <c r="HG106" s="294"/>
      <c r="HH106" s="294"/>
      <c r="HI106" s="294"/>
      <c r="HJ106" s="294"/>
      <c r="HK106" s="294"/>
      <c r="HL106" s="294"/>
      <c r="HM106" s="294"/>
      <c r="HN106" s="294"/>
      <c r="HO106" s="294"/>
      <c r="HP106" s="294"/>
      <c r="HQ106" s="294"/>
      <c r="HR106" s="294"/>
      <c r="HS106" s="294"/>
      <c r="HT106" s="294"/>
      <c r="HU106" s="294"/>
      <c r="HV106" s="294"/>
      <c r="HW106" s="294"/>
      <c r="HX106" s="294"/>
      <c r="HY106" s="294"/>
      <c r="HZ106" s="294"/>
      <c r="IA106" s="294"/>
      <c r="IB106" s="294"/>
      <c r="IC106" s="294"/>
      <c r="ID106" s="294"/>
      <c r="IE106" s="294"/>
      <c r="IF106" s="294"/>
      <c r="IG106" s="294"/>
      <c r="IH106" s="294"/>
      <c r="II106" s="294"/>
      <c r="IJ106" s="294"/>
      <c r="IK106" s="294"/>
      <c r="IL106" s="294"/>
      <c r="IM106" s="294"/>
      <c r="IN106" s="294"/>
      <c r="IO106" s="294"/>
      <c r="IP106" s="294"/>
      <c r="IQ106" s="294"/>
      <c r="IR106" s="294"/>
      <c r="IS106" s="294"/>
      <c r="IT106" s="294"/>
      <c r="IU106" s="294"/>
      <c r="IV106" s="294"/>
      <c r="IW106" s="294"/>
      <c r="IX106" s="294"/>
      <c r="IY106" s="294"/>
      <c r="IZ106" s="294"/>
      <c r="JA106" s="294"/>
      <c r="JB106" s="294"/>
      <c r="JC106" s="294"/>
      <c r="JD106" s="294"/>
      <c r="JE106" s="294"/>
      <c r="JF106" s="294"/>
      <c r="JG106" s="294"/>
      <c r="JH106" s="294"/>
      <c r="JI106" s="294"/>
      <c r="JJ106" s="294"/>
      <c r="JK106" s="294"/>
      <c r="JL106" s="294"/>
      <c r="JM106" s="294"/>
      <c r="JN106" s="294"/>
      <c r="JO106" s="294"/>
      <c r="JP106" s="294"/>
      <c r="JQ106" s="294"/>
      <c r="JR106" s="294"/>
      <c r="JS106" s="294"/>
      <c r="JT106" s="294"/>
      <c r="JU106" s="294"/>
      <c r="JV106" s="294"/>
      <c r="JW106" s="294"/>
      <c r="JX106" s="294"/>
      <c r="JY106" s="294"/>
      <c r="JZ106" s="294"/>
      <c r="KA106" s="294"/>
    </row>
    <row r="107" spans="1:287" s="474" customFormat="1" ht="15" customHeight="1">
      <c r="A107" s="293"/>
      <c r="B107" s="294"/>
      <c r="C107" s="1261"/>
      <c r="D107" s="1272" t="s">
        <v>236</v>
      </c>
      <c r="E107" s="1272"/>
      <c r="F107" s="558">
        <v>0.84</v>
      </c>
      <c r="G107" s="559">
        <v>0.82</v>
      </c>
      <c r="H107" s="558">
        <v>0.82</v>
      </c>
      <c r="I107" s="1021">
        <v>0.81</v>
      </c>
      <c r="J107" s="294"/>
      <c r="K107" s="294"/>
      <c r="L107" s="294"/>
      <c r="M107" s="294"/>
      <c r="N107" s="294"/>
      <c r="O107" s="294"/>
      <c r="P107" s="294"/>
      <c r="Q107" s="294"/>
      <c r="R107" s="294"/>
      <c r="S107" s="294"/>
      <c r="T107" s="294"/>
      <c r="U107" s="294"/>
      <c r="V107" s="294"/>
      <c r="W107" s="294"/>
      <c r="X107" s="294"/>
      <c r="Y107" s="294"/>
      <c r="Z107" s="294"/>
      <c r="AA107" s="294"/>
      <c r="AB107" s="294"/>
      <c r="AC107" s="294"/>
      <c r="AD107" s="294"/>
      <c r="AE107" s="294"/>
      <c r="AF107" s="294"/>
      <c r="AG107" s="294"/>
      <c r="AH107" s="294"/>
      <c r="AI107" s="294"/>
      <c r="AJ107" s="294"/>
      <c r="AK107" s="294"/>
      <c r="AL107" s="294"/>
      <c r="AM107" s="294"/>
      <c r="AN107" s="294"/>
      <c r="AO107" s="294"/>
      <c r="AP107" s="294"/>
      <c r="AQ107" s="294"/>
      <c r="AR107" s="294"/>
      <c r="AS107" s="294"/>
      <c r="AT107" s="294"/>
      <c r="AU107" s="294"/>
      <c r="AV107" s="294"/>
      <c r="AW107" s="294"/>
      <c r="AX107" s="294"/>
      <c r="AY107" s="294"/>
      <c r="AZ107" s="294"/>
      <c r="BA107" s="294"/>
      <c r="BB107" s="294"/>
      <c r="BC107" s="294"/>
      <c r="BD107" s="294"/>
      <c r="BE107" s="294"/>
      <c r="BF107" s="294"/>
      <c r="BG107" s="294"/>
      <c r="BH107" s="294"/>
      <c r="BI107" s="294"/>
      <c r="BJ107" s="294"/>
      <c r="BK107" s="294"/>
      <c r="BL107" s="294"/>
      <c r="BM107" s="294"/>
      <c r="BN107" s="294"/>
      <c r="BO107" s="294"/>
      <c r="BP107" s="294"/>
      <c r="BQ107" s="294"/>
      <c r="BR107" s="294"/>
      <c r="BS107" s="294"/>
      <c r="BT107" s="294"/>
      <c r="BU107" s="294"/>
      <c r="BV107" s="294"/>
      <c r="BW107" s="294"/>
      <c r="BX107" s="294"/>
      <c r="BY107" s="294"/>
      <c r="BZ107" s="294"/>
      <c r="CA107" s="294"/>
      <c r="CB107" s="294"/>
      <c r="CC107" s="294"/>
      <c r="CD107" s="294"/>
      <c r="CE107" s="294"/>
      <c r="CF107" s="294"/>
      <c r="CG107" s="294"/>
      <c r="CH107" s="294"/>
      <c r="CI107" s="294"/>
      <c r="CJ107" s="294"/>
      <c r="CK107" s="294"/>
      <c r="CL107" s="294"/>
      <c r="CM107" s="294"/>
      <c r="CN107" s="294"/>
      <c r="CO107" s="294"/>
      <c r="CP107" s="294"/>
      <c r="CQ107" s="294"/>
      <c r="CR107" s="294"/>
      <c r="CS107" s="294"/>
      <c r="CT107" s="294"/>
      <c r="CU107" s="294"/>
      <c r="CV107" s="294"/>
      <c r="CW107" s="294"/>
      <c r="CX107" s="294"/>
      <c r="CY107" s="294"/>
      <c r="CZ107" s="294"/>
      <c r="DA107" s="294"/>
      <c r="DB107" s="294"/>
      <c r="DC107" s="294"/>
      <c r="DD107" s="294"/>
      <c r="DE107" s="294"/>
      <c r="DF107" s="294"/>
      <c r="DG107" s="294"/>
      <c r="DH107" s="294"/>
      <c r="DI107" s="294"/>
      <c r="DJ107" s="294"/>
      <c r="DK107" s="294"/>
      <c r="DL107" s="294"/>
      <c r="DM107" s="294"/>
      <c r="DN107" s="294"/>
      <c r="DO107" s="294"/>
      <c r="DP107" s="294"/>
      <c r="DQ107" s="294"/>
      <c r="DR107" s="294"/>
      <c r="DS107" s="294"/>
      <c r="DT107" s="294"/>
      <c r="DU107" s="294"/>
      <c r="DV107" s="294"/>
      <c r="DW107" s="294"/>
      <c r="DX107" s="294"/>
      <c r="DY107" s="294"/>
      <c r="DZ107" s="294"/>
      <c r="EA107" s="294"/>
      <c r="EB107" s="294"/>
      <c r="EC107" s="294"/>
      <c r="ED107" s="294"/>
      <c r="EE107" s="294"/>
      <c r="EF107" s="294"/>
      <c r="EG107" s="294"/>
      <c r="EH107" s="294"/>
      <c r="EI107" s="294"/>
      <c r="EJ107" s="294"/>
      <c r="EK107" s="294"/>
      <c r="EL107" s="294"/>
      <c r="EM107" s="294"/>
      <c r="EN107" s="294"/>
      <c r="EO107" s="294"/>
      <c r="EP107" s="294"/>
      <c r="EQ107" s="294"/>
      <c r="ER107" s="294"/>
      <c r="ES107" s="294"/>
      <c r="ET107" s="294"/>
      <c r="EU107" s="294"/>
      <c r="EV107" s="294"/>
      <c r="EW107" s="294"/>
      <c r="EX107" s="294"/>
      <c r="EY107" s="294"/>
      <c r="EZ107" s="294"/>
      <c r="FA107" s="294"/>
      <c r="FB107" s="294"/>
      <c r="FC107" s="294"/>
      <c r="FD107" s="294"/>
      <c r="FE107" s="294"/>
      <c r="FF107" s="294"/>
      <c r="FG107" s="294"/>
      <c r="FH107" s="294"/>
      <c r="FI107" s="294"/>
      <c r="FJ107" s="294"/>
      <c r="FK107" s="294"/>
      <c r="FL107" s="294"/>
      <c r="FM107" s="294"/>
      <c r="FN107" s="294"/>
      <c r="FO107" s="294"/>
      <c r="FP107" s="294"/>
      <c r="FQ107" s="294"/>
      <c r="FR107" s="294"/>
      <c r="FS107" s="294"/>
      <c r="FT107" s="294"/>
      <c r="FU107" s="294"/>
      <c r="FV107" s="294"/>
      <c r="FW107" s="294"/>
      <c r="FX107" s="294"/>
      <c r="FY107" s="294"/>
      <c r="FZ107" s="294"/>
      <c r="GA107" s="294"/>
      <c r="GB107" s="294"/>
      <c r="GC107" s="294"/>
      <c r="GD107" s="294"/>
      <c r="GE107" s="294"/>
      <c r="GF107" s="294"/>
      <c r="GG107" s="294"/>
      <c r="GH107" s="294"/>
      <c r="GI107" s="294"/>
      <c r="GJ107" s="294"/>
      <c r="GK107" s="294"/>
      <c r="GL107" s="294"/>
      <c r="GM107" s="294"/>
      <c r="GN107" s="294"/>
      <c r="GO107" s="294"/>
      <c r="GP107" s="294"/>
      <c r="GQ107" s="294"/>
      <c r="GR107" s="294"/>
      <c r="GS107" s="294"/>
      <c r="GT107" s="294"/>
      <c r="GU107" s="294"/>
      <c r="GV107" s="294"/>
      <c r="GW107" s="294"/>
      <c r="GX107" s="294"/>
      <c r="GY107" s="294"/>
      <c r="GZ107" s="294"/>
      <c r="HA107" s="294"/>
      <c r="HB107" s="294"/>
      <c r="HC107" s="294"/>
      <c r="HD107" s="294"/>
      <c r="HE107" s="294"/>
      <c r="HF107" s="294"/>
      <c r="HG107" s="294"/>
      <c r="HH107" s="294"/>
      <c r="HI107" s="294"/>
      <c r="HJ107" s="294"/>
      <c r="HK107" s="294"/>
      <c r="HL107" s="294"/>
      <c r="HM107" s="294"/>
      <c r="HN107" s="294"/>
      <c r="HO107" s="294"/>
      <c r="HP107" s="294"/>
      <c r="HQ107" s="294"/>
      <c r="HR107" s="294"/>
      <c r="HS107" s="294"/>
      <c r="HT107" s="294"/>
      <c r="HU107" s="294"/>
      <c r="HV107" s="294"/>
      <c r="HW107" s="294"/>
      <c r="HX107" s="294"/>
      <c r="HY107" s="294"/>
      <c r="HZ107" s="294"/>
      <c r="IA107" s="294"/>
      <c r="IB107" s="294"/>
      <c r="IC107" s="294"/>
      <c r="ID107" s="294"/>
      <c r="IE107" s="294"/>
      <c r="IF107" s="294"/>
      <c r="IG107" s="294"/>
      <c r="IH107" s="294"/>
      <c r="II107" s="294"/>
      <c r="IJ107" s="294"/>
      <c r="IK107" s="294"/>
      <c r="IL107" s="294"/>
      <c r="IM107" s="294"/>
      <c r="IN107" s="294"/>
      <c r="IO107" s="294"/>
      <c r="IP107" s="294"/>
      <c r="IQ107" s="294"/>
      <c r="IR107" s="294"/>
      <c r="IS107" s="294"/>
      <c r="IT107" s="294"/>
      <c r="IU107" s="294"/>
      <c r="IV107" s="294"/>
      <c r="IW107" s="294"/>
      <c r="IX107" s="294"/>
      <c r="IY107" s="294"/>
      <c r="IZ107" s="294"/>
      <c r="JA107" s="294"/>
      <c r="JB107" s="294"/>
      <c r="JC107" s="294"/>
      <c r="JD107" s="294"/>
      <c r="JE107" s="294"/>
      <c r="JF107" s="294"/>
      <c r="JG107" s="294"/>
      <c r="JH107" s="294"/>
      <c r="JI107" s="294"/>
      <c r="JJ107" s="294"/>
      <c r="JK107" s="294"/>
      <c r="JL107" s="294"/>
      <c r="JM107" s="294"/>
      <c r="JN107" s="294"/>
      <c r="JO107" s="294"/>
      <c r="JP107" s="294"/>
      <c r="JQ107" s="294"/>
      <c r="JR107" s="294"/>
      <c r="JS107" s="294"/>
      <c r="JT107" s="294"/>
      <c r="JU107" s="294"/>
      <c r="JV107" s="294"/>
      <c r="JW107" s="294"/>
      <c r="JX107" s="294"/>
      <c r="JY107" s="294"/>
      <c r="JZ107" s="294"/>
      <c r="KA107" s="294"/>
    </row>
    <row r="108" spans="1:287" s="474" customFormat="1" ht="15" customHeight="1" thickBot="1">
      <c r="A108" s="293"/>
      <c r="B108" s="294"/>
      <c r="C108" s="1261"/>
      <c r="D108" s="1273" t="s">
        <v>237</v>
      </c>
      <c r="E108" s="1273"/>
      <c r="F108" s="561">
        <v>0.15</v>
      </c>
      <c r="G108" s="562">
        <v>0.18</v>
      </c>
      <c r="H108" s="561">
        <v>0.18</v>
      </c>
      <c r="I108" s="1022">
        <v>0.19</v>
      </c>
      <c r="J108" s="294"/>
      <c r="K108" s="294"/>
      <c r="L108" s="294"/>
      <c r="M108" s="294"/>
      <c r="N108" s="294"/>
      <c r="O108" s="294"/>
      <c r="P108" s="294"/>
      <c r="Q108" s="294"/>
      <c r="R108" s="294"/>
      <c r="S108" s="294"/>
      <c r="T108" s="294"/>
      <c r="U108" s="294"/>
      <c r="V108" s="294"/>
      <c r="W108" s="294"/>
      <c r="X108" s="294"/>
      <c r="Y108" s="294"/>
      <c r="Z108" s="294"/>
      <c r="AA108" s="294"/>
      <c r="AB108" s="294"/>
      <c r="AC108" s="294"/>
      <c r="AD108" s="294"/>
      <c r="AE108" s="294"/>
      <c r="AF108" s="294"/>
      <c r="AG108" s="294"/>
      <c r="AH108" s="294"/>
      <c r="AI108" s="294"/>
      <c r="AJ108" s="294"/>
      <c r="AK108" s="294"/>
      <c r="AL108" s="294"/>
      <c r="AM108" s="294"/>
      <c r="AN108" s="294"/>
      <c r="AO108" s="294"/>
      <c r="AP108" s="294"/>
      <c r="AQ108" s="294"/>
      <c r="AR108" s="294"/>
      <c r="AS108" s="294"/>
      <c r="AT108" s="294"/>
      <c r="AU108" s="294"/>
      <c r="AV108" s="294"/>
      <c r="AW108" s="294"/>
      <c r="AX108" s="294"/>
      <c r="AY108" s="294"/>
      <c r="AZ108" s="294"/>
      <c r="BA108" s="294"/>
      <c r="BB108" s="294"/>
      <c r="BC108" s="294"/>
      <c r="BD108" s="294"/>
      <c r="BE108" s="294"/>
      <c r="BF108" s="294"/>
      <c r="BG108" s="294"/>
      <c r="BH108" s="294"/>
      <c r="BI108" s="294"/>
      <c r="BJ108" s="294"/>
      <c r="BK108" s="294"/>
      <c r="BL108" s="294"/>
      <c r="BM108" s="294"/>
      <c r="BN108" s="294"/>
      <c r="BO108" s="294"/>
      <c r="BP108" s="294"/>
      <c r="BQ108" s="294"/>
      <c r="BR108" s="294"/>
      <c r="BS108" s="294"/>
      <c r="BT108" s="294"/>
      <c r="BU108" s="294"/>
      <c r="BV108" s="294"/>
      <c r="BW108" s="294"/>
      <c r="BX108" s="294"/>
      <c r="BY108" s="294"/>
      <c r="BZ108" s="294"/>
      <c r="CA108" s="294"/>
      <c r="CB108" s="294"/>
      <c r="CC108" s="294"/>
      <c r="CD108" s="294"/>
      <c r="CE108" s="294"/>
      <c r="CF108" s="294"/>
      <c r="CG108" s="294"/>
      <c r="CH108" s="294"/>
      <c r="CI108" s="294"/>
      <c r="CJ108" s="294"/>
      <c r="CK108" s="294"/>
      <c r="CL108" s="294"/>
      <c r="CM108" s="294"/>
      <c r="CN108" s="294"/>
      <c r="CO108" s="294"/>
      <c r="CP108" s="294"/>
      <c r="CQ108" s="294"/>
      <c r="CR108" s="294"/>
      <c r="CS108" s="294"/>
      <c r="CT108" s="294"/>
      <c r="CU108" s="294"/>
      <c r="CV108" s="294"/>
      <c r="CW108" s="294"/>
      <c r="CX108" s="294"/>
      <c r="CY108" s="294"/>
      <c r="CZ108" s="294"/>
      <c r="DA108" s="294"/>
      <c r="DB108" s="294"/>
      <c r="DC108" s="294"/>
      <c r="DD108" s="294"/>
      <c r="DE108" s="294"/>
      <c r="DF108" s="294"/>
      <c r="DG108" s="294"/>
      <c r="DH108" s="294"/>
      <c r="DI108" s="294"/>
      <c r="DJ108" s="294"/>
      <c r="DK108" s="294"/>
      <c r="DL108" s="294"/>
      <c r="DM108" s="294"/>
      <c r="DN108" s="294"/>
      <c r="DO108" s="294"/>
      <c r="DP108" s="294"/>
      <c r="DQ108" s="294"/>
      <c r="DR108" s="294"/>
      <c r="DS108" s="294"/>
      <c r="DT108" s="294"/>
      <c r="DU108" s="294"/>
      <c r="DV108" s="294"/>
      <c r="DW108" s="294"/>
      <c r="DX108" s="294"/>
      <c r="DY108" s="294"/>
      <c r="DZ108" s="294"/>
      <c r="EA108" s="294"/>
      <c r="EB108" s="294"/>
      <c r="EC108" s="294"/>
      <c r="ED108" s="294"/>
      <c r="EE108" s="294"/>
      <c r="EF108" s="294"/>
      <c r="EG108" s="294"/>
      <c r="EH108" s="294"/>
      <c r="EI108" s="294"/>
      <c r="EJ108" s="294"/>
      <c r="EK108" s="294"/>
      <c r="EL108" s="294"/>
      <c r="EM108" s="294"/>
      <c r="EN108" s="294"/>
      <c r="EO108" s="294"/>
      <c r="EP108" s="294"/>
      <c r="EQ108" s="294"/>
      <c r="ER108" s="294"/>
      <c r="ES108" s="294"/>
      <c r="ET108" s="294"/>
      <c r="EU108" s="294"/>
      <c r="EV108" s="294"/>
      <c r="EW108" s="294"/>
      <c r="EX108" s="294"/>
      <c r="EY108" s="294"/>
      <c r="EZ108" s="294"/>
      <c r="FA108" s="294"/>
      <c r="FB108" s="294"/>
      <c r="FC108" s="294"/>
      <c r="FD108" s="294"/>
      <c r="FE108" s="294"/>
      <c r="FF108" s="294"/>
      <c r="FG108" s="294"/>
      <c r="FH108" s="294"/>
      <c r="FI108" s="294"/>
      <c r="FJ108" s="294"/>
      <c r="FK108" s="294"/>
      <c r="FL108" s="294"/>
      <c r="FM108" s="294"/>
      <c r="FN108" s="294"/>
      <c r="FO108" s="294"/>
      <c r="FP108" s="294"/>
      <c r="FQ108" s="294"/>
      <c r="FR108" s="294"/>
      <c r="FS108" s="294"/>
      <c r="FT108" s="294"/>
      <c r="FU108" s="294"/>
      <c r="FV108" s="294"/>
      <c r="FW108" s="294"/>
      <c r="FX108" s="294"/>
      <c r="FY108" s="294"/>
      <c r="FZ108" s="294"/>
      <c r="GA108" s="294"/>
      <c r="GB108" s="294"/>
      <c r="GC108" s="294"/>
      <c r="GD108" s="294"/>
      <c r="GE108" s="294"/>
      <c r="GF108" s="294"/>
      <c r="GG108" s="294"/>
      <c r="GH108" s="294"/>
      <c r="GI108" s="294"/>
      <c r="GJ108" s="294"/>
      <c r="GK108" s="294"/>
      <c r="GL108" s="294"/>
      <c r="GM108" s="294"/>
      <c r="GN108" s="294"/>
      <c r="GO108" s="294"/>
      <c r="GP108" s="294"/>
      <c r="GQ108" s="294"/>
      <c r="GR108" s="294"/>
      <c r="GS108" s="294"/>
      <c r="GT108" s="294"/>
      <c r="GU108" s="294"/>
      <c r="GV108" s="294"/>
      <c r="GW108" s="294"/>
      <c r="GX108" s="294"/>
      <c r="GY108" s="294"/>
      <c r="GZ108" s="294"/>
      <c r="HA108" s="294"/>
      <c r="HB108" s="294"/>
      <c r="HC108" s="294"/>
      <c r="HD108" s="294"/>
      <c r="HE108" s="294"/>
      <c r="HF108" s="294"/>
      <c r="HG108" s="294"/>
      <c r="HH108" s="294"/>
      <c r="HI108" s="294"/>
      <c r="HJ108" s="294"/>
      <c r="HK108" s="294"/>
      <c r="HL108" s="294"/>
      <c r="HM108" s="294"/>
      <c r="HN108" s="294"/>
      <c r="HO108" s="294"/>
      <c r="HP108" s="294"/>
      <c r="HQ108" s="294"/>
      <c r="HR108" s="294"/>
      <c r="HS108" s="294"/>
      <c r="HT108" s="294"/>
      <c r="HU108" s="294"/>
      <c r="HV108" s="294"/>
      <c r="HW108" s="294"/>
      <c r="HX108" s="294"/>
      <c r="HY108" s="294"/>
      <c r="HZ108" s="294"/>
      <c r="IA108" s="294"/>
      <c r="IB108" s="294"/>
      <c r="IC108" s="294"/>
      <c r="ID108" s="294"/>
      <c r="IE108" s="294"/>
      <c r="IF108" s="294"/>
      <c r="IG108" s="294"/>
      <c r="IH108" s="294"/>
      <c r="II108" s="294"/>
      <c r="IJ108" s="294"/>
      <c r="IK108" s="294"/>
      <c r="IL108" s="294"/>
      <c r="IM108" s="294"/>
      <c r="IN108" s="294"/>
      <c r="IO108" s="294"/>
      <c r="IP108" s="294"/>
      <c r="IQ108" s="294"/>
      <c r="IR108" s="294"/>
      <c r="IS108" s="294"/>
      <c r="IT108" s="294"/>
      <c r="IU108" s="294"/>
      <c r="IV108" s="294"/>
      <c r="IW108" s="294"/>
      <c r="IX108" s="294"/>
      <c r="IY108" s="294"/>
      <c r="IZ108" s="294"/>
      <c r="JA108" s="294"/>
      <c r="JB108" s="294"/>
      <c r="JC108" s="294"/>
      <c r="JD108" s="294"/>
      <c r="JE108" s="294"/>
      <c r="JF108" s="294"/>
      <c r="JG108" s="294"/>
      <c r="JH108" s="294"/>
      <c r="JI108" s="294"/>
      <c r="JJ108" s="294"/>
      <c r="JK108" s="294"/>
      <c r="JL108" s="294"/>
      <c r="JM108" s="294"/>
      <c r="JN108" s="294"/>
      <c r="JO108" s="294"/>
      <c r="JP108" s="294"/>
      <c r="JQ108" s="294"/>
      <c r="JR108" s="294"/>
      <c r="JS108" s="294"/>
      <c r="JT108" s="294"/>
      <c r="JU108" s="294"/>
      <c r="JV108" s="294"/>
      <c r="JW108" s="294"/>
      <c r="JX108" s="294"/>
      <c r="JY108" s="294"/>
      <c r="JZ108" s="294"/>
      <c r="KA108" s="294"/>
    </row>
    <row r="109" spans="1:287" s="474" customFormat="1" ht="15" customHeight="1">
      <c r="A109" s="293"/>
      <c r="B109" s="294"/>
      <c r="C109" s="1261"/>
      <c r="D109" s="1275" t="s">
        <v>184</v>
      </c>
      <c r="E109" s="1275"/>
      <c r="F109" s="563">
        <v>0.82</v>
      </c>
      <c r="G109" s="564">
        <v>0.75</v>
      </c>
      <c r="H109" s="563">
        <v>0.74</v>
      </c>
      <c r="I109" s="1021">
        <v>0.71</v>
      </c>
      <c r="J109" s="294"/>
      <c r="K109" s="294"/>
      <c r="L109" s="294"/>
      <c r="M109" s="294"/>
      <c r="N109" s="294"/>
      <c r="O109" s="294"/>
      <c r="P109" s="294"/>
      <c r="Q109" s="294"/>
      <c r="R109" s="294"/>
      <c r="S109" s="294"/>
      <c r="T109" s="294"/>
      <c r="U109" s="294"/>
      <c r="V109" s="294"/>
      <c r="W109" s="294"/>
      <c r="X109" s="294"/>
      <c r="Y109" s="294"/>
      <c r="Z109" s="294"/>
      <c r="AA109" s="294"/>
      <c r="AB109" s="294"/>
      <c r="AC109" s="294"/>
      <c r="AD109" s="294"/>
      <c r="AE109" s="294"/>
      <c r="AF109" s="294"/>
      <c r="AG109" s="294"/>
      <c r="AH109" s="294"/>
      <c r="AI109" s="294"/>
      <c r="AJ109" s="294"/>
      <c r="AK109" s="294"/>
      <c r="AL109" s="294"/>
      <c r="AM109" s="294"/>
      <c r="AN109" s="294"/>
      <c r="AO109" s="294"/>
      <c r="AP109" s="294"/>
      <c r="AQ109" s="294"/>
      <c r="AR109" s="294"/>
      <c r="AS109" s="294"/>
      <c r="AT109" s="294"/>
      <c r="AU109" s="294"/>
      <c r="AV109" s="294"/>
      <c r="AW109" s="294"/>
      <c r="AX109" s="294"/>
      <c r="AY109" s="294"/>
      <c r="AZ109" s="294"/>
      <c r="BA109" s="294"/>
      <c r="BB109" s="294"/>
      <c r="BC109" s="294"/>
      <c r="BD109" s="294"/>
      <c r="BE109" s="294"/>
      <c r="BF109" s="294"/>
      <c r="BG109" s="294"/>
      <c r="BH109" s="294"/>
      <c r="BI109" s="294"/>
      <c r="BJ109" s="294"/>
      <c r="BK109" s="294"/>
      <c r="BL109" s="294"/>
      <c r="BM109" s="294"/>
      <c r="BN109" s="294"/>
      <c r="BO109" s="294"/>
      <c r="BP109" s="294"/>
      <c r="BQ109" s="294"/>
      <c r="BR109" s="294"/>
      <c r="BS109" s="294"/>
      <c r="BT109" s="294"/>
      <c r="BU109" s="294"/>
      <c r="BV109" s="294"/>
      <c r="BW109" s="294"/>
      <c r="BX109" s="294"/>
      <c r="BY109" s="294"/>
      <c r="BZ109" s="294"/>
      <c r="CA109" s="294"/>
      <c r="CB109" s="294"/>
      <c r="CC109" s="294"/>
      <c r="CD109" s="294"/>
      <c r="CE109" s="294"/>
      <c r="CF109" s="294"/>
      <c r="CG109" s="294"/>
      <c r="CH109" s="294"/>
      <c r="CI109" s="294"/>
      <c r="CJ109" s="294"/>
      <c r="CK109" s="294"/>
      <c r="CL109" s="294"/>
      <c r="CM109" s="294"/>
      <c r="CN109" s="294"/>
      <c r="CO109" s="294"/>
      <c r="CP109" s="294"/>
      <c r="CQ109" s="294"/>
      <c r="CR109" s="294"/>
      <c r="CS109" s="294"/>
      <c r="CT109" s="294"/>
      <c r="CU109" s="294"/>
      <c r="CV109" s="294"/>
      <c r="CW109" s="294"/>
      <c r="CX109" s="294"/>
      <c r="CY109" s="294"/>
      <c r="CZ109" s="294"/>
      <c r="DA109" s="294"/>
      <c r="DB109" s="294"/>
      <c r="DC109" s="294"/>
      <c r="DD109" s="294"/>
      <c r="DE109" s="294"/>
      <c r="DF109" s="294"/>
      <c r="DG109" s="294"/>
      <c r="DH109" s="294"/>
      <c r="DI109" s="294"/>
      <c r="DJ109" s="294"/>
      <c r="DK109" s="294"/>
      <c r="DL109" s="294"/>
      <c r="DM109" s="294"/>
      <c r="DN109" s="294"/>
      <c r="DO109" s="294"/>
      <c r="DP109" s="294"/>
      <c r="DQ109" s="294"/>
      <c r="DR109" s="294"/>
      <c r="DS109" s="294"/>
      <c r="DT109" s="294"/>
      <c r="DU109" s="294"/>
      <c r="DV109" s="294"/>
      <c r="DW109" s="294"/>
      <c r="DX109" s="294"/>
      <c r="DY109" s="294"/>
      <c r="DZ109" s="294"/>
      <c r="EA109" s="294"/>
      <c r="EB109" s="294"/>
      <c r="EC109" s="294"/>
      <c r="ED109" s="294"/>
      <c r="EE109" s="294"/>
      <c r="EF109" s="294"/>
      <c r="EG109" s="294"/>
      <c r="EH109" s="294"/>
      <c r="EI109" s="294"/>
      <c r="EJ109" s="294"/>
      <c r="EK109" s="294"/>
      <c r="EL109" s="294"/>
      <c r="EM109" s="294"/>
      <c r="EN109" s="294"/>
      <c r="EO109" s="294"/>
      <c r="EP109" s="294"/>
      <c r="EQ109" s="294"/>
      <c r="ER109" s="294"/>
      <c r="ES109" s="294"/>
      <c r="ET109" s="294"/>
      <c r="EU109" s="294"/>
      <c r="EV109" s="294"/>
      <c r="EW109" s="294"/>
      <c r="EX109" s="294"/>
      <c r="EY109" s="294"/>
      <c r="EZ109" s="294"/>
      <c r="FA109" s="294"/>
      <c r="FB109" s="294"/>
      <c r="FC109" s="294"/>
      <c r="FD109" s="294"/>
      <c r="FE109" s="294"/>
      <c r="FF109" s="294"/>
      <c r="FG109" s="294"/>
      <c r="FH109" s="294"/>
      <c r="FI109" s="294"/>
      <c r="FJ109" s="294"/>
      <c r="FK109" s="294"/>
      <c r="FL109" s="294"/>
      <c r="FM109" s="294"/>
      <c r="FN109" s="294"/>
      <c r="FO109" s="294"/>
      <c r="FP109" s="294"/>
      <c r="FQ109" s="294"/>
      <c r="FR109" s="294"/>
      <c r="FS109" s="294"/>
      <c r="FT109" s="294"/>
      <c r="FU109" s="294"/>
      <c r="FV109" s="294"/>
      <c r="FW109" s="294"/>
      <c r="FX109" s="294"/>
      <c r="FY109" s="294"/>
      <c r="FZ109" s="294"/>
      <c r="GA109" s="294"/>
      <c r="GB109" s="294"/>
      <c r="GC109" s="294"/>
      <c r="GD109" s="294"/>
      <c r="GE109" s="294"/>
      <c r="GF109" s="294"/>
      <c r="GG109" s="294"/>
      <c r="GH109" s="294"/>
      <c r="GI109" s="294"/>
      <c r="GJ109" s="294"/>
      <c r="GK109" s="294"/>
      <c r="GL109" s="294"/>
      <c r="GM109" s="294"/>
      <c r="GN109" s="294"/>
      <c r="GO109" s="294"/>
      <c r="GP109" s="294"/>
      <c r="GQ109" s="294"/>
      <c r="GR109" s="294"/>
      <c r="GS109" s="294"/>
      <c r="GT109" s="294"/>
      <c r="GU109" s="294"/>
      <c r="GV109" s="294"/>
      <c r="GW109" s="294"/>
      <c r="GX109" s="294"/>
      <c r="GY109" s="294"/>
      <c r="GZ109" s="294"/>
      <c r="HA109" s="294"/>
      <c r="HB109" s="294"/>
      <c r="HC109" s="294"/>
      <c r="HD109" s="294"/>
      <c r="HE109" s="294"/>
      <c r="HF109" s="294"/>
      <c r="HG109" s="294"/>
      <c r="HH109" s="294"/>
      <c r="HI109" s="294"/>
      <c r="HJ109" s="294"/>
      <c r="HK109" s="294"/>
      <c r="HL109" s="294"/>
      <c r="HM109" s="294"/>
      <c r="HN109" s="294"/>
      <c r="HO109" s="294"/>
      <c r="HP109" s="294"/>
      <c r="HQ109" s="294"/>
      <c r="HR109" s="294"/>
      <c r="HS109" s="294"/>
      <c r="HT109" s="294"/>
      <c r="HU109" s="294"/>
      <c r="HV109" s="294"/>
      <c r="HW109" s="294"/>
      <c r="HX109" s="294"/>
      <c r="HY109" s="294"/>
      <c r="HZ109" s="294"/>
      <c r="IA109" s="294"/>
      <c r="IB109" s="294"/>
      <c r="IC109" s="294"/>
      <c r="ID109" s="294"/>
      <c r="IE109" s="294"/>
      <c r="IF109" s="294"/>
      <c r="IG109" s="294"/>
      <c r="IH109" s="294"/>
      <c r="II109" s="294"/>
      <c r="IJ109" s="294"/>
      <c r="IK109" s="294"/>
      <c r="IL109" s="294"/>
      <c r="IM109" s="294"/>
      <c r="IN109" s="294"/>
      <c r="IO109" s="294"/>
      <c r="IP109" s="294"/>
      <c r="IQ109" s="294"/>
      <c r="IR109" s="294"/>
      <c r="IS109" s="294"/>
      <c r="IT109" s="294"/>
      <c r="IU109" s="294"/>
      <c r="IV109" s="294"/>
      <c r="IW109" s="294"/>
      <c r="IX109" s="294"/>
      <c r="IY109" s="294"/>
      <c r="IZ109" s="294"/>
      <c r="JA109" s="294"/>
      <c r="JB109" s="294"/>
      <c r="JC109" s="294"/>
      <c r="JD109" s="294"/>
      <c r="JE109" s="294"/>
      <c r="JF109" s="294"/>
      <c r="JG109" s="294"/>
      <c r="JH109" s="294"/>
      <c r="JI109" s="294"/>
      <c r="JJ109" s="294"/>
      <c r="JK109" s="294"/>
      <c r="JL109" s="294"/>
      <c r="JM109" s="294"/>
      <c r="JN109" s="294"/>
      <c r="JO109" s="294"/>
      <c r="JP109" s="294"/>
      <c r="JQ109" s="294"/>
      <c r="JR109" s="294"/>
      <c r="JS109" s="294"/>
      <c r="JT109" s="294"/>
      <c r="JU109" s="294"/>
      <c r="JV109" s="294"/>
      <c r="JW109" s="294"/>
      <c r="JX109" s="294"/>
      <c r="JY109" s="294"/>
      <c r="JZ109" s="294"/>
      <c r="KA109" s="294"/>
    </row>
    <row r="110" spans="1:287" s="474" customFormat="1" ht="15" customHeight="1">
      <c r="A110" s="293"/>
      <c r="B110" s="294"/>
      <c r="C110" s="1261"/>
      <c r="D110" s="1272" t="s">
        <v>185</v>
      </c>
      <c r="E110" s="1272"/>
      <c r="F110" s="565">
        <v>0.18</v>
      </c>
      <c r="G110" s="566">
        <v>0.19</v>
      </c>
      <c r="H110" s="565">
        <v>0.2</v>
      </c>
      <c r="I110" s="1021">
        <v>0.21</v>
      </c>
      <c r="J110" s="294"/>
      <c r="K110" s="294"/>
      <c r="L110" s="294"/>
      <c r="M110" s="294"/>
      <c r="N110" s="294"/>
      <c r="O110" s="294"/>
      <c r="P110" s="294"/>
      <c r="Q110" s="294"/>
      <c r="R110" s="294"/>
      <c r="S110" s="294"/>
      <c r="T110" s="294"/>
      <c r="U110" s="294"/>
      <c r="V110" s="294"/>
      <c r="W110" s="294"/>
      <c r="X110" s="294"/>
      <c r="Y110" s="294"/>
      <c r="Z110" s="294"/>
      <c r="AA110" s="294"/>
      <c r="AB110" s="294"/>
      <c r="AC110" s="294"/>
      <c r="AD110" s="294"/>
      <c r="AE110" s="294"/>
      <c r="AF110" s="294"/>
      <c r="AG110" s="294"/>
      <c r="AH110" s="294"/>
      <c r="AI110" s="294"/>
      <c r="AJ110" s="294"/>
      <c r="AK110" s="294"/>
      <c r="AL110" s="294"/>
      <c r="AM110" s="294"/>
      <c r="AN110" s="294"/>
      <c r="AO110" s="294"/>
      <c r="AP110" s="294"/>
      <c r="AQ110" s="294"/>
      <c r="AR110" s="294"/>
      <c r="AS110" s="294"/>
      <c r="AT110" s="294"/>
      <c r="AU110" s="294"/>
      <c r="AV110" s="294"/>
      <c r="AW110" s="294"/>
      <c r="AX110" s="294"/>
      <c r="AY110" s="294"/>
      <c r="AZ110" s="294"/>
      <c r="BA110" s="294"/>
      <c r="BB110" s="294"/>
      <c r="BC110" s="294"/>
      <c r="BD110" s="294"/>
      <c r="BE110" s="294"/>
      <c r="BF110" s="294"/>
      <c r="BG110" s="294"/>
      <c r="BH110" s="294"/>
      <c r="BI110" s="294"/>
      <c r="BJ110" s="294"/>
      <c r="BK110" s="294"/>
      <c r="BL110" s="294"/>
      <c r="BM110" s="294"/>
      <c r="BN110" s="294"/>
      <c r="BO110" s="294"/>
      <c r="BP110" s="294"/>
      <c r="BQ110" s="294"/>
      <c r="BR110" s="294"/>
      <c r="BS110" s="294"/>
      <c r="BT110" s="294"/>
      <c r="BU110" s="294"/>
      <c r="BV110" s="294"/>
      <c r="BW110" s="294"/>
      <c r="BX110" s="294"/>
      <c r="BY110" s="294"/>
      <c r="BZ110" s="294"/>
      <c r="CA110" s="294"/>
      <c r="CB110" s="294"/>
      <c r="CC110" s="294"/>
      <c r="CD110" s="294"/>
      <c r="CE110" s="294"/>
      <c r="CF110" s="294"/>
      <c r="CG110" s="294"/>
      <c r="CH110" s="294"/>
      <c r="CI110" s="294"/>
      <c r="CJ110" s="294"/>
      <c r="CK110" s="294"/>
      <c r="CL110" s="294"/>
      <c r="CM110" s="294"/>
      <c r="CN110" s="294"/>
      <c r="CO110" s="294"/>
      <c r="CP110" s="294"/>
      <c r="CQ110" s="294"/>
      <c r="CR110" s="294"/>
      <c r="CS110" s="294"/>
      <c r="CT110" s="294"/>
      <c r="CU110" s="294"/>
      <c r="CV110" s="294"/>
      <c r="CW110" s="294"/>
      <c r="CX110" s="294"/>
      <c r="CY110" s="294"/>
      <c r="CZ110" s="294"/>
      <c r="DA110" s="294"/>
      <c r="DB110" s="294"/>
      <c r="DC110" s="294"/>
      <c r="DD110" s="294"/>
      <c r="DE110" s="294"/>
      <c r="DF110" s="294"/>
      <c r="DG110" s="294"/>
      <c r="DH110" s="294"/>
      <c r="DI110" s="294"/>
      <c r="DJ110" s="294"/>
      <c r="DK110" s="294"/>
      <c r="DL110" s="294"/>
      <c r="DM110" s="294"/>
      <c r="DN110" s="294"/>
      <c r="DO110" s="294"/>
      <c r="DP110" s="294"/>
      <c r="DQ110" s="294"/>
      <c r="DR110" s="294"/>
      <c r="DS110" s="294"/>
      <c r="DT110" s="294"/>
      <c r="DU110" s="294"/>
      <c r="DV110" s="294"/>
      <c r="DW110" s="294"/>
      <c r="DX110" s="294"/>
      <c r="DY110" s="294"/>
      <c r="DZ110" s="294"/>
      <c r="EA110" s="294"/>
      <c r="EB110" s="294"/>
      <c r="EC110" s="294"/>
      <c r="ED110" s="294"/>
      <c r="EE110" s="294"/>
      <c r="EF110" s="294"/>
      <c r="EG110" s="294"/>
      <c r="EH110" s="294"/>
      <c r="EI110" s="294"/>
      <c r="EJ110" s="294"/>
      <c r="EK110" s="294"/>
      <c r="EL110" s="294"/>
      <c r="EM110" s="294"/>
      <c r="EN110" s="294"/>
      <c r="EO110" s="294"/>
      <c r="EP110" s="294"/>
      <c r="EQ110" s="294"/>
      <c r="ER110" s="294"/>
      <c r="ES110" s="294"/>
      <c r="ET110" s="294"/>
      <c r="EU110" s="294"/>
      <c r="EV110" s="294"/>
      <c r="EW110" s="294"/>
      <c r="EX110" s="294"/>
      <c r="EY110" s="294"/>
      <c r="EZ110" s="294"/>
      <c r="FA110" s="294"/>
      <c r="FB110" s="294"/>
      <c r="FC110" s="294"/>
      <c r="FD110" s="294"/>
      <c r="FE110" s="294"/>
      <c r="FF110" s="294"/>
      <c r="FG110" s="294"/>
      <c r="FH110" s="294"/>
      <c r="FI110" s="294"/>
      <c r="FJ110" s="294"/>
      <c r="FK110" s="294"/>
      <c r="FL110" s="294"/>
      <c r="FM110" s="294"/>
      <c r="FN110" s="294"/>
      <c r="FO110" s="294"/>
      <c r="FP110" s="294"/>
      <c r="FQ110" s="294"/>
      <c r="FR110" s="294"/>
      <c r="FS110" s="294"/>
      <c r="FT110" s="294"/>
      <c r="FU110" s="294"/>
      <c r="FV110" s="294"/>
      <c r="FW110" s="294"/>
      <c r="FX110" s="294"/>
      <c r="FY110" s="294"/>
      <c r="FZ110" s="294"/>
      <c r="GA110" s="294"/>
      <c r="GB110" s="294"/>
      <c r="GC110" s="294"/>
      <c r="GD110" s="294"/>
      <c r="GE110" s="294"/>
      <c r="GF110" s="294"/>
      <c r="GG110" s="294"/>
      <c r="GH110" s="294"/>
      <c r="GI110" s="294"/>
      <c r="GJ110" s="294"/>
      <c r="GK110" s="294"/>
      <c r="GL110" s="294"/>
      <c r="GM110" s="294"/>
      <c r="GN110" s="294"/>
      <c r="GO110" s="294"/>
      <c r="GP110" s="294"/>
      <c r="GQ110" s="294"/>
      <c r="GR110" s="294"/>
      <c r="GS110" s="294"/>
      <c r="GT110" s="294"/>
      <c r="GU110" s="294"/>
      <c r="GV110" s="294"/>
      <c r="GW110" s="294"/>
      <c r="GX110" s="294"/>
      <c r="GY110" s="294"/>
      <c r="GZ110" s="294"/>
      <c r="HA110" s="294"/>
      <c r="HB110" s="294"/>
      <c r="HC110" s="294"/>
      <c r="HD110" s="294"/>
      <c r="HE110" s="294"/>
      <c r="HF110" s="294"/>
      <c r="HG110" s="294"/>
      <c r="HH110" s="294"/>
      <c r="HI110" s="294"/>
      <c r="HJ110" s="294"/>
      <c r="HK110" s="294"/>
      <c r="HL110" s="294"/>
      <c r="HM110" s="294"/>
      <c r="HN110" s="294"/>
      <c r="HO110" s="294"/>
      <c r="HP110" s="294"/>
      <c r="HQ110" s="294"/>
      <c r="HR110" s="294"/>
      <c r="HS110" s="294"/>
      <c r="HT110" s="294"/>
      <c r="HU110" s="294"/>
      <c r="HV110" s="294"/>
      <c r="HW110" s="294"/>
      <c r="HX110" s="294"/>
      <c r="HY110" s="294"/>
      <c r="HZ110" s="294"/>
      <c r="IA110" s="294"/>
      <c r="IB110" s="294"/>
      <c r="IC110" s="294"/>
      <c r="ID110" s="294"/>
      <c r="IE110" s="294"/>
      <c r="IF110" s="294"/>
      <c r="IG110" s="294"/>
      <c r="IH110" s="294"/>
      <c r="II110" s="294"/>
      <c r="IJ110" s="294"/>
      <c r="IK110" s="294"/>
      <c r="IL110" s="294"/>
      <c r="IM110" s="294"/>
      <c r="IN110" s="294"/>
      <c r="IO110" s="294"/>
      <c r="IP110" s="294"/>
      <c r="IQ110" s="294"/>
      <c r="IR110" s="294"/>
      <c r="IS110" s="294"/>
      <c r="IT110" s="294"/>
      <c r="IU110" s="294"/>
      <c r="IV110" s="294"/>
      <c r="IW110" s="294"/>
      <c r="IX110" s="294"/>
      <c r="IY110" s="294"/>
      <c r="IZ110" s="294"/>
      <c r="JA110" s="294"/>
      <c r="JB110" s="294"/>
      <c r="JC110" s="294"/>
      <c r="JD110" s="294"/>
      <c r="JE110" s="294"/>
      <c r="JF110" s="294"/>
      <c r="JG110" s="294"/>
      <c r="JH110" s="294"/>
      <c r="JI110" s="294"/>
      <c r="JJ110" s="294"/>
      <c r="JK110" s="294"/>
      <c r="JL110" s="294"/>
      <c r="JM110" s="294"/>
      <c r="JN110" s="294"/>
      <c r="JO110" s="294"/>
      <c r="JP110" s="294"/>
      <c r="JQ110" s="294"/>
      <c r="JR110" s="294"/>
      <c r="JS110" s="294"/>
      <c r="JT110" s="294"/>
      <c r="JU110" s="294"/>
      <c r="JV110" s="294"/>
      <c r="JW110" s="294"/>
      <c r="JX110" s="294"/>
      <c r="JY110" s="294"/>
      <c r="JZ110" s="294"/>
      <c r="KA110" s="294"/>
    </row>
    <row r="111" spans="1:287" s="474" customFormat="1" ht="15" customHeight="1">
      <c r="A111" s="293"/>
      <c r="B111" s="294"/>
      <c r="C111" s="1261"/>
      <c r="D111" s="1272" t="s">
        <v>187</v>
      </c>
      <c r="E111" s="1272"/>
      <c r="F111" s="558" t="s">
        <v>194</v>
      </c>
      <c r="G111" s="559">
        <v>0.04</v>
      </c>
      <c r="H111" s="558">
        <v>0.01</v>
      </c>
      <c r="I111" s="1021">
        <v>0</v>
      </c>
      <c r="J111" s="294"/>
      <c r="K111" s="294"/>
      <c r="L111" s="294"/>
      <c r="M111" s="294"/>
      <c r="N111" s="294"/>
      <c r="O111" s="294"/>
      <c r="P111" s="294"/>
      <c r="Q111" s="294"/>
      <c r="R111" s="294"/>
      <c r="S111" s="294"/>
      <c r="T111" s="294"/>
      <c r="U111" s="294"/>
      <c r="V111" s="294"/>
      <c r="W111" s="294"/>
      <c r="X111" s="294"/>
      <c r="Y111" s="294"/>
      <c r="Z111" s="294"/>
      <c r="AA111" s="294"/>
      <c r="AB111" s="294"/>
      <c r="AC111" s="294"/>
      <c r="AD111" s="294"/>
      <c r="AE111" s="294"/>
      <c r="AF111" s="294"/>
      <c r="AG111" s="294"/>
      <c r="AH111" s="294"/>
      <c r="AI111" s="294"/>
      <c r="AJ111" s="294"/>
      <c r="AK111" s="294"/>
      <c r="AL111" s="294"/>
      <c r="AM111" s="294"/>
      <c r="AN111" s="294"/>
      <c r="AO111" s="294"/>
      <c r="AP111" s="294"/>
      <c r="AQ111" s="294"/>
      <c r="AR111" s="294"/>
      <c r="AS111" s="294"/>
      <c r="AT111" s="294"/>
      <c r="AU111" s="294"/>
      <c r="AV111" s="294"/>
      <c r="AW111" s="294"/>
      <c r="AX111" s="294"/>
      <c r="AY111" s="294"/>
      <c r="AZ111" s="294"/>
      <c r="BA111" s="294"/>
      <c r="BB111" s="294"/>
      <c r="BC111" s="294"/>
      <c r="BD111" s="294"/>
      <c r="BE111" s="294"/>
      <c r="BF111" s="294"/>
      <c r="BG111" s="294"/>
      <c r="BH111" s="294"/>
      <c r="BI111" s="294"/>
      <c r="BJ111" s="294"/>
      <c r="BK111" s="294"/>
      <c r="BL111" s="294"/>
      <c r="BM111" s="294"/>
      <c r="BN111" s="294"/>
      <c r="BO111" s="294"/>
      <c r="BP111" s="294"/>
      <c r="BQ111" s="294"/>
      <c r="BR111" s="294"/>
      <c r="BS111" s="294"/>
      <c r="BT111" s="294"/>
      <c r="BU111" s="294"/>
      <c r="BV111" s="294"/>
      <c r="BW111" s="294"/>
      <c r="BX111" s="294"/>
      <c r="BY111" s="294"/>
      <c r="BZ111" s="294"/>
      <c r="CA111" s="294"/>
      <c r="CB111" s="294"/>
      <c r="CC111" s="294"/>
      <c r="CD111" s="294"/>
      <c r="CE111" s="294"/>
      <c r="CF111" s="294"/>
      <c r="CG111" s="294"/>
      <c r="CH111" s="294"/>
      <c r="CI111" s="294"/>
      <c r="CJ111" s="294"/>
      <c r="CK111" s="294"/>
      <c r="CL111" s="294"/>
      <c r="CM111" s="294"/>
      <c r="CN111" s="294"/>
      <c r="CO111" s="294"/>
      <c r="CP111" s="294"/>
      <c r="CQ111" s="294"/>
      <c r="CR111" s="294"/>
      <c r="CS111" s="294"/>
      <c r="CT111" s="294"/>
      <c r="CU111" s="294"/>
      <c r="CV111" s="294"/>
      <c r="CW111" s="294"/>
      <c r="CX111" s="294"/>
      <c r="CY111" s="294"/>
      <c r="CZ111" s="294"/>
      <c r="DA111" s="294"/>
      <c r="DB111" s="294"/>
      <c r="DC111" s="294"/>
      <c r="DD111" s="294"/>
      <c r="DE111" s="294"/>
      <c r="DF111" s="294"/>
      <c r="DG111" s="294"/>
      <c r="DH111" s="294"/>
      <c r="DI111" s="294"/>
      <c r="DJ111" s="294"/>
      <c r="DK111" s="294"/>
      <c r="DL111" s="294"/>
      <c r="DM111" s="294"/>
      <c r="DN111" s="294"/>
      <c r="DO111" s="294"/>
      <c r="DP111" s="294"/>
      <c r="DQ111" s="294"/>
      <c r="DR111" s="294"/>
      <c r="DS111" s="294"/>
      <c r="DT111" s="294"/>
      <c r="DU111" s="294"/>
      <c r="DV111" s="294"/>
      <c r="DW111" s="294"/>
      <c r="DX111" s="294"/>
      <c r="DY111" s="294"/>
      <c r="DZ111" s="294"/>
      <c r="EA111" s="294"/>
      <c r="EB111" s="294"/>
      <c r="EC111" s="294"/>
      <c r="ED111" s="294"/>
      <c r="EE111" s="294"/>
      <c r="EF111" s="294"/>
      <c r="EG111" s="294"/>
      <c r="EH111" s="294"/>
      <c r="EI111" s="294"/>
      <c r="EJ111" s="294"/>
      <c r="EK111" s="294"/>
      <c r="EL111" s="294"/>
      <c r="EM111" s="294"/>
      <c r="EN111" s="294"/>
      <c r="EO111" s="294"/>
      <c r="EP111" s="294"/>
      <c r="EQ111" s="294"/>
      <c r="ER111" s="294"/>
      <c r="ES111" s="294"/>
      <c r="ET111" s="294"/>
      <c r="EU111" s="294"/>
      <c r="EV111" s="294"/>
      <c r="EW111" s="294"/>
      <c r="EX111" s="294"/>
      <c r="EY111" s="294"/>
      <c r="EZ111" s="294"/>
      <c r="FA111" s="294"/>
      <c r="FB111" s="294"/>
      <c r="FC111" s="294"/>
      <c r="FD111" s="294"/>
      <c r="FE111" s="294"/>
      <c r="FF111" s="294"/>
      <c r="FG111" s="294"/>
      <c r="FH111" s="294"/>
      <c r="FI111" s="294"/>
      <c r="FJ111" s="294"/>
      <c r="FK111" s="294"/>
      <c r="FL111" s="294"/>
      <c r="FM111" s="294"/>
      <c r="FN111" s="294"/>
      <c r="FO111" s="294"/>
      <c r="FP111" s="294"/>
      <c r="FQ111" s="294"/>
      <c r="FR111" s="294"/>
      <c r="FS111" s="294"/>
      <c r="FT111" s="294"/>
      <c r="FU111" s="294"/>
      <c r="FV111" s="294"/>
      <c r="FW111" s="294"/>
      <c r="FX111" s="294"/>
      <c r="FY111" s="294"/>
      <c r="FZ111" s="294"/>
      <c r="GA111" s="294"/>
      <c r="GB111" s="294"/>
      <c r="GC111" s="294"/>
      <c r="GD111" s="294"/>
      <c r="GE111" s="294"/>
      <c r="GF111" s="294"/>
      <c r="GG111" s="294"/>
      <c r="GH111" s="294"/>
      <c r="GI111" s="294"/>
      <c r="GJ111" s="294"/>
      <c r="GK111" s="294"/>
      <c r="GL111" s="294"/>
      <c r="GM111" s="294"/>
      <c r="GN111" s="294"/>
      <c r="GO111" s="294"/>
      <c r="GP111" s="294"/>
      <c r="GQ111" s="294"/>
      <c r="GR111" s="294"/>
      <c r="GS111" s="294"/>
      <c r="GT111" s="294"/>
      <c r="GU111" s="294"/>
      <c r="GV111" s="294"/>
      <c r="GW111" s="294"/>
      <c r="GX111" s="294"/>
      <c r="GY111" s="294"/>
      <c r="GZ111" s="294"/>
      <c r="HA111" s="294"/>
      <c r="HB111" s="294"/>
      <c r="HC111" s="294"/>
      <c r="HD111" s="294"/>
      <c r="HE111" s="294"/>
      <c r="HF111" s="294"/>
      <c r="HG111" s="294"/>
      <c r="HH111" s="294"/>
      <c r="HI111" s="294"/>
      <c r="HJ111" s="294"/>
      <c r="HK111" s="294"/>
      <c r="HL111" s="294"/>
      <c r="HM111" s="294"/>
      <c r="HN111" s="294"/>
      <c r="HO111" s="294"/>
      <c r="HP111" s="294"/>
      <c r="HQ111" s="294"/>
      <c r="HR111" s="294"/>
      <c r="HS111" s="294"/>
      <c r="HT111" s="294"/>
      <c r="HU111" s="294"/>
      <c r="HV111" s="294"/>
      <c r="HW111" s="294"/>
      <c r="HX111" s="294"/>
      <c r="HY111" s="294"/>
      <c r="HZ111" s="294"/>
      <c r="IA111" s="294"/>
      <c r="IB111" s="294"/>
      <c r="IC111" s="294"/>
      <c r="ID111" s="294"/>
      <c r="IE111" s="294"/>
      <c r="IF111" s="294"/>
      <c r="IG111" s="294"/>
      <c r="IH111" s="294"/>
      <c r="II111" s="294"/>
      <c r="IJ111" s="294"/>
      <c r="IK111" s="294"/>
      <c r="IL111" s="294"/>
      <c r="IM111" s="294"/>
      <c r="IN111" s="294"/>
      <c r="IO111" s="294"/>
      <c r="IP111" s="294"/>
      <c r="IQ111" s="294"/>
      <c r="IR111" s="294"/>
      <c r="IS111" s="294"/>
      <c r="IT111" s="294"/>
      <c r="IU111" s="294"/>
      <c r="IV111" s="294"/>
      <c r="IW111" s="294"/>
      <c r="IX111" s="294"/>
      <c r="IY111" s="294"/>
      <c r="IZ111" s="294"/>
      <c r="JA111" s="294"/>
      <c r="JB111" s="294"/>
      <c r="JC111" s="294"/>
      <c r="JD111" s="294"/>
      <c r="JE111" s="294"/>
      <c r="JF111" s="294"/>
      <c r="JG111" s="294"/>
      <c r="JH111" s="294"/>
      <c r="JI111" s="294"/>
      <c r="JJ111" s="294"/>
      <c r="JK111" s="294"/>
      <c r="JL111" s="294"/>
      <c r="JM111" s="294"/>
      <c r="JN111" s="294"/>
      <c r="JO111" s="294"/>
      <c r="JP111" s="294"/>
      <c r="JQ111" s="294"/>
      <c r="JR111" s="294"/>
      <c r="JS111" s="294"/>
      <c r="JT111" s="294"/>
      <c r="JU111" s="294"/>
      <c r="JV111" s="294"/>
      <c r="JW111" s="294"/>
      <c r="JX111" s="294"/>
      <c r="JY111" s="294"/>
      <c r="JZ111" s="294"/>
      <c r="KA111" s="294"/>
    </row>
    <row r="112" spans="1:287" s="474" customFormat="1" ht="15" customHeight="1" thickBot="1">
      <c r="A112" s="293"/>
      <c r="B112" s="294"/>
      <c r="C112" s="1269"/>
      <c r="D112" s="1273" t="s">
        <v>238</v>
      </c>
      <c r="E112" s="1273"/>
      <c r="F112" s="561" t="s">
        <v>194</v>
      </c>
      <c r="G112" s="562">
        <v>0.01</v>
      </c>
      <c r="H112" s="567">
        <v>0.05</v>
      </c>
      <c r="I112" s="1022">
        <v>0.08</v>
      </c>
      <c r="J112" s="294"/>
      <c r="K112" s="294"/>
      <c r="L112" s="294"/>
      <c r="M112" s="294"/>
      <c r="N112" s="294"/>
      <c r="O112" s="294"/>
      <c r="P112" s="294"/>
      <c r="Q112" s="294"/>
      <c r="R112" s="294"/>
      <c r="S112" s="294"/>
      <c r="T112" s="294"/>
      <c r="U112" s="294"/>
      <c r="V112" s="294"/>
      <c r="W112" s="294"/>
      <c r="X112" s="294"/>
      <c r="Y112" s="294"/>
      <c r="Z112" s="294"/>
      <c r="AA112" s="294"/>
      <c r="AB112" s="294"/>
      <c r="AC112" s="294"/>
      <c r="AD112" s="294"/>
      <c r="AE112" s="294"/>
      <c r="AF112" s="294"/>
      <c r="AG112" s="294"/>
      <c r="AH112" s="294"/>
      <c r="AI112" s="294"/>
      <c r="AJ112" s="294"/>
      <c r="AK112" s="294"/>
      <c r="AL112" s="294"/>
      <c r="AM112" s="294"/>
      <c r="AN112" s="294"/>
      <c r="AO112" s="294"/>
      <c r="AP112" s="294"/>
      <c r="AQ112" s="294"/>
      <c r="AR112" s="294"/>
      <c r="AS112" s="294"/>
      <c r="AT112" s="294"/>
      <c r="AU112" s="294"/>
      <c r="AV112" s="294"/>
      <c r="AW112" s="294"/>
      <c r="AX112" s="294"/>
      <c r="AY112" s="294"/>
      <c r="AZ112" s="294"/>
      <c r="BA112" s="294"/>
      <c r="BB112" s="294"/>
      <c r="BC112" s="294"/>
      <c r="BD112" s="294"/>
      <c r="BE112" s="294"/>
      <c r="BF112" s="294"/>
      <c r="BG112" s="294"/>
      <c r="BH112" s="294"/>
      <c r="BI112" s="294"/>
      <c r="BJ112" s="294"/>
      <c r="BK112" s="294"/>
      <c r="BL112" s="294"/>
      <c r="BM112" s="294"/>
      <c r="BN112" s="294"/>
      <c r="BO112" s="294"/>
      <c r="BP112" s="294"/>
      <c r="BQ112" s="294"/>
      <c r="BR112" s="294"/>
      <c r="BS112" s="294"/>
      <c r="BT112" s="294"/>
      <c r="BU112" s="294"/>
      <c r="BV112" s="294"/>
      <c r="BW112" s="294"/>
      <c r="BX112" s="294"/>
      <c r="BY112" s="294"/>
      <c r="BZ112" s="294"/>
      <c r="CA112" s="294"/>
      <c r="CB112" s="294"/>
      <c r="CC112" s="294"/>
      <c r="CD112" s="294"/>
      <c r="CE112" s="294"/>
      <c r="CF112" s="294"/>
      <c r="CG112" s="294"/>
      <c r="CH112" s="294"/>
      <c r="CI112" s="294"/>
      <c r="CJ112" s="294"/>
      <c r="CK112" s="294"/>
      <c r="CL112" s="294"/>
      <c r="CM112" s="294"/>
      <c r="CN112" s="294"/>
      <c r="CO112" s="294"/>
      <c r="CP112" s="294"/>
      <c r="CQ112" s="294"/>
      <c r="CR112" s="294"/>
      <c r="CS112" s="294"/>
      <c r="CT112" s="294"/>
      <c r="CU112" s="294"/>
      <c r="CV112" s="294"/>
      <c r="CW112" s="294"/>
      <c r="CX112" s="294"/>
      <c r="CY112" s="294"/>
      <c r="CZ112" s="294"/>
      <c r="DA112" s="294"/>
      <c r="DB112" s="294"/>
      <c r="DC112" s="294"/>
      <c r="DD112" s="294"/>
      <c r="DE112" s="294"/>
      <c r="DF112" s="294"/>
      <c r="DG112" s="294"/>
      <c r="DH112" s="294"/>
      <c r="DI112" s="294"/>
      <c r="DJ112" s="294"/>
      <c r="DK112" s="294"/>
      <c r="DL112" s="294"/>
      <c r="DM112" s="294"/>
      <c r="DN112" s="294"/>
      <c r="DO112" s="294"/>
      <c r="DP112" s="294"/>
      <c r="DQ112" s="294"/>
      <c r="DR112" s="294"/>
      <c r="DS112" s="294"/>
      <c r="DT112" s="294"/>
      <c r="DU112" s="294"/>
      <c r="DV112" s="294"/>
      <c r="DW112" s="294"/>
      <c r="DX112" s="294"/>
      <c r="DY112" s="294"/>
      <c r="DZ112" s="294"/>
      <c r="EA112" s="294"/>
      <c r="EB112" s="294"/>
      <c r="EC112" s="294"/>
      <c r="ED112" s="294"/>
      <c r="EE112" s="294"/>
      <c r="EF112" s="294"/>
      <c r="EG112" s="294"/>
      <c r="EH112" s="294"/>
      <c r="EI112" s="294"/>
      <c r="EJ112" s="294"/>
      <c r="EK112" s="294"/>
      <c r="EL112" s="294"/>
      <c r="EM112" s="294"/>
      <c r="EN112" s="294"/>
      <c r="EO112" s="294"/>
      <c r="EP112" s="294"/>
      <c r="EQ112" s="294"/>
      <c r="ER112" s="294"/>
      <c r="ES112" s="294"/>
      <c r="ET112" s="294"/>
      <c r="EU112" s="294"/>
      <c r="EV112" s="294"/>
      <c r="EW112" s="294"/>
      <c r="EX112" s="294"/>
      <c r="EY112" s="294"/>
      <c r="EZ112" s="294"/>
      <c r="FA112" s="294"/>
      <c r="FB112" s="294"/>
      <c r="FC112" s="294"/>
      <c r="FD112" s="294"/>
      <c r="FE112" s="294"/>
      <c r="FF112" s="294"/>
      <c r="FG112" s="294"/>
      <c r="FH112" s="294"/>
      <c r="FI112" s="294"/>
      <c r="FJ112" s="294"/>
      <c r="FK112" s="294"/>
      <c r="FL112" s="294"/>
      <c r="FM112" s="294"/>
      <c r="FN112" s="294"/>
      <c r="FO112" s="294"/>
      <c r="FP112" s="294"/>
      <c r="FQ112" s="294"/>
      <c r="FR112" s="294"/>
      <c r="FS112" s="294"/>
      <c r="FT112" s="294"/>
      <c r="FU112" s="294"/>
      <c r="FV112" s="294"/>
      <c r="FW112" s="294"/>
      <c r="FX112" s="294"/>
      <c r="FY112" s="294"/>
      <c r="FZ112" s="294"/>
      <c r="GA112" s="294"/>
      <c r="GB112" s="294"/>
      <c r="GC112" s="294"/>
      <c r="GD112" s="294"/>
      <c r="GE112" s="294"/>
      <c r="GF112" s="294"/>
      <c r="GG112" s="294"/>
      <c r="GH112" s="294"/>
      <c r="GI112" s="294"/>
      <c r="GJ112" s="294"/>
      <c r="GK112" s="294"/>
      <c r="GL112" s="294"/>
      <c r="GM112" s="294"/>
      <c r="GN112" s="294"/>
      <c r="GO112" s="294"/>
      <c r="GP112" s="294"/>
      <c r="GQ112" s="294"/>
      <c r="GR112" s="294"/>
      <c r="GS112" s="294"/>
      <c r="GT112" s="294"/>
      <c r="GU112" s="294"/>
      <c r="GV112" s="294"/>
      <c r="GW112" s="294"/>
      <c r="GX112" s="294"/>
      <c r="GY112" s="294"/>
      <c r="GZ112" s="294"/>
      <c r="HA112" s="294"/>
      <c r="HB112" s="294"/>
      <c r="HC112" s="294"/>
      <c r="HD112" s="294"/>
      <c r="HE112" s="294"/>
      <c r="HF112" s="294"/>
      <c r="HG112" s="294"/>
      <c r="HH112" s="294"/>
      <c r="HI112" s="294"/>
      <c r="HJ112" s="294"/>
      <c r="HK112" s="294"/>
      <c r="HL112" s="294"/>
      <c r="HM112" s="294"/>
      <c r="HN112" s="294"/>
      <c r="HO112" s="294"/>
      <c r="HP112" s="294"/>
      <c r="HQ112" s="294"/>
      <c r="HR112" s="294"/>
      <c r="HS112" s="294"/>
      <c r="HT112" s="294"/>
      <c r="HU112" s="294"/>
      <c r="HV112" s="294"/>
      <c r="HW112" s="294"/>
      <c r="HX112" s="294"/>
      <c r="HY112" s="294"/>
      <c r="HZ112" s="294"/>
      <c r="IA112" s="294"/>
      <c r="IB112" s="294"/>
      <c r="IC112" s="294"/>
      <c r="ID112" s="294"/>
      <c r="IE112" s="294"/>
      <c r="IF112" s="294"/>
      <c r="IG112" s="294"/>
      <c r="IH112" s="294"/>
      <c r="II112" s="294"/>
      <c r="IJ112" s="294"/>
      <c r="IK112" s="294"/>
      <c r="IL112" s="294"/>
      <c r="IM112" s="294"/>
      <c r="IN112" s="294"/>
      <c r="IO112" s="294"/>
      <c r="IP112" s="294"/>
      <c r="IQ112" s="294"/>
      <c r="IR112" s="294"/>
      <c r="IS112" s="294"/>
      <c r="IT112" s="294"/>
      <c r="IU112" s="294"/>
      <c r="IV112" s="294"/>
      <c r="IW112" s="294"/>
      <c r="IX112" s="294"/>
      <c r="IY112" s="294"/>
      <c r="IZ112" s="294"/>
      <c r="JA112" s="294"/>
      <c r="JB112" s="294"/>
      <c r="JC112" s="294"/>
      <c r="JD112" s="294"/>
      <c r="JE112" s="294"/>
      <c r="JF112" s="294"/>
      <c r="JG112" s="294"/>
      <c r="JH112" s="294"/>
      <c r="JI112" s="294"/>
      <c r="JJ112" s="294"/>
      <c r="JK112" s="294"/>
      <c r="JL112" s="294"/>
      <c r="JM112" s="294"/>
      <c r="JN112" s="294"/>
      <c r="JO112" s="294"/>
      <c r="JP112" s="294"/>
      <c r="JQ112" s="294"/>
      <c r="JR112" s="294"/>
      <c r="JS112" s="294"/>
      <c r="JT112" s="294"/>
      <c r="JU112" s="294"/>
      <c r="JV112" s="294"/>
      <c r="JW112" s="294"/>
      <c r="JX112" s="294"/>
      <c r="JY112" s="294"/>
      <c r="JZ112" s="294"/>
      <c r="KA112" s="294"/>
    </row>
    <row r="113" spans="1:287" s="474" customFormat="1" ht="15" customHeight="1">
      <c r="A113" s="293"/>
      <c r="B113" s="294"/>
      <c r="C113" s="1268" t="s">
        <v>1475</v>
      </c>
      <c r="D113" s="1274" t="s">
        <v>235</v>
      </c>
      <c r="E113" s="1274"/>
      <c r="F113" s="555">
        <v>0</v>
      </c>
      <c r="G113" s="556">
        <v>0</v>
      </c>
      <c r="H113" s="557">
        <v>0</v>
      </c>
      <c r="I113" s="1020">
        <v>0</v>
      </c>
      <c r="J113" s="294"/>
      <c r="K113" s="294"/>
      <c r="L113" s="294"/>
      <c r="M113" s="294"/>
      <c r="N113" s="294"/>
      <c r="O113" s="294"/>
      <c r="P113" s="294"/>
      <c r="Q113" s="294"/>
      <c r="R113" s="294"/>
      <c r="S113" s="294"/>
      <c r="T113" s="294"/>
      <c r="U113" s="294"/>
      <c r="V113" s="294"/>
      <c r="W113" s="294"/>
      <c r="X113" s="294"/>
      <c r="Y113" s="294"/>
      <c r="Z113" s="294"/>
      <c r="AA113" s="294"/>
      <c r="AB113" s="294"/>
      <c r="AC113" s="294"/>
      <c r="AD113" s="294"/>
      <c r="AE113" s="294"/>
      <c r="AF113" s="294"/>
      <c r="AG113" s="294"/>
      <c r="AH113" s="294"/>
      <c r="AI113" s="294"/>
      <c r="AJ113" s="294"/>
      <c r="AK113" s="294"/>
      <c r="AL113" s="294"/>
      <c r="AM113" s="294"/>
      <c r="AN113" s="294"/>
      <c r="AO113" s="294"/>
      <c r="AP113" s="294"/>
      <c r="AQ113" s="294"/>
      <c r="AR113" s="294"/>
      <c r="AS113" s="294"/>
      <c r="AT113" s="294"/>
      <c r="AU113" s="294"/>
      <c r="AV113" s="294"/>
      <c r="AW113" s="294"/>
      <c r="AX113" s="294"/>
      <c r="AY113" s="294"/>
      <c r="AZ113" s="294"/>
      <c r="BA113" s="294"/>
      <c r="BB113" s="294"/>
      <c r="BC113" s="294"/>
      <c r="BD113" s="294"/>
      <c r="BE113" s="294"/>
      <c r="BF113" s="294"/>
      <c r="BG113" s="294"/>
      <c r="BH113" s="294"/>
      <c r="BI113" s="294"/>
      <c r="BJ113" s="294"/>
      <c r="BK113" s="294"/>
      <c r="BL113" s="294"/>
      <c r="BM113" s="294"/>
      <c r="BN113" s="294"/>
      <c r="BO113" s="294"/>
      <c r="BP113" s="294"/>
      <c r="BQ113" s="294"/>
      <c r="BR113" s="294"/>
      <c r="BS113" s="294"/>
      <c r="BT113" s="294"/>
      <c r="BU113" s="294"/>
      <c r="BV113" s="294"/>
      <c r="BW113" s="294"/>
      <c r="BX113" s="294"/>
      <c r="BY113" s="294"/>
      <c r="BZ113" s="294"/>
      <c r="CA113" s="294"/>
      <c r="CB113" s="294"/>
      <c r="CC113" s="294"/>
      <c r="CD113" s="294"/>
      <c r="CE113" s="294"/>
      <c r="CF113" s="294"/>
      <c r="CG113" s="294"/>
      <c r="CH113" s="294"/>
      <c r="CI113" s="294"/>
      <c r="CJ113" s="294"/>
      <c r="CK113" s="294"/>
      <c r="CL113" s="294"/>
      <c r="CM113" s="294"/>
      <c r="CN113" s="294"/>
      <c r="CO113" s="294"/>
      <c r="CP113" s="294"/>
      <c r="CQ113" s="294"/>
      <c r="CR113" s="294"/>
      <c r="CS113" s="294"/>
      <c r="CT113" s="294"/>
      <c r="CU113" s="294"/>
      <c r="CV113" s="294"/>
      <c r="CW113" s="294"/>
      <c r="CX113" s="294"/>
      <c r="CY113" s="294"/>
      <c r="CZ113" s="294"/>
      <c r="DA113" s="294"/>
      <c r="DB113" s="294"/>
      <c r="DC113" s="294"/>
      <c r="DD113" s="294"/>
      <c r="DE113" s="294"/>
      <c r="DF113" s="294"/>
      <c r="DG113" s="294"/>
      <c r="DH113" s="294"/>
      <c r="DI113" s="294"/>
      <c r="DJ113" s="294"/>
      <c r="DK113" s="294"/>
      <c r="DL113" s="294"/>
      <c r="DM113" s="294"/>
      <c r="DN113" s="294"/>
      <c r="DO113" s="294"/>
      <c r="DP113" s="294"/>
      <c r="DQ113" s="294"/>
      <c r="DR113" s="294"/>
      <c r="DS113" s="294"/>
      <c r="DT113" s="294"/>
      <c r="DU113" s="294"/>
      <c r="DV113" s="294"/>
      <c r="DW113" s="294"/>
      <c r="DX113" s="294"/>
      <c r="DY113" s="294"/>
      <c r="DZ113" s="294"/>
      <c r="EA113" s="294"/>
      <c r="EB113" s="294"/>
      <c r="EC113" s="294"/>
      <c r="ED113" s="294"/>
      <c r="EE113" s="294"/>
      <c r="EF113" s="294"/>
      <c r="EG113" s="294"/>
      <c r="EH113" s="294"/>
      <c r="EI113" s="294"/>
      <c r="EJ113" s="294"/>
      <c r="EK113" s="294"/>
      <c r="EL113" s="294"/>
      <c r="EM113" s="294"/>
      <c r="EN113" s="294"/>
      <c r="EO113" s="294"/>
      <c r="EP113" s="294"/>
      <c r="EQ113" s="294"/>
      <c r="ER113" s="294"/>
      <c r="ES113" s="294"/>
      <c r="ET113" s="294"/>
      <c r="EU113" s="294"/>
      <c r="EV113" s="294"/>
      <c r="EW113" s="294"/>
      <c r="EX113" s="294"/>
      <c r="EY113" s="294"/>
      <c r="EZ113" s="294"/>
      <c r="FA113" s="294"/>
      <c r="FB113" s="294"/>
      <c r="FC113" s="294"/>
      <c r="FD113" s="294"/>
      <c r="FE113" s="294"/>
      <c r="FF113" s="294"/>
      <c r="FG113" s="294"/>
      <c r="FH113" s="294"/>
      <c r="FI113" s="294"/>
      <c r="FJ113" s="294"/>
      <c r="FK113" s="294"/>
      <c r="FL113" s="294"/>
      <c r="FM113" s="294"/>
      <c r="FN113" s="294"/>
      <c r="FO113" s="294"/>
      <c r="FP113" s="294"/>
      <c r="FQ113" s="294"/>
      <c r="FR113" s="294"/>
      <c r="FS113" s="294"/>
      <c r="FT113" s="294"/>
      <c r="FU113" s="294"/>
      <c r="FV113" s="294"/>
      <c r="FW113" s="294"/>
      <c r="FX113" s="294"/>
      <c r="FY113" s="294"/>
      <c r="FZ113" s="294"/>
      <c r="GA113" s="294"/>
      <c r="GB113" s="294"/>
      <c r="GC113" s="294"/>
      <c r="GD113" s="294"/>
      <c r="GE113" s="294"/>
      <c r="GF113" s="294"/>
      <c r="GG113" s="294"/>
      <c r="GH113" s="294"/>
      <c r="GI113" s="294"/>
      <c r="GJ113" s="294"/>
      <c r="GK113" s="294"/>
      <c r="GL113" s="294"/>
      <c r="GM113" s="294"/>
      <c r="GN113" s="294"/>
      <c r="GO113" s="294"/>
      <c r="GP113" s="294"/>
      <c r="GQ113" s="294"/>
      <c r="GR113" s="294"/>
      <c r="GS113" s="294"/>
      <c r="GT113" s="294"/>
      <c r="GU113" s="294"/>
      <c r="GV113" s="294"/>
      <c r="GW113" s="294"/>
      <c r="GX113" s="294"/>
      <c r="GY113" s="294"/>
      <c r="GZ113" s="294"/>
      <c r="HA113" s="294"/>
      <c r="HB113" s="294"/>
      <c r="HC113" s="294"/>
      <c r="HD113" s="294"/>
      <c r="HE113" s="294"/>
      <c r="HF113" s="294"/>
      <c r="HG113" s="294"/>
      <c r="HH113" s="294"/>
      <c r="HI113" s="294"/>
      <c r="HJ113" s="294"/>
      <c r="HK113" s="294"/>
      <c r="HL113" s="294"/>
      <c r="HM113" s="294"/>
      <c r="HN113" s="294"/>
      <c r="HO113" s="294"/>
      <c r="HP113" s="294"/>
      <c r="HQ113" s="294"/>
      <c r="HR113" s="294"/>
      <c r="HS113" s="294"/>
      <c r="HT113" s="294"/>
      <c r="HU113" s="294"/>
      <c r="HV113" s="294"/>
      <c r="HW113" s="294"/>
      <c r="HX113" s="294"/>
      <c r="HY113" s="294"/>
      <c r="HZ113" s="294"/>
      <c r="IA113" s="294"/>
      <c r="IB113" s="294"/>
      <c r="IC113" s="294"/>
      <c r="ID113" s="294"/>
      <c r="IE113" s="294"/>
      <c r="IF113" s="294"/>
      <c r="IG113" s="294"/>
      <c r="IH113" s="294"/>
      <c r="II113" s="294"/>
      <c r="IJ113" s="294"/>
      <c r="IK113" s="294"/>
      <c r="IL113" s="294"/>
      <c r="IM113" s="294"/>
      <c r="IN113" s="294"/>
      <c r="IO113" s="294"/>
      <c r="IP113" s="294"/>
      <c r="IQ113" s="294"/>
      <c r="IR113" s="294"/>
      <c r="IS113" s="294"/>
      <c r="IT113" s="294"/>
      <c r="IU113" s="294"/>
      <c r="IV113" s="294"/>
      <c r="IW113" s="294"/>
      <c r="IX113" s="294"/>
      <c r="IY113" s="294"/>
      <c r="IZ113" s="294"/>
      <c r="JA113" s="294"/>
      <c r="JB113" s="294"/>
      <c r="JC113" s="294"/>
      <c r="JD113" s="294"/>
      <c r="JE113" s="294"/>
      <c r="JF113" s="294"/>
      <c r="JG113" s="294"/>
      <c r="JH113" s="294"/>
      <c r="JI113" s="294"/>
      <c r="JJ113" s="294"/>
      <c r="JK113" s="294"/>
      <c r="JL113" s="294"/>
      <c r="JM113" s="294"/>
      <c r="JN113" s="294"/>
      <c r="JO113" s="294"/>
      <c r="JP113" s="294"/>
      <c r="JQ113" s="294"/>
      <c r="JR113" s="294"/>
      <c r="JS113" s="294"/>
      <c r="JT113" s="294"/>
      <c r="JU113" s="294"/>
      <c r="JV113" s="294"/>
      <c r="JW113" s="294"/>
      <c r="JX113" s="294"/>
      <c r="JY113" s="294"/>
      <c r="JZ113" s="294"/>
      <c r="KA113" s="294"/>
    </row>
    <row r="114" spans="1:287" s="474" customFormat="1" ht="15" customHeight="1">
      <c r="A114" s="293"/>
      <c r="B114" s="294"/>
      <c r="C114" s="1261"/>
      <c r="D114" s="1272" t="s">
        <v>236</v>
      </c>
      <c r="E114" s="1272"/>
      <c r="F114" s="558">
        <v>0.37</v>
      </c>
      <c r="G114" s="559">
        <v>0.56000000000000005</v>
      </c>
      <c r="H114" s="558">
        <v>0.56000000000000005</v>
      </c>
      <c r="I114" s="1021">
        <v>0.75</v>
      </c>
      <c r="J114" s="294"/>
      <c r="K114" s="294"/>
      <c r="L114" s="294"/>
      <c r="M114" s="294"/>
      <c r="N114" s="294"/>
      <c r="O114" s="294"/>
      <c r="P114" s="294"/>
      <c r="Q114" s="294"/>
      <c r="R114" s="294"/>
      <c r="S114" s="294"/>
      <c r="T114" s="294"/>
      <c r="U114" s="294"/>
      <c r="V114" s="294"/>
      <c r="W114" s="294"/>
      <c r="X114" s="294"/>
      <c r="Y114" s="294"/>
      <c r="Z114" s="294"/>
      <c r="AA114" s="294"/>
      <c r="AB114" s="294"/>
      <c r="AC114" s="294"/>
      <c r="AD114" s="294"/>
      <c r="AE114" s="294"/>
      <c r="AF114" s="294"/>
      <c r="AG114" s="294"/>
      <c r="AH114" s="294"/>
      <c r="AI114" s="294"/>
      <c r="AJ114" s="294"/>
      <c r="AK114" s="294"/>
      <c r="AL114" s="294"/>
      <c r="AM114" s="294"/>
      <c r="AN114" s="294"/>
      <c r="AO114" s="294"/>
      <c r="AP114" s="294"/>
      <c r="AQ114" s="294"/>
      <c r="AR114" s="294"/>
      <c r="AS114" s="294"/>
      <c r="AT114" s="294"/>
      <c r="AU114" s="294"/>
      <c r="AV114" s="294"/>
      <c r="AW114" s="294"/>
      <c r="AX114" s="294"/>
      <c r="AY114" s="294"/>
      <c r="AZ114" s="294"/>
      <c r="BA114" s="294"/>
      <c r="BB114" s="294"/>
      <c r="BC114" s="294"/>
      <c r="BD114" s="294"/>
      <c r="BE114" s="294"/>
      <c r="BF114" s="294"/>
      <c r="BG114" s="294"/>
      <c r="BH114" s="294"/>
      <c r="BI114" s="294"/>
      <c r="BJ114" s="294"/>
      <c r="BK114" s="294"/>
      <c r="BL114" s="294"/>
      <c r="BM114" s="294"/>
      <c r="BN114" s="294"/>
      <c r="BO114" s="294"/>
      <c r="BP114" s="294"/>
      <c r="BQ114" s="294"/>
      <c r="BR114" s="294"/>
      <c r="BS114" s="294"/>
      <c r="BT114" s="294"/>
      <c r="BU114" s="294"/>
      <c r="BV114" s="294"/>
      <c r="BW114" s="294"/>
      <c r="BX114" s="294"/>
      <c r="BY114" s="294"/>
      <c r="BZ114" s="294"/>
      <c r="CA114" s="294"/>
      <c r="CB114" s="294"/>
      <c r="CC114" s="294"/>
      <c r="CD114" s="294"/>
      <c r="CE114" s="294"/>
      <c r="CF114" s="294"/>
      <c r="CG114" s="294"/>
      <c r="CH114" s="294"/>
      <c r="CI114" s="294"/>
      <c r="CJ114" s="294"/>
      <c r="CK114" s="294"/>
      <c r="CL114" s="294"/>
      <c r="CM114" s="294"/>
      <c r="CN114" s="294"/>
      <c r="CO114" s="294"/>
      <c r="CP114" s="294"/>
      <c r="CQ114" s="294"/>
      <c r="CR114" s="294"/>
      <c r="CS114" s="294"/>
      <c r="CT114" s="294"/>
      <c r="CU114" s="294"/>
      <c r="CV114" s="294"/>
      <c r="CW114" s="294"/>
      <c r="CX114" s="294"/>
      <c r="CY114" s="294"/>
      <c r="CZ114" s="294"/>
      <c r="DA114" s="294"/>
      <c r="DB114" s="294"/>
      <c r="DC114" s="294"/>
      <c r="DD114" s="294"/>
      <c r="DE114" s="294"/>
      <c r="DF114" s="294"/>
      <c r="DG114" s="294"/>
      <c r="DH114" s="294"/>
      <c r="DI114" s="294"/>
      <c r="DJ114" s="294"/>
      <c r="DK114" s="294"/>
      <c r="DL114" s="294"/>
      <c r="DM114" s="294"/>
      <c r="DN114" s="294"/>
      <c r="DO114" s="294"/>
      <c r="DP114" s="294"/>
      <c r="DQ114" s="294"/>
      <c r="DR114" s="294"/>
      <c r="DS114" s="294"/>
      <c r="DT114" s="294"/>
      <c r="DU114" s="294"/>
      <c r="DV114" s="294"/>
      <c r="DW114" s="294"/>
      <c r="DX114" s="294"/>
      <c r="DY114" s="294"/>
      <c r="DZ114" s="294"/>
      <c r="EA114" s="294"/>
      <c r="EB114" s="294"/>
      <c r="EC114" s="294"/>
      <c r="ED114" s="294"/>
      <c r="EE114" s="294"/>
      <c r="EF114" s="294"/>
      <c r="EG114" s="294"/>
      <c r="EH114" s="294"/>
      <c r="EI114" s="294"/>
      <c r="EJ114" s="294"/>
      <c r="EK114" s="294"/>
      <c r="EL114" s="294"/>
      <c r="EM114" s="294"/>
      <c r="EN114" s="294"/>
      <c r="EO114" s="294"/>
      <c r="EP114" s="294"/>
      <c r="EQ114" s="294"/>
      <c r="ER114" s="294"/>
      <c r="ES114" s="294"/>
      <c r="ET114" s="294"/>
      <c r="EU114" s="294"/>
      <c r="EV114" s="294"/>
      <c r="EW114" s="294"/>
      <c r="EX114" s="294"/>
      <c r="EY114" s="294"/>
      <c r="EZ114" s="294"/>
      <c r="FA114" s="294"/>
      <c r="FB114" s="294"/>
      <c r="FC114" s="294"/>
      <c r="FD114" s="294"/>
      <c r="FE114" s="294"/>
      <c r="FF114" s="294"/>
      <c r="FG114" s="294"/>
      <c r="FH114" s="294"/>
      <c r="FI114" s="294"/>
      <c r="FJ114" s="294"/>
      <c r="FK114" s="294"/>
      <c r="FL114" s="294"/>
      <c r="FM114" s="294"/>
      <c r="FN114" s="294"/>
      <c r="FO114" s="294"/>
      <c r="FP114" s="294"/>
      <c r="FQ114" s="294"/>
      <c r="FR114" s="294"/>
      <c r="FS114" s="294"/>
      <c r="FT114" s="294"/>
      <c r="FU114" s="294"/>
      <c r="FV114" s="294"/>
      <c r="FW114" s="294"/>
      <c r="FX114" s="294"/>
      <c r="FY114" s="294"/>
      <c r="FZ114" s="294"/>
      <c r="GA114" s="294"/>
      <c r="GB114" s="294"/>
      <c r="GC114" s="294"/>
      <c r="GD114" s="294"/>
      <c r="GE114" s="294"/>
      <c r="GF114" s="294"/>
      <c r="GG114" s="294"/>
      <c r="GH114" s="294"/>
      <c r="GI114" s="294"/>
      <c r="GJ114" s="294"/>
      <c r="GK114" s="294"/>
      <c r="GL114" s="294"/>
      <c r="GM114" s="294"/>
      <c r="GN114" s="294"/>
      <c r="GO114" s="294"/>
      <c r="GP114" s="294"/>
      <c r="GQ114" s="294"/>
      <c r="GR114" s="294"/>
      <c r="GS114" s="294"/>
      <c r="GT114" s="294"/>
      <c r="GU114" s="294"/>
      <c r="GV114" s="294"/>
      <c r="GW114" s="294"/>
      <c r="GX114" s="294"/>
      <c r="GY114" s="294"/>
      <c r="GZ114" s="294"/>
      <c r="HA114" s="294"/>
      <c r="HB114" s="294"/>
      <c r="HC114" s="294"/>
      <c r="HD114" s="294"/>
      <c r="HE114" s="294"/>
      <c r="HF114" s="294"/>
      <c r="HG114" s="294"/>
      <c r="HH114" s="294"/>
      <c r="HI114" s="294"/>
      <c r="HJ114" s="294"/>
      <c r="HK114" s="294"/>
      <c r="HL114" s="294"/>
      <c r="HM114" s="294"/>
      <c r="HN114" s="294"/>
      <c r="HO114" s="294"/>
      <c r="HP114" s="294"/>
      <c r="HQ114" s="294"/>
      <c r="HR114" s="294"/>
      <c r="HS114" s="294"/>
      <c r="HT114" s="294"/>
      <c r="HU114" s="294"/>
      <c r="HV114" s="294"/>
      <c r="HW114" s="294"/>
      <c r="HX114" s="294"/>
      <c r="HY114" s="294"/>
      <c r="HZ114" s="294"/>
      <c r="IA114" s="294"/>
      <c r="IB114" s="294"/>
      <c r="IC114" s="294"/>
      <c r="ID114" s="294"/>
      <c r="IE114" s="294"/>
      <c r="IF114" s="294"/>
      <c r="IG114" s="294"/>
      <c r="IH114" s="294"/>
      <c r="II114" s="294"/>
      <c r="IJ114" s="294"/>
      <c r="IK114" s="294"/>
      <c r="IL114" s="294"/>
      <c r="IM114" s="294"/>
      <c r="IN114" s="294"/>
      <c r="IO114" s="294"/>
      <c r="IP114" s="294"/>
      <c r="IQ114" s="294"/>
      <c r="IR114" s="294"/>
      <c r="IS114" s="294"/>
      <c r="IT114" s="294"/>
      <c r="IU114" s="294"/>
      <c r="IV114" s="294"/>
      <c r="IW114" s="294"/>
      <c r="IX114" s="294"/>
      <c r="IY114" s="294"/>
      <c r="IZ114" s="294"/>
      <c r="JA114" s="294"/>
      <c r="JB114" s="294"/>
      <c r="JC114" s="294"/>
      <c r="JD114" s="294"/>
      <c r="JE114" s="294"/>
      <c r="JF114" s="294"/>
      <c r="JG114" s="294"/>
      <c r="JH114" s="294"/>
      <c r="JI114" s="294"/>
      <c r="JJ114" s="294"/>
      <c r="JK114" s="294"/>
      <c r="JL114" s="294"/>
      <c r="JM114" s="294"/>
      <c r="JN114" s="294"/>
      <c r="JO114" s="294"/>
      <c r="JP114" s="294"/>
      <c r="JQ114" s="294"/>
      <c r="JR114" s="294"/>
      <c r="JS114" s="294"/>
      <c r="JT114" s="294"/>
      <c r="JU114" s="294"/>
      <c r="JV114" s="294"/>
      <c r="JW114" s="294"/>
      <c r="JX114" s="294"/>
      <c r="JY114" s="294"/>
      <c r="JZ114" s="294"/>
      <c r="KA114" s="294"/>
    </row>
    <row r="115" spans="1:287" s="474" customFormat="1" ht="15" customHeight="1" thickBot="1">
      <c r="A115" s="293"/>
      <c r="B115" s="294"/>
      <c r="C115" s="1261"/>
      <c r="D115" s="1273" t="s">
        <v>237</v>
      </c>
      <c r="E115" s="1273"/>
      <c r="F115" s="561">
        <v>0.63</v>
      </c>
      <c r="G115" s="562">
        <v>0.44</v>
      </c>
      <c r="H115" s="561">
        <v>0.44</v>
      </c>
      <c r="I115" s="1022">
        <v>0.25</v>
      </c>
      <c r="J115" s="294"/>
      <c r="K115" s="294"/>
      <c r="L115" s="294"/>
      <c r="M115" s="294"/>
      <c r="N115" s="294"/>
      <c r="O115" s="294"/>
      <c r="P115" s="294"/>
      <c r="Q115" s="294"/>
      <c r="R115" s="294"/>
      <c r="S115" s="294"/>
      <c r="T115" s="294"/>
      <c r="U115" s="294"/>
      <c r="V115" s="294"/>
      <c r="W115" s="294"/>
      <c r="X115" s="294"/>
      <c r="Y115" s="294"/>
      <c r="Z115" s="294"/>
      <c r="AA115" s="294"/>
      <c r="AB115" s="294"/>
      <c r="AC115" s="294"/>
      <c r="AD115" s="294"/>
      <c r="AE115" s="294"/>
      <c r="AF115" s="294"/>
      <c r="AG115" s="294"/>
      <c r="AH115" s="294"/>
      <c r="AI115" s="294"/>
      <c r="AJ115" s="294"/>
      <c r="AK115" s="294"/>
      <c r="AL115" s="294"/>
      <c r="AM115" s="294"/>
      <c r="AN115" s="294"/>
      <c r="AO115" s="294"/>
      <c r="AP115" s="294"/>
      <c r="AQ115" s="294"/>
      <c r="AR115" s="294"/>
      <c r="AS115" s="294"/>
      <c r="AT115" s="294"/>
      <c r="AU115" s="294"/>
      <c r="AV115" s="294"/>
      <c r="AW115" s="294"/>
      <c r="AX115" s="294"/>
      <c r="AY115" s="294"/>
      <c r="AZ115" s="294"/>
      <c r="BA115" s="294"/>
      <c r="BB115" s="294"/>
      <c r="BC115" s="294"/>
      <c r="BD115" s="294"/>
      <c r="BE115" s="294"/>
      <c r="BF115" s="294"/>
      <c r="BG115" s="294"/>
      <c r="BH115" s="294"/>
      <c r="BI115" s="294"/>
      <c r="BJ115" s="294"/>
      <c r="BK115" s="294"/>
      <c r="BL115" s="294"/>
      <c r="BM115" s="294"/>
      <c r="BN115" s="294"/>
      <c r="BO115" s="294"/>
      <c r="BP115" s="294"/>
      <c r="BQ115" s="294"/>
      <c r="BR115" s="294"/>
      <c r="BS115" s="294"/>
      <c r="BT115" s="294"/>
      <c r="BU115" s="294"/>
      <c r="BV115" s="294"/>
      <c r="BW115" s="294"/>
      <c r="BX115" s="294"/>
      <c r="BY115" s="294"/>
      <c r="BZ115" s="294"/>
      <c r="CA115" s="294"/>
      <c r="CB115" s="294"/>
      <c r="CC115" s="294"/>
      <c r="CD115" s="294"/>
      <c r="CE115" s="294"/>
      <c r="CF115" s="294"/>
      <c r="CG115" s="294"/>
      <c r="CH115" s="294"/>
      <c r="CI115" s="294"/>
      <c r="CJ115" s="294"/>
      <c r="CK115" s="294"/>
      <c r="CL115" s="294"/>
      <c r="CM115" s="294"/>
      <c r="CN115" s="294"/>
      <c r="CO115" s="294"/>
      <c r="CP115" s="294"/>
      <c r="CQ115" s="294"/>
      <c r="CR115" s="294"/>
      <c r="CS115" s="294"/>
      <c r="CT115" s="294"/>
      <c r="CU115" s="294"/>
      <c r="CV115" s="294"/>
      <c r="CW115" s="294"/>
      <c r="CX115" s="294"/>
      <c r="CY115" s="294"/>
      <c r="CZ115" s="294"/>
      <c r="DA115" s="294"/>
      <c r="DB115" s="294"/>
      <c r="DC115" s="294"/>
      <c r="DD115" s="294"/>
      <c r="DE115" s="294"/>
      <c r="DF115" s="294"/>
      <c r="DG115" s="294"/>
      <c r="DH115" s="294"/>
      <c r="DI115" s="294"/>
      <c r="DJ115" s="294"/>
      <c r="DK115" s="294"/>
      <c r="DL115" s="294"/>
      <c r="DM115" s="294"/>
      <c r="DN115" s="294"/>
      <c r="DO115" s="294"/>
      <c r="DP115" s="294"/>
      <c r="DQ115" s="294"/>
      <c r="DR115" s="294"/>
      <c r="DS115" s="294"/>
      <c r="DT115" s="294"/>
      <c r="DU115" s="294"/>
      <c r="DV115" s="294"/>
      <c r="DW115" s="294"/>
      <c r="DX115" s="294"/>
      <c r="DY115" s="294"/>
      <c r="DZ115" s="294"/>
      <c r="EA115" s="294"/>
      <c r="EB115" s="294"/>
      <c r="EC115" s="294"/>
      <c r="ED115" s="294"/>
      <c r="EE115" s="294"/>
      <c r="EF115" s="294"/>
      <c r="EG115" s="294"/>
      <c r="EH115" s="294"/>
      <c r="EI115" s="294"/>
      <c r="EJ115" s="294"/>
      <c r="EK115" s="294"/>
      <c r="EL115" s="294"/>
      <c r="EM115" s="294"/>
      <c r="EN115" s="294"/>
      <c r="EO115" s="294"/>
      <c r="EP115" s="294"/>
      <c r="EQ115" s="294"/>
      <c r="ER115" s="294"/>
      <c r="ES115" s="294"/>
      <c r="ET115" s="294"/>
      <c r="EU115" s="294"/>
      <c r="EV115" s="294"/>
      <c r="EW115" s="294"/>
      <c r="EX115" s="294"/>
      <c r="EY115" s="294"/>
      <c r="EZ115" s="294"/>
      <c r="FA115" s="294"/>
      <c r="FB115" s="294"/>
      <c r="FC115" s="294"/>
      <c r="FD115" s="294"/>
      <c r="FE115" s="294"/>
      <c r="FF115" s="294"/>
      <c r="FG115" s="294"/>
      <c r="FH115" s="294"/>
      <c r="FI115" s="294"/>
      <c r="FJ115" s="294"/>
      <c r="FK115" s="294"/>
      <c r="FL115" s="294"/>
      <c r="FM115" s="294"/>
      <c r="FN115" s="294"/>
      <c r="FO115" s="294"/>
      <c r="FP115" s="294"/>
      <c r="FQ115" s="294"/>
      <c r="FR115" s="294"/>
      <c r="FS115" s="294"/>
      <c r="FT115" s="294"/>
      <c r="FU115" s="294"/>
      <c r="FV115" s="294"/>
      <c r="FW115" s="294"/>
      <c r="FX115" s="294"/>
      <c r="FY115" s="294"/>
      <c r="FZ115" s="294"/>
      <c r="GA115" s="294"/>
      <c r="GB115" s="294"/>
      <c r="GC115" s="294"/>
      <c r="GD115" s="294"/>
      <c r="GE115" s="294"/>
      <c r="GF115" s="294"/>
      <c r="GG115" s="294"/>
      <c r="GH115" s="294"/>
      <c r="GI115" s="294"/>
      <c r="GJ115" s="294"/>
      <c r="GK115" s="294"/>
      <c r="GL115" s="294"/>
      <c r="GM115" s="294"/>
      <c r="GN115" s="294"/>
      <c r="GO115" s="294"/>
      <c r="GP115" s="294"/>
      <c r="GQ115" s="294"/>
      <c r="GR115" s="294"/>
      <c r="GS115" s="294"/>
      <c r="GT115" s="294"/>
      <c r="GU115" s="294"/>
      <c r="GV115" s="294"/>
      <c r="GW115" s="294"/>
      <c r="GX115" s="294"/>
      <c r="GY115" s="294"/>
      <c r="GZ115" s="294"/>
      <c r="HA115" s="294"/>
      <c r="HB115" s="294"/>
      <c r="HC115" s="294"/>
      <c r="HD115" s="294"/>
      <c r="HE115" s="294"/>
      <c r="HF115" s="294"/>
      <c r="HG115" s="294"/>
      <c r="HH115" s="294"/>
      <c r="HI115" s="294"/>
      <c r="HJ115" s="294"/>
      <c r="HK115" s="294"/>
      <c r="HL115" s="294"/>
      <c r="HM115" s="294"/>
      <c r="HN115" s="294"/>
      <c r="HO115" s="294"/>
      <c r="HP115" s="294"/>
      <c r="HQ115" s="294"/>
      <c r="HR115" s="294"/>
      <c r="HS115" s="294"/>
      <c r="HT115" s="294"/>
      <c r="HU115" s="294"/>
      <c r="HV115" s="294"/>
      <c r="HW115" s="294"/>
      <c r="HX115" s="294"/>
      <c r="HY115" s="294"/>
      <c r="HZ115" s="294"/>
      <c r="IA115" s="294"/>
      <c r="IB115" s="294"/>
      <c r="IC115" s="294"/>
      <c r="ID115" s="294"/>
      <c r="IE115" s="294"/>
      <c r="IF115" s="294"/>
      <c r="IG115" s="294"/>
      <c r="IH115" s="294"/>
      <c r="II115" s="294"/>
      <c r="IJ115" s="294"/>
      <c r="IK115" s="294"/>
      <c r="IL115" s="294"/>
      <c r="IM115" s="294"/>
      <c r="IN115" s="294"/>
      <c r="IO115" s="294"/>
      <c r="IP115" s="294"/>
      <c r="IQ115" s="294"/>
      <c r="IR115" s="294"/>
      <c r="IS115" s="294"/>
      <c r="IT115" s="294"/>
      <c r="IU115" s="294"/>
      <c r="IV115" s="294"/>
      <c r="IW115" s="294"/>
      <c r="IX115" s="294"/>
      <c r="IY115" s="294"/>
      <c r="IZ115" s="294"/>
      <c r="JA115" s="294"/>
      <c r="JB115" s="294"/>
      <c r="JC115" s="294"/>
      <c r="JD115" s="294"/>
      <c r="JE115" s="294"/>
      <c r="JF115" s="294"/>
      <c r="JG115" s="294"/>
      <c r="JH115" s="294"/>
      <c r="JI115" s="294"/>
      <c r="JJ115" s="294"/>
      <c r="JK115" s="294"/>
      <c r="JL115" s="294"/>
      <c r="JM115" s="294"/>
      <c r="JN115" s="294"/>
      <c r="JO115" s="294"/>
      <c r="JP115" s="294"/>
      <c r="JQ115" s="294"/>
      <c r="JR115" s="294"/>
      <c r="JS115" s="294"/>
      <c r="JT115" s="294"/>
      <c r="JU115" s="294"/>
      <c r="JV115" s="294"/>
      <c r="JW115" s="294"/>
      <c r="JX115" s="294"/>
      <c r="JY115" s="294"/>
      <c r="JZ115" s="294"/>
      <c r="KA115" s="294"/>
    </row>
    <row r="116" spans="1:287" s="474" customFormat="1" ht="15" customHeight="1">
      <c r="A116" s="293"/>
      <c r="B116" s="294"/>
      <c r="C116" s="1261"/>
      <c r="D116" s="1275" t="s">
        <v>184</v>
      </c>
      <c r="E116" s="1275"/>
      <c r="F116" s="563">
        <v>0.74</v>
      </c>
      <c r="G116" s="564">
        <v>0.67</v>
      </c>
      <c r="H116" s="563">
        <v>0.56000000000000005</v>
      </c>
      <c r="I116" s="1021">
        <v>0.5</v>
      </c>
      <c r="J116" s="294"/>
      <c r="K116" s="294"/>
      <c r="L116" s="294"/>
      <c r="M116" s="294"/>
      <c r="N116" s="294"/>
      <c r="O116" s="294"/>
      <c r="P116" s="294"/>
      <c r="Q116" s="294"/>
      <c r="R116" s="294"/>
      <c r="S116" s="294"/>
      <c r="T116" s="294"/>
      <c r="U116" s="294"/>
      <c r="V116" s="294"/>
      <c r="W116" s="294"/>
      <c r="X116" s="294"/>
      <c r="Y116" s="294"/>
      <c r="Z116" s="294"/>
      <c r="AA116" s="294"/>
      <c r="AB116" s="294"/>
      <c r="AC116" s="294"/>
      <c r="AD116" s="294"/>
      <c r="AE116" s="294"/>
      <c r="AF116" s="294"/>
      <c r="AG116" s="294"/>
      <c r="AH116" s="294"/>
      <c r="AI116" s="294"/>
      <c r="AJ116" s="294"/>
      <c r="AK116" s="294"/>
      <c r="AL116" s="294"/>
      <c r="AM116" s="294"/>
      <c r="AN116" s="294"/>
      <c r="AO116" s="294"/>
      <c r="AP116" s="294"/>
      <c r="AQ116" s="294"/>
      <c r="AR116" s="294"/>
      <c r="AS116" s="294"/>
      <c r="AT116" s="294"/>
      <c r="AU116" s="294"/>
      <c r="AV116" s="294"/>
      <c r="AW116" s="294"/>
      <c r="AX116" s="294"/>
      <c r="AY116" s="294"/>
      <c r="AZ116" s="294"/>
      <c r="BA116" s="294"/>
      <c r="BB116" s="294"/>
      <c r="BC116" s="294"/>
      <c r="BD116" s="294"/>
      <c r="BE116" s="294"/>
      <c r="BF116" s="294"/>
      <c r="BG116" s="294"/>
      <c r="BH116" s="294"/>
      <c r="BI116" s="294"/>
      <c r="BJ116" s="294"/>
      <c r="BK116" s="294"/>
      <c r="BL116" s="294"/>
      <c r="BM116" s="294"/>
      <c r="BN116" s="294"/>
      <c r="BO116" s="294"/>
      <c r="BP116" s="294"/>
      <c r="BQ116" s="294"/>
      <c r="BR116" s="294"/>
      <c r="BS116" s="294"/>
      <c r="BT116" s="294"/>
      <c r="BU116" s="294"/>
      <c r="BV116" s="294"/>
      <c r="BW116" s="294"/>
      <c r="BX116" s="294"/>
      <c r="BY116" s="294"/>
      <c r="BZ116" s="294"/>
      <c r="CA116" s="294"/>
      <c r="CB116" s="294"/>
      <c r="CC116" s="294"/>
      <c r="CD116" s="294"/>
      <c r="CE116" s="294"/>
      <c r="CF116" s="294"/>
      <c r="CG116" s="294"/>
      <c r="CH116" s="294"/>
      <c r="CI116" s="294"/>
      <c r="CJ116" s="294"/>
      <c r="CK116" s="294"/>
      <c r="CL116" s="294"/>
      <c r="CM116" s="294"/>
      <c r="CN116" s="294"/>
      <c r="CO116" s="294"/>
      <c r="CP116" s="294"/>
      <c r="CQ116" s="294"/>
      <c r="CR116" s="294"/>
      <c r="CS116" s="294"/>
      <c r="CT116" s="294"/>
      <c r="CU116" s="294"/>
      <c r="CV116" s="294"/>
      <c r="CW116" s="294"/>
      <c r="CX116" s="294"/>
      <c r="CY116" s="294"/>
      <c r="CZ116" s="294"/>
      <c r="DA116" s="294"/>
      <c r="DB116" s="294"/>
      <c r="DC116" s="294"/>
      <c r="DD116" s="294"/>
      <c r="DE116" s="294"/>
      <c r="DF116" s="294"/>
      <c r="DG116" s="294"/>
      <c r="DH116" s="294"/>
      <c r="DI116" s="294"/>
      <c r="DJ116" s="294"/>
      <c r="DK116" s="294"/>
      <c r="DL116" s="294"/>
      <c r="DM116" s="294"/>
      <c r="DN116" s="294"/>
      <c r="DO116" s="294"/>
      <c r="DP116" s="294"/>
      <c r="DQ116" s="294"/>
      <c r="DR116" s="294"/>
      <c r="DS116" s="294"/>
      <c r="DT116" s="294"/>
      <c r="DU116" s="294"/>
      <c r="DV116" s="294"/>
      <c r="DW116" s="294"/>
      <c r="DX116" s="294"/>
      <c r="DY116" s="294"/>
      <c r="DZ116" s="294"/>
      <c r="EA116" s="294"/>
      <c r="EB116" s="294"/>
      <c r="EC116" s="294"/>
      <c r="ED116" s="294"/>
      <c r="EE116" s="294"/>
      <c r="EF116" s="294"/>
      <c r="EG116" s="294"/>
      <c r="EH116" s="294"/>
      <c r="EI116" s="294"/>
      <c r="EJ116" s="294"/>
      <c r="EK116" s="294"/>
      <c r="EL116" s="294"/>
      <c r="EM116" s="294"/>
      <c r="EN116" s="294"/>
      <c r="EO116" s="294"/>
      <c r="EP116" s="294"/>
      <c r="EQ116" s="294"/>
      <c r="ER116" s="294"/>
      <c r="ES116" s="294"/>
      <c r="ET116" s="294"/>
      <c r="EU116" s="294"/>
      <c r="EV116" s="294"/>
      <c r="EW116" s="294"/>
      <c r="EX116" s="294"/>
      <c r="EY116" s="294"/>
      <c r="EZ116" s="294"/>
      <c r="FA116" s="294"/>
      <c r="FB116" s="294"/>
      <c r="FC116" s="294"/>
      <c r="FD116" s="294"/>
      <c r="FE116" s="294"/>
      <c r="FF116" s="294"/>
      <c r="FG116" s="294"/>
      <c r="FH116" s="294"/>
      <c r="FI116" s="294"/>
      <c r="FJ116" s="294"/>
      <c r="FK116" s="294"/>
      <c r="FL116" s="294"/>
      <c r="FM116" s="294"/>
      <c r="FN116" s="294"/>
      <c r="FO116" s="294"/>
      <c r="FP116" s="294"/>
      <c r="FQ116" s="294"/>
      <c r="FR116" s="294"/>
      <c r="FS116" s="294"/>
      <c r="FT116" s="294"/>
      <c r="FU116" s="294"/>
      <c r="FV116" s="294"/>
      <c r="FW116" s="294"/>
      <c r="FX116" s="294"/>
      <c r="FY116" s="294"/>
      <c r="FZ116" s="294"/>
      <c r="GA116" s="294"/>
      <c r="GB116" s="294"/>
      <c r="GC116" s="294"/>
      <c r="GD116" s="294"/>
      <c r="GE116" s="294"/>
      <c r="GF116" s="294"/>
      <c r="GG116" s="294"/>
      <c r="GH116" s="294"/>
      <c r="GI116" s="294"/>
      <c r="GJ116" s="294"/>
      <c r="GK116" s="294"/>
      <c r="GL116" s="294"/>
      <c r="GM116" s="294"/>
      <c r="GN116" s="294"/>
      <c r="GO116" s="294"/>
      <c r="GP116" s="294"/>
      <c r="GQ116" s="294"/>
      <c r="GR116" s="294"/>
      <c r="GS116" s="294"/>
      <c r="GT116" s="294"/>
      <c r="GU116" s="294"/>
      <c r="GV116" s="294"/>
      <c r="GW116" s="294"/>
      <c r="GX116" s="294"/>
      <c r="GY116" s="294"/>
      <c r="GZ116" s="294"/>
      <c r="HA116" s="294"/>
      <c r="HB116" s="294"/>
      <c r="HC116" s="294"/>
      <c r="HD116" s="294"/>
      <c r="HE116" s="294"/>
      <c r="HF116" s="294"/>
      <c r="HG116" s="294"/>
      <c r="HH116" s="294"/>
      <c r="HI116" s="294"/>
      <c r="HJ116" s="294"/>
      <c r="HK116" s="294"/>
      <c r="HL116" s="294"/>
      <c r="HM116" s="294"/>
      <c r="HN116" s="294"/>
      <c r="HO116" s="294"/>
      <c r="HP116" s="294"/>
      <c r="HQ116" s="294"/>
      <c r="HR116" s="294"/>
      <c r="HS116" s="294"/>
      <c r="HT116" s="294"/>
      <c r="HU116" s="294"/>
      <c r="HV116" s="294"/>
      <c r="HW116" s="294"/>
      <c r="HX116" s="294"/>
      <c r="HY116" s="294"/>
      <c r="HZ116" s="294"/>
      <c r="IA116" s="294"/>
      <c r="IB116" s="294"/>
      <c r="IC116" s="294"/>
      <c r="ID116" s="294"/>
      <c r="IE116" s="294"/>
      <c r="IF116" s="294"/>
      <c r="IG116" s="294"/>
      <c r="IH116" s="294"/>
      <c r="II116" s="294"/>
      <c r="IJ116" s="294"/>
      <c r="IK116" s="294"/>
      <c r="IL116" s="294"/>
      <c r="IM116" s="294"/>
      <c r="IN116" s="294"/>
      <c r="IO116" s="294"/>
      <c r="IP116" s="294"/>
      <c r="IQ116" s="294"/>
      <c r="IR116" s="294"/>
      <c r="IS116" s="294"/>
      <c r="IT116" s="294"/>
      <c r="IU116" s="294"/>
      <c r="IV116" s="294"/>
      <c r="IW116" s="294"/>
      <c r="IX116" s="294"/>
      <c r="IY116" s="294"/>
      <c r="IZ116" s="294"/>
      <c r="JA116" s="294"/>
      <c r="JB116" s="294"/>
      <c r="JC116" s="294"/>
      <c r="JD116" s="294"/>
      <c r="JE116" s="294"/>
      <c r="JF116" s="294"/>
      <c r="JG116" s="294"/>
      <c r="JH116" s="294"/>
      <c r="JI116" s="294"/>
      <c r="JJ116" s="294"/>
      <c r="JK116" s="294"/>
      <c r="JL116" s="294"/>
      <c r="JM116" s="294"/>
      <c r="JN116" s="294"/>
      <c r="JO116" s="294"/>
      <c r="JP116" s="294"/>
      <c r="JQ116" s="294"/>
      <c r="JR116" s="294"/>
      <c r="JS116" s="294"/>
      <c r="JT116" s="294"/>
      <c r="JU116" s="294"/>
      <c r="JV116" s="294"/>
      <c r="JW116" s="294"/>
      <c r="JX116" s="294"/>
      <c r="JY116" s="294"/>
      <c r="JZ116" s="294"/>
      <c r="KA116" s="294"/>
    </row>
    <row r="117" spans="1:287" s="474" customFormat="1" ht="15" customHeight="1">
      <c r="A117" s="293"/>
      <c r="B117" s="294"/>
      <c r="C117" s="1261"/>
      <c r="D117" s="1272" t="s">
        <v>185</v>
      </c>
      <c r="E117" s="1272"/>
      <c r="F117" s="565">
        <v>0.26</v>
      </c>
      <c r="G117" s="566">
        <v>0.22</v>
      </c>
      <c r="H117" s="565">
        <v>0.22</v>
      </c>
      <c r="I117" s="1021">
        <v>0.25</v>
      </c>
      <c r="J117" s="294"/>
      <c r="K117" s="294"/>
      <c r="L117" s="294"/>
      <c r="M117" s="294"/>
      <c r="N117" s="294"/>
      <c r="O117" s="294"/>
      <c r="P117" s="294"/>
      <c r="Q117" s="294"/>
      <c r="R117" s="294"/>
      <c r="S117" s="294"/>
      <c r="T117" s="294"/>
      <c r="U117" s="294"/>
      <c r="V117" s="294"/>
      <c r="W117" s="294"/>
      <c r="X117" s="294"/>
      <c r="Y117" s="294"/>
      <c r="Z117" s="294"/>
      <c r="AA117" s="294"/>
      <c r="AB117" s="294"/>
      <c r="AC117" s="294"/>
      <c r="AD117" s="294"/>
      <c r="AE117" s="294"/>
      <c r="AF117" s="294"/>
      <c r="AG117" s="294"/>
      <c r="AH117" s="294"/>
      <c r="AI117" s="294"/>
      <c r="AJ117" s="294"/>
      <c r="AK117" s="294"/>
      <c r="AL117" s="294"/>
      <c r="AM117" s="294"/>
      <c r="AN117" s="294"/>
      <c r="AO117" s="294"/>
      <c r="AP117" s="294"/>
      <c r="AQ117" s="294"/>
      <c r="AR117" s="294"/>
      <c r="AS117" s="294"/>
      <c r="AT117" s="294"/>
      <c r="AU117" s="294"/>
      <c r="AV117" s="294"/>
      <c r="AW117" s="294"/>
      <c r="AX117" s="294"/>
      <c r="AY117" s="294"/>
      <c r="AZ117" s="294"/>
      <c r="BA117" s="294"/>
      <c r="BB117" s="294"/>
      <c r="BC117" s="294"/>
      <c r="BD117" s="294"/>
      <c r="BE117" s="294"/>
      <c r="BF117" s="294"/>
      <c r="BG117" s="294"/>
      <c r="BH117" s="294"/>
      <c r="BI117" s="294"/>
      <c r="BJ117" s="294"/>
      <c r="BK117" s="294"/>
      <c r="BL117" s="294"/>
      <c r="BM117" s="294"/>
      <c r="BN117" s="294"/>
      <c r="BO117" s="294"/>
      <c r="BP117" s="294"/>
      <c r="BQ117" s="294"/>
      <c r="BR117" s="294"/>
      <c r="BS117" s="294"/>
      <c r="BT117" s="294"/>
      <c r="BU117" s="294"/>
      <c r="BV117" s="294"/>
      <c r="BW117" s="294"/>
      <c r="BX117" s="294"/>
      <c r="BY117" s="294"/>
      <c r="BZ117" s="294"/>
      <c r="CA117" s="294"/>
      <c r="CB117" s="294"/>
      <c r="CC117" s="294"/>
      <c r="CD117" s="294"/>
      <c r="CE117" s="294"/>
      <c r="CF117" s="294"/>
      <c r="CG117" s="294"/>
      <c r="CH117" s="294"/>
      <c r="CI117" s="294"/>
      <c r="CJ117" s="294"/>
      <c r="CK117" s="294"/>
      <c r="CL117" s="294"/>
      <c r="CM117" s="294"/>
      <c r="CN117" s="294"/>
      <c r="CO117" s="294"/>
      <c r="CP117" s="294"/>
      <c r="CQ117" s="294"/>
      <c r="CR117" s="294"/>
      <c r="CS117" s="294"/>
      <c r="CT117" s="294"/>
      <c r="CU117" s="294"/>
      <c r="CV117" s="294"/>
      <c r="CW117" s="294"/>
      <c r="CX117" s="294"/>
      <c r="CY117" s="294"/>
      <c r="CZ117" s="294"/>
      <c r="DA117" s="294"/>
      <c r="DB117" s="294"/>
      <c r="DC117" s="294"/>
      <c r="DD117" s="294"/>
      <c r="DE117" s="294"/>
      <c r="DF117" s="294"/>
      <c r="DG117" s="294"/>
      <c r="DH117" s="294"/>
      <c r="DI117" s="294"/>
      <c r="DJ117" s="294"/>
      <c r="DK117" s="294"/>
      <c r="DL117" s="294"/>
      <c r="DM117" s="294"/>
      <c r="DN117" s="294"/>
      <c r="DO117" s="294"/>
      <c r="DP117" s="294"/>
      <c r="DQ117" s="294"/>
      <c r="DR117" s="294"/>
      <c r="DS117" s="294"/>
      <c r="DT117" s="294"/>
      <c r="DU117" s="294"/>
      <c r="DV117" s="294"/>
      <c r="DW117" s="294"/>
      <c r="DX117" s="294"/>
      <c r="DY117" s="294"/>
      <c r="DZ117" s="294"/>
      <c r="EA117" s="294"/>
      <c r="EB117" s="294"/>
      <c r="EC117" s="294"/>
      <c r="ED117" s="294"/>
      <c r="EE117" s="294"/>
      <c r="EF117" s="294"/>
      <c r="EG117" s="294"/>
      <c r="EH117" s="294"/>
      <c r="EI117" s="294"/>
      <c r="EJ117" s="294"/>
      <c r="EK117" s="294"/>
      <c r="EL117" s="294"/>
      <c r="EM117" s="294"/>
      <c r="EN117" s="294"/>
      <c r="EO117" s="294"/>
      <c r="EP117" s="294"/>
      <c r="EQ117" s="294"/>
      <c r="ER117" s="294"/>
      <c r="ES117" s="294"/>
      <c r="ET117" s="294"/>
      <c r="EU117" s="294"/>
      <c r="EV117" s="294"/>
      <c r="EW117" s="294"/>
      <c r="EX117" s="294"/>
      <c r="EY117" s="294"/>
      <c r="EZ117" s="294"/>
      <c r="FA117" s="294"/>
      <c r="FB117" s="294"/>
      <c r="FC117" s="294"/>
      <c r="FD117" s="294"/>
      <c r="FE117" s="294"/>
      <c r="FF117" s="294"/>
      <c r="FG117" s="294"/>
      <c r="FH117" s="294"/>
      <c r="FI117" s="294"/>
      <c r="FJ117" s="294"/>
      <c r="FK117" s="294"/>
      <c r="FL117" s="294"/>
      <c r="FM117" s="294"/>
      <c r="FN117" s="294"/>
      <c r="FO117" s="294"/>
      <c r="FP117" s="294"/>
      <c r="FQ117" s="294"/>
      <c r="FR117" s="294"/>
      <c r="FS117" s="294"/>
      <c r="FT117" s="294"/>
      <c r="FU117" s="294"/>
      <c r="FV117" s="294"/>
      <c r="FW117" s="294"/>
      <c r="FX117" s="294"/>
      <c r="FY117" s="294"/>
      <c r="FZ117" s="294"/>
      <c r="GA117" s="294"/>
      <c r="GB117" s="294"/>
      <c r="GC117" s="294"/>
      <c r="GD117" s="294"/>
      <c r="GE117" s="294"/>
      <c r="GF117" s="294"/>
      <c r="GG117" s="294"/>
      <c r="GH117" s="294"/>
      <c r="GI117" s="294"/>
      <c r="GJ117" s="294"/>
      <c r="GK117" s="294"/>
      <c r="GL117" s="294"/>
      <c r="GM117" s="294"/>
      <c r="GN117" s="294"/>
      <c r="GO117" s="294"/>
      <c r="GP117" s="294"/>
      <c r="GQ117" s="294"/>
      <c r="GR117" s="294"/>
      <c r="GS117" s="294"/>
      <c r="GT117" s="294"/>
      <c r="GU117" s="294"/>
      <c r="GV117" s="294"/>
      <c r="GW117" s="294"/>
      <c r="GX117" s="294"/>
      <c r="GY117" s="294"/>
      <c r="GZ117" s="294"/>
      <c r="HA117" s="294"/>
      <c r="HB117" s="294"/>
      <c r="HC117" s="294"/>
      <c r="HD117" s="294"/>
      <c r="HE117" s="294"/>
      <c r="HF117" s="294"/>
      <c r="HG117" s="294"/>
      <c r="HH117" s="294"/>
      <c r="HI117" s="294"/>
      <c r="HJ117" s="294"/>
      <c r="HK117" s="294"/>
      <c r="HL117" s="294"/>
      <c r="HM117" s="294"/>
      <c r="HN117" s="294"/>
      <c r="HO117" s="294"/>
      <c r="HP117" s="294"/>
      <c r="HQ117" s="294"/>
      <c r="HR117" s="294"/>
      <c r="HS117" s="294"/>
      <c r="HT117" s="294"/>
      <c r="HU117" s="294"/>
      <c r="HV117" s="294"/>
      <c r="HW117" s="294"/>
      <c r="HX117" s="294"/>
      <c r="HY117" s="294"/>
      <c r="HZ117" s="294"/>
      <c r="IA117" s="294"/>
      <c r="IB117" s="294"/>
      <c r="IC117" s="294"/>
      <c r="ID117" s="294"/>
      <c r="IE117" s="294"/>
      <c r="IF117" s="294"/>
      <c r="IG117" s="294"/>
      <c r="IH117" s="294"/>
      <c r="II117" s="294"/>
      <c r="IJ117" s="294"/>
      <c r="IK117" s="294"/>
      <c r="IL117" s="294"/>
      <c r="IM117" s="294"/>
      <c r="IN117" s="294"/>
      <c r="IO117" s="294"/>
      <c r="IP117" s="294"/>
      <c r="IQ117" s="294"/>
      <c r="IR117" s="294"/>
      <c r="IS117" s="294"/>
      <c r="IT117" s="294"/>
      <c r="IU117" s="294"/>
      <c r="IV117" s="294"/>
      <c r="IW117" s="294"/>
      <c r="IX117" s="294"/>
      <c r="IY117" s="294"/>
      <c r="IZ117" s="294"/>
      <c r="JA117" s="294"/>
      <c r="JB117" s="294"/>
      <c r="JC117" s="294"/>
      <c r="JD117" s="294"/>
      <c r="JE117" s="294"/>
      <c r="JF117" s="294"/>
      <c r="JG117" s="294"/>
      <c r="JH117" s="294"/>
      <c r="JI117" s="294"/>
      <c r="JJ117" s="294"/>
      <c r="JK117" s="294"/>
      <c r="JL117" s="294"/>
      <c r="JM117" s="294"/>
      <c r="JN117" s="294"/>
      <c r="JO117" s="294"/>
      <c r="JP117" s="294"/>
      <c r="JQ117" s="294"/>
      <c r="JR117" s="294"/>
      <c r="JS117" s="294"/>
      <c r="JT117" s="294"/>
      <c r="JU117" s="294"/>
      <c r="JV117" s="294"/>
      <c r="JW117" s="294"/>
      <c r="JX117" s="294"/>
      <c r="JY117" s="294"/>
      <c r="JZ117" s="294"/>
      <c r="KA117" s="294"/>
    </row>
    <row r="118" spans="1:287" s="474" customFormat="1" ht="15" customHeight="1">
      <c r="A118" s="293"/>
      <c r="B118" s="294"/>
      <c r="C118" s="1261"/>
      <c r="D118" s="1272" t="s">
        <v>187</v>
      </c>
      <c r="E118" s="1272"/>
      <c r="F118" s="558" t="s">
        <v>194</v>
      </c>
      <c r="G118" s="559">
        <v>0.11</v>
      </c>
      <c r="H118" s="558">
        <v>0</v>
      </c>
      <c r="I118" s="1021">
        <v>0</v>
      </c>
      <c r="J118" s="294"/>
      <c r="K118" s="294"/>
      <c r="L118" s="294"/>
      <c r="M118" s="294"/>
      <c r="N118" s="294"/>
      <c r="O118" s="294"/>
      <c r="P118" s="294"/>
      <c r="Q118" s="294"/>
      <c r="R118" s="294"/>
      <c r="S118" s="294"/>
      <c r="T118" s="294"/>
      <c r="U118" s="294"/>
      <c r="V118" s="294"/>
      <c r="W118" s="294"/>
      <c r="X118" s="294"/>
      <c r="Y118" s="294"/>
      <c r="Z118" s="294"/>
      <c r="AA118" s="294"/>
      <c r="AB118" s="294"/>
      <c r="AC118" s="294"/>
      <c r="AD118" s="294"/>
      <c r="AE118" s="294"/>
      <c r="AF118" s="294"/>
      <c r="AG118" s="294"/>
      <c r="AH118" s="294"/>
      <c r="AI118" s="294"/>
      <c r="AJ118" s="294"/>
      <c r="AK118" s="294"/>
      <c r="AL118" s="294"/>
      <c r="AM118" s="294"/>
      <c r="AN118" s="294"/>
      <c r="AO118" s="294"/>
      <c r="AP118" s="294"/>
      <c r="AQ118" s="294"/>
      <c r="AR118" s="294"/>
      <c r="AS118" s="294"/>
      <c r="AT118" s="294"/>
      <c r="AU118" s="294"/>
      <c r="AV118" s="294"/>
      <c r="AW118" s="294"/>
      <c r="AX118" s="294"/>
      <c r="AY118" s="294"/>
      <c r="AZ118" s="294"/>
      <c r="BA118" s="294"/>
      <c r="BB118" s="294"/>
      <c r="BC118" s="294"/>
      <c r="BD118" s="294"/>
      <c r="BE118" s="294"/>
      <c r="BF118" s="294"/>
      <c r="BG118" s="294"/>
      <c r="BH118" s="294"/>
      <c r="BI118" s="294"/>
      <c r="BJ118" s="294"/>
      <c r="BK118" s="294"/>
      <c r="BL118" s="294"/>
      <c r="BM118" s="294"/>
      <c r="BN118" s="294"/>
      <c r="BO118" s="294"/>
      <c r="BP118" s="294"/>
      <c r="BQ118" s="294"/>
      <c r="BR118" s="294"/>
      <c r="BS118" s="294"/>
      <c r="BT118" s="294"/>
      <c r="BU118" s="294"/>
      <c r="BV118" s="294"/>
      <c r="BW118" s="294"/>
      <c r="BX118" s="294"/>
      <c r="BY118" s="294"/>
      <c r="BZ118" s="294"/>
      <c r="CA118" s="294"/>
      <c r="CB118" s="294"/>
      <c r="CC118" s="294"/>
      <c r="CD118" s="294"/>
      <c r="CE118" s="294"/>
      <c r="CF118" s="294"/>
      <c r="CG118" s="294"/>
      <c r="CH118" s="294"/>
      <c r="CI118" s="294"/>
      <c r="CJ118" s="294"/>
      <c r="CK118" s="294"/>
      <c r="CL118" s="294"/>
      <c r="CM118" s="294"/>
      <c r="CN118" s="294"/>
      <c r="CO118" s="294"/>
      <c r="CP118" s="294"/>
      <c r="CQ118" s="294"/>
      <c r="CR118" s="294"/>
      <c r="CS118" s="294"/>
      <c r="CT118" s="294"/>
      <c r="CU118" s="294"/>
      <c r="CV118" s="294"/>
      <c r="CW118" s="294"/>
      <c r="CX118" s="294"/>
      <c r="CY118" s="294"/>
      <c r="CZ118" s="294"/>
      <c r="DA118" s="294"/>
      <c r="DB118" s="294"/>
      <c r="DC118" s="294"/>
      <c r="DD118" s="294"/>
      <c r="DE118" s="294"/>
      <c r="DF118" s="294"/>
      <c r="DG118" s="294"/>
      <c r="DH118" s="294"/>
      <c r="DI118" s="294"/>
      <c r="DJ118" s="294"/>
      <c r="DK118" s="294"/>
      <c r="DL118" s="294"/>
      <c r="DM118" s="294"/>
      <c r="DN118" s="294"/>
      <c r="DO118" s="294"/>
      <c r="DP118" s="294"/>
      <c r="DQ118" s="294"/>
      <c r="DR118" s="294"/>
      <c r="DS118" s="294"/>
      <c r="DT118" s="294"/>
      <c r="DU118" s="294"/>
      <c r="DV118" s="294"/>
      <c r="DW118" s="294"/>
      <c r="DX118" s="294"/>
      <c r="DY118" s="294"/>
      <c r="DZ118" s="294"/>
      <c r="EA118" s="294"/>
      <c r="EB118" s="294"/>
      <c r="EC118" s="294"/>
      <c r="ED118" s="294"/>
      <c r="EE118" s="294"/>
      <c r="EF118" s="294"/>
      <c r="EG118" s="294"/>
      <c r="EH118" s="294"/>
      <c r="EI118" s="294"/>
      <c r="EJ118" s="294"/>
      <c r="EK118" s="294"/>
      <c r="EL118" s="294"/>
      <c r="EM118" s="294"/>
      <c r="EN118" s="294"/>
      <c r="EO118" s="294"/>
      <c r="EP118" s="294"/>
      <c r="EQ118" s="294"/>
      <c r="ER118" s="294"/>
      <c r="ES118" s="294"/>
      <c r="ET118" s="294"/>
      <c r="EU118" s="294"/>
      <c r="EV118" s="294"/>
      <c r="EW118" s="294"/>
      <c r="EX118" s="294"/>
      <c r="EY118" s="294"/>
      <c r="EZ118" s="294"/>
      <c r="FA118" s="294"/>
      <c r="FB118" s="294"/>
      <c r="FC118" s="294"/>
      <c r="FD118" s="294"/>
      <c r="FE118" s="294"/>
      <c r="FF118" s="294"/>
      <c r="FG118" s="294"/>
      <c r="FH118" s="294"/>
      <c r="FI118" s="294"/>
      <c r="FJ118" s="294"/>
      <c r="FK118" s="294"/>
      <c r="FL118" s="294"/>
      <c r="FM118" s="294"/>
      <c r="FN118" s="294"/>
      <c r="FO118" s="294"/>
      <c r="FP118" s="294"/>
      <c r="FQ118" s="294"/>
      <c r="FR118" s="294"/>
      <c r="FS118" s="294"/>
      <c r="FT118" s="294"/>
      <c r="FU118" s="294"/>
      <c r="FV118" s="294"/>
      <c r="FW118" s="294"/>
      <c r="FX118" s="294"/>
      <c r="FY118" s="294"/>
      <c r="FZ118" s="294"/>
      <c r="GA118" s="294"/>
      <c r="GB118" s="294"/>
      <c r="GC118" s="294"/>
      <c r="GD118" s="294"/>
      <c r="GE118" s="294"/>
      <c r="GF118" s="294"/>
      <c r="GG118" s="294"/>
      <c r="GH118" s="294"/>
      <c r="GI118" s="294"/>
      <c r="GJ118" s="294"/>
      <c r="GK118" s="294"/>
      <c r="GL118" s="294"/>
      <c r="GM118" s="294"/>
      <c r="GN118" s="294"/>
      <c r="GO118" s="294"/>
      <c r="GP118" s="294"/>
      <c r="GQ118" s="294"/>
      <c r="GR118" s="294"/>
      <c r="GS118" s="294"/>
      <c r="GT118" s="294"/>
      <c r="GU118" s="294"/>
      <c r="GV118" s="294"/>
      <c r="GW118" s="294"/>
      <c r="GX118" s="294"/>
      <c r="GY118" s="294"/>
      <c r="GZ118" s="294"/>
      <c r="HA118" s="294"/>
      <c r="HB118" s="294"/>
      <c r="HC118" s="294"/>
      <c r="HD118" s="294"/>
      <c r="HE118" s="294"/>
      <c r="HF118" s="294"/>
      <c r="HG118" s="294"/>
      <c r="HH118" s="294"/>
      <c r="HI118" s="294"/>
      <c r="HJ118" s="294"/>
      <c r="HK118" s="294"/>
      <c r="HL118" s="294"/>
      <c r="HM118" s="294"/>
      <c r="HN118" s="294"/>
      <c r="HO118" s="294"/>
      <c r="HP118" s="294"/>
      <c r="HQ118" s="294"/>
      <c r="HR118" s="294"/>
      <c r="HS118" s="294"/>
      <c r="HT118" s="294"/>
      <c r="HU118" s="294"/>
      <c r="HV118" s="294"/>
      <c r="HW118" s="294"/>
      <c r="HX118" s="294"/>
      <c r="HY118" s="294"/>
      <c r="HZ118" s="294"/>
      <c r="IA118" s="294"/>
      <c r="IB118" s="294"/>
      <c r="IC118" s="294"/>
      <c r="ID118" s="294"/>
      <c r="IE118" s="294"/>
      <c r="IF118" s="294"/>
      <c r="IG118" s="294"/>
      <c r="IH118" s="294"/>
      <c r="II118" s="294"/>
      <c r="IJ118" s="294"/>
      <c r="IK118" s="294"/>
      <c r="IL118" s="294"/>
      <c r="IM118" s="294"/>
      <c r="IN118" s="294"/>
      <c r="IO118" s="294"/>
      <c r="IP118" s="294"/>
      <c r="IQ118" s="294"/>
      <c r="IR118" s="294"/>
      <c r="IS118" s="294"/>
      <c r="IT118" s="294"/>
      <c r="IU118" s="294"/>
      <c r="IV118" s="294"/>
      <c r="IW118" s="294"/>
      <c r="IX118" s="294"/>
      <c r="IY118" s="294"/>
      <c r="IZ118" s="294"/>
      <c r="JA118" s="294"/>
      <c r="JB118" s="294"/>
      <c r="JC118" s="294"/>
      <c r="JD118" s="294"/>
      <c r="JE118" s="294"/>
      <c r="JF118" s="294"/>
      <c r="JG118" s="294"/>
      <c r="JH118" s="294"/>
      <c r="JI118" s="294"/>
      <c r="JJ118" s="294"/>
      <c r="JK118" s="294"/>
      <c r="JL118" s="294"/>
      <c r="JM118" s="294"/>
      <c r="JN118" s="294"/>
      <c r="JO118" s="294"/>
      <c r="JP118" s="294"/>
      <c r="JQ118" s="294"/>
      <c r="JR118" s="294"/>
      <c r="JS118" s="294"/>
      <c r="JT118" s="294"/>
      <c r="JU118" s="294"/>
      <c r="JV118" s="294"/>
      <c r="JW118" s="294"/>
      <c r="JX118" s="294"/>
      <c r="JY118" s="294"/>
      <c r="JZ118" s="294"/>
      <c r="KA118" s="294"/>
    </row>
    <row r="119" spans="1:287" s="474" customFormat="1" ht="15" customHeight="1" thickBot="1">
      <c r="A119" s="293"/>
      <c r="B119" s="294"/>
      <c r="C119" s="1269"/>
      <c r="D119" s="1273" t="s">
        <v>238</v>
      </c>
      <c r="E119" s="1273"/>
      <c r="F119" s="561" t="s">
        <v>194</v>
      </c>
      <c r="G119" s="562">
        <v>0</v>
      </c>
      <c r="H119" s="567">
        <v>0.22</v>
      </c>
      <c r="I119" s="1022">
        <v>0.25</v>
      </c>
      <c r="J119" s="294"/>
      <c r="K119" s="294"/>
      <c r="L119" s="294"/>
      <c r="M119" s="294"/>
      <c r="N119" s="294"/>
      <c r="O119" s="294"/>
      <c r="P119" s="294"/>
      <c r="Q119" s="294"/>
      <c r="R119" s="294"/>
      <c r="S119" s="294"/>
      <c r="T119" s="294"/>
      <c r="U119" s="294"/>
      <c r="V119" s="294"/>
      <c r="W119" s="294"/>
      <c r="X119" s="294"/>
      <c r="Y119" s="294"/>
      <c r="Z119" s="294"/>
      <c r="AA119" s="294"/>
      <c r="AB119" s="294"/>
      <c r="AC119" s="294"/>
      <c r="AD119" s="294"/>
      <c r="AE119" s="294"/>
      <c r="AF119" s="294"/>
      <c r="AG119" s="294"/>
      <c r="AH119" s="294"/>
      <c r="AI119" s="294"/>
      <c r="AJ119" s="294"/>
      <c r="AK119" s="294"/>
      <c r="AL119" s="294"/>
      <c r="AM119" s="294"/>
      <c r="AN119" s="294"/>
      <c r="AO119" s="294"/>
      <c r="AP119" s="294"/>
      <c r="AQ119" s="294"/>
      <c r="AR119" s="294"/>
      <c r="AS119" s="294"/>
      <c r="AT119" s="294"/>
      <c r="AU119" s="294"/>
      <c r="AV119" s="294"/>
      <c r="AW119" s="294"/>
      <c r="AX119" s="294"/>
      <c r="AY119" s="294"/>
      <c r="AZ119" s="294"/>
      <c r="BA119" s="294"/>
      <c r="BB119" s="294"/>
      <c r="BC119" s="294"/>
      <c r="BD119" s="294"/>
      <c r="BE119" s="294"/>
      <c r="BF119" s="294"/>
      <c r="BG119" s="294"/>
      <c r="BH119" s="294"/>
      <c r="BI119" s="294"/>
      <c r="BJ119" s="294"/>
      <c r="BK119" s="294"/>
      <c r="BL119" s="294"/>
      <c r="BM119" s="294"/>
      <c r="BN119" s="294"/>
      <c r="BO119" s="294"/>
      <c r="BP119" s="294"/>
      <c r="BQ119" s="294"/>
      <c r="BR119" s="294"/>
      <c r="BS119" s="294"/>
      <c r="BT119" s="294"/>
      <c r="BU119" s="294"/>
      <c r="BV119" s="294"/>
      <c r="BW119" s="294"/>
      <c r="BX119" s="294"/>
      <c r="BY119" s="294"/>
      <c r="BZ119" s="294"/>
      <c r="CA119" s="294"/>
      <c r="CB119" s="294"/>
      <c r="CC119" s="294"/>
      <c r="CD119" s="294"/>
      <c r="CE119" s="294"/>
      <c r="CF119" s="294"/>
      <c r="CG119" s="294"/>
      <c r="CH119" s="294"/>
      <c r="CI119" s="294"/>
      <c r="CJ119" s="294"/>
      <c r="CK119" s="294"/>
      <c r="CL119" s="294"/>
      <c r="CM119" s="294"/>
      <c r="CN119" s="294"/>
      <c r="CO119" s="294"/>
      <c r="CP119" s="294"/>
      <c r="CQ119" s="294"/>
      <c r="CR119" s="294"/>
      <c r="CS119" s="294"/>
      <c r="CT119" s="294"/>
      <c r="CU119" s="294"/>
      <c r="CV119" s="294"/>
      <c r="CW119" s="294"/>
      <c r="CX119" s="294"/>
      <c r="CY119" s="294"/>
      <c r="CZ119" s="294"/>
      <c r="DA119" s="294"/>
      <c r="DB119" s="294"/>
      <c r="DC119" s="294"/>
      <c r="DD119" s="294"/>
      <c r="DE119" s="294"/>
      <c r="DF119" s="294"/>
      <c r="DG119" s="294"/>
      <c r="DH119" s="294"/>
      <c r="DI119" s="294"/>
      <c r="DJ119" s="294"/>
      <c r="DK119" s="294"/>
      <c r="DL119" s="294"/>
      <c r="DM119" s="294"/>
      <c r="DN119" s="294"/>
      <c r="DO119" s="294"/>
      <c r="DP119" s="294"/>
      <c r="DQ119" s="294"/>
      <c r="DR119" s="294"/>
      <c r="DS119" s="294"/>
      <c r="DT119" s="294"/>
      <c r="DU119" s="294"/>
      <c r="DV119" s="294"/>
      <c r="DW119" s="294"/>
      <c r="DX119" s="294"/>
      <c r="DY119" s="294"/>
      <c r="DZ119" s="294"/>
      <c r="EA119" s="294"/>
      <c r="EB119" s="294"/>
      <c r="EC119" s="294"/>
      <c r="ED119" s="294"/>
      <c r="EE119" s="294"/>
      <c r="EF119" s="294"/>
      <c r="EG119" s="294"/>
      <c r="EH119" s="294"/>
      <c r="EI119" s="294"/>
      <c r="EJ119" s="294"/>
      <c r="EK119" s="294"/>
      <c r="EL119" s="294"/>
      <c r="EM119" s="294"/>
      <c r="EN119" s="294"/>
      <c r="EO119" s="294"/>
      <c r="EP119" s="294"/>
      <c r="EQ119" s="294"/>
      <c r="ER119" s="294"/>
      <c r="ES119" s="294"/>
      <c r="ET119" s="294"/>
      <c r="EU119" s="294"/>
      <c r="EV119" s="294"/>
      <c r="EW119" s="294"/>
      <c r="EX119" s="294"/>
      <c r="EY119" s="294"/>
      <c r="EZ119" s="294"/>
      <c r="FA119" s="294"/>
      <c r="FB119" s="294"/>
      <c r="FC119" s="294"/>
      <c r="FD119" s="294"/>
      <c r="FE119" s="294"/>
      <c r="FF119" s="294"/>
      <c r="FG119" s="294"/>
      <c r="FH119" s="294"/>
      <c r="FI119" s="294"/>
      <c r="FJ119" s="294"/>
      <c r="FK119" s="294"/>
      <c r="FL119" s="294"/>
      <c r="FM119" s="294"/>
      <c r="FN119" s="294"/>
      <c r="FO119" s="294"/>
      <c r="FP119" s="294"/>
      <c r="FQ119" s="294"/>
      <c r="FR119" s="294"/>
      <c r="FS119" s="294"/>
      <c r="FT119" s="294"/>
      <c r="FU119" s="294"/>
      <c r="FV119" s="294"/>
      <c r="FW119" s="294"/>
      <c r="FX119" s="294"/>
      <c r="FY119" s="294"/>
      <c r="FZ119" s="294"/>
      <c r="GA119" s="294"/>
      <c r="GB119" s="294"/>
      <c r="GC119" s="294"/>
      <c r="GD119" s="294"/>
      <c r="GE119" s="294"/>
      <c r="GF119" s="294"/>
      <c r="GG119" s="294"/>
      <c r="GH119" s="294"/>
      <c r="GI119" s="294"/>
      <c r="GJ119" s="294"/>
      <c r="GK119" s="294"/>
      <c r="GL119" s="294"/>
      <c r="GM119" s="294"/>
      <c r="GN119" s="294"/>
      <c r="GO119" s="294"/>
      <c r="GP119" s="294"/>
      <c r="GQ119" s="294"/>
      <c r="GR119" s="294"/>
      <c r="GS119" s="294"/>
      <c r="GT119" s="294"/>
      <c r="GU119" s="294"/>
      <c r="GV119" s="294"/>
      <c r="GW119" s="294"/>
      <c r="GX119" s="294"/>
      <c r="GY119" s="294"/>
      <c r="GZ119" s="294"/>
      <c r="HA119" s="294"/>
      <c r="HB119" s="294"/>
      <c r="HC119" s="294"/>
      <c r="HD119" s="294"/>
      <c r="HE119" s="294"/>
      <c r="HF119" s="294"/>
      <c r="HG119" s="294"/>
      <c r="HH119" s="294"/>
      <c r="HI119" s="294"/>
      <c r="HJ119" s="294"/>
      <c r="HK119" s="294"/>
      <c r="HL119" s="294"/>
      <c r="HM119" s="294"/>
      <c r="HN119" s="294"/>
      <c r="HO119" s="294"/>
      <c r="HP119" s="294"/>
      <c r="HQ119" s="294"/>
      <c r="HR119" s="294"/>
      <c r="HS119" s="294"/>
      <c r="HT119" s="294"/>
      <c r="HU119" s="294"/>
      <c r="HV119" s="294"/>
      <c r="HW119" s="294"/>
      <c r="HX119" s="294"/>
      <c r="HY119" s="294"/>
      <c r="HZ119" s="294"/>
      <c r="IA119" s="294"/>
      <c r="IB119" s="294"/>
      <c r="IC119" s="294"/>
      <c r="ID119" s="294"/>
      <c r="IE119" s="294"/>
      <c r="IF119" s="294"/>
      <c r="IG119" s="294"/>
      <c r="IH119" s="294"/>
      <c r="II119" s="294"/>
      <c r="IJ119" s="294"/>
      <c r="IK119" s="294"/>
      <c r="IL119" s="294"/>
      <c r="IM119" s="294"/>
      <c r="IN119" s="294"/>
      <c r="IO119" s="294"/>
      <c r="IP119" s="294"/>
      <c r="IQ119" s="294"/>
      <c r="IR119" s="294"/>
      <c r="IS119" s="294"/>
      <c r="IT119" s="294"/>
      <c r="IU119" s="294"/>
      <c r="IV119" s="294"/>
      <c r="IW119" s="294"/>
      <c r="IX119" s="294"/>
      <c r="IY119" s="294"/>
      <c r="IZ119" s="294"/>
      <c r="JA119" s="294"/>
      <c r="JB119" s="294"/>
      <c r="JC119" s="294"/>
      <c r="JD119" s="294"/>
      <c r="JE119" s="294"/>
      <c r="JF119" s="294"/>
      <c r="JG119" s="294"/>
      <c r="JH119" s="294"/>
      <c r="JI119" s="294"/>
      <c r="JJ119" s="294"/>
      <c r="JK119" s="294"/>
      <c r="JL119" s="294"/>
      <c r="JM119" s="294"/>
      <c r="JN119" s="294"/>
      <c r="JO119" s="294"/>
      <c r="JP119" s="294"/>
      <c r="JQ119" s="294"/>
      <c r="JR119" s="294"/>
      <c r="JS119" s="294"/>
      <c r="JT119" s="294"/>
      <c r="JU119" s="294"/>
      <c r="JV119" s="294"/>
      <c r="JW119" s="294"/>
      <c r="JX119" s="294"/>
      <c r="JY119" s="294"/>
      <c r="JZ119" s="294"/>
      <c r="KA119" s="294"/>
    </row>
    <row r="120" spans="1:287" s="474" customFormat="1" ht="15" customHeight="1">
      <c r="A120" s="293"/>
      <c r="B120" s="294"/>
      <c r="C120" s="1286" t="s">
        <v>242</v>
      </c>
      <c r="D120" s="1299" t="s">
        <v>235</v>
      </c>
      <c r="E120" s="1299"/>
      <c r="F120" s="568">
        <v>0.22</v>
      </c>
      <c r="G120" s="569">
        <v>0.21</v>
      </c>
      <c r="H120" s="570">
        <v>0.22</v>
      </c>
      <c r="I120" s="1108">
        <v>0.22</v>
      </c>
      <c r="J120" s="294"/>
      <c r="K120" s="294"/>
      <c r="L120" s="294"/>
      <c r="M120" s="294"/>
      <c r="N120" s="294"/>
      <c r="O120" s="294"/>
      <c r="P120" s="294"/>
      <c r="Q120" s="294"/>
      <c r="R120" s="294"/>
      <c r="S120" s="294"/>
      <c r="T120" s="294"/>
      <c r="U120" s="294"/>
      <c r="V120" s="294"/>
      <c r="W120" s="294"/>
      <c r="X120" s="294"/>
      <c r="Y120" s="294"/>
      <c r="Z120" s="294"/>
      <c r="AA120" s="294"/>
      <c r="AB120" s="294"/>
      <c r="AC120" s="294"/>
      <c r="AD120" s="294"/>
      <c r="AE120" s="294"/>
      <c r="AF120" s="294"/>
      <c r="AG120" s="294"/>
      <c r="AH120" s="294"/>
      <c r="AI120" s="294"/>
      <c r="AJ120" s="294"/>
      <c r="AK120" s="294"/>
      <c r="AL120" s="294"/>
      <c r="AM120" s="294"/>
      <c r="AN120" s="294"/>
      <c r="AO120" s="294"/>
      <c r="AP120" s="294"/>
      <c r="AQ120" s="294"/>
      <c r="AR120" s="294"/>
      <c r="AS120" s="294"/>
      <c r="AT120" s="294"/>
      <c r="AU120" s="294"/>
      <c r="AV120" s="294"/>
      <c r="AW120" s="294"/>
      <c r="AX120" s="294"/>
      <c r="AY120" s="294"/>
      <c r="AZ120" s="294"/>
      <c r="BA120" s="294"/>
      <c r="BB120" s="294"/>
      <c r="BC120" s="294"/>
      <c r="BD120" s="294"/>
      <c r="BE120" s="294"/>
      <c r="BF120" s="294"/>
      <c r="BG120" s="294"/>
      <c r="BH120" s="294"/>
      <c r="BI120" s="294"/>
      <c r="BJ120" s="294"/>
      <c r="BK120" s="294"/>
      <c r="BL120" s="294"/>
      <c r="BM120" s="294"/>
      <c r="BN120" s="294"/>
      <c r="BO120" s="294"/>
      <c r="BP120" s="294"/>
      <c r="BQ120" s="294"/>
      <c r="BR120" s="294"/>
      <c r="BS120" s="294"/>
      <c r="BT120" s="294"/>
      <c r="BU120" s="294"/>
      <c r="BV120" s="294"/>
      <c r="BW120" s="294"/>
      <c r="BX120" s="294"/>
      <c r="BY120" s="294"/>
      <c r="BZ120" s="294"/>
      <c r="CA120" s="294"/>
      <c r="CB120" s="294"/>
      <c r="CC120" s="294"/>
      <c r="CD120" s="294"/>
      <c r="CE120" s="294"/>
      <c r="CF120" s="294"/>
      <c r="CG120" s="294"/>
      <c r="CH120" s="294"/>
      <c r="CI120" s="294"/>
      <c r="CJ120" s="294"/>
      <c r="CK120" s="294"/>
      <c r="CL120" s="294"/>
      <c r="CM120" s="294"/>
      <c r="CN120" s="294"/>
      <c r="CO120" s="294"/>
      <c r="CP120" s="294"/>
      <c r="CQ120" s="294"/>
      <c r="CR120" s="294"/>
      <c r="CS120" s="294"/>
      <c r="CT120" s="294"/>
      <c r="CU120" s="294"/>
      <c r="CV120" s="294"/>
      <c r="CW120" s="294"/>
      <c r="CX120" s="294"/>
      <c r="CY120" s="294"/>
      <c r="CZ120" s="294"/>
      <c r="DA120" s="294"/>
      <c r="DB120" s="294"/>
      <c r="DC120" s="294"/>
      <c r="DD120" s="294"/>
      <c r="DE120" s="294"/>
      <c r="DF120" s="294"/>
      <c r="DG120" s="294"/>
      <c r="DH120" s="294"/>
      <c r="DI120" s="294"/>
      <c r="DJ120" s="294"/>
      <c r="DK120" s="294"/>
      <c r="DL120" s="294"/>
      <c r="DM120" s="294"/>
      <c r="DN120" s="294"/>
      <c r="DO120" s="294"/>
      <c r="DP120" s="294"/>
      <c r="DQ120" s="294"/>
      <c r="DR120" s="294"/>
      <c r="DS120" s="294"/>
      <c r="DT120" s="294"/>
      <c r="DU120" s="294"/>
      <c r="DV120" s="294"/>
      <c r="DW120" s="294"/>
      <c r="DX120" s="294"/>
      <c r="DY120" s="294"/>
      <c r="DZ120" s="294"/>
      <c r="EA120" s="294"/>
      <c r="EB120" s="294"/>
      <c r="EC120" s="294"/>
      <c r="ED120" s="294"/>
      <c r="EE120" s="294"/>
      <c r="EF120" s="294"/>
      <c r="EG120" s="294"/>
      <c r="EH120" s="294"/>
      <c r="EI120" s="294"/>
      <c r="EJ120" s="294"/>
      <c r="EK120" s="294"/>
      <c r="EL120" s="294"/>
      <c r="EM120" s="294"/>
      <c r="EN120" s="294"/>
      <c r="EO120" s="294"/>
      <c r="EP120" s="294"/>
      <c r="EQ120" s="294"/>
      <c r="ER120" s="294"/>
      <c r="ES120" s="294"/>
      <c r="ET120" s="294"/>
      <c r="EU120" s="294"/>
      <c r="EV120" s="294"/>
      <c r="EW120" s="294"/>
      <c r="EX120" s="294"/>
      <c r="EY120" s="294"/>
      <c r="EZ120" s="294"/>
      <c r="FA120" s="294"/>
      <c r="FB120" s="294"/>
      <c r="FC120" s="294"/>
      <c r="FD120" s="294"/>
      <c r="FE120" s="294"/>
      <c r="FF120" s="294"/>
      <c r="FG120" s="294"/>
      <c r="FH120" s="294"/>
      <c r="FI120" s="294"/>
      <c r="FJ120" s="294"/>
      <c r="FK120" s="294"/>
      <c r="FL120" s="294"/>
      <c r="FM120" s="294"/>
      <c r="FN120" s="294"/>
      <c r="FO120" s="294"/>
      <c r="FP120" s="294"/>
      <c r="FQ120" s="294"/>
      <c r="FR120" s="294"/>
      <c r="FS120" s="294"/>
      <c r="FT120" s="294"/>
      <c r="FU120" s="294"/>
      <c r="FV120" s="294"/>
      <c r="FW120" s="294"/>
      <c r="FX120" s="294"/>
      <c r="FY120" s="294"/>
      <c r="FZ120" s="294"/>
      <c r="GA120" s="294"/>
      <c r="GB120" s="294"/>
      <c r="GC120" s="294"/>
      <c r="GD120" s="294"/>
      <c r="GE120" s="294"/>
      <c r="GF120" s="294"/>
      <c r="GG120" s="294"/>
      <c r="GH120" s="294"/>
      <c r="GI120" s="294"/>
      <c r="GJ120" s="294"/>
      <c r="GK120" s="294"/>
      <c r="GL120" s="294"/>
      <c r="GM120" s="294"/>
      <c r="GN120" s="294"/>
      <c r="GO120" s="294"/>
      <c r="GP120" s="294"/>
      <c r="GQ120" s="294"/>
      <c r="GR120" s="294"/>
      <c r="GS120" s="294"/>
      <c r="GT120" s="294"/>
      <c r="GU120" s="294"/>
      <c r="GV120" s="294"/>
      <c r="GW120" s="294"/>
      <c r="GX120" s="294"/>
      <c r="GY120" s="294"/>
      <c r="GZ120" s="294"/>
      <c r="HA120" s="294"/>
      <c r="HB120" s="294"/>
      <c r="HC120" s="294"/>
      <c r="HD120" s="294"/>
      <c r="HE120" s="294"/>
      <c r="HF120" s="294"/>
      <c r="HG120" s="294"/>
      <c r="HH120" s="294"/>
      <c r="HI120" s="294"/>
      <c r="HJ120" s="294"/>
      <c r="HK120" s="294"/>
      <c r="HL120" s="294"/>
      <c r="HM120" s="294"/>
      <c r="HN120" s="294"/>
      <c r="HO120" s="294"/>
      <c r="HP120" s="294"/>
      <c r="HQ120" s="294"/>
      <c r="HR120" s="294"/>
      <c r="HS120" s="294"/>
      <c r="HT120" s="294"/>
      <c r="HU120" s="294"/>
      <c r="HV120" s="294"/>
      <c r="HW120" s="294"/>
      <c r="HX120" s="294"/>
      <c r="HY120" s="294"/>
      <c r="HZ120" s="294"/>
      <c r="IA120" s="294"/>
      <c r="IB120" s="294"/>
      <c r="IC120" s="294"/>
      <c r="ID120" s="294"/>
      <c r="IE120" s="294"/>
      <c r="IF120" s="294"/>
      <c r="IG120" s="294"/>
      <c r="IH120" s="294"/>
      <c r="II120" s="294"/>
      <c r="IJ120" s="294"/>
      <c r="IK120" s="294"/>
      <c r="IL120" s="294"/>
      <c r="IM120" s="294"/>
      <c r="IN120" s="294"/>
      <c r="IO120" s="294"/>
      <c r="IP120" s="294"/>
      <c r="IQ120" s="294"/>
      <c r="IR120" s="294"/>
      <c r="IS120" s="294"/>
      <c r="IT120" s="294"/>
      <c r="IU120" s="294"/>
      <c r="IV120" s="294"/>
      <c r="IW120" s="294"/>
      <c r="IX120" s="294"/>
      <c r="IY120" s="294"/>
      <c r="IZ120" s="294"/>
      <c r="JA120" s="294"/>
      <c r="JB120" s="294"/>
      <c r="JC120" s="294"/>
      <c r="JD120" s="294"/>
      <c r="JE120" s="294"/>
      <c r="JF120" s="294"/>
      <c r="JG120" s="294"/>
      <c r="JH120" s="294"/>
      <c r="JI120" s="294"/>
      <c r="JJ120" s="294"/>
      <c r="JK120" s="294"/>
      <c r="JL120" s="294"/>
      <c r="JM120" s="294"/>
      <c r="JN120" s="294"/>
      <c r="JO120" s="294"/>
      <c r="JP120" s="294"/>
      <c r="JQ120" s="294"/>
      <c r="JR120" s="294"/>
      <c r="JS120" s="294"/>
      <c r="JT120" s="294"/>
      <c r="JU120" s="294"/>
      <c r="JV120" s="294"/>
      <c r="JW120" s="294"/>
      <c r="JX120" s="294"/>
      <c r="JY120" s="294"/>
      <c r="JZ120" s="294"/>
      <c r="KA120" s="294"/>
    </row>
    <row r="121" spans="1:287" s="474" customFormat="1" ht="15" customHeight="1">
      <c r="A121" s="293"/>
      <c r="B121" s="294"/>
      <c r="C121" s="1287"/>
      <c r="D121" s="1292" t="s">
        <v>236</v>
      </c>
      <c r="E121" s="1292"/>
      <c r="F121" s="571">
        <v>0.67</v>
      </c>
      <c r="G121" s="572">
        <v>0.68</v>
      </c>
      <c r="H121" s="571">
        <v>0.65</v>
      </c>
      <c r="I121" s="1023">
        <v>0.65</v>
      </c>
      <c r="J121" s="294"/>
      <c r="K121" s="294"/>
      <c r="L121" s="294"/>
      <c r="M121" s="294"/>
      <c r="N121" s="294"/>
      <c r="O121" s="294"/>
      <c r="P121" s="294"/>
      <c r="Q121" s="294"/>
      <c r="R121" s="294"/>
      <c r="S121" s="294"/>
      <c r="T121" s="294"/>
      <c r="U121" s="294"/>
      <c r="V121" s="294"/>
      <c r="W121" s="294"/>
      <c r="X121" s="294"/>
      <c r="Y121" s="294"/>
      <c r="Z121" s="294"/>
      <c r="AA121" s="294"/>
      <c r="AB121" s="294"/>
      <c r="AC121" s="294"/>
      <c r="AD121" s="294"/>
      <c r="AE121" s="294"/>
      <c r="AF121" s="294"/>
      <c r="AG121" s="294"/>
      <c r="AH121" s="294"/>
      <c r="AI121" s="294"/>
      <c r="AJ121" s="294"/>
      <c r="AK121" s="294"/>
      <c r="AL121" s="294"/>
      <c r="AM121" s="294"/>
      <c r="AN121" s="294"/>
      <c r="AO121" s="294"/>
      <c r="AP121" s="294"/>
      <c r="AQ121" s="294"/>
      <c r="AR121" s="294"/>
      <c r="AS121" s="294"/>
      <c r="AT121" s="294"/>
      <c r="AU121" s="294"/>
      <c r="AV121" s="294"/>
      <c r="AW121" s="294"/>
      <c r="AX121" s="294"/>
      <c r="AY121" s="294"/>
      <c r="AZ121" s="294"/>
      <c r="BA121" s="294"/>
      <c r="BB121" s="294"/>
      <c r="BC121" s="294"/>
      <c r="BD121" s="294"/>
      <c r="BE121" s="294"/>
      <c r="BF121" s="294"/>
      <c r="BG121" s="294"/>
      <c r="BH121" s="294"/>
      <c r="BI121" s="294"/>
      <c r="BJ121" s="294"/>
      <c r="BK121" s="294"/>
      <c r="BL121" s="294"/>
      <c r="BM121" s="294"/>
      <c r="BN121" s="294"/>
      <c r="BO121" s="294"/>
      <c r="BP121" s="294"/>
      <c r="BQ121" s="294"/>
      <c r="BR121" s="294"/>
      <c r="BS121" s="294"/>
      <c r="BT121" s="294"/>
      <c r="BU121" s="294"/>
      <c r="BV121" s="294"/>
      <c r="BW121" s="294"/>
      <c r="BX121" s="294"/>
      <c r="BY121" s="294"/>
      <c r="BZ121" s="294"/>
      <c r="CA121" s="294"/>
      <c r="CB121" s="294"/>
      <c r="CC121" s="294"/>
      <c r="CD121" s="294"/>
      <c r="CE121" s="294"/>
      <c r="CF121" s="294"/>
      <c r="CG121" s="294"/>
      <c r="CH121" s="294"/>
      <c r="CI121" s="294"/>
      <c r="CJ121" s="294"/>
      <c r="CK121" s="294"/>
      <c r="CL121" s="294"/>
      <c r="CM121" s="294"/>
      <c r="CN121" s="294"/>
      <c r="CO121" s="294"/>
      <c r="CP121" s="294"/>
      <c r="CQ121" s="294"/>
      <c r="CR121" s="294"/>
      <c r="CS121" s="294"/>
      <c r="CT121" s="294"/>
      <c r="CU121" s="294"/>
      <c r="CV121" s="294"/>
      <c r="CW121" s="294"/>
      <c r="CX121" s="294"/>
      <c r="CY121" s="294"/>
      <c r="CZ121" s="294"/>
      <c r="DA121" s="294"/>
      <c r="DB121" s="294"/>
      <c r="DC121" s="294"/>
      <c r="DD121" s="294"/>
      <c r="DE121" s="294"/>
      <c r="DF121" s="294"/>
      <c r="DG121" s="294"/>
      <c r="DH121" s="294"/>
      <c r="DI121" s="294"/>
      <c r="DJ121" s="294"/>
      <c r="DK121" s="294"/>
      <c r="DL121" s="294"/>
      <c r="DM121" s="294"/>
      <c r="DN121" s="294"/>
      <c r="DO121" s="294"/>
      <c r="DP121" s="294"/>
      <c r="DQ121" s="294"/>
      <c r="DR121" s="294"/>
      <c r="DS121" s="294"/>
      <c r="DT121" s="294"/>
      <c r="DU121" s="294"/>
      <c r="DV121" s="294"/>
      <c r="DW121" s="294"/>
      <c r="DX121" s="294"/>
      <c r="DY121" s="294"/>
      <c r="DZ121" s="294"/>
      <c r="EA121" s="294"/>
      <c r="EB121" s="294"/>
      <c r="EC121" s="294"/>
      <c r="ED121" s="294"/>
      <c r="EE121" s="294"/>
      <c r="EF121" s="294"/>
      <c r="EG121" s="294"/>
      <c r="EH121" s="294"/>
      <c r="EI121" s="294"/>
      <c r="EJ121" s="294"/>
      <c r="EK121" s="294"/>
      <c r="EL121" s="294"/>
      <c r="EM121" s="294"/>
      <c r="EN121" s="294"/>
      <c r="EO121" s="294"/>
      <c r="EP121" s="294"/>
      <c r="EQ121" s="294"/>
      <c r="ER121" s="294"/>
      <c r="ES121" s="294"/>
      <c r="ET121" s="294"/>
      <c r="EU121" s="294"/>
      <c r="EV121" s="294"/>
      <c r="EW121" s="294"/>
      <c r="EX121" s="294"/>
      <c r="EY121" s="294"/>
      <c r="EZ121" s="294"/>
      <c r="FA121" s="294"/>
      <c r="FB121" s="294"/>
      <c r="FC121" s="294"/>
      <c r="FD121" s="294"/>
      <c r="FE121" s="294"/>
      <c r="FF121" s="294"/>
      <c r="FG121" s="294"/>
      <c r="FH121" s="294"/>
      <c r="FI121" s="294"/>
      <c r="FJ121" s="294"/>
      <c r="FK121" s="294"/>
      <c r="FL121" s="294"/>
      <c r="FM121" s="294"/>
      <c r="FN121" s="294"/>
      <c r="FO121" s="294"/>
      <c r="FP121" s="294"/>
      <c r="FQ121" s="294"/>
      <c r="FR121" s="294"/>
      <c r="FS121" s="294"/>
      <c r="FT121" s="294"/>
      <c r="FU121" s="294"/>
      <c r="FV121" s="294"/>
      <c r="FW121" s="294"/>
      <c r="FX121" s="294"/>
      <c r="FY121" s="294"/>
      <c r="FZ121" s="294"/>
      <c r="GA121" s="294"/>
      <c r="GB121" s="294"/>
      <c r="GC121" s="294"/>
      <c r="GD121" s="294"/>
      <c r="GE121" s="294"/>
      <c r="GF121" s="294"/>
      <c r="GG121" s="294"/>
      <c r="GH121" s="294"/>
      <c r="GI121" s="294"/>
      <c r="GJ121" s="294"/>
      <c r="GK121" s="294"/>
      <c r="GL121" s="294"/>
      <c r="GM121" s="294"/>
      <c r="GN121" s="294"/>
      <c r="GO121" s="294"/>
      <c r="GP121" s="294"/>
      <c r="GQ121" s="294"/>
      <c r="GR121" s="294"/>
      <c r="GS121" s="294"/>
      <c r="GT121" s="294"/>
      <c r="GU121" s="294"/>
      <c r="GV121" s="294"/>
      <c r="GW121" s="294"/>
      <c r="GX121" s="294"/>
      <c r="GY121" s="294"/>
      <c r="GZ121" s="294"/>
      <c r="HA121" s="294"/>
      <c r="HB121" s="294"/>
      <c r="HC121" s="294"/>
      <c r="HD121" s="294"/>
      <c r="HE121" s="294"/>
      <c r="HF121" s="294"/>
      <c r="HG121" s="294"/>
      <c r="HH121" s="294"/>
      <c r="HI121" s="294"/>
      <c r="HJ121" s="294"/>
      <c r="HK121" s="294"/>
      <c r="HL121" s="294"/>
      <c r="HM121" s="294"/>
      <c r="HN121" s="294"/>
      <c r="HO121" s="294"/>
      <c r="HP121" s="294"/>
      <c r="HQ121" s="294"/>
      <c r="HR121" s="294"/>
      <c r="HS121" s="294"/>
      <c r="HT121" s="294"/>
      <c r="HU121" s="294"/>
      <c r="HV121" s="294"/>
      <c r="HW121" s="294"/>
      <c r="HX121" s="294"/>
      <c r="HY121" s="294"/>
      <c r="HZ121" s="294"/>
      <c r="IA121" s="294"/>
      <c r="IB121" s="294"/>
      <c r="IC121" s="294"/>
      <c r="ID121" s="294"/>
      <c r="IE121" s="294"/>
      <c r="IF121" s="294"/>
      <c r="IG121" s="294"/>
      <c r="IH121" s="294"/>
      <c r="II121" s="294"/>
      <c r="IJ121" s="294"/>
      <c r="IK121" s="294"/>
      <c r="IL121" s="294"/>
      <c r="IM121" s="294"/>
      <c r="IN121" s="294"/>
      <c r="IO121" s="294"/>
      <c r="IP121" s="294"/>
      <c r="IQ121" s="294"/>
      <c r="IR121" s="294"/>
      <c r="IS121" s="294"/>
      <c r="IT121" s="294"/>
      <c r="IU121" s="294"/>
      <c r="IV121" s="294"/>
      <c r="IW121" s="294"/>
      <c r="IX121" s="294"/>
      <c r="IY121" s="294"/>
      <c r="IZ121" s="294"/>
      <c r="JA121" s="294"/>
      <c r="JB121" s="294"/>
      <c r="JC121" s="294"/>
      <c r="JD121" s="294"/>
      <c r="JE121" s="294"/>
      <c r="JF121" s="294"/>
      <c r="JG121" s="294"/>
      <c r="JH121" s="294"/>
      <c r="JI121" s="294"/>
      <c r="JJ121" s="294"/>
      <c r="JK121" s="294"/>
      <c r="JL121" s="294"/>
      <c r="JM121" s="294"/>
      <c r="JN121" s="294"/>
      <c r="JO121" s="294"/>
      <c r="JP121" s="294"/>
      <c r="JQ121" s="294"/>
      <c r="JR121" s="294"/>
      <c r="JS121" s="294"/>
      <c r="JT121" s="294"/>
      <c r="JU121" s="294"/>
      <c r="JV121" s="294"/>
      <c r="JW121" s="294"/>
      <c r="JX121" s="294"/>
      <c r="JY121" s="294"/>
      <c r="JZ121" s="294"/>
      <c r="KA121" s="294"/>
    </row>
    <row r="122" spans="1:287" s="474" customFormat="1" ht="15" customHeight="1" thickBot="1">
      <c r="A122" s="293"/>
      <c r="B122" s="294"/>
      <c r="C122" s="1287"/>
      <c r="D122" s="1293" t="s">
        <v>237</v>
      </c>
      <c r="E122" s="1293"/>
      <c r="F122" s="573">
        <v>0.1</v>
      </c>
      <c r="G122" s="574">
        <v>0.12</v>
      </c>
      <c r="H122" s="573">
        <v>0.12</v>
      </c>
      <c r="I122" s="1024">
        <v>0.13</v>
      </c>
      <c r="J122" s="294"/>
      <c r="K122" s="294"/>
      <c r="L122" s="294"/>
      <c r="M122" s="294"/>
      <c r="N122" s="294"/>
      <c r="O122" s="294"/>
      <c r="P122" s="294"/>
      <c r="Q122" s="294"/>
      <c r="R122" s="294"/>
      <c r="S122" s="294"/>
      <c r="T122" s="294"/>
      <c r="U122" s="294"/>
      <c r="V122" s="294"/>
      <c r="W122" s="294"/>
      <c r="X122" s="294"/>
      <c r="Y122" s="294"/>
      <c r="Z122" s="294"/>
      <c r="AA122" s="294"/>
      <c r="AB122" s="294"/>
      <c r="AC122" s="294"/>
      <c r="AD122" s="294"/>
      <c r="AE122" s="294"/>
      <c r="AF122" s="294"/>
      <c r="AG122" s="294"/>
      <c r="AH122" s="294"/>
      <c r="AI122" s="294"/>
      <c r="AJ122" s="294"/>
      <c r="AK122" s="294"/>
      <c r="AL122" s="294"/>
      <c r="AM122" s="294"/>
      <c r="AN122" s="294"/>
      <c r="AO122" s="294"/>
      <c r="AP122" s="294"/>
      <c r="AQ122" s="294"/>
      <c r="AR122" s="294"/>
      <c r="AS122" s="294"/>
      <c r="AT122" s="294"/>
      <c r="AU122" s="294"/>
      <c r="AV122" s="294"/>
      <c r="AW122" s="294"/>
      <c r="AX122" s="294"/>
      <c r="AY122" s="294"/>
      <c r="AZ122" s="294"/>
      <c r="BA122" s="294"/>
      <c r="BB122" s="294"/>
      <c r="BC122" s="294"/>
      <c r="BD122" s="294"/>
      <c r="BE122" s="294"/>
      <c r="BF122" s="294"/>
      <c r="BG122" s="294"/>
      <c r="BH122" s="294"/>
      <c r="BI122" s="294"/>
      <c r="BJ122" s="294"/>
      <c r="BK122" s="294"/>
      <c r="BL122" s="294"/>
      <c r="BM122" s="294"/>
      <c r="BN122" s="294"/>
      <c r="BO122" s="294"/>
      <c r="BP122" s="294"/>
      <c r="BQ122" s="294"/>
      <c r="BR122" s="294"/>
      <c r="BS122" s="294"/>
      <c r="BT122" s="294"/>
      <c r="BU122" s="294"/>
      <c r="BV122" s="294"/>
      <c r="BW122" s="294"/>
      <c r="BX122" s="294"/>
      <c r="BY122" s="294"/>
      <c r="BZ122" s="294"/>
      <c r="CA122" s="294"/>
      <c r="CB122" s="294"/>
      <c r="CC122" s="294"/>
      <c r="CD122" s="294"/>
      <c r="CE122" s="294"/>
      <c r="CF122" s="294"/>
      <c r="CG122" s="294"/>
      <c r="CH122" s="294"/>
      <c r="CI122" s="294"/>
      <c r="CJ122" s="294"/>
      <c r="CK122" s="294"/>
      <c r="CL122" s="294"/>
      <c r="CM122" s="294"/>
      <c r="CN122" s="294"/>
      <c r="CO122" s="294"/>
      <c r="CP122" s="294"/>
      <c r="CQ122" s="294"/>
      <c r="CR122" s="294"/>
      <c r="CS122" s="294"/>
      <c r="CT122" s="294"/>
      <c r="CU122" s="294"/>
      <c r="CV122" s="294"/>
      <c r="CW122" s="294"/>
      <c r="CX122" s="294"/>
      <c r="CY122" s="294"/>
      <c r="CZ122" s="294"/>
      <c r="DA122" s="294"/>
      <c r="DB122" s="294"/>
      <c r="DC122" s="294"/>
      <c r="DD122" s="294"/>
      <c r="DE122" s="294"/>
      <c r="DF122" s="294"/>
      <c r="DG122" s="294"/>
      <c r="DH122" s="294"/>
      <c r="DI122" s="294"/>
      <c r="DJ122" s="294"/>
      <c r="DK122" s="294"/>
      <c r="DL122" s="294"/>
      <c r="DM122" s="294"/>
      <c r="DN122" s="294"/>
      <c r="DO122" s="294"/>
      <c r="DP122" s="294"/>
      <c r="DQ122" s="294"/>
      <c r="DR122" s="294"/>
      <c r="DS122" s="294"/>
      <c r="DT122" s="294"/>
      <c r="DU122" s="294"/>
      <c r="DV122" s="294"/>
      <c r="DW122" s="294"/>
      <c r="DX122" s="294"/>
      <c r="DY122" s="294"/>
      <c r="DZ122" s="294"/>
      <c r="EA122" s="294"/>
      <c r="EB122" s="294"/>
      <c r="EC122" s="294"/>
      <c r="ED122" s="294"/>
      <c r="EE122" s="294"/>
      <c r="EF122" s="294"/>
      <c r="EG122" s="294"/>
      <c r="EH122" s="294"/>
      <c r="EI122" s="294"/>
      <c r="EJ122" s="294"/>
      <c r="EK122" s="294"/>
      <c r="EL122" s="294"/>
      <c r="EM122" s="294"/>
      <c r="EN122" s="294"/>
      <c r="EO122" s="294"/>
      <c r="EP122" s="294"/>
      <c r="EQ122" s="294"/>
      <c r="ER122" s="294"/>
      <c r="ES122" s="294"/>
      <c r="ET122" s="294"/>
      <c r="EU122" s="294"/>
      <c r="EV122" s="294"/>
      <c r="EW122" s="294"/>
      <c r="EX122" s="294"/>
      <c r="EY122" s="294"/>
      <c r="EZ122" s="294"/>
      <c r="FA122" s="294"/>
      <c r="FB122" s="294"/>
      <c r="FC122" s="294"/>
      <c r="FD122" s="294"/>
      <c r="FE122" s="294"/>
      <c r="FF122" s="294"/>
      <c r="FG122" s="294"/>
      <c r="FH122" s="294"/>
      <c r="FI122" s="294"/>
      <c r="FJ122" s="294"/>
      <c r="FK122" s="294"/>
      <c r="FL122" s="294"/>
      <c r="FM122" s="294"/>
      <c r="FN122" s="294"/>
      <c r="FO122" s="294"/>
      <c r="FP122" s="294"/>
      <c r="FQ122" s="294"/>
      <c r="FR122" s="294"/>
      <c r="FS122" s="294"/>
      <c r="FT122" s="294"/>
      <c r="FU122" s="294"/>
      <c r="FV122" s="294"/>
      <c r="FW122" s="294"/>
      <c r="FX122" s="294"/>
      <c r="FY122" s="294"/>
      <c r="FZ122" s="294"/>
      <c r="GA122" s="294"/>
      <c r="GB122" s="294"/>
      <c r="GC122" s="294"/>
      <c r="GD122" s="294"/>
      <c r="GE122" s="294"/>
      <c r="GF122" s="294"/>
      <c r="GG122" s="294"/>
      <c r="GH122" s="294"/>
      <c r="GI122" s="294"/>
      <c r="GJ122" s="294"/>
      <c r="GK122" s="294"/>
      <c r="GL122" s="294"/>
      <c r="GM122" s="294"/>
      <c r="GN122" s="294"/>
      <c r="GO122" s="294"/>
      <c r="GP122" s="294"/>
      <c r="GQ122" s="294"/>
      <c r="GR122" s="294"/>
      <c r="GS122" s="294"/>
      <c r="GT122" s="294"/>
      <c r="GU122" s="294"/>
      <c r="GV122" s="294"/>
      <c r="GW122" s="294"/>
      <c r="GX122" s="294"/>
      <c r="GY122" s="294"/>
      <c r="GZ122" s="294"/>
      <c r="HA122" s="294"/>
      <c r="HB122" s="294"/>
      <c r="HC122" s="294"/>
      <c r="HD122" s="294"/>
      <c r="HE122" s="294"/>
      <c r="HF122" s="294"/>
      <c r="HG122" s="294"/>
      <c r="HH122" s="294"/>
      <c r="HI122" s="294"/>
      <c r="HJ122" s="294"/>
      <c r="HK122" s="294"/>
      <c r="HL122" s="294"/>
      <c r="HM122" s="294"/>
      <c r="HN122" s="294"/>
      <c r="HO122" s="294"/>
      <c r="HP122" s="294"/>
      <c r="HQ122" s="294"/>
      <c r="HR122" s="294"/>
      <c r="HS122" s="294"/>
      <c r="HT122" s="294"/>
      <c r="HU122" s="294"/>
      <c r="HV122" s="294"/>
      <c r="HW122" s="294"/>
      <c r="HX122" s="294"/>
      <c r="HY122" s="294"/>
      <c r="HZ122" s="294"/>
      <c r="IA122" s="294"/>
      <c r="IB122" s="294"/>
      <c r="IC122" s="294"/>
      <c r="ID122" s="294"/>
      <c r="IE122" s="294"/>
      <c r="IF122" s="294"/>
      <c r="IG122" s="294"/>
      <c r="IH122" s="294"/>
      <c r="II122" s="294"/>
      <c r="IJ122" s="294"/>
      <c r="IK122" s="294"/>
      <c r="IL122" s="294"/>
      <c r="IM122" s="294"/>
      <c r="IN122" s="294"/>
      <c r="IO122" s="294"/>
      <c r="IP122" s="294"/>
      <c r="IQ122" s="294"/>
      <c r="IR122" s="294"/>
      <c r="IS122" s="294"/>
      <c r="IT122" s="294"/>
      <c r="IU122" s="294"/>
      <c r="IV122" s="294"/>
      <c r="IW122" s="294"/>
      <c r="IX122" s="294"/>
      <c r="IY122" s="294"/>
      <c r="IZ122" s="294"/>
      <c r="JA122" s="294"/>
      <c r="JB122" s="294"/>
      <c r="JC122" s="294"/>
      <c r="JD122" s="294"/>
      <c r="JE122" s="294"/>
      <c r="JF122" s="294"/>
      <c r="JG122" s="294"/>
      <c r="JH122" s="294"/>
      <c r="JI122" s="294"/>
      <c r="JJ122" s="294"/>
      <c r="JK122" s="294"/>
      <c r="JL122" s="294"/>
      <c r="JM122" s="294"/>
      <c r="JN122" s="294"/>
      <c r="JO122" s="294"/>
      <c r="JP122" s="294"/>
      <c r="JQ122" s="294"/>
      <c r="JR122" s="294"/>
      <c r="JS122" s="294"/>
      <c r="JT122" s="294"/>
      <c r="JU122" s="294"/>
      <c r="JV122" s="294"/>
      <c r="JW122" s="294"/>
      <c r="JX122" s="294"/>
      <c r="JY122" s="294"/>
      <c r="JZ122" s="294"/>
      <c r="KA122" s="294"/>
    </row>
    <row r="123" spans="1:287" s="474" customFormat="1" ht="15" customHeight="1">
      <c r="A123" s="293"/>
      <c r="B123" s="294"/>
      <c r="C123" s="1287"/>
      <c r="D123" s="1294" t="s">
        <v>184</v>
      </c>
      <c r="E123" s="1294"/>
      <c r="F123" s="575">
        <v>0.82</v>
      </c>
      <c r="G123" s="576">
        <v>0.68</v>
      </c>
      <c r="H123" s="575">
        <v>0.67</v>
      </c>
      <c r="I123" s="1023">
        <v>0.66</v>
      </c>
      <c r="J123" s="294"/>
      <c r="K123" s="294"/>
      <c r="L123" s="294"/>
      <c r="M123" s="294"/>
      <c r="N123" s="294"/>
      <c r="O123" s="294"/>
      <c r="P123" s="294"/>
      <c r="Q123" s="294"/>
      <c r="R123" s="294"/>
      <c r="S123" s="294"/>
      <c r="T123" s="294"/>
      <c r="U123" s="294"/>
      <c r="V123" s="294"/>
      <c r="W123" s="294"/>
      <c r="X123" s="294"/>
      <c r="Y123" s="294"/>
      <c r="Z123" s="294"/>
      <c r="AA123" s="294"/>
      <c r="AB123" s="294"/>
      <c r="AC123" s="294"/>
      <c r="AD123" s="294"/>
      <c r="AE123" s="294"/>
      <c r="AF123" s="294"/>
      <c r="AG123" s="294"/>
      <c r="AH123" s="294"/>
      <c r="AI123" s="294"/>
      <c r="AJ123" s="294"/>
      <c r="AK123" s="294"/>
      <c r="AL123" s="294"/>
      <c r="AM123" s="294"/>
      <c r="AN123" s="294"/>
      <c r="AO123" s="294"/>
      <c r="AP123" s="294"/>
      <c r="AQ123" s="294"/>
      <c r="AR123" s="294"/>
      <c r="AS123" s="294"/>
      <c r="AT123" s="294"/>
      <c r="AU123" s="294"/>
      <c r="AV123" s="294"/>
      <c r="AW123" s="294"/>
      <c r="AX123" s="294"/>
      <c r="AY123" s="294"/>
      <c r="AZ123" s="294"/>
      <c r="BA123" s="294"/>
      <c r="BB123" s="294"/>
      <c r="BC123" s="294"/>
      <c r="BD123" s="294"/>
      <c r="BE123" s="294"/>
      <c r="BF123" s="294"/>
      <c r="BG123" s="294"/>
      <c r="BH123" s="294"/>
      <c r="BI123" s="294"/>
      <c r="BJ123" s="294"/>
      <c r="BK123" s="294"/>
      <c r="BL123" s="294"/>
      <c r="BM123" s="294"/>
      <c r="BN123" s="294"/>
      <c r="BO123" s="294"/>
      <c r="BP123" s="294"/>
      <c r="BQ123" s="294"/>
      <c r="BR123" s="294"/>
      <c r="BS123" s="294"/>
      <c r="BT123" s="294"/>
      <c r="BU123" s="294"/>
      <c r="BV123" s="294"/>
      <c r="BW123" s="294"/>
      <c r="BX123" s="294"/>
      <c r="BY123" s="294"/>
      <c r="BZ123" s="294"/>
      <c r="CA123" s="294"/>
      <c r="CB123" s="294"/>
      <c r="CC123" s="294"/>
      <c r="CD123" s="294"/>
      <c r="CE123" s="294"/>
      <c r="CF123" s="294"/>
      <c r="CG123" s="294"/>
      <c r="CH123" s="294"/>
      <c r="CI123" s="294"/>
      <c r="CJ123" s="294"/>
      <c r="CK123" s="294"/>
      <c r="CL123" s="294"/>
      <c r="CM123" s="294"/>
      <c r="CN123" s="294"/>
      <c r="CO123" s="294"/>
      <c r="CP123" s="294"/>
      <c r="CQ123" s="294"/>
      <c r="CR123" s="294"/>
      <c r="CS123" s="294"/>
      <c r="CT123" s="294"/>
      <c r="CU123" s="294"/>
      <c r="CV123" s="294"/>
      <c r="CW123" s="294"/>
      <c r="CX123" s="294"/>
      <c r="CY123" s="294"/>
      <c r="CZ123" s="294"/>
      <c r="DA123" s="294"/>
      <c r="DB123" s="294"/>
      <c r="DC123" s="294"/>
      <c r="DD123" s="294"/>
      <c r="DE123" s="294"/>
      <c r="DF123" s="294"/>
      <c r="DG123" s="294"/>
      <c r="DH123" s="294"/>
      <c r="DI123" s="294"/>
      <c r="DJ123" s="294"/>
      <c r="DK123" s="294"/>
      <c r="DL123" s="294"/>
      <c r="DM123" s="294"/>
      <c r="DN123" s="294"/>
      <c r="DO123" s="294"/>
      <c r="DP123" s="294"/>
      <c r="DQ123" s="294"/>
      <c r="DR123" s="294"/>
      <c r="DS123" s="294"/>
      <c r="DT123" s="294"/>
      <c r="DU123" s="294"/>
      <c r="DV123" s="294"/>
      <c r="DW123" s="294"/>
      <c r="DX123" s="294"/>
      <c r="DY123" s="294"/>
      <c r="DZ123" s="294"/>
      <c r="EA123" s="294"/>
      <c r="EB123" s="294"/>
      <c r="EC123" s="294"/>
      <c r="ED123" s="294"/>
      <c r="EE123" s="294"/>
      <c r="EF123" s="294"/>
      <c r="EG123" s="294"/>
      <c r="EH123" s="294"/>
      <c r="EI123" s="294"/>
      <c r="EJ123" s="294"/>
      <c r="EK123" s="294"/>
      <c r="EL123" s="294"/>
      <c r="EM123" s="294"/>
      <c r="EN123" s="294"/>
      <c r="EO123" s="294"/>
      <c r="EP123" s="294"/>
      <c r="EQ123" s="294"/>
      <c r="ER123" s="294"/>
      <c r="ES123" s="294"/>
      <c r="ET123" s="294"/>
      <c r="EU123" s="294"/>
      <c r="EV123" s="294"/>
      <c r="EW123" s="294"/>
      <c r="EX123" s="294"/>
      <c r="EY123" s="294"/>
      <c r="EZ123" s="294"/>
      <c r="FA123" s="294"/>
      <c r="FB123" s="294"/>
      <c r="FC123" s="294"/>
      <c r="FD123" s="294"/>
      <c r="FE123" s="294"/>
      <c r="FF123" s="294"/>
      <c r="FG123" s="294"/>
      <c r="FH123" s="294"/>
      <c r="FI123" s="294"/>
      <c r="FJ123" s="294"/>
      <c r="FK123" s="294"/>
      <c r="FL123" s="294"/>
      <c r="FM123" s="294"/>
      <c r="FN123" s="294"/>
      <c r="FO123" s="294"/>
      <c r="FP123" s="294"/>
      <c r="FQ123" s="294"/>
      <c r="FR123" s="294"/>
      <c r="FS123" s="294"/>
      <c r="FT123" s="294"/>
      <c r="FU123" s="294"/>
      <c r="FV123" s="294"/>
      <c r="FW123" s="294"/>
      <c r="FX123" s="294"/>
      <c r="FY123" s="294"/>
      <c r="FZ123" s="294"/>
      <c r="GA123" s="294"/>
      <c r="GB123" s="294"/>
      <c r="GC123" s="294"/>
      <c r="GD123" s="294"/>
      <c r="GE123" s="294"/>
      <c r="GF123" s="294"/>
      <c r="GG123" s="294"/>
      <c r="GH123" s="294"/>
      <c r="GI123" s="294"/>
      <c r="GJ123" s="294"/>
      <c r="GK123" s="294"/>
      <c r="GL123" s="294"/>
      <c r="GM123" s="294"/>
      <c r="GN123" s="294"/>
      <c r="GO123" s="294"/>
      <c r="GP123" s="294"/>
      <c r="GQ123" s="294"/>
      <c r="GR123" s="294"/>
      <c r="GS123" s="294"/>
      <c r="GT123" s="294"/>
      <c r="GU123" s="294"/>
      <c r="GV123" s="294"/>
      <c r="GW123" s="294"/>
      <c r="GX123" s="294"/>
      <c r="GY123" s="294"/>
      <c r="GZ123" s="294"/>
      <c r="HA123" s="294"/>
      <c r="HB123" s="294"/>
      <c r="HC123" s="294"/>
      <c r="HD123" s="294"/>
      <c r="HE123" s="294"/>
      <c r="HF123" s="294"/>
      <c r="HG123" s="294"/>
      <c r="HH123" s="294"/>
      <c r="HI123" s="294"/>
      <c r="HJ123" s="294"/>
      <c r="HK123" s="294"/>
      <c r="HL123" s="294"/>
      <c r="HM123" s="294"/>
      <c r="HN123" s="294"/>
      <c r="HO123" s="294"/>
      <c r="HP123" s="294"/>
      <c r="HQ123" s="294"/>
      <c r="HR123" s="294"/>
      <c r="HS123" s="294"/>
      <c r="HT123" s="294"/>
      <c r="HU123" s="294"/>
      <c r="HV123" s="294"/>
      <c r="HW123" s="294"/>
      <c r="HX123" s="294"/>
      <c r="HY123" s="294"/>
      <c r="HZ123" s="294"/>
      <c r="IA123" s="294"/>
      <c r="IB123" s="294"/>
      <c r="IC123" s="294"/>
      <c r="ID123" s="294"/>
      <c r="IE123" s="294"/>
      <c r="IF123" s="294"/>
      <c r="IG123" s="294"/>
      <c r="IH123" s="294"/>
      <c r="II123" s="294"/>
      <c r="IJ123" s="294"/>
      <c r="IK123" s="294"/>
      <c r="IL123" s="294"/>
      <c r="IM123" s="294"/>
      <c r="IN123" s="294"/>
      <c r="IO123" s="294"/>
      <c r="IP123" s="294"/>
      <c r="IQ123" s="294"/>
      <c r="IR123" s="294"/>
      <c r="IS123" s="294"/>
      <c r="IT123" s="294"/>
      <c r="IU123" s="294"/>
      <c r="IV123" s="294"/>
      <c r="IW123" s="294"/>
      <c r="IX123" s="294"/>
      <c r="IY123" s="294"/>
      <c r="IZ123" s="294"/>
      <c r="JA123" s="294"/>
      <c r="JB123" s="294"/>
      <c r="JC123" s="294"/>
      <c r="JD123" s="294"/>
      <c r="JE123" s="294"/>
      <c r="JF123" s="294"/>
      <c r="JG123" s="294"/>
      <c r="JH123" s="294"/>
      <c r="JI123" s="294"/>
      <c r="JJ123" s="294"/>
      <c r="JK123" s="294"/>
      <c r="JL123" s="294"/>
      <c r="JM123" s="294"/>
      <c r="JN123" s="294"/>
      <c r="JO123" s="294"/>
      <c r="JP123" s="294"/>
      <c r="JQ123" s="294"/>
      <c r="JR123" s="294"/>
      <c r="JS123" s="294"/>
      <c r="JT123" s="294"/>
      <c r="JU123" s="294"/>
      <c r="JV123" s="294"/>
      <c r="JW123" s="294"/>
      <c r="JX123" s="294"/>
      <c r="JY123" s="294"/>
      <c r="JZ123" s="294"/>
      <c r="KA123" s="294"/>
    </row>
    <row r="124" spans="1:287" s="474" customFormat="1" ht="15" customHeight="1">
      <c r="A124" s="293"/>
      <c r="B124" s="294"/>
      <c r="C124" s="1287"/>
      <c r="D124" s="1292" t="s">
        <v>185</v>
      </c>
      <c r="E124" s="1292"/>
      <c r="F124" s="577">
        <v>0.18</v>
      </c>
      <c r="G124" s="578">
        <v>0.17</v>
      </c>
      <c r="H124" s="577">
        <v>0.18</v>
      </c>
      <c r="I124" s="1023">
        <v>0.18</v>
      </c>
      <c r="J124" s="294"/>
      <c r="K124" s="294"/>
      <c r="L124" s="294"/>
      <c r="M124" s="294"/>
      <c r="N124" s="294"/>
      <c r="O124" s="294"/>
      <c r="P124" s="294"/>
      <c r="Q124" s="294"/>
      <c r="R124" s="294"/>
      <c r="S124" s="294"/>
      <c r="T124" s="294"/>
      <c r="U124" s="294"/>
      <c r="V124" s="294"/>
      <c r="W124" s="294"/>
      <c r="X124" s="294"/>
      <c r="Y124" s="294"/>
      <c r="Z124" s="294"/>
      <c r="AA124" s="294"/>
      <c r="AB124" s="294"/>
      <c r="AC124" s="294"/>
      <c r="AD124" s="294"/>
      <c r="AE124" s="294"/>
      <c r="AF124" s="294"/>
      <c r="AG124" s="294"/>
      <c r="AH124" s="294"/>
      <c r="AI124" s="294"/>
      <c r="AJ124" s="294"/>
      <c r="AK124" s="294"/>
      <c r="AL124" s="294"/>
      <c r="AM124" s="294"/>
      <c r="AN124" s="294"/>
      <c r="AO124" s="294"/>
      <c r="AP124" s="294"/>
      <c r="AQ124" s="294"/>
      <c r="AR124" s="294"/>
      <c r="AS124" s="294"/>
      <c r="AT124" s="294"/>
      <c r="AU124" s="294"/>
      <c r="AV124" s="294"/>
      <c r="AW124" s="294"/>
      <c r="AX124" s="294"/>
      <c r="AY124" s="294"/>
      <c r="AZ124" s="294"/>
      <c r="BA124" s="294"/>
      <c r="BB124" s="294"/>
      <c r="BC124" s="294"/>
      <c r="BD124" s="294"/>
      <c r="BE124" s="294"/>
      <c r="BF124" s="294"/>
      <c r="BG124" s="294"/>
      <c r="BH124" s="294"/>
      <c r="BI124" s="294"/>
      <c r="BJ124" s="294"/>
      <c r="BK124" s="294"/>
      <c r="BL124" s="294"/>
      <c r="BM124" s="294"/>
      <c r="BN124" s="294"/>
      <c r="BO124" s="294"/>
      <c r="BP124" s="294"/>
      <c r="BQ124" s="294"/>
      <c r="BR124" s="294"/>
      <c r="BS124" s="294"/>
      <c r="BT124" s="294"/>
      <c r="BU124" s="294"/>
      <c r="BV124" s="294"/>
      <c r="BW124" s="294"/>
      <c r="BX124" s="294"/>
      <c r="BY124" s="294"/>
      <c r="BZ124" s="294"/>
      <c r="CA124" s="294"/>
      <c r="CB124" s="294"/>
      <c r="CC124" s="294"/>
      <c r="CD124" s="294"/>
      <c r="CE124" s="294"/>
      <c r="CF124" s="294"/>
      <c r="CG124" s="294"/>
      <c r="CH124" s="294"/>
      <c r="CI124" s="294"/>
      <c r="CJ124" s="294"/>
      <c r="CK124" s="294"/>
      <c r="CL124" s="294"/>
      <c r="CM124" s="294"/>
      <c r="CN124" s="294"/>
      <c r="CO124" s="294"/>
      <c r="CP124" s="294"/>
      <c r="CQ124" s="294"/>
      <c r="CR124" s="294"/>
      <c r="CS124" s="294"/>
      <c r="CT124" s="294"/>
      <c r="CU124" s="294"/>
      <c r="CV124" s="294"/>
      <c r="CW124" s="294"/>
      <c r="CX124" s="294"/>
      <c r="CY124" s="294"/>
      <c r="CZ124" s="294"/>
      <c r="DA124" s="294"/>
      <c r="DB124" s="294"/>
      <c r="DC124" s="294"/>
      <c r="DD124" s="294"/>
      <c r="DE124" s="294"/>
      <c r="DF124" s="294"/>
      <c r="DG124" s="294"/>
      <c r="DH124" s="294"/>
      <c r="DI124" s="294"/>
      <c r="DJ124" s="294"/>
      <c r="DK124" s="294"/>
      <c r="DL124" s="294"/>
      <c r="DM124" s="294"/>
      <c r="DN124" s="294"/>
      <c r="DO124" s="294"/>
      <c r="DP124" s="294"/>
      <c r="DQ124" s="294"/>
      <c r="DR124" s="294"/>
      <c r="DS124" s="294"/>
      <c r="DT124" s="294"/>
      <c r="DU124" s="294"/>
      <c r="DV124" s="294"/>
      <c r="DW124" s="294"/>
      <c r="DX124" s="294"/>
      <c r="DY124" s="294"/>
      <c r="DZ124" s="294"/>
      <c r="EA124" s="294"/>
      <c r="EB124" s="294"/>
      <c r="EC124" s="294"/>
      <c r="ED124" s="294"/>
      <c r="EE124" s="294"/>
      <c r="EF124" s="294"/>
      <c r="EG124" s="294"/>
      <c r="EH124" s="294"/>
      <c r="EI124" s="294"/>
      <c r="EJ124" s="294"/>
      <c r="EK124" s="294"/>
      <c r="EL124" s="294"/>
      <c r="EM124" s="294"/>
      <c r="EN124" s="294"/>
      <c r="EO124" s="294"/>
      <c r="EP124" s="294"/>
      <c r="EQ124" s="294"/>
      <c r="ER124" s="294"/>
      <c r="ES124" s="294"/>
      <c r="ET124" s="294"/>
      <c r="EU124" s="294"/>
      <c r="EV124" s="294"/>
      <c r="EW124" s="294"/>
      <c r="EX124" s="294"/>
      <c r="EY124" s="294"/>
      <c r="EZ124" s="294"/>
      <c r="FA124" s="294"/>
      <c r="FB124" s="294"/>
      <c r="FC124" s="294"/>
      <c r="FD124" s="294"/>
      <c r="FE124" s="294"/>
      <c r="FF124" s="294"/>
      <c r="FG124" s="294"/>
      <c r="FH124" s="294"/>
      <c r="FI124" s="294"/>
      <c r="FJ124" s="294"/>
      <c r="FK124" s="294"/>
      <c r="FL124" s="294"/>
      <c r="FM124" s="294"/>
      <c r="FN124" s="294"/>
      <c r="FO124" s="294"/>
      <c r="FP124" s="294"/>
      <c r="FQ124" s="294"/>
      <c r="FR124" s="294"/>
      <c r="FS124" s="294"/>
      <c r="FT124" s="294"/>
      <c r="FU124" s="294"/>
      <c r="FV124" s="294"/>
      <c r="FW124" s="294"/>
      <c r="FX124" s="294"/>
      <c r="FY124" s="294"/>
      <c r="FZ124" s="294"/>
      <c r="GA124" s="294"/>
      <c r="GB124" s="294"/>
      <c r="GC124" s="294"/>
      <c r="GD124" s="294"/>
      <c r="GE124" s="294"/>
      <c r="GF124" s="294"/>
      <c r="GG124" s="294"/>
      <c r="GH124" s="294"/>
      <c r="GI124" s="294"/>
      <c r="GJ124" s="294"/>
      <c r="GK124" s="294"/>
      <c r="GL124" s="294"/>
      <c r="GM124" s="294"/>
      <c r="GN124" s="294"/>
      <c r="GO124" s="294"/>
      <c r="GP124" s="294"/>
      <c r="GQ124" s="294"/>
      <c r="GR124" s="294"/>
      <c r="GS124" s="294"/>
      <c r="GT124" s="294"/>
      <c r="GU124" s="294"/>
      <c r="GV124" s="294"/>
      <c r="GW124" s="294"/>
      <c r="GX124" s="294"/>
      <c r="GY124" s="294"/>
      <c r="GZ124" s="294"/>
      <c r="HA124" s="294"/>
      <c r="HB124" s="294"/>
      <c r="HC124" s="294"/>
      <c r="HD124" s="294"/>
      <c r="HE124" s="294"/>
      <c r="HF124" s="294"/>
      <c r="HG124" s="294"/>
      <c r="HH124" s="294"/>
      <c r="HI124" s="294"/>
      <c r="HJ124" s="294"/>
      <c r="HK124" s="294"/>
      <c r="HL124" s="294"/>
      <c r="HM124" s="294"/>
      <c r="HN124" s="294"/>
      <c r="HO124" s="294"/>
      <c r="HP124" s="294"/>
      <c r="HQ124" s="294"/>
      <c r="HR124" s="294"/>
      <c r="HS124" s="294"/>
      <c r="HT124" s="294"/>
      <c r="HU124" s="294"/>
      <c r="HV124" s="294"/>
      <c r="HW124" s="294"/>
      <c r="HX124" s="294"/>
      <c r="HY124" s="294"/>
      <c r="HZ124" s="294"/>
      <c r="IA124" s="294"/>
      <c r="IB124" s="294"/>
      <c r="IC124" s="294"/>
      <c r="ID124" s="294"/>
      <c r="IE124" s="294"/>
      <c r="IF124" s="294"/>
      <c r="IG124" s="294"/>
      <c r="IH124" s="294"/>
      <c r="II124" s="294"/>
      <c r="IJ124" s="294"/>
      <c r="IK124" s="294"/>
      <c r="IL124" s="294"/>
      <c r="IM124" s="294"/>
      <c r="IN124" s="294"/>
      <c r="IO124" s="294"/>
      <c r="IP124" s="294"/>
      <c r="IQ124" s="294"/>
      <c r="IR124" s="294"/>
      <c r="IS124" s="294"/>
      <c r="IT124" s="294"/>
      <c r="IU124" s="294"/>
      <c r="IV124" s="294"/>
      <c r="IW124" s="294"/>
      <c r="IX124" s="294"/>
      <c r="IY124" s="294"/>
      <c r="IZ124" s="294"/>
      <c r="JA124" s="294"/>
      <c r="JB124" s="294"/>
      <c r="JC124" s="294"/>
      <c r="JD124" s="294"/>
      <c r="JE124" s="294"/>
      <c r="JF124" s="294"/>
      <c r="JG124" s="294"/>
      <c r="JH124" s="294"/>
      <c r="JI124" s="294"/>
      <c r="JJ124" s="294"/>
      <c r="JK124" s="294"/>
      <c r="JL124" s="294"/>
      <c r="JM124" s="294"/>
      <c r="JN124" s="294"/>
      <c r="JO124" s="294"/>
      <c r="JP124" s="294"/>
      <c r="JQ124" s="294"/>
      <c r="JR124" s="294"/>
      <c r="JS124" s="294"/>
      <c r="JT124" s="294"/>
      <c r="JU124" s="294"/>
      <c r="JV124" s="294"/>
      <c r="JW124" s="294"/>
      <c r="JX124" s="294"/>
      <c r="JY124" s="294"/>
      <c r="JZ124" s="294"/>
      <c r="KA124" s="294"/>
    </row>
    <row r="125" spans="1:287" s="474" customFormat="1" ht="15" customHeight="1">
      <c r="A125" s="293"/>
      <c r="B125" s="294"/>
      <c r="C125" s="1287"/>
      <c r="D125" s="1292" t="s">
        <v>187</v>
      </c>
      <c r="E125" s="1292"/>
      <c r="F125" s="571" t="s">
        <v>194</v>
      </c>
      <c r="G125" s="572">
        <v>0.01</v>
      </c>
      <c r="H125" s="571">
        <v>0.01</v>
      </c>
      <c r="I125" s="1023">
        <v>0</v>
      </c>
      <c r="J125" s="294"/>
      <c r="K125" s="294"/>
      <c r="L125" s="294"/>
      <c r="M125" s="294"/>
      <c r="N125" s="294"/>
      <c r="O125" s="294"/>
      <c r="P125" s="294"/>
      <c r="Q125" s="294"/>
      <c r="R125" s="294"/>
      <c r="S125" s="294"/>
      <c r="T125" s="294"/>
      <c r="U125" s="294"/>
      <c r="V125" s="294"/>
      <c r="W125" s="294"/>
      <c r="X125" s="294"/>
      <c r="Y125" s="294"/>
      <c r="Z125" s="294"/>
      <c r="AA125" s="294"/>
      <c r="AB125" s="294"/>
      <c r="AC125" s="294"/>
      <c r="AD125" s="294"/>
      <c r="AE125" s="294"/>
      <c r="AF125" s="294"/>
      <c r="AG125" s="294"/>
      <c r="AH125" s="294"/>
      <c r="AI125" s="294"/>
      <c r="AJ125" s="294"/>
      <c r="AK125" s="294"/>
      <c r="AL125" s="294"/>
      <c r="AM125" s="294"/>
      <c r="AN125" s="294"/>
      <c r="AO125" s="294"/>
      <c r="AP125" s="294"/>
      <c r="AQ125" s="294"/>
      <c r="AR125" s="294"/>
      <c r="AS125" s="294"/>
      <c r="AT125" s="294"/>
      <c r="AU125" s="294"/>
      <c r="AV125" s="294"/>
      <c r="AW125" s="294"/>
      <c r="AX125" s="294"/>
      <c r="AY125" s="294"/>
      <c r="AZ125" s="294"/>
      <c r="BA125" s="294"/>
      <c r="BB125" s="294"/>
      <c r="BC125" s="294"/>
      <c r="BD125" s="294"/>
      <c r="BE125" s="294"/>
      <c r="BF125" s="294"/>
      <c r="BG125" s="294"/>
      <c r="BH125" s="294"/>
      <c r="BI125" s="294"/>
      <c r="BJ125" s="294"/>
      <c r="BK125" s="294"/>
      <c r="BL125" s="294"/>
      <c r="BM125" s="294"/>
      <c r="BN125" s="294"/>
      <c r="BO125" s="294"/>
      <c r="BP125" s="294"/>
      <c r="BQ125" s="294"/>
      <c r="BR125" s="294"/>
      <c r="BS125" s="294"/>
      <c r="BT125" s="294"/>
      <c r="BU125" s="294"/>
      <c r="BV125" s="294"/>
      <c r="BW125" s="294"/>
      <c r="BX125" s="294"/>
      <c r="BY125" s="294"/>
      <c r="BZ125" s="294"/>
      <c r="CA125" s="294"/>
      <c r="CB125" s="294"/>
      <c r="CC125" s="294"/>
      <c r="CD125" s="294"/>
      <c r="CE125" s="294"/>
      <c r="CF125" s="294"/>
      <c r="CG125" s="294"/>
      <c r="CH125" s="294"/>
      <c r="CI125" s="294"/>
      <c r="CJ125" s="294"/>
      <c r="CK125" s="294"/>
      <c r="CL125" s="294"/>
      <c r="CM125" s="294"/>
      <c r="CN125" s="294"/>
      <c r="CO125" s="294"/>
      <c r="CP125" s="294"/>
      <c r="CQ125" s="294"/>
      <c r="CR125" s="294"/>
      <c r="CS125" s="294"/>
      <c r="CT125" s="294"/>
      <c r="CU125" s="294"/>
      <c r="CV125" s="294"/>
      <c r="CW125" s="294"/>
      <c r="CX125" s="294"/>
      <c r="CY125" s="294"/>
      <c r="CZ125" s="294"/>
      <c r="DA125" s="294"/>
      <c r="DB125" s="294"/>
      <c r="DC125" s="294"/>
      <c r="DD125" s="294"/>
      <c r="DE125" s="294"/>
      <c r="DF125" s="294"/>
      <c r="DG125" s="294"/>
      <c r="DH125" s="294"/>
      <c r="DI125" s="294"/>
      <c r="DJ125" s="294"/>
      <c r="DK125" s="294"/>
      <c r="DL125" s="294"/>
      <c r="DM125" s="294"/>
      <c r="DN125" s="294"/>
      <c r="DO125" s="294"/>
      <c r="DP125" s="294"/>
      <c r="DQ125" s="294"/>
      <c r="DR125" s="294"/>
      <c r="DS125" s="294"/>
      <c r="DT125" s="294"/>
      <c r="DU125" s="294"/>
      <c r="DV125" s="294"/>
      <c r="DW125" s="294"/>
      <c r="DX125" s="294"/>
      <c r="DY125" s="294"/>
      <c r="DZ125" s="294"/>
      <c r="EA125" s="294"/>
      <c r="EB125" s="294"/>
      <c r="EC125" s="294"/>
      <c r="ED125" s="294"/>
      <c r="EE125" s="294"/>
      <c r="EF125" s="294"/>
      <c r="EG125" s="294"/>
      <c r="EH125" s="294"/>
      <c r="EI125" s="294"/>
      <c r="EJ125" s="294"/>
      <c r="EK125" s="294"/>
      <c r="EL125" s="294"/>
      <c r="EM125" s="294"/>
      <c r="EN125" s="294"/>
      <c r="EO125" s="294"/>
      <c r="EP125" s="294"/>
      <c r="EQ125" s="294"/>
      <c r="ER125" s="294"/>
      <c r="ES125" s="294"/>
      <c r="ET125" s="294"/>
      <c r="EU125" s="294"/>
      <c r="EV125" s="294"/>
      <c r="EW125" s="294"/>
      <c r="EX125" s="294"/>
      <c r="EY125" s="294"/>
      <c r="EZ125" s="294"/>
      <c r="FA125" s="294"/>
      <c r="FB125" s="294"/>
      <c r="FC125" s="294"/>
      <c r="FD125" s="294"/>
      <c r="FE125" s="294"/>
      <c r="FF125" s="294"/>
      <c r="FG125" s="294"/>
      <c r="FH125" s="294"/>
      <c r="FI125" s="294"/>
      <c r="FJ125" s="294"/>
      <c r="FK125" s="294"/>
      <c r="FL125" s="294"/>
      <c r="FM125" s="294"/>
      <c r="FN125" s="294"/>
      <c r="FO125" s="294"/>
      <c r="FP125" s="294"/>
      <c r="FQ125" s="294"/>
      <c r="FR125" s="294"/>
      <c r="FS125" s="294"/>
      <c r="FT125" s="294"/>
      <c r="FU125" s="294"/>
      <c r="FV125" s="294"/>
      <c r="FW125" s="294"/>
      <c r="FX125" s="294"/>
      <c r="FY125" s="294"/>
      <c r="FZ125" s="294"/>
      <c r="GA125" s="294"/>
      <c r="GB125" s="294"/>
      <c r="GC125" s="294"/>
      <c r="GD125" s="294"/>
      <c r="GE125" s="294"/>
      <c r="GF125" s="294"/>
      <c r="GG125" s="294"/>
      <c r="GH125" s="294"/>
      <c r="GI125" s="294"/>
      <c r="GJ125" s="294"/>
      <c r="GK125" s="294"/>
      <c r="GL125" s="294"/>
      <c r="GM125" s="294"/>
      <c r="GN125" s="294"/>
      <c r="GO125" s="294"/>
      <c r="GP125" s="294"/>
      <c r="GQ125" s="294"/>
      <c r="GR125" s="294"/>
      <c r="GS125" s="294"/>
      <c r="GT125" s="294"/>
      <c r="GU125" s="294"/>
      <c r="GV125" s="294"/>
      <c r="GW125" s="294"/>
      <c r="GX125" s="294"/>
      <c r="GY125" s="294"/>
      <c r="GZ125" s="294"/>
      <c r="HA125" s="294"/>
      <c r="HB125" s="294"/>
      <c r="HC125" s="294"/>
      <c r="HD125" s="294"/>
      <c r="HE125" s="294"/>
      <c r="HF125" s="294"/>
      <c r="HG125" s="294"/>
      <c r="HH125" s="294"/>
      <c r="HI125" s="294"/>
      <c r="HJ125" s="294"/>
      <c r="HK125" s="294"/>
      <c r="HL125" s="294"/>
      <c r="HM125" s="294"/>
      <c r="HN125" s="294"/>
      <c r="HO125" s="294"/>
      <c r="HP125" s="294"/>
      <c r="HQ125" s="294"/>
      <c r="HR125" s="294"/>
      <c r="HS125" s="294"/>
      <c r="HT125" s="294"/>
      <c r="HU125" s="294"/>
      <c r="HV125" s="294"/>
      <c r="HW125" s="294"/>
      <c r="HX125" s="294"/>
      <c r="HY125" s="294"/>
      <c r="HZ125" s="294"/>
      <c r="IA125" s="294"/>
      <c r="IB125" s="294"/>
      <c r="IC125" s="294"/>
      <c r="ID125" s="294"/>
      <c r="IE125" s="294"/>
      <c r="IF125" s="294"/>
      <c r="IG125" s="294"/>
      <c r="IH125" s="294"/>
      <c r="II125" s="294"/>
      <c r="IJ125" s="294"/>
      <c r="IK125" s="294"/>
      <c r="IL125" s="294"/>
      <c r="IM125" s="294"/>
      <c r="IN125" s="294"/>
      <c r="IO125" s="294"/>
      <c r="IP125" s="294"/>
      <c r="IQ125" s="294"/>
      <c r="IR125" s="294"/>
      <c r="IS125" s="294"/>
      <c r="IT125" s="294"/>
      <c r="IU125" s="294"/>
      <c r="IV125" s="294"/>
      <c r="IW125" s="294"/>
      <c r="IX125" s="294"/>
      <c r="IY125" s="294"/>
      <c r="IZ125" s="294"/>
      <c r="JA125" s="294"/>
      <c r="JB125" s="294"/>
      <c r="JC125" s="294"/>
      <c r="JD125" s="294"/>
      <c r="JE125" s="294"/>
      <c r="JF125" s="294"/>
      <c r="JG125" s="294"/>
      <c r="JH125" s="294"/>
      <c r="JI125" s="294"/>
      <c r="JJ125" s="294"/>
      <c r="JK125" s="294"/>
      <c r="JL125" s="294"/>
      <c r="JM125" s="294"/>
      <c r="JN125" s="294"/>
      <c r="JO125" s="294"/>
      <c r="JP125" s="294"/>
      <c r="JQ125" s="294"/>
      <c r="JR125" s="294"/>
      <c r="JS125" s="294"/>
      <c r="JT125" s="294"/>
      <c r="JU125" s="294"/>
      <c r="JV125" s="294"/>
      <c r="JW125" s="294"/>
      <c r="JX125" s="294"/>
      <c r="JY125" s="294"/>
      <c r="JZ125" s="294"/>
      <c r="KA125" s="294"/>
    </row>
    <row r="126" spans="1:287" s="474" customFormat="1" ht="15" customHeight="1" thickBot="1">
      <c r="A126" s="293"/>
      <c r="B126" s="294"/>
      <c r="C126" s="1288"/>
      <c r="D126" s="1293" t="s">
        <v>238</v>
      </c>
      <c r="E126" s="1293"/>
      <c r="F126" s="573" t="s">
        <v>194</v>
      </c>
      <c r="G126" s="574">
        <v>0.15</v>
      </c>
      <c r="H126" s="579">
        <v>0.14000000000000001</v>
      </c>
      <c r="I126" s="1024">
        <v>0.16</v>
      </c>
      <c r="J126" s="294"/>
      <c r="K126" s="294"/>
      <c r="L126" s="294"/>
      <c r="M126" s="294"/>
      <c r="N126" s="294"/>
      <c r="O126" s="294"/>
      <c r="P126" s="294"/>
      <c r="Q126" s="294"/>
      <c r="R126" s="294"/>
      <c r="S126" s="294"/>
      <c r="T126" s="294"/>
      <c r="U126" s="294"/>
      <c r="V126" s="294"/>
      <c r="W126" s="294"/>
      <c r="X126" s="294"/>
      <c r="Y126" s="294"/>
      <c r="Z126" s="294"/>
      <c r="AA126" s="294"/>
      <c r="AB126" s="294"/>
      <c r="AC126" s="294"/>
      <c r="AD126" s="294"/>
      <c r="AE126" s="294"/>
      <c r="AF126" s="294"/>
      <c r="AG126" s="294"/>
      <c r="AH126" s="294"/>
      <c r="AI126" s="294"/>
      <c r="AJ126" s="294"/>
      <c r="AK126" s="294"/>
      <c r="AL126" s="294"/>
      <c r="AM126" s="294"/>
      <c r="AN126" s="294"/>
      <c r="AO126" s="294"/>
      <c r="AP126" s="294"/>
      <c r="AQ126" s="294"/>
      <c r="AR126" s="294"/>
      <c r="AS126" s="294"/>
      <c r="AT126" s="294"/>
      <c r="AU126" s="294"/>
      <c r="AV126" s="294"/>
      <c r="AW126" s="294"/>
      <c r="AX126" s="294"/>
      <c r="AY126" s="294"/>
      <c r="AZ126" s="294"/>
      <c r="BA126" s="294"/>
      <c r="BB126" s="294"/>
      <c r="BC126" s="294"/>
      <c r="BD126" s="294"/>
      <c r="BE126" s="294"/>
      <c r="BF126" s="294"/>
      <c r="BG126" s="294"/>
      <c r="BH126" s="294"/>
      <c r="BI126" s="294"/>
      <c r="BJ126" s="294"/>
      <c r="BK126" s="294"/>
      <c r="BL126" s="294"/>
      <c r="BM126" s="294"/>
      <c r="BN126" s="294"/>
      <c r="BO126" s="294"/>
      <c r="BP126" s="294"/>
      <c r="BQ126" s="294"/>
      <c r="BR126" s="294"/>
      <c r="BS126" s="294"/>
      <c r="BT126" s="294"/>
      <c r="BU126" s="294"/>
      <c r="BV126" s="294"/>
      <c r="BW126" s="294"/>
      <c r="BX126" s="294"/>
      <c r="BY126" s="294"/>
      <c r="BZ126" s="294"/>
      <c r="CA126" s="294"/>
      <c r="CB126" s="294"/>
      <c r="CC126" s="294"/>
      <c r="CD126" s="294"/>
      <c r="CE126" s="294"/>
      <c r="CF126" s="294"/>
      <c r="CG126" s="294"/>
      <c r="CH126" s="294"/>
      <c r="CI126" s="294"/>
      <c r="CJ126" s="294"/>
      <c r="CK126" s="294"/>
      <c r="CL126" s="294"/>
      <c r="CM126" s="294"/>
      <c r="CN126" s="294"/>
      <c r="CO126" s="294"/>
      <c r="CP126" s="294"/>
      <c r="CQ126" s="294"/>
      <c r="CR126" s="294"/>
      <c r="CS126" s="294"/>
      <c r="CT126" s="294"/>
      <c r="CU126" s="294"/>
      <c r="CV126" s="294"/>
      <c r="CW126" s="294"/>
      <c r="CX126" s="294"/>
      <c r="CY126" s="294"/>
      <c r="CZ126" s="294"/>
      <c r="DA126" s="294"/>
      <c r="DB126" s="294"/>
      <c r="DC126" s="294"/>
      <c r="DD126" s="294"/>
      <c r="DE126" s="294"/>
      <c r="DF126" s="294"/>
      <c r="DG126" s="294"/>
      <c r="DH126" s="294"/>
      <c r="DI126" s="294"/>
      <c r="DJ126" s="294"/>
      <c r="DK126" s="294"/>
      <c r="DL126" s="294"/>
      <c r="DM126" s="294"/>
      <c r="DN126" s="294"/>
      <c r="DO126" s="294"/>
      <c r="DP126" s="294"/>
      <c r="DQ126" s="294"/>
      <c r="DR126" s="294"/>
      <c r="DS126" s="294"/>
      <c r="DT126" s="294"/>
      <c r="DU126" s="294"/>
      <c r="DV126" s="294"/>
      <c r="DW126" s="294"/>
      <c r="DX126" s="294"/>
      <c r="DY126" s="294"/>
      <c r="DZ126" s="294"/>
      <c r="EA126" s="294"/>
      <c r="EB126" s="294"/>
      <c r="EC126" s="294"/>
      <c r="ED126" s="294"/>
      <c r="EE126" s="294"/>
      <c r="EF126" s="294"/>
      <c r="EG126" s="294"/>
      <c r="EH126" s="294"/>
      <c r="EI126" s="294"/>
      <c r="EJ126" s="294"/>
      <c r="EK126" s="294"/>
      <c r="EL126" s="294"/>
      <c r="EM126" s="294"/>
      <c r="EN126" s="294"/>
      <c r="EO126" s="294"/>
      <c r="EP126" s="294"/>
      <c r="EQ126" s="294"/>
      <c r="ER126" s="294"/>
      <c r="ES126" s="294"/>
      <c r="ET126" s="294"/>
      <c r="EU126" s="294"/>
      <c r="EV126" s="294"/>
      <c r="EW126" s="294"/>
      <c r="EX126" s="294"/>
      <c r="EY126" s="294"/>
      <c r="EZ126" s="294"/>
      <c r="FA126" s="294"/>
      <c r="FB126" s="294"/>
      <c r="FC126" s="294"/>
      <c r="FD126" s="294"/>
      <c r="FE126" s="294"/>
      <c r="FF126" s="294"/>
      <c r="FG126" s="294"/>
      <c r="FH126" s="294"/>
      <c r="FI126" s="294"/>
      <c r="FJ126" s="294"/>
      <c r="FK126" s="294"/>
      <c r="FL126" s="294"/>
      <c r="FM126" s="294"/>
      <c r="FN126" s="294"/>
      <c r="FO126" s="294"/>
      <c r="FP126" s="294"/>
      <c r="FQ126" s="294"/>
      <c r="FR126" s="294"/>
      <c r="FS126" s="294"/>
      <c r="FT126" s="294"/>
      <c r="FU126" s="294"/>
      <c r="FV126" s="294"/>
      <c r="FW126" s="294"/>
      <c r="FX126" s="294"/>
      <c r="FY126" s="294"/>
      <c r="FZ126" s="294"/>
      <c r="GA126" s="294"/>
      <c r="GB126" s="294"/>
      <c r="GC126" s="294"/>
      <c r="GD126" s="294"/>
      <c r="GE126" s="294"/>
      <c r="GF126" s="294"/>
      <c r="GG126" s="294"/>
      <c r="GH126" s="294"/>
      <c r="GI126" s="294"/>
      <c r="GJ126" s="294"/>
      <c r="GK126" s="294"/>
      <c r="GL126" s="294"/>
      <c r="GM126" s="294"/>
      <c r="GN126" s="294"/>
      <c r="GO126" s="294"/>
      <c r="GP126" s="294"/>
      <c r="GQ126" s="294"/>
      <c r="GR126" s="294"/>
      <c r="GS126" s="294"/>
      <c r="GT126" s="294"/>
      <c r="GU126" s="294"/>
      <c r="GV126" s="294"/>
      <c r="GW126" s="294"/>
      <c r="GX126" s="294"/>
      <c r="GY126" s="294"/>
      <c r="GZ126" s="294"/>
      <c r="HA126" s="294"/>
      <c r="HB126" s="294"/>
      <c r="HC126" s="294"/>
      <c r="HD126" s="294"/>
      <c r="HE126" s="294"/>
      <c r="HF126" s="294"/>
      <c r="HG126" s="294"/>
      <c r="HH126" s="294"/>
      <c r="HI126" s="294"/>
      <c r="HJ126" s="294"/>
      <c r="HK126" s="294"/>
      <c r="HL126" s="294"/>
      <c r="HM126" s="294"/>
      <c r="HN126" s="294"/>
      <c r="HO126" s="294"/>
      <c r="HP126" s="294"/>
      <c r="HQ126" s="294"/>
      <c r="HR126" s="294"/>
      <c r="HS126" s="294"/>
      <c r="HT126" s="294"/>
      <c r="HU126" s="294"/>
      <c r="HV126" s="294"/>
      <c r="HW126" s="294"/>
      <c r="HX126" s="294"/>
      <c r="HY126" s="294"/>
      <c r="HZ126" s="294"/>
      <c r="IA126" s="294"/>
      <c r="IB126" s="294"/>
      <c r="IC126" s="294"/>
      <c r="ID126" s="294"/>
      <c r="IE126" s="294"/>
      <c r="IF126" s="294"/>
      <c r="IG126" s="294"/>
      <c r="IH126" s="294"/>
      <c r="II126" s="294"/>
      <c r="IJ126" s="294"/>
      <c r="IK126" s="294"/>
      <c r="IL126" s="294"/>
      <c r="IM126" s="294"/>
      <c r="IN126" s="294"/>
      <c r="IO126" s="294"/>
      <c r="IP126" s="294"/>
      <c r="IQ126" s="294"/>
      <c r="IR126" s="294"/>
      <c r="IS126" s="294"/>
      <c r="IT126" s="294"/>
      <c r="IU126" s="294"/>
      <c r="IV126" s="294"/>
      <c r="IW126" s="294"/>
      <c r="IX126" s="294"/>
      <c r="IY126" s="294"/>
      <c r="IZ126" s="294"/>
      <c r="JA126" s="294"/>
      <c r="JB126" s="294"/>
      <c r="JC126" s="294"/>
      <c r="JD126" s="294"/>
      <c r="JE126" s="294"/>
      <c r="JF126" s="294"/>
      <c r="JG126" s="294"/>
      <c r="JH126" s="294"/>
      <c r="JI126" s="294"/>
      <c r="JJ126" s="294"/>
      <c r="JK126" s="294"/>
      <c r="JL126" s="294"/>
      <c r="JM126" s="294"/>
      <c r="JN126" s="294"/>
      <c r="JO126" s="294"/>
      <c r="JP126" s="294"/>
      <c r="JQ126" s="294"/>
      <c r="JR126" s="294"/>
      <c r="JS126" s="294"/>
      <c r="JT126" s="294"/>
      <c r="JU126" s="294"/>
      <c r="JV126" s="294"/>
      <c r="JW126" s="294"/>
      <c r="JX126" s="294"/>
      <c r="JY126" s="294"/>
      <c r="JZ126" s="294"/>
      <c r="KA126" s="294"/>
    </row>
    <row r="127" spans="1:287" s="474" customFormat="1" ht="15" customHeight="1">
      <c r="A127" s="293"/>
      <c r="B127" s="294"/>
      <c r="C127" s="1304" t="s">
        <v>243</v>
      </c>
      <c r="D127" s="1274" t="s">
        <v>235</v>
      </c>
      <c r="E127" s="1274"/>
      <c r="F127" s="555">
        <v>0</v>
      </c>
      <c r="G127" s="556">
        <v>0</v>
      </c>
      <c r="H127" s="557">
        <v>0</v>
      </c>
      <c r="I127" s="1020">
        <v>0</v>
      </c>
      <c r="J127" s="294"/>
      <c r="K127" s="294"/>
      <c r="L127" s="294"/>
      <c r="M127" s="294"/>
      <c r="N127" s="294"/>
      <c r="O127" s="294"/>
      <c r="P127" s="294"/>
      <c r="Q127" s="294"/>
      <c r="R127" s="294"/>
      <c r="S127" s="294"/>
      <c r="T127" s="294"/>
      <c r="U127" s="294"/>
      <c r="V127" s="294"/>
      <c r="W127" s="294"/>
      <c r="X127" s="294"/>
      <c r="Y127" s="294"/>
      <c r="Z127" s="294"/>
      <c r="AA127" s="294"/>
      <c r="AB127" s="294"/>
      <c r="AC127" s="294"/>
      <c r="AD127" s="294"/>
      <c r="AE127" s="294"/>
      <c r="AF127" s="294"/>
      <c r="AG127" s="294"/>
      <c r="AH127" s="294"/>
      <c r="AI127" s="294"/>
      <c r="AJ127" s="294"/>
      <c r="AK127" s="294"/>
      <c r="AL127" s="294"/>
      <c r="AM127" s="294"/>
      <c r="AN127" s="294"/>
      <c r="AO127" s="294"/>
      <c r="AP127" s="294"/>
      <c r="AQ127" s="294"/>
      <c r="AR127" s="294"/>
      <c r="AS127" s="294"/>
      <c r="AT127" s="294"/>
      <c r="AU127" s="294"/>
      <c r="AV127" s="294"/>
      <c r="AW127" s="294"/>
      <c r="AX127" s="294"/>
      <c r="AY127" s="294"/>
      <c r="AZ127" s="294"/>
      <c r="BA127" s="294"/>
      <c r="BB127" s="294"/>
      <c r="BC127" s="294"/>
      <c r="BD127" s="294"/>
      <c r="BE127" s="294"/>
      <c r="BF127" s="294"/>
      <c r="BG127" s="294"/>
      <c r="BH127" s="294"/>
      <c r="BI127" s="294"/>
      <c r="BJ127" s="294"/>
      <c r="BK127" s="294"/>
      <c r="BL127" s="294"/>
      <c r="BM127" s="294"/>
      <c r="BN127" s="294"/>
      <c r="BO127" s="294"/>
      <c r="BP127" s="294"/>
      <c r="BQ127" s="294"/>
      <c r="BR127" s="294"/>
      <c r="BS127" s="294"/>
      <c r="BT127" s="294"/>
      <c r="BU127" s="294"/>
      <c r="BV127" s="294"/>
      <c r="BW127" s="294"/>
      <c r="BX127" s="294"/>
      <c r="BY127" s="294"/>
      <c r="BZ127" s="294"/>
      <c r="CA127" s="294"/>
      <c r="CB127" s="294"/>
      <c r="CC127" s="294"/>
      <c r="CD127" s="294"/>
      <c r="CE127" s="294"/>
      <c r="CF127" s="294"/>
      <c r="CG127" s="294"/>
      <c r="CH127" s="294"/>
      <c r="CI127" s="294"/>
      <c r="CJ127" s="294"/>
      <c r="CK127" s="294"/>
      <c r="CL127" s="294"/>
      <c r="CM127" s="294"/>
      <c r="CN127" s="294"/>
      <c r="CO127" s="294"/>
      <c r="CP127" s="294"/>
      <c r="CQ127" s="294"/>
      <c r="CR127" s="294"/>
      <c r="CS127" s="294"/>
      <c r="CT127" s="294"/>
      <c r="CU127" s="294"/>
      <c r="CV127" s="294"/>
      <c r="CW127" s="294"/>
      <c r="CX127" s="294"/>
      <c r="CY127" s="294"/>
      <c r="CZ127" s="294"/>
      <c r="DA127" s="294"/>
      <c r="DB127" s="294"/>
      <c r="DC127" s="294"/>
      <c r="DD127" s="294"/>
      <c r="DE127" s="294"/>
      <c r="DF127" s="294"/>
      <c r="DG127" s="294"/>
      <c r="DH127" s="294"/>
      <c r="DI127" s="294"/>
      <c r="DJ127" s="294"/>
      <c r="DK127" s="294"/>
      <c r="DL127" s="294"/>
      <c r="DM127" s="294"/>
      <c r="DN127" s="294"/>
      <c r="DO127" s="294"/>
      <c r="DP127" s="294"/>
      <c r="DQ127" s="294"/>
      <c r="DR127" s="294"/>
      <c r="DS127" s="294"/>
      <c r="DT127" s="294"/>
      <c r="DU127" s="294"/>
      <c r="DV127" s="294"/>
      <c r="DW127" s="294"/>
      <c r="DX127" s="294"/>
      <c r="DY127" s="294"/>
      <c r="DZ127" s="294"/>
      <c r="EA127" s="294"/>
      <c r="EB127" s="294"/>
      <c r="EC127" s="294"/>
      <c r="ED127" s="294"/>
      <c r="EE127" s="294"/>
      <c r="EF127" s="294"/>
      <c r="EG127" s="294"/>
      <c r="EH127" s="294"/>
      <c r="EI127" s="294"/>
      <c r="EJ127" s="294"/>
      <c r="EK127" s="294"/>
      <c r="EL127" s="294"/>
      <c r="EM127" s="294"/>
      <c r="EN127" s="294"/>
      <c r="EO127" s="294"/>
      <c r="EP127" s="294"/>
      <c r="EQ127" s="294"/>
      <c r="ER127" s="294"/>
      <c r="ES127" s="294"/>
      <c r="ET127" s="294"/>
      <c r="EU127" s="294"/>
      <c r="EV127" s="294"/>
      <c r="EW127" s="294"/>
      <c r="EX127" s="294"/>
      <c r="EY127" s="294"/>
      <c r="EZ127" s="294"/>
      <c r="FA127" s="294"/>
      <c r="FB127" s="294"/>
      <c r="FC127" s="294"/>
      <c r="FD127" s="294"/>
      <c r="FE127" s="294"/>
      <c r="FF127" s="294"/>
      <c r="FG127" s="294"/>
      <c r="FH127" s="294"/>
      <c r="FI127" s="294"/>
      <c r="FJ127" s="294"/>
      <c r="FK127" s="294"/>
      <c r="FL127" s="294"/>
      <c r="FM127" s="294"/>
      <c r="FN127" s="294"/>
      <c r="FO127" s="294"/>
      <c r="FP127" s="294"/>
      <c r="FQ127" s="294"/>
      <c r="FR127" s="294"/>
      <c r="FS127" s="294"/>
      <c r="FT127" s="294"/>
      <c r="FU127" s="294"/>
      <c r="FV127" s="294"/>
      <c r="FW127" s="294"/>
      <c r="FX127" s="294"/>
      <c r="FY127" s="294"/>
      <c r="FZ127" s="294"/>
      <c r="GA127" s="294"/>
      <c r="GB127" s="294"/>
      <c r="GC127" s="294"/>
      <c r="GD127" s="294"/>
      <c r="GE127" s="294"/>
      <c r="GF127" s="294"/>
      <c r="GG127" s="294"/>
      <c r="GH127" s="294"/>
      <c r="GI127" s="294"/>
      <c r="GJ127" s="294"/>
      <c r="GK127" s="294"/>
      <c r="GL127" s="294"/>
      <c r="GM127" s="294"/>
      <c r="GN127" s="294"/>
      <c r="GO127" s="294"/>
      <c r="GP127" s="294"/>
      <c r="GQ127" s="294"/>
      <c r="GR127" s="294"/>
      <c r="GS127" s="294"/>
      <c r="GT127" s="294"/>
      <c r="GU127" s="294"/>
      <c r="GV127" s="294"/>
      <c r="GW127" s="294"/>
      <c r="GX127" s="294"/>
      <c r="GY127" s="294"/>
      <c r="GZ127" s="294"/>
      <c r="HA127" s="294"/>
      <c r="HB127" s="294"/>
      <c r="HC127" s="294"/>
      <c r="HD127" s="294"/>
      <c r="HE127" s="294"/>
      <c r="HF127" s="294"/>
      <c r="HG127" s="294"/>
      <c r="HH127" s="294"/>
      <c r="HI127" s="294"/>
      <c r="HJ127" s="294"/>
      <c r="HK127" s="294"/>
      <c r="HL127" s="294"/>
      <c r="HM127" s="294"/>
      <c r="HN127" s="294"/>
      <c r="HO127" s="294"/>
      <c r="HP127" s="294"/>
      <c r="HQ127" s="294"/>
      <c r="HR127" s="294"/>
      <c r="HS127" s="294"/>
      <c r="HT127" s="294"/>
      <c r="HU127" s="294"/>
      <c r="HV127" s="294"/>
      <c r="HW127" s="294"/>
      <c r="HX127" s="294"/>
      <c r="HY127" s="294"/>
      <c r="HZ127" s="294"/>
      <c r="IA127" s="294"/>
      <c r="IB127" s="294"/>
      <c r="IC127" s="294"/>
      <c r="ID127" s="294"/>
      <c r="IE127" s="294"/>
      <c r="IF127" s="294"/>
      <c r="IG127" s="294"/>
      <c r="IH127" s="294"/>
      <c r="II127" s="294"/>
      <c r="IJ127" s="294"/>
      <c r="IK127" s="294"/>
      <c r="IL127" s="294"/>
      <c r="IM127" s="294"/>
      <c r="IN127" s="294"/>
      <c r="IO127" s="294"/>
      <c r="IP127" s="294"/>
      <c r="IQ127" s="294"/>
      <c r="IR127" s="294"/>
      <c r="IS127" s="294"/>
      <c r="IT127" s="294"/>
      <c r="IU127" s="294"/>
      <c r="IV127" s="294"/>
      <c r="IW127" s="294"/>
      <c r="IX127" s="294"/>
      <c r="IY127" s="294"/>
      <c r="IZ127" s="294"/>
      <c r="JA127" s="294"/>
      <c r="JB127" s="294"/>
      <c r="JC127" s="294"/>
      <c r="JD127" s="294"/>
      <c r="JE127" s="294"/>
      <c r="JF127" s="294"/>
      <c r="JG127" s="294"/>
      <c r="JH127" s="294"/>
      <c r="JI127" s="294"/>
      <c r="JJ127" s="294"/>
      <c r="JK127" s="294"/>
      <c r="JL127" s="294"/>
      <c r="JM127" s="294"/>
      <c r="JN127" s="294"/>
      <c r="JO127" s="294"/>
      <c r="JP127" s="294"/>
      <c r="JQ127" s="294"/>
      <c r="JR127" s="294"/>
      <c r="JS127" s="294"/>
      <c r="JT127" s="294"/>
      <c r="JU127" s="294"/>
      <c r="JV127" s="294"/>
      <c r="JW127" s="294"/>
      <c r="JX127" s="294"/>
      <c r="JY127" s="294"/>
      <c r="JZ127" s="294"/>
      <c r="KA127" s="294"/>
    </row>
    <row r="128" spans="1:287" s="474" customFormat="1" ht="15" customHeight="1">
      <c r="A128" s="293"/>
      <c r="B128" s="294"/>
      <c r="C128" s="1305"/>
      <c r="D128" s="1272" t="s">
        <v>236</v>
      </c>
      <c r="E128" s="1272"/>
      <c r="F128" s="558">
        <v>0.33</v>
      </c>
      <c r="G128" s="559">
        <v>0.31</v>
      </c>
      <c r="H128" s="558">
        <v>0.27</v>
      </c>
      <c r="I128" s="1021">
        <v>0.27</v>
      </c>
      <c r="J128" s="294"/>
      <c r="K128" s="294"/>
      <c r="L128" s="294"/>
      <c r="M128" s="294"/>
      <c r="N128" s="294"/>
      <c r="O128" s="294"/>
      <c r="P128" s="294"/>
      <c r="Q128" s="294"/>
      <c r="R128" s="294"/>
      <c r="S128" s="294"/>
      <c r="T128" s="294"/>
      <c r="U128" s="294"/>
      <c r="V128" s="294"/>
      <c r="W128" s="294"/>
      <c r="X128" s="294"/>
      <c r="Y128" s="294"/>
      <c r="Z128" s="294"/>
      <c r="AA128" s="294"/>
      <c r="AB128" s="294"/>
      <c r="AC128" s="294"/>
      <c r="AD128" s="294"/>
      <c r="AE128" s="294"/>
      <c r="AF128" s="294"/>
      <c r="AG128" s="294"/>
      <c r="AH128" s="294"/>
      <c r="AI128" s="294"/>
      <c r="AJ128" s="294"/>
      <c r="AK128" s="294"/>
      <c r="AL128" s="294"/>
      <c r="AM128" s="294"/>
      <c r="AN128" s="294"/>
      <c r="AO128" s="294"/>
      <c r="AP128" s="294"/>
      <c r="AQ128" s="294"/>
      <c r="AR128" s="294"/>
      <c r="AS128" s="294"/>
      <c r="AT128" s="294"/>
      <c r="AU128" s="294"/>
      <c r="AV128" s="294"/>
      <c r="AW128" s="294"/>
      <c r="AX128" s="294"/>
      <c r="AY128" s="294"/>
      <c r="AZ128" s="294"/>
      <c r="BA128" s="294"/>
      <c r="BB128" s="294"/>
      <c r="BC128" s="294"/>
      <c r="BD128" s="294"/>
      <c r="BE128" s="294"/>
      <c r="BF128" s="294"/>
      <c r="BG128" s="294"/>
      <c r="BH128" s="294"/>
      <c r="BI128" s="294"/>
      <c r="BJ128" s="294"/>
      <c r="BK128" s="294"/>
      <c r="BL128" s="294"/>
      <c r="BM128" s="294"/>
      <c r="BN128" s="294"/>
      <c r="BO128" s="294"/>
      <c r="BP128" s="294"/>
      <c r="BQ128" s="294"/>
      <c r="BR128" s="294"/>
      <c r="BS128" s="294"/>
      <c r="BT128" s="294"/>
      <c r="BU128" s="294"/>
      <c r="BV128" s="294"/>
      <c r="BW128" s="294"/>
      <c r="BX128" s="294"/>
      <c r="BY128" s="294"/>
      <c r="BZ128" s="294"/>
      <c r="CA128" s="294"/>
      <c r="CB128" s="294"/>
      <c r="CC128" s="294"/>
      <c r="CD128" s="294"/>
      <c r="CE128" s="294"/>
      <c r="CF128" s="294"/>
      <c r="CG128" s="294"/>
      <c r="CH128" s="294"/>
      <c r="CI128" s="294"/>
      <c r="CJ128" s="294"/>
      <c r="CK128" s="294"/>
      <c r="CL128" s="294"/>
      <c r="CM128" s="294"/>
      <c r="CN128" s="294"/>
      <c r="CO128" s="294"/>
      <c r="CP128" s="294"/>
      <c r="CQ128" s="294"/>
      <c r="CR128" s="294"/>
      <c r="CS128" s="294"/>
      <c r="CT128" s="294"/>
      <c r="CU128" s="294"/>
      <c r="CV128" s="294"/>
      <c r="CW128" s="294"/>
      <c r="CX128" s="294"/>
      <c r="CY128" s="294"/>
      <c r="CZ128" s="294"/>
      <c r="DA128" s="294"/>
      <c r="DB128" s="294"/>
      <c r="DC128" s="294"/>
      <c r="DD128" s="294"/>
      <c r="DE128" s="294"/>
      <c r="DF128" s="294"/>
      <c r="DG128" s="294"/>
      <c r="DH128" s="294"/>
      <c r="DI128" s="294"/>
      <c r="DJ128" s="294"/>
      <c r="DK128" s="294"/>
      <c r="DL128" s="294"/>
      <c r="DM128" s="294"/>
      <c r="DN128" s="294"/>
      <c r="DO128" s="294"/>
      <c r="DP128" s="294"/>
      <c r="DQ128" s="294"/>
      <c r="DR128" s="294"/>
      <c r="DS128" s="294"/>
      <c r="DT128" s="294"/>
      <c r="DU128" s="294"/>
      <c r="DV128" s="294"/>
      <c r="DW128" s="294"/>
      <c r="DX128" s="294"/>
      <c r="DY128" s="294"/>
      <c r="DZ128" s="294"/>
      <c r="EA128" s="294"/>
      <c r="EB128" s="294"/>
      <c r="EC128" s="294"/>
      <c r="ED128" s="294"/>
      <c r="EE128" s="294"/>
      <c r="EF128" s="294"/>
      <c r="EG128" s="294"/>
      <c r="EH128" s="294"/>
      <c r="EI128" s="294"/>
      <c r="EJ128" s="294"/>
      <c r="EK128" s="294"/>
      <c r="EL128" s="294"/>
      <c r="EM128" s="294"/>
      <c r="EN128" s="294"/>
      <c r="EO128" s="294"/>
      <c r="EP128" s="294"/>
      <c r="EQ128" s="294"/>
      <c r="ER128" s="294"/>
      <c r="ES128" s="294"/>
      <c r="ET128" s="294"/>
      <c r="EU128" s="294"/>
      <c r="EV128" s="294"/>
      <c r="EW128" s="294"/>
      <c r="EX128" s="294"/>
      <c r="EY128" s="294"/>
      <c r="EZ128" s="294"/>
      <c r="FA128" s="294"/>
      <c r="FB128" s="294"/>
      <c r="FC128" s="294"/>
      <c r="FD128" s="294"/>
      <c r="FE128" s="294"/>
      <c r="FF128" s="294"/>
      <c r="FG128" s="294"/>
      <c r="FH128" s="294"/>
      <c r="FI128" s="294"/>
      <c r="FJ128" s="294"/>
      <c r="FK128" s="294"/>
      <c r="FL128" s="294"/>
      <c r="FM128" s="294"/>
      <c r="FN128" s="294"/>
      <c r="FO128" s="294"/>
      <c r="FP128" s="294"/>
      <c r="FQ128" s="294"/>
      <c r="FR128" s="294"/>
      <c r="FS128" s="294"/>
      <c r="FT128" s="294"/>
      <c r="FU128" s="294"/>
      <c r="FV128" s="294"/>
      <c r="FW128" s="294"/>
      <c r="FX128" s="294"/>
      <c r="FY128" s="294"/>
      <c r="FZ128" s="294"/>
      <c r="GA128" s="294"/>
      <c r="GB128" s="294"/>
      <c r="GC128" s="294"/>
      <c r="GD128" s="294"/>
      <c r="GE128" s="294"/>
      <c r="GF128" s="294"/>
      <c r="GG128" s="294"/>
      <c r="GH128" s="294"/>
      <c r="GI128" s="294"/>
      <c r="GJ128" s="294"/>
      <c r="GK128" s="294"/>
      <c r="GL128" s="294"/>
      <c r="GM128" s="294"/>
      <c r="GN128" s="294"/>
      <c r="GO128" s="294"/>
      <c r="GP128" s="294"/>
      <c r="GQ128" s="294"/>
      <c r="GR128" s="294"/>
      <c r="GS128" s="294"/>
      <c r="GT128" s="294"/>
      <c r="GU128" s="294"/>
      <c r="GV128" s="294"/>
      <c r="GW128" s="294"/>
      <c r="GX128" s="294"/>
      <c r="GY128" s="294"/>
      <c r="GZ128" s="294"/>
      <c r="HA128" s="294"/>
      <c r="HB128" s="294"/>
      <c r="HC128" s="294"/>
      <c r="HD128" s="294"/>
      <c r="HE128" s="294"/>
      <c r="HF128" s="294"/>
      <c r="HG128" s="294"/>
      <c r="HH128" s="294"/>
      <c r="HI128" s="294"/>
      <c r="HJ128" s="294"/>
      <c r="HK128" s="294"/>
      <c r="HL128" s="294"/>
      <c r="HM128" s="294"/>
      <c r="HN128" s="294"/>
      <c r="HO128" s="294"/>
      <c r="HP128" s="294"/>
      <c r="HQ128" s="294"/>
      <c r="HR128" s="294"/>
      <c r="HS128" s="294"/>
      <c r="HT128" s="294"/>
      <c r="HU128" s="294"/>
      <c r="HV128" s="294"/>
      <c r="HW128" s="294"/>
      <c r="HX128" s="294"/>
      <c r="HY128" s="294"/>
      <c r="HZ128" s="294"/>
      <c r="IA128" s="294"/>
      <c r="IB128" s="294"/>
      <c r="IC128" s="294"/>
      <c r="ID128" s="294"/>
      <c r="IE128" s="294"/>
      <c r="IF128" s="294"/>
      <c r="IG128" s="294"/>
      <c r="IH128" s="294"/>
      <c r="II128" s="294"/>
      <c r="IJ128" s="294"/>
      <c r="IK128" s="294"/>
      <c r="IL128" s="294"/>
      <c r="IM128" s="294"/>
      <c r="IN128" s="294"/>
      <c r="IO128" s="294"/>
      <c r="IP128" s="294"/>
      <c r="IQ128" s="294"/>
      <c r="IR128" s="294"/>
      <c r="IS128" s="294"/>
      <c r="IT128" s="294"/>
      <c r="IU128" s="294"/>
      <c r="IV128" s="294"/>
      <c r="IW128" s="294"/>
      <c r="IX128" s="294"/>
      <c r="IY128" s="294"/>
      <c r="IZ128" s="294"/>
      <c r="JA128" s="294"/>
      <c r="JB128" s="294"/>
      <c r="JC128" s="294"/>
      <c r="JD128" s="294"/>
      <c r="JE128" s="294"/>
      <c r="JF128" s="294"/>
      <c r="JG128" s="294"/>
      <c r="JH128" s="294"/>
      <c r="JI128" s="294"/>
      <c r="JJ128" s="294"/>
      <c r="JK128" s="294"/>
      <c r="JL128" s="294"/>
      <c r="JM128" s="294"/>
      <c r="JN128" s="294"/>
      <c r="JO128" s="294"/>
      <c r="JP128" s="294"/>
      <c r="JQ128" s="294"/>
      <c r="JR128" s="294"/>
      <c r="JS128" s="294"/>
      <c r="JT128" s="294"/>
      <c r="JU128" s="294"/>
      <c r="JV128" s="294"/>
      <c r="JW128" s="294"/>
      <c r="JX128" s="294"/>
      <c r="JY128" s="294"/>
      <c r="JZ128" s="294"/>
      <c r="KA128" s="294"/>
    </row>
    <row r="129" spans="1:287" s="474" customFormat="1" ht="15" customHeight="1" thickBot="1">
      <c r="A129" s="293"/>
      <c r="B129" s="294"/>
      <c r="C129" s="1305"/>
      <c r="D129" s="1273" t="s">
        <v>237</v>
      </c>
      <c r="E129" s="1273"/>
      <c r="F129" s="561">
        <v>0.67</v>
      </c>
      <c r="G129" s="562">
        <v>0.69</v>
      </c>
      <c r="H129" s="561">
        <v>0.73</v>
      </c>
      <c r="I129" s="1022">
        <v>0.73</v>
      </c>
      <c r="J129" s="294"/>
      <c r="K129" s="294"/>
      <c r="L129" s="294"/>
      <c r="M129" s="294"/>
      <c r="N129" s="294"/>
      <c r="O129" s="294"/>
      <c r="P129" s="294"/>
      <c r="Q129" s="294"/>
      <c r="R129" s="294"/>
      <c r="S129" s="294"/>
      <c r="T129" s="294"/>
      <c r="U129" s="294"/>
      <c r="V129" s="294"/>
      <c r="W129" s="294"/>
      <c r="X129" s="294"/>
      <c r="Y129" s="294"/>
      <c r="Z129" s="294"/>
      <c r="AA129" s="294"/>
      <c r="AB129" s="294"/>
      <c r="AC129" s="294"/>
      <c r="AD129" s="294"/>
      <c r="AE129" s="294"/>
      <c r="AF129" s="294"/>
      <c r="AG129" s="294"/>
      <c r="AH129" s="294"/>
      <c r="AI129" s="294"/>
      <c r="AJ129" s="294"/>
      <c r="AK129" s="294"/>
      <c r="AL129" s="294"/>
      <c r="AM129" s="294"/>
      <c r="AN129" s="294"/>
      <c r="AO129" s="294"/>
      <c r="AP129" s="294"/>
      <c r="AQ129" s="294"/>
      <c r="AR129" s="294"/>
      <c r="AS129" s="294"/>
      <c r="AT129" s="294"/>
      <c r="AU129" s="294"/>
      <c r="AV129" s="294"/>
      <c r="AW129" s="294"/>
      <c r="AX129" s="294"/>
      <c r="AY129" s="294"/>
      <c r="AZ129" s="294"/>
      <c r="BA129" s="294"/>
      <c r="BB129" s="294"/>
      <c r="BC129" s="294"/>
      <c r="BD129" s="294"/>
      <c r="BE129" s="294"/>
      <c r="BF129" s="294"/>
      <c r="BG129" s="294"/>
      <c r="BH129" s="294"/>
      <c r="BI129" s="294"/>
      <c r="BJ129" s="294"/>
      <c r="BK129" s="294"/>
      <c r="BL129" s="294"/>
      <c r="BM129" s="294"/>
      <c r="BN129" s="294"/>
      <c r="BO129" s="294"/>
      <c r="BP129" s="294"/>
      <c r="BQ129" s="294"/>
      <c r="BR129" s="294"/>
      <c r="BS129" s="294"/>
      <c r="BT129" s="294"/>
      <c r="BU129" s="294"/>
      <c r="BV129" s="294"/>
      <c r="BW129" s="294"/>
      <c r="BX129" s="294"/>
      <c r="BY129" s="294"/>
      <c r="BZ129" s="294"/>
      <c r="CA129" s="294"/>
      <c r="CB129" s="294"/>
      <c r="CC129" s="294"/>
      <c r="CD129" s="294"/>
      <c r="CE129" s="294"/>
      <c r="CF129" s="294"/>
      <c r="CG129" s="294"/>
      <c r="CH129" s="294"/>
      <c r="CI129" s="294"/>
      <c r="CJ129" s="294"/>
      <c r="CK129" s="294"/>
      <c r="CL129" s="294"/>
      <c r="CM129" s="294"/>
      <c r="CN129" s="294"/>
      <c r="CO129" s="294"/>
      <c r="CP129" s="294"/>
      <c r="CQ129" s="294"/>
      <c r="CR129" s="294"/>
      <c r="CS129" s="294"/>
      <c r="CT129" s="294"/>
      <c r="CU129" s="294"/>
      <c r="CV129" s="294"/>
      <c r="CW129" s="294"/>
      <c r="CX129" s="294"/>
      <c r="CY129" s="294"/>
      <c r="CZ129" s="294"/>
      <c r="DA129" s="294"/>
      <c r="DB129" s="294"/>
      <c r="DC129" s="294"/>
      <c r="DD129" s="294"/>
      <c r="DE129" s="294"/>
      <c r="DF129" s="294"/>
      <c r="DG129" s="294"/>
      <c r="DH129" s="294"/>
      <c r="DI129" s="294"/>
      <c r="DJ129" s="294"/>
      <c r="DK129" s="294"/>
      <c r="DL129" s="294"/>
      <c r="DM129" s="294"/>
      <c r="DN129" s="294"/>
      <c r="DO129" s="294"/>
      <c r="DP129" s="294"/>
      <c r="DQ129" s="294"/>
      <c r="DR129" s="294"/>
      <c r="DS129" s="294"/>
      <c r="DT129" s="294"/>
      <c r="DU129" s="294"/>
      <c r="DV129" s="294"/>
      <c r="DW129" s="294"/>
      <c r="DX129" s="294"/>
      <c r="DY129" s="294"/>
      <c r="DZ129" s="294"/>
      <c r="EA129" s="294"/>
      <c r="EB129" s="294"/>
      <c r="EC129" s="294"/>
      <c r="ED129" s="294"/>
      <c r="EE129" s="294"/>
      <c r="EF129" s="294"/>
      <c r="EG129" s="294"/>
      <c r="EH129" s="294"/>
      <c r="EI129" s="294"/>
      <c r="EJ129" s="294"/>
      <c r="EK129" s="294"/>
      <c r="EL129" s="294"/>
      <c r="EM129" s="294"/>
      <c r="EN129" s="294"/>
      <c r="EO129" s="294"/>
      <c r="EP129" s="294"/>
      <c r="EQ129" s="294"/>
      <c r="ER129" s="294"/>
      <c r="ES129" s="294"/>
      <c r="ET129" s="294"/>
      <c r="EU129" s="294"/>
      <c r="EV129" s="294"/>
      <c r="EW129" s="294"/>
      <c r="EX129" s="294"/>
      <c r="EY129" s="294"/>
      <c r="EZ129" s="294"/>
      <c r="FA129" s="294"/>
      <c r="FB129" s="294"/>
      <c r="FC129" s="294"/>
      <c r="FD129" s="294"/>
      <c r="FE129" s="294"/>
      <c r="FF129" s="294"/>
      <c r="FG129" s="294"/>
      <c r="FH129" s="294"/>
      <c r="FI129" s="294"/>
      <c r="FJ129" s="294"/>
      <c r="FK129" s="294"/>
      <c r="FL129" s="294"/>
      <c r="FM129" s="294"/>
      <c r="FN129" s="294"/>
      <c r="FO129" s="294"/>
      <c r="FP129" s="294"/>
      <c r="FQ129" s="294"/>
      <c r="FR129" s="294"/>
      <c r="FS129" s="294"/>
      <c r="FT129" s="294"/>
      <c r="FU129" s="294"/>
      <c r="FV129" s="294"/>
      <c r="FW129" s="294"/>
      <c r="FX129" s="294"/>
      <c r="FY129" s="294"/>
      <c r="FZ129" s="294"/>
      <c r="GA129" s="294"/>
      <c r="GB129" s="294"/>
      <c r="GC129" s="294"/>
      <c r="GD129" s="294"/>
      <c r="GE129" s="294"/>
      <c r="GF129" s="294"/>
      <c r="GG129" s="294"/>
      <c r="GH129" s="294"/>
      <c r="GI129" s="294"/>
      <c r="GJ129" s="294"/>
      <c r="GK129" s="294"/>
      <c r="GL129" s="294"/>
      <c r="GM129" s="294"/>
      <c r="GN129" s="294"/>
      <c r="GO129" s="294"/>
      <c r="GP129" s="294"/>
      <c r="GQ129" s="294"/>
      <c r="GR129" s="294"/>
      <c r="GS129" s="294"/>
      <c r="GT129" s="294"/>
      <c r="GU129" s="294"/>
      <c r="GV129" s="294"/>
      <c r="GW129" s="294"/>
      <c r="GX129" s="294"/>
      <c r="GY129" s="294"/>
      <c r="GZ129" s="294"/>
      <c r="HA129" s="294"/>
      <c r="HB129" s="294"/>
      <c r="HC129" s="294"/>
      <c r="HD129" s="294"/>
      <c r="HE129" s="294"/>
      <c r="HF129" s="294"/>
      <c r="HG129" s="294"/>
      <c r="HH129" s="294"/>
      <c r="HI129" s="294"/>
      <c r="HJ129" s="294"/>
      <c r="HK129" s="294"/>
      <c r="HL129" s="294"/>
      <c r="HM129" s="294"/>
      <c r="HN129" s="294"/>
      <c r="HO129" s="294"/>
      <c r="HP129" s="294"/>
      <c r="HQ129" s="294"/>
      <c r="HR129" s="294"/>
      <c r="HS129" s="294"/>
      <c r="HT129" s="294"/>
      <c r="HU129" s="294"/>
      <c r="HV129" s="294"/>
      <c r="HW129" s="294"/>
      <c r="HX129" s="294"/>
      <c r="HY129" s="294"/>
      <c r="HZ129" s="294"/>
      <c r="IA129" s="294"/>
      <c r="IB129" s="294"/>
      <c r="IC129" s="294"/>
      <c r="ID129" s="294"/>
      <c r="IE129" s="294"/>
      <c r="IF129" s="294"/>
      <c r="IG129" s="294"/>
      <c r="IH129" s="294"/>
      <c r="II129" s="294"/>
      <c r="IJ129" s="294"/>
      <c r="IK129" s="294"/>
      <c r="IL129" s="294"/>
      <c r="IM129" s="294"/>
      <c r="IN129" s="294"/>
      <c r="IO129" s="294"/>
      <c r="IP129" s="294"/>
      <c r="IQ129" s="294"/>
      <c r="IR129" s="294"/>
      <c r="IS129" s="294"/>
      <c r="IT129" s="294"/>
      <c r="IU129" s="294"/>
      <c r="IV129" s="294"/>
      <c r="IW129" s="294"/>
      <c r="IX129" s="294"/>
      <c r="IY129" s="294"/>
      <c r="IZ129" s="294"/>
      <c r="JA129" s="294"/>
      <c r="JB129" s="294"/>
      <c r="JC129" s="294"/>
      <c r="JD129" s="294"/>
      <c r="JE129" s="294"/>
      <c r="JF129" s="294"/>
      <c r="JG129" s="294"/>
      <c r="JH129" s="294"/>
      <c r="JI129" s="294"/>
      <c r="JJ129" s="294"/>
      <c r="JK129" s="294"/>
      <c r="JL129" s="294"/>
      <c r="JM129" s="294"/>
      <c r="JN129" s="294"/>
      <c r="JO129" s="294"/>
      <c r="JP129" s="294"/>
      <c r="JQ129" s="294"/>
      <c r="JR129" s="294"/>
      <c r="JS129" s="294"/>
      <c r="JT129" s="294"/>
      <c r="JU129" s="294"/>
      <c r="JV129" s="294"/>
      <c r="JW129" s="294"/>
      <c r="JX129" s="294"/>
      <c r="JY129" s="294"/>
      <c r="JZ129" s="294"/>
      <c r="KA129" s="294"/>
    </row>
    <row r="130" spans="1:287" s="474" customFormat="1" ht="15" customHeight="1">
      <c r="A130" s="293"/>
      <c r="B130" s="294"/>
      <c r="C130" s="1305"/>
      <c r="D130" s="1275" t="s">
        <v>184</v>
      </c>
      <c r="E130" s="1275"/>
      <c r="F130" s="563">
        <v>0.83</v>
      </c>
      <c r="G130" s="564">
        <v>0.77</v>
      </c>
      <c r="H130" s="563">
        <v>0.64</v>
      </c>
      <c r="I130" s="1021">
        <v>0.73</v>
      </c>
      <c r="J130" s="294"/>
      <c r="K130" s="294"/>
      <c r="L130" s="294"/>
      <c r="M130" s="294"/>
      <c r="N130" s="294"/>
      <c r="O130" s="294"/>
      <c r="P130" s="294"/>
      <c r="Q130" s="294"/>
      <c r="R130" s="294"/>
      <c r="S130" s="294"/>
      <c r="T130" s="294"/>
      <c r="U130" s="294"/>
      <c r="V130" s="294"/>
      <c r="W130" s="294"/>
      <c r="X130" s="294"/>
      <c r="Y130" s="294"/>
      <c r="Z130" s="294"/>
      <c r="AA130" s="294"/>
      <c r="AB130" s="294"/>
      <c r="AC130" s="294"/>
      <c r="AD130" s="294"/>
      <c r="AE130" s="294"/>
      <c r="AF130" s="294"/>
      <c r="AG130" s="294"/>
      <c r="AH130" s="294"/>
      <c r="AI130" s="294"/>
      <c r="AJ130" s="294"/>
      <c r="AK130" s="294"/>
      <c r="AL130" s="294"/>
      <c r="AM130" s="294"/>
      <c r="AN130" s="294"/>
      <c r="AO130" s="294"/>
      <c r="AP130" s="294"/>
      <c r="AQ130" s="294"/>
      <c r="AR130" s="294"/>
      <c r="AS130" s="294"/>
      <c r="AT130" s="294"/>
      <c r="AU130" s="294"/>
      <c r="AV130" s="294"/>
      <c r="AW130" s="294"/>
      <c r="AX130" s="294"/>
      <c r="AY130" s="294"/>
      <c r="AZ130" s="294"/>
      <c r="BA130" s="294"/>
      <c r="BB130" s="294"/>
      <c r="BC130" s="294"/>
      <c r="BD130" s="294"/>
      <c r="BE130" s="294"/>
      <c r="BF130" s="294"/>
      <c r="BG130" s="294"/>
      <c r="BH130" s="294"/>
      <c r="BI130" s="294"/>
      <c r="BJ130" s="294"/>
      <c r="BK130" s="294"/>
      <c r="BL130" s="294"/>
      <c r="BM130" s="294"/>
      <c r="BN130" s="294"/>
      <c r="BO130" s="294"/>
      <c r="BP130" s="294"/>
      <c r="BQ130" s="294"/>
      <c r="BR130" s="294"/>
      <c r="BS130" s="294"/>
      <c r="BT130" s="294"/>
      <c r="BU130" s="294"/>
      <c r="BV130" s="294"/>
      <c r="BW130" s="294"/>
      <c r="BX130" s="294"/>
      <c r="BY130" s="294"/>
      <c r="BZ130" s="294"/>
      <c r="CA130" s="294"/>
      <c r="CB130" s="294"/>
      <c r="CC130" s="294"/>
      <c r="CD130" s="294"/>
      <c r="CE130" s="294"/>
      <c r="CF130" s="294"/>
      <c r="CG130" s="294"/>
      <c r="CH130" s="294"/>
      <c r="CI130" s="294"/>
      <c r="CJ130" s="294"/>
      <c r="CK130" s="294"/>
      <c r="CL130" s="294"/>
      <c r="CM130" s="294"/>
      <c r="CN130" s="294"/>
      <c r="CO130" s="294"/>
      <c r="CP130" s="294"/>
      <c r="CQ130" s="294"/>
      <c r="CR130" s="294"/>
      <c r="CS130" s="294"/>
      <c r="CT130" s="294"/>
      <c r="CU130" s="294"/>
      <c r="CV130" s="294"/>
      <c r="CW130" s="294"/>
      <c r="CX130" s="294"/>
      <c r="CY130" s="294"/>
      <c r="CZ130" s="294"/>
      <c r="DA130" s="294"/>
      <c r="DB130" s="294"/>
      <c r="DC130" s="294"/>
      <c r="DD130" s="294"/>
      <c r="DE130" s="294"/>
      <c r="DF130" s="294"/>
      <c r="DG130" s="294"/>
      <c r="DH130" s="294"/>
      <c r="DI130" s="294"/>
      <c r="DJ130" s="294"/>
      <c r="DK130" s="294"/>
      <c r="DL130" s="294"/>
      <c r="DM130" s="294"/>
      <c r="DN130" s="294"/>
      <c r="DO130" s="294"/>
      <c r="DP130" s="294"/>
      <c r="DQ130" s="294"/>
      <c r="DR130" s="294"/>
      <c r="DS130" s="294"/>
      <c r="DT130" s="294"/>
      <c r="DU130" s="294"/>
      <c r="DV130" s="294"/>
      <c r="DW130" s="294"/>
      <c r="DX130" s="294"/>
      <c r="DY130" s="294"/>
      <c r="DZ130" s="294"/>
      <c r="EA130" s="294"/>
      <c r="EB130" s="294"/>
      <c r="EC130" s="294"/>
      <c r="ED130" s="294"/>
      <c r="EE130" s="294"/>
      <c r="EF130" s="294"/>
      <c r="EG130" s="294"/>
      <c r="EH130" s="294"/>
      <c r="EI130" s="294"/>
      <c r="EJ130" s="294"/>
      <c r="EK130" s="294"/>
      <c r="EL130" s="294"/>
      <c r="EM130" s="294"/>
      <c r="EN130" s="294"/>
      <c r="EO130" s="294"/>
      <c r="EP130" s="294"/>
      <c r="EQ130" s="294"/>
      <c r="ER130" s="294"/>
      <c r="ES130" s="294"/>
      <c r="ET130" s="294"/>
      <c r="EU130" s="294"/>
      <c r="EV130" s="294"/>
      <c r="EW130" s="294"/>
      <c r="EX130" s="294"/>
      <c r="EY130" s="294"/>
      <c r="EZ130" s="294"/>
      <c r="FA130" s="294"/>
      <c r="FB130" s="294"/>
      <c r="FC130" s="294"/>
      <c r="FD130" s="294"/>
      <c r="FE130" s="294"/>
      <c r="FF130" s="294"/>
      <c r="FG130" s="294"/>
      <c r="FH130" s="294"/>
      <c r="FI130" s="294"/>
      <c r="FJ130" s="294"/>
      <c r="FK130" s="294"/>
      <c r="FL130" s="294"/>
      <c r="FM130" s="294"/>
      <c r="FN130" s="294"/>
      <c r="FO130" s="294"/>
      <c r="FP130" s="294"/>
      <c r="FQ130" s="294"/>
      <c r="FR130" s="294"/>
      <c r="FS130" s="294"/>
      <c r="FT130" s="294"/>
      <c r="FU130" s="294"/>
      <c r="FV130" s="294"/>
      <c r="FW130" s="294"/>
      <c r="FX130" s="294"/>
      <c r="FY130" s="294"/>
      <c r="FZ130" s="294"/>
      <c r="GA130" s="294"/>
      <c r="GB130" s="294"/>
      <c r="GC130" s="294"/>
      <c r="GD130" s="294"/>
      <c r="GE130" s="294"/>
      <c r="GF130" s="294"/>
      <c r="GG130" s="294"/>
      <c r="GH130" s="294"/>
      <c r="GI130" s="294"/>
      <c r="GJ130" s="294"/>
      <c r="GK130" s="294"/>
      <c r="GL130" s="294"/>
      <c r="GM130" s="294"/>
      <c r="GN130" s="294"/>
      <c r="GO130" s="294"/>
      <c r="GP130" s="294"/>
      <c r="GQ130" s="294"/>
      <c r="GR130" s="294"/>
      <c r="GS130" s="294"/>
      <c r="GT130" s="294"/>
      <c r="GU130" s="294"/>
      <c r="GV130" s="294"/>
      <c r="GW130" s="294"/>
      <c r="GX130" s="294"/>
      <c r="GY130" s="294"/>
      <c r="GZ130" s="294"/>
      <c r="HA130" s="294"/>
      <c r="HB130" s="294"/>
      <c r="HC130" s="294"/>
      <c r="HD130" s="294"/>
      <c r="HE130" s="294"/>
      <c r="HF130" s="294"/>
      <c r="HG130" s="294"/>
      <c r="HH130" s="294"/>
      <c r="HI130" s="294"/>
      <c r="HJ130" s="294"/>
      <c r="HK130" s="294"/>
      <c r="HL130" s="294"/>
      <c r="HM130" s="294"/>
      <c r="HN130" s="294"/>
      <c r="HO130" s="294"/>
      <c r="HP130" s="294"/>
      <c r="HQ130" s="294"/>
      <c r="HR130" s="294"/>
      <c r="HS130" s="294"/>
      <c r="HT130" s="294"/>
      <c r="HU130" s="294"/>
      <c r="HV130" s="294"/>
      <c r="HW130" s="294"/>
      <c r="HX130" s="294"/>
      <c r="HY130" s="294"/>
      <c r="HZ130" s="294"/>
      <c r="IA130" s="294"/>
      <c r="IB130" s="294"/>
      <c r="IC130" s="294"/>
      <c r="ID130" s="294"/>
      <c r="IE130" s="294"/>
      <c r="IF130" s="294"/>
      <c r="IG130" s="294"/>
      <c r="IH130" s="294"/>
      <c r="II130" s="294"/>
      <c r="IJ130" s="294"/>
      <c r="IK130" s="294"/>
      <c r="IL130" s="294"/>
      <c r="IM130" s="294"/>
      <c r="IN130" s="294"/>
      <c r="IO130" s="294"/>
      <c r="IP130" s="294"/>
      <c r="IQ130" s="294"/>
      <c r="IR130" s="294"/>
      <c r="IS130" s="294"/>
      <c r="IT130" s="294"/>
      <c r="IU130" s="294"/>
      <c r="IV130" s="294"/>
      <c r="IW130" s="294"/>
      <c r="IX130" s="294"/>
      <c r="IY130" s="294"/>
      <c r="IZ130" s="294"/>
      <c r="JA130" s="294"/>
      <c r="JB130" s="294"/>
      <c r="JC130" s="294"/>
      <c r="JD130" s="294"/>
      <c r="JE130" s="294"/>
      <c r="JF130" s="294"/>
      <c r="JG130" s="294"/>
      <c r="JH130" s="294"/>
      <c r="JI130" s="294"/>
      <c r="JJ130" s="294"/>
      <c r="JK130" s="294"/>
      <c r="JL130" s="294"/>
      <c r="JM130" s="294"/>
      <c r="JN130" s="294"/>
      <c r="JO130" s="294"/>
      <c r="JP130" s="294"/>
      <c r="JQ130" s="294"/>
      <c r="JR130" s="294"/>
      <c r="JS130" s="294"/>
      <c r="JT130" s="294"/>
      <c r="JU130" s="294"/>
      <c r="JV130" s="294"/>
      <c r="JW130" s="294"/>
      <c r="JX130" s="294"/>
      <c r="JY130" s="294"/>
      <c r="JZ130" s="294"/>
      <c r="KA130" s="294"/>
    </row>
    <row r="131" spans="1:287" s="474" customFormat="1" ht="15" customHeight="1">
      <c r="A131" s="293"/>
      <c r="B131" s="294"/>
      <c r="C131" s="1305"/>
      <c r="D131" s="1272" t="s">
        <v>185</v>
      </c>
      <c r="E131" s="1272"/>
      <c r="F131" s="565">
        <v>0.17</v>
      </c>
      <c r="G131" s="566">
        <v>0.23</v>
      </c>
      <c r="H131" s="565">
        <v>0.18</v>
      </c>
      <c r="I131" s="1021">
        <v>0.27</v>
      </c>
      <c r="J131" s="294"/>
      <c r="K131" s="294"/>
      <c r="L131" s="294"/>
      <c r="M131" s="294"/>
      <c r="N131" s="294"/>
      <c r="O131" s="294"/>
      <c r="P131" s="294"/>
      <c r="Q131" s="294"/>
      <c r="R131" s="294"/>
      <c r="S131" s="294"/>
      <c r="T131" s="294"/>
      <c r="U131" s="294"/>
      <c r="V131" s="294"/>
      <c r="W131" s="294"/>
      <c r="X131" s="294"/>
      <c r="Y131" s="294"/>
      <c r="Z131" s="294"/>
      <c r="AA131" s="294"/>
      <c r="AB131" s="294"/>
      <c r="AC131" s="294"/>
      <c r="AD131" s="294"/>
      <c r="AE131" s="294"/>
      <c r="AF131" s="294"/>
      <c r="AG131" s="294"/>
      <c r="AH131" s="294"/>
      <c r="AI131" s="294"/>
      <c r="AJ131" s="294"/>
      <c r="AK131" s="294"/>
      <c r="AL131" s="294"/>
      <c r="AM131" s="294"/>
      <c r="AN131" s="294"/>
      <c r="AO131" s="294"/>
      <c r="AP131" s="294"/>
      <c r="AQ131" s="294"/>
      <c r="AR131" s="294"/>
      <c r="AS131" s="294"/>
      <c r="AT131" s="294"/>
      <c r="AU131" s="294"/>
      <c r="AV131" s="294"/>
      <c r="AW131" s="294"/>
      <c r="AX131" s="294"/>
      <c r="AY131" s="294"/>
      <c r="AZ131" s="294"/>
      <c r="BA131" s="294"/>
      <c r="BB131" s="294"/>
      <c r="BC131" s="294"/>
      <c r="BD131" s="294"/>
      <c r="BE131" s="294"/>
      <c r="BF131" s="294"/>
      <c r="BG131" s="294"/>
      <c r="BH131" s="294"/>
      <c r="BI131" s="294"/>
      <c r="BJ131" s="294"/>
      <c r="BK131" s="294"/>
      <c r="BL131" s="294"/>
      <c r="BM131" s="294"/>
      <c r="BN131" s="294"/>
      <c r="BO131" s="294"/>
      <c r="BP131" s="294"/>
      <c r="BQ131" s="294"/>
      <c r="BR131" s="294"/>
      <c r="BS131" s="294"/>
      <c r="BT131" s="294"/>
      <c r="BU131" s="294"/>
      <c r="BV131" s="294"/>
      <c r="BW131" s="294"/>
      <c r="BX131" s="294"/>
      <c r="BY131" s="294"/>
      <c r="BZ131" s="294"/>
      <c r="CA131" s="294"/>
      <c r="CB131" s="294"/>
      <c r="CC131" s="294"/>
      <c r="CD131" s="294"/>
      <c r="CE131" s="294"/>
      <c r="CF131" s="294"/>
      <c r="CG131" s="294"/>
      <c r="CH131" s="294"/>
      <c r="CI131" s="294"/>
      <c r="CJ131" s="294"/>
      <c r="CK131" s="294"/>
      <c r="CL131" s="294"/>
      <c r="CM131" s="294"/>
      <c r="CN131" s="294"/>
      <c r="CO131" s="294"/>
      <c r="CP131" s="294"/>
      <c r="CQ131" s="294"/>
      <c r="CR131" s="294"/>
      <c r="CS131" s="294"/>
      <c r="CT131" s="294"/>
      <c r="CU131" s="294"/>
      <c r="CV131" s="294"/>
      <c r="CW131" s="294"/>
      <c r="CX131" s="294"/>
      <c r="CY131" s="294"/>
      <c r="CZ131" s="294"/>
      <c r="DA131" s="294"/>
      <c r="DB131" s="294"/>
      <c r="DC131" s="294"/>
      <c r="DD131" s="294"/>
      <c r="DE131" s="294"/>
      <c r="DF131" s="294"/>
      <c r="DG131" s="294"/>
      <c r="DH131" s="294"/>
      <c r="DI131" s="294"/>
      <c r="DJ131" s="294"/>
      <c r="DK131" s="294"/>
      <c r="DL131" s="294"/>
      <c r="DM131" s="294"/>
      <c r="DN131" s="294"/>
      <c r="DO131" s="294"/>
      <c r="DP131" s="294"/>
      <c r="DQ131" s="294"/>
      <c r="DR131" s="294"/>
      <c r="DS131" s="294"/>
      <c r="DT131" s="294"/>
      <c r="DU131" s="294"/>
      <c r="DV131" s="294"/>
      <c r="DW131" s="294"/>
      <c r="DX131" s="294"/>
      <c r="DY131" s="294"/>
      <c r="DZ131" s="294"/>
      <c r="EA131" s="294"/>
      <c r="EB131" s="294"/>
      <c r="EC131" s="294"/>
      <c r="ED131" s="294"/>
      <c r="EE131" s="294"/>
      <c r="EF131" s="294"/>
      <c r="EG131" s="294"/>
      <c r="EH131" s="294"/>
      <c r="EI131" s="294"/>
      <c r="EJ131" s="294"/>
      <c r="EK131" s="294"/>
      <c r="EL131" s="294"/>
      <c r="EM131" s="294"/>
      <c r="EN131" s="294"/>
      <c r="EO131" s="294"/>
      <c r="EP131" s="294"/>
      <c r="EQ131" s="294"/>
      <c r="ER131" s="294"/>
      <c r="ES131" s="294"/>
      <c r="ET131" s="294"/>
      <c r="EU131" s="294"/>
      <c r="EV131" s="294"/>
      <c r="EW131" s="294"/>
      <c r="EX131" s="294"/>
      <c r="EY131" s="294"/>
      <c r="EZ131" s="294"/>
      <c r="FA131" s="294"/>
      <c r="FB131" s="294"/>
      <c r="FC131" s="294"/>
      <c r="FD131" s="294"/>
      <c r="FE131" s="294"/>
      <c r="FF131" s="294"/>
      <c r="FG131" s="294"/>
      <c r="FH131" s="294"/>
      <c r="FI131" s="294"/>
      <c r="FJ131" s="294"/>
      <c r="FK131" s="294"/>
      <c r="FL131" s="294"/>
      <c r="FM131" s="294"/>
      <c r="FN131" s="294"/>
      <c r="FO131" s="294"/>
      <c r="FP131" s="294"/>
      <c r="FQ131" s="294"/>
      <c r="FR131" s="294"/>
      <c r="FS131" s="294"/>
      <c r="FT131" s="294"/>
      <c r="FU131" s="294"/>
      <c r="FV131" s="294"/>
      <c r="FW131" s="294"/>
      <c r="FX131" s="294"/>
      <c r="FY131" s="294"/>
      <c r="FZ131" s="294"/>
      <c r="GA131" s="294"/>
      <c r="GB131" s="294"/>
      <c r="GC131" s="294"/>
      <c r="GD131" s="294"/>
      <c r="GE131" s="294"/>
      <c r="GF131" s="294"/>
      <c r="GG131" s="294"/>
      <c r="GH131" s="294"/>
      <c r="GI131" s="294"/>
      <c r="GJ131" s="294"/>
      <c r="GK131" s="294"/>
      <c r="GL131" s="294"/>
      <c r="GM131" s="294"/>
      <c r="GN131" s="294"/>
      <c r="GO131" s="294"/>
      <c r="GP131" s="294"/>
      <c r="GQ131" s="294"/>
      <c r="GR131" s="294"/>
      <c r="GS131" s="294"/>
      <c r="GT131" s="294"/>
      <c r="GU131" s="294"/>
      <c r="GV131" s="294"/>
      <c r="GW131" s="294"/>
      <c r="GX131" s="294"/>
      <c r="GY131" s="294"/>
      <c r="GZ131" s="294"/>
      <c r="HA131" s="294"/>
      <c r="HB131" s="294"/>
      <c r="HC131" s="294"/>
      <c r="HD131" s="294"/>
      <c r="HE131" s="294"/>
      <c r="HF131" s="294"/>
      <c r="HG131" s="294"/>
      <c r="HH131" s="294"/>
      <c r="HI131" s="294"/>
      <c r="HJ131" s="294"/>
      <c r="HK131" s="294"/>
      <c r="HL131" s="294"/>
      <c r="HM131" s="294"/>
      <c r="HN131" s="294"/>
      <c r="HO131" s="294"/>
      <c r="HP131" s="294"/>
      <c r="HQ131" s="294"/>
      <c r="HR131" s="294"/>
      <c r="HS131" s="294"/>
      <c r="HT131" s="294"/>
      <c r="HU131" s="294"/>
      <c r="HV131" s="294"/>
      <c r="HW131" s="294"/>
      <c r="HX131" s="294"/>
      <c r="HY131" s="294"/>
      <c r="HZ131" s="294"/>
      <c r="IA131" s="294"/>
      <c r="IB131" s="294"/>
      <c r="IC131" s="294"/>
      <c r="ID131" s="294"/>
      <c r="IE131" s="294"/>
      <c r="IF131" s="294"/>
      <c r="IG131" s="294"/>
      <c r="IH131" s="294"/>
      <c r="II131" s="294"/>
      <c r="IJ131" s="294"/>
      <c r="IK131" s="294"/>
      <c r="IL131" s="294"/>
      <c r="IM131" s="294"/>
      <c r="IN131" s="294"/>
      <c r="IO131" s="294"/>
      <c r="IP131" s="294"/>
      <c r="IQ131" s="294"/>
      <c r="IR131" s="294"/>
      <c r="IS131" s="294"/>
      <c r="IT131" s="294"/>
      <c r="IU131" s="294"/>
      <c r="IV131" s="294"/>
      <c r="IW131" s="294"/>
      <c r="IX131" s="294"/>
      <c r="IY131" s="294"/>
      <c r="IZ131" s="294"/>
      <c r="JA131" s="294"/>
      <c r="JB131" s="294"/>
      <c r="JC131" s="294"/>
      <c r="JD131" s="294"/>
      <c r="JE131" s="294"/>
      <c r="JF131" s="294"/>
      <c r="JG131" s="294"/>
      <c r="JH131" s="294"/>
      <c r="JI131" s="294"/>
      <c r="JJ131" s="294"/>
      <c r="JK131" s="294"/>
      <c r="JL131" s="294"/>
      <c r="JM131" s="294"/>
      <c r="JN131" s="294"/>
      <c r="JO131" s="294"/>
      <c r="JP131" s="294"/>
      <c r="JQ131" s="294"/>
      <c r="JR131" s="294"/>
      <c r="JS131" s="294"/>
      <c r="JT131" s="294"/>
      <c r="JU131" s="294"/>
      <c r="JV131" s="294"/>
      <c r="JW131" s="294"/>
      <c r="JX131" s="294"/>
      <c r="JY131" s="294"/>
      <c r="JZ131" s="294"/>
      <c r="KA131" s="294"/>
    </row>
    <row r="132" spans="1:287" s="474" customFormat="1" ht="15" customHeight="1">
      <c r="A132" s="293"/>
      <c r="B132" s="294"/>
      <c r="C132" s="1305"/>
      <c r="D132" s="1272" t="s">
        <v>187</v>
      </c>
      <c r="E132" s="1272"/>
      <c r="F132" s="558" t="s">
        <v>194</v>
      </c>
      <c r="G132" s="559">
        <v>0</v>
      </c>
      <c r="H132" s="558">
        <v>0</v>
      </c>
      <c r="I132" s="1021">
        <v>0</v>
      </c>
      <c r="J132" s="294"/>
      <c r="K132" s="294"/>
      <c r="L132" s="294"/>
      <c r="M132" s="294"/>
      <c r="N132" s="294"/>
      <c r="O132" s="294"/>
      <c r="P132" s="294"/>
      <c r="Q132" s="294"/>
      <c r="R132" s="294"/>
      <c r="S132" s="294"/>
      <c r="T132" s="294"/>
      <c r="U132" s="294"/>
      <c r="V132" s="294"/>
      <c r="W132" s="294"/>
      <c r="X132" s="294"/>
      <c r="Y132" s="294"/>
      <c r="Z132" s="294"/>
      <c r="AA132" s="294"/>
      <c r="AB132" s="294"/>
      <c r="AC132" s="294"/>
      <c r="AD132" s="294"/>
      <c r="AE132" s="294"/>
      <c r="AF132" s="294"/>
      <c r="AG132" s="294"/>
      <c r="AH132" s="294"/>
      <c r="AI132" s="294"/>
      <c r="AJ132" s="294"/>
      <c r="AK132" s="294"/>
      <c r="AL132" s="294"/>
      <c r="AM132" s="294"/>
      <c r="AN132" s="294"/>
      <c r="AO132" s="294"/>
      <c r="AP132" s="294"/>
      <c r="AQ132" s="294"/>
      <c r="AR132" s="294"/>
      <c r="AS132" s="294"/>
      <c r="AT132" s="294"/>
      <c r="AU132" s="294"/>
      <c r="AV132" s="294"/>
      <c r="AW132" s="294"/>
      <c r="AX132" s="294"/>
      <c r="AY132" s="294"/>
      <c r="AZ132" s="294"/>
      <c r="BA132" s="294"/>
      <c r="BB132" s="294"/>
      <c r="BC132" s="294"/>
      <c r="BD132" s="294"/>
      <c r="BE132" s="294"/>
      <c r="BF132" s="294"/>
      <c r="BG132" s="294"/>
      <c r="BH132" s="294"/>
      <c r="BI132" s="294"/>
      <c r="BJ132" s="294"/>
      <c r="BK132" s="294"/>
      <c r="BL132" s="294"/>
      <c r="BM132" s="294"/>
      <c r="BN132" s="294"/>
      <c r="BO132" s="294"/>
      <c r="BP132" s="294"/>
      <c r="BQ132" s="294"/>
      <c r="BR132" s="294"/>
      <c r="BS132" s="294"/>
      <c r="BT132" s="294"/>
      <c r="BU132" s="294"/>
      <c r="BV132" s="294"/>
      <c r="BW132" s="294"/>
      <c r="BX132" s="294"/>
      <c r="BY132" s="294"/>
      <c r="BZ132" s="294"/>
      <c r="CA132" s="294"/>
      <c r="CB132" s="294"/>
      <c r="CC132" s="294"/>
      <c r="CD132" s="294"/>
      <c r="CE132" s="294"/>
      <c r="CF132" s="294"/>
      <c r="CG132" s="294"/>
      <c r="CH132" s="294"/>
      <c r="CI132" s="294"/>
      <c r="CJ132" s="294"/>
      <c r="CK132" s="294"/>
      <c r="CL132" s="294"/>
      <c r="CM132" s="294"/>
      <c r="CN132" s="294"/>
      <c r="CO132" s="294"/>
      <c r="CP132" s="294"/>
      <c r="CQ132" s="294"/>
      <c r="CR132" s="294"/>
      <c r="CS132" s="294"/>
      <c r="CT132" s="294"/>
      <c r="CU132" s="294"/>
      <c r="CV132" s="294"/>
      <c r="CW132" s="294"/>
      <c r="CX132" s="294"/>
      <c r="CY132" s="294"/>
      <c r="CZ132" s="294"/>
      <c r="DA132" s="294"/>
      <c r="DB132" s="294"/>
      <c r="DC132" s="294"/>
      <c r="DD132" s="294"/>
      <c r="DE132" s="294"/>
      <c r="DF132" s="294"/>
      <c r="DG132" s="294"/>
      <c r="DH132" s="294"/>
      <c r="DI132" s="294"/>
      <c r="DJ132" s="294"/>
      <c r="DK132" s="294"/>
      <c r="DL132" s="294"/>
      <c r="DM132" s="294"/>
      <c r="DN132" s="294"/>
      <c r="DO132" s="294"/>
      <c r="DP132" s="294"/>
      <c r="DQ132" s="294"/>
      <c r="DR132" s="294"/>
      <c r="DS132" s="294"/>
      <c r="DT132" s="294"/>
      <c r="DU132" s="294"/>
      <c r="DV132" s="294"/>
      <c r="DW132" s="294"/>
      <c r="DX132" s="294"/>
      <c r="DY132" s="294"/>
      <c r="DZ132" s="294"/>
      <c r="EA132" s="294"/>
      <c r="EB132" s="294"/>
      <c r="EC132" s="294"/>
      <c r="ED132" s="294"/>
      <c r="EE132" s="294"/>
      <c r="EF132" s="294"/>
      <c r="EG132" s="294"/>
      <c r="EH132" s="294"/>
      <c r="EI132" s="294"/>
      <c r="EJ132" s="294"/>
      <c r="EK132" s="294"/>
      <c r="EL132" s="294"/>
      <c r="EM132" s="294"/>
      <c r="EN132" s="294"/>
      <c r="EO132" s="294"/>
      <c r="EP132" s="294"/>
      <c r="EQ132" s="294"/>
      <c r="ER132" s="294"/>
      <c r="ES132" s="294"/>
      <c r="ET132" s="294"/>
      <c r="EU132" s="294"/>
      <c r="EV132" s="294"/>
      <c r="EW132" s="294"/>
      <c r="EX132" s="294"/>
      <c r="EY132" s="294"/>
      <c r="EZ132" s="294"/>
      <c r="FA132" s="294"/>
      <c r="FB132" s="294"/>
      <c r="FC132" s="294"/>
      <c r="FD132" s="294"/>
      <c r="FE132" s="294"/>
      <c r="FF132" s="294"/>
      <c r="FG132" s="294"/>
      <c r="FH132" s="294"/>
      <c r="FI132" s="294"/>
      <c r="FJ132" s="294"/>
      <c r="FK132" s="294"/>
      <c r="FL132" s="294"/>
      <c r="FM132" s="294"/>
      <c r="FN132" s="294"/>
      <c r="FO132" s="294"/>
      <c r="FP132" s="294"/>
      <c r="FQ132" s="294"/>
      <c r="FR132" s="294"/>
      <c r="FS132" s="294"/>
      <c r="FT132" s="294"/>
      <c r="FU132" s="294"/>
      <c r="FV132" s="294"/>
      <c r="FW132" s="294"/>
      <c r="FX132" s="294"/>
      <c r="FY132" s="294"/>
      <c r="FZ132" s="294"/>
      <c r="GA132" s="294"/>
      <c r="GB132" s="294"/>
      <c r="GC132" s="294"/>
      <c r="GD132" s="294"/>
      <c r="GE132" s="294"/>
      <c r="GF132" s="294"/>
      <c r="GG132" s="294"/>
      <c r="GH132" s="294"/>
      <c r="GI132" s="294"/>
      <c r="GJ132" s="294"/>
      <c r="GK132" s="294"/>
      <c r="GL132" s="294"/>
      <c r="GM132" s="294"/>
      <c r="GN132" s="294"/>
      <c r="GO132" s="294"/>
      <c r="GP132" s="294"/>
      <c r="GQ132" s="294"/>
      <c r="GR132" s="294"/>
      <c r="GS132" s="294"/>
      <c r="GT132" s="294"/>
      <c r="GU132" s="294"/>
      <c r="GV132" s="294"/>
      <c r="GW132" s="294"/>
      <c r="GX132" s="294"/>
      <c r="GY132" s="294"/>
      <c r="GZ132" s="294"/>
      <c r="HA132" s="294"/>
      <c r="HB132" s="294"/>
      <c r="HC132" s="294"/>
      <c r="HD132" s="294"/>
      <c r="HE132" s="294"/>
      <c r="HF132" s="294"/>
      <c r="HG132" s="294"/>
      <c r="HH132" s="294"/>
      <c r="HI132" s="294"/>
      <c r="HJ132" s="294"/>
      <c r="HK132" s="294"/>
      <c r="HL132" s="294"/>
      <c r="HM132" s="294"/>
      <c r="HN132" s="294"/>
      <c r="HO132" s="294"/>
      <c r="HP132" s="294"/>
      <c r="HQ132" s="294"/>
      <c r="HR132" s="294"/>
      <c r="HS132" s="294"/>
      <c r="HT132" s="294"/>
      <c r="HU132" s="294"/>
      <c r="HV132" s="294"/>
      <c r="HW132" s="294"/>
      <c r="HX132" s="294"/>
      <c r="HY132" s="294"/>
      <c r="HZ132" s="294"/>
      <c r="IA132" s="294"/>
      <c r="IB132" s="294"/>
      <c r="IC132" s="294"/>
      <c r="ID132" s="294"/>
      <c r="IE132" s="294"/>
      <c r="IF132" s="294"/>
      <c r="IG132" s="294"/>
      <c r="IH132" s="294"/>
      <c r="II132" s="294"/>
      <c r="IJ132" s="294"/>
      <c r="IK132" s="294"/>
      <c r="IL132" s="294"/>
      <c r="IM132" s="294"/>
      <c r="IN132" s="294"/>
      <c r="IO132" s="294"/>
      <c r="IP132" s="294"/>
      <c r="IQ132" s="294"/>
      <c r="IR132" s="294"/>
      <c r="IS132" s="294"/>
      <c r="IT132" s="294"/>
      <c r="IU132" s="294"/>
      <c r="IV132" s="294"/>
      <c r="IW132" s="294"/>
      <c r="IX132" s="294"/>
      <c r="IY132" s="294"/>
      <c r="IZ132" s="294"/>
      <c r="JA132" s="294"/>
      <c r="JB132" s="294"/>
      <c r="JC132" s="294"/>
      <c r="JD132" s="294"/>
      <c r="JE132" s="294"/>
      <c r="JF132" s="294"/>
      <c r="JG132" s="294"/>
      <c r="JH132" s="294"/>
      <c r="JI132" s="294"/>
      <c r="JJ132" s="294"/>
      <c r="JK132" s="294"/>
      <c r="JL132" s="294"/>
      <c r="JM132" s="294"/>
      <c r="JN132" s="294"/>
      <c r="JO132" s="294"/>
      <c r="JP132" s="294"/>
      <c r="JQ132" s="294"/>
      <c r="JR132" s="294"/>
      <c r="JS132" s="294"/>
      <c r="JT132" s="294"/>
      <c r="JU132" s="294"/>
      <c r="JV132" s="294"/>
      <c r="JW132" s="294"/>
      <c r="JX132" s="294"/>
      <c r="JY132" s="294"/>
      <c r="JZ132" s="294"/>
      <c r="KA132" s="294"/>
    </row>
    <row r="133" spans="1:287" s="474" customFormat="1" ht="15" customHeight="1" thickBot="1">
      <c r="A133" s="293"/>
      <c r="B133" s="294"/>
      <c r="C133" s="1306"/>
      <c r="D133" s="1273" t="s">
        <v>238</v>
      </c>
      <c r="E133" s="1273"/>
      <c r="F133" s="561" t="s">
        <v>194</v>
      </c>
      <c r="G133" s="562">
        <v>0</v>
      </c>
      <c r="H133" s="567">
        <v>0.18</v>
      </c>
      <c r="I133" s="1022">
        <v>0</v>
      </c>
      <c r="J133" s="294"/>
      <c r="K133" s="294"/>
      <c r="L133" s="294"/>
      <c r="M133" s="294"/>
      <c r="N133" s="294"/>
      <c r="O133" s="294"/>
      <c r="P133" s="294"/>
      <c r="Q133" s="294"/>
      <c r="R133" s="294"/>
      <c r="S133" s="294"/>
      <c r="T133" s="294"/>
      <c r="U133" s="294"/>
      <c r="V133" s="294"/>
      <c r="W133" s="294"/>
      <c r="X133" s="294"/>
      <c r="Y133" s="294"/>
      <c r="Z133" s="294"/>
      <c r="AA133" s="294"/>
      <c r="AB133" s="294"/>
      <c r="AC133" s="294"/>
      <c r="AD133" s="294"/>
      <c r="AE133" s="294"/>
      <c r="AF133" s="294"/>
      <c r="AG133" s="294"/>
      <c r="AH133" s="294"/>
      <c r="AI133" s="294"/>
      <c r="AJ133" s="294"/>
      <c r="AK133" s="294"/>
      <c r="AL133" s="294"/>
      <c r="AM133" s="294"/>
      <c r="AN133" s="294"/>
      <c r="AO133" s="294"/>
      <c r="AP133" s="294"/>
      <c r="AQ133" s="294"/>
      <c r="AR133" s="294"/>
      <c r="AS133" s="294"/>
      <c r="AT133" s="294"/>
      <c r="AU133" s="294"/>
      <c r="AV133" s="294"/>
      <c r="AW133" s="294"/>
      <c r="AX133" s="294"/>
      <c r="AY133" s="294"/>
      <c r="AZ133" s="294"/>
      <c r="BA133" s="294"/>
      <c r="BB133" s="294"/>
      <c r="BC133" s="294"/>
      <c r="BD133" s="294"/>
      <c r="BE133" s="294"/>
      <c r="BF133" s="294"/>
      <c r="BG133" s="294"/>
      <c r="BH133" s="294"/>
      <c r="BI133" s="294"/>
      <c r="BJ133" s="294"/>
      <c r="BK133" s="294"/>
      <c r="BL133" s="294"/>
      <c r="BM133" s="294"/>
      <c r="BN133" s="294"/>
      <c r="BO133" s="294"/>
      <c r="BP133" s="294"/>
      <c r="BQ133" s="294"/>
      <c r="BR133" s="294"/>
      <c r="BS133" s="294"/>
      <c r="BT133" s="294"/>
      <c r="BU133" s="294"/>
      <c r="BV133" s="294"/>
      <c r="BW133" s="294"/>
      <c r="BX133" s="294"/>
      <c r="BY133" s="294"/>
      <c r="BZ133" s="294"/>
      <c r="CA133" s="294"/>
      <c r="CB133" s="294"/>
      <c r="CC133" s="294"/>
      <c r="CD133" s="294"/>
      <c r="CE133" s="294"/>
      <c r="CF133" s="294"/>
      <c r="CG133" s="294"/>
      <c r="CH133" s="294"/>
      <c r="CI133" s="294"/>
      <c r="CJ133" s="294"/>
      <c r="CK133" s="294"/>
      <c r="CL133" s="294"/>
      <c r="CM133" s="294"/>
      <c r="CN133" s="294"/>
      <c r="CO133" s="294"/>
      <c r="CP133" s="294"/>
      <c r="CQ133" s="294"/>
      <c r="CR133" s="294"/>
      <c r="CS133" s="294"/>
      <c r="CT133" s="294"/>
      <c r="CU133" s="294"/>
      <c r="CV133" s="294"/>
      <c r="CW133" s="294"/>
      <c r="CX133" s="294"/>
      <c r="CY133" s="294"/>
      <c r="CZ133" s="294"/>
      <c r="DA133" s="294"/>
      <c r="DB133" s="294"/>
      <c r="DC133" s="294"/>
      <c r="DD133" s="294"/>
      <c r="DE133" s="294"/>
      <c r="DF133" s="294"/>
      <c r="DG133" s="294"/>
      <c r="DH133" s="294"/>
      <c r="DI133" s="294"/>
      <c r="DJ133" s="294"/>
      <c r="DK133" s="294"/>
      <c r="DL133" s="294"/>
      <c r="DM133" s="294"/>
      <c r="DN133" s="294"/>
      <c r="DO133" s="294"/>
      <c r="DP133" s="294"/>
      <c r="DQ133" s="294"/>
      <c r="DR133" s="294"/>
      <c r="DS133" s="294"/>
      <c r="DT133" s="294"/>
      <c r="DU133" s="294"/>
      <c r="DV133" s="294"/>
      <c r="DW133" s="294"/>
      <c r="DX133" s="294"/>
      <c r="DY133" s="294"/>
      <c r="DZ133" s="294"/>
      <c r="EA133" s="294"/>
      <c r="EB133" s="294"/>
      <c r="EC133" s="294"/>
      <c r="ED133" s="294"/>
      <c r="EE133" s="294"/>
      <c r="EF133" s="294"/>
      <c r="EG133" s="294"/>
      <c r="EH133" s="294"/>
      <c r="EI133" s="294"/>
      <c r="EJ133" s="294"/>
      <c r="EK133" s="294"/>
      <c r="EL133" s="294"/>
      <c r="EM133" s="294"/>
      <c r="EN133" s="294"/>
      <c r="EO133" s="294"/>
      <c r="EP133" s="294"/>
      <c r="EQ133" s="294"/>
      <c r="ER133" s="294"/>
      <c r="ES133" s="294"/>
      <c r="ET133" s="294"/>
      <c r="EU133" s="294"/>
      <c r="EV133" s="294"/>
      <c r="EW133" s="294"/>
      <c r="EX133" s="294"/>
      <c r="EY133" s="294"/>
      <c r="EZ133" s="294"/>
      <c r="FA133" s="294"/>
      <c r="FB133" s="294"/>
      <c r="FC133" s="294"/>
      <c r="FD133" s="294"/>
      <c r="FE133" s="294"/>
      <c r="FF133" s="294"/>
      <c r="FG133" s="294"/>
      <c r="FH133" s="294"/>
      <c r="FI133" s="294"/>
      <c r="FJ133" s="294"/>
      <c r="FK133" s="294"/>
      <c r="FL133" s="294"/>
      <c r="FM133" s="294"/>
      <c r="FN133" s="294"/>
      <c r="FO133" s="294"/>
      <c r="FP133" s="294"/>
      <c r="FQ133" s="294"/>
      <c r="FR133" s="294"/>
      <c r="FS133" s="294"/>
      <c r="FT133" s="294"/>
      <c r="FU133" s="294"/>
      <c r="FV133" s="294"/>
      <c r="FW133" s="294"/>
      <c r="FX133" s="294"/>
      <c r="FY133" s="294"/>
      <c r="FZ133" s="294"/>
      <c r="GA133" s="294"/>
      <c r="GB133" s="294"/>
      <c r="GC133" s="294"/>
      <c r="GD133" s="294"/>
      <c r="GE133" s="294"/>
      <c r="GF133" s="294"/>
      <c r="GG133" s="294"/>
      <c r="GH133" s="294"/>
      <c r="GI133" s="294"/>
      <c r="GJ133" s="294"/>
      <c r="GK133" s="294"/>
      <c r="GL133" s="294"/>
      <c r="GM133" s="294"/>
      <c r="GN133" s="294"/>
      <c r="GO133" s="294"/>
      <c r="GP133" s="294"/>
      <c r="GQ133" s="294"/>
      <c r="GR133" s="294"/>
      <c r="GS133" s="294"/>
      <c r="GT133" s="294"/>
      <c r="GU133" s="294"/>
      <c r="GV133" s="294"/>
      <c r="GW133" s="294"/>
      <c r="GX133" s="294"/>
      <c r="GY133" s="294"/>
      <c r="GZ133" s="294"/>
      <c r="HA133" s="294"/>
      <c r="HB133" s="294"/>
      <c r="HC133" s="294"/>
      <c r="HD133" s="294"/>
      <c r="HE133" s="294"/>
      <c r="HF133" s="294"/>
      <c r="HG133" s="294"/>
      <c r="HH133" s="294"/>
      <c r="HI133" s="294"/>
      <c r="HJ133" s="294"/>
      <c r="HK133" s="294"/>
      <c r="HL133" s="294"/>
      <c r="HM133" s="294"/>
      <c r="HN133" s="294"/>
      <c r="HO133" s="294"/>
      <c r="HP133" s="294"/>
      <c r="HQ133" s="294"/>
      <c r="HR133" s="294"/>
      <c r="HS133" s="294"/>
      <c r="HT133" s="294"/>
      <c r="HU133" s="294"/>
      <c r="HV133" s="294"/>
      <c r="HW133" s="294"/>
      <c r="HX133" s="294"/>
      <c r="HY133" s="294"/>
      <c r="HZ133" s="294"/>
      <c r="IA133" s="294"/>
      <c r="IB133" s="294"/>
      <c r="IC133" s="294"/>
      <c r="ID133" s="294"/>
      <c r="IE133" s="294"/>
      <c r="IF133" s="294"/>
      <c r="IG133" s="294"/>
      <c r="IH133" s="294"/>
      <c r="II133" s="294"/>
      <c r="IJ133" s="294"/>
      <c r="IK133" s="294"/>
      <c r="IL133" s="294"/>
      <c r="IM133" s="294"/>
      <c r="IN133" s="294"/>
      <c r="IO133" s="294"/>
      <c r="IP133" s="294"/>
      <c r="IQ133" s="294"/>
      <c r="IR133" s="294"/>
      <c r="IS133" s="294"/>
      <c r="IT133" s="294"/>
      <c r="IU133" s="294"/>
      <c r="IV133" s="294"/>
      <c r="IW133" s="294"/>
      <c r="IX133" s="294"/>
      <c r="IY133" s="294"/>
      <c r="IZ133" s="294"/>
      <c r="JA133" s="294"/>
      <c r="JB133" s="294"/>
      <c r="JC133" s="294"/>
      <c r="JD133" s="294"/>
      <c r="JE133" s="294"/>
      <c r="JF133" s="294"/>
      <c r="JG133" s="294"/>
      <c r="JH133" s="294"/>
      <c r="JI133" s="294"/>
      <c r="JJ133" s="294"/>
      <c r="JK133" s="294"/>
      <c r="JL133" s="294"/>
      <c r="JM133" s="294"/>
      <c r="JN133" s="294"/>
      <c r="JO133" s="294"/>
      <c r="JP133" s="294"/>
      <c r="JQ133" s="294"/>
      <c r="JR133" s="294"/>
      <c r="JS133" s="294"/>
      <c r="JT133" s="294"/>
      <c r="JU133" s="294"/>
      <c r="JV133" s="294"/>
      <c r="JW133" s="294"/>
      <c r="JX133" s="294"/>
      <c r="JY133" s="294"/>
      <c r="JZ133" s="294"/>
      <c r="KA133" s="294"/>
    </row>
    <row r="134" spans="1:287" s="474" customFormat="1" ht="24" customHeight="1">
      <c r="A134" s="293"/>
      <c r="B134" s="294"/>
      <c r="C134" s="1300" t="s">
        <v>244</v>
      </c>
      <c r="D134" s="1300"/>
      <c r="E134" s="1300"/>
      <c r="F134" s="1300"/>
      <c r="G134" s="1300"/>
      <c r="H134" s="1300"/>
      <c r="I134" s="1300"/>
      <c r="J134" s="1300"/>
      <c r="K134" s="1300"/>
      <c r="L134" s="1300"/>
      <c r="M134" s="1300"/>
      <c r="N134" s="294"/>
      <c r="O134" s="294"/>
      <c r="P134" s="294"/>
      <c r="Q134" s="294"/>
      <c r="R134" s="294"/>
      <c r="S134" s="294"/>
      <c r="T134" s="294"/>
      <c r="U134" s="294"/>
      <c r="V134" s="294"/>
      <c r="W134" s="294"/>
      <c r="X134" s="294"/>
      <c r="Y134" s="294"/>
      <c r="Z134" s="294"/>
      <c r="AA134" s="294"/>
      <c r="AB134" s="294"/>
      <c r="AC134" s="294"/>
      <c r="AD134" s="294"/>
      <c r="AE134" s="294"/>
      <c r="AF134" s="294"/>
      <c r="AG134" s="294"/>
      <c r="AH134" s="294"/>
      <c r="AI134" s="294"/>
      <c r="AJ134" s="294"/>
      <c r="AK134" s="294"/>
      <c r="AL134" s="294"/>
      <c r="AM134" s="294"/>
      <c r="AN134" s="294"/>
      <c r="AO134" s="294"/>
      <c r="AP134" s="294"/>
      <c r="AQ134" s="294"/>
      <c r="AR134" s="294"/>
      <c r="AS134" s="294"/>
      <c r="AT134" s="294"/>
      <c r="AU134" s="294"/>
      <c r="AV134" s="294"/>
      <c r="AW134" s="294"/>
      <c r="AX134" s="294"/>
      <c r="AY134" s="294"/>
      <c r="AZ134" s="294"/>
      <c r="BA134" s="294"/>
      <c r="BB134" s="294"/>
      <c r="BC134" s="294"/>
      <c r="BD134" s="294"/>
      <c r="BE134" s="294"/>
      <c r="BF134" s="294"/>
      <c r="BG134" s="294"/>
      <c r="BH134" s="294"/>
      <c r="BI134" s="294"/>
      <c r="BJ134" s="294"/>
      <c r="BK134" s="294"/>
      <c r="BL134" s="294"/>
      <c r="BM134" s="294"/>
      <c r="BN134" s="294"/>
      <c r="BO134" s="294"/>
      <c r="BP134" s="294"/>
      <c r="BQ134" s="294"/>
      <c r="BR134" s="294"/>
      <c r="BS134" s="294"/>
      <c r="BT134" s="294"/>
      <c r="BU134" s="294"/>
      <c r="BV134" s="294"/>
      <c r="BW134" s="294"/>
      <c r="BX134" s="294"/>
      <c r="BY134" s="294"/>
      <c r="BZ134" s="294"/>
      <c r="CA134" s="294"/>
      <c r="CB134" s="294"/>
      <c r="CC134" s="294"/>
      <c r="CD134" s="294"/>
      <c r="CE134" s="294"/>
      <c r="CF134" s="294"/>
      <c r="CG134" s="294"/>
      <c r="CH134" s="294"/>
      <c r="CI134" s="294"/>
      <c r="CJ134" s="294"/>
      <c r="CK134" s="294"/>
      <c r="CL134" s="294"/>
      <c r="CM134" s="294"/>
      <c r="CN134" s="294"/>
      <c r="CO134" s="294"/>
      <c r="CP134" s="294"/>
      <c r="CQ134" s="294"/>
      <c r="CR134" s="294"/>
      <c r="CS134" s="294"/>
      <c r="CT134" s="294"/>
      <c r="CU134" s="294"/>
      <c r="CV134" s="294"/>
      <c r="CW134" s="294"/>
      <c r="CX134" s="294"/>
      <c r="CY134" s="294"/>
      <c r="CZ134" s="294"/>
      <c r="DA134" s="294"/>
      <c r="DB134" s="294"/>
      <c r="DC134" s="294"/>
      <c r="DD134" s="294"/>
      <c r="DE134" s="294"/>
      <c r="DF134" s="294"/>
      <c r="DG134" s="294"/>
      <c r="DH134" s="294"/>
      <c r="DI134" s="294"/>
      <c r="DJ134" s="294"/>
      <c r="DK134" s="294"/>
      <c r="DL134" s="294"/>
      <c r="DM134" s="294"/>
      <c r="DN134" s="294"/>
      <c r="DO134" s="294"/>
      <c r="DP134" s="294"/>
      <c r="DQ134" s="294"/>
      <c r="DR134" s="294"/>
      <c r="DS134" s="294"/>
      <c r="DT134" s="294"/>
      <c r="DU134" s="294"/>
      <c r="DV134" s="294"/>
      <c r="DW134" s="294"/>
      <c r="DX134" s="294"/>
      <c r="DY134" s="294"/>
      <c r="DZ134" s="294"/>
      <c r="EA134" s="294"/>
      <c r="EB134" s="294"/>
      <c r="EC134" s="294"/>
      <c r="ED134" s="294"/>
      <c r="EE134" s="294"/>
      <c r="EF134" s="294"/>
      <c r="EG134" s="294"/>
      <c r="EH134" s="294"/>
      <c r="EI134" s="294"/>
      <c r="EJ134" s="294"/>
      <c r="EK134" s="294"/>
      <c r="EL134" s="294"/>
      <c r="EM134" s="294"/>
      <c r="EN134" s="294"/>
      <c r="EO134" s="294"/>
      <c r="EP134" s="294"/>
      <c r="EQ134" s="294"/>
      <c r="ER134" s="294"/>
      <c r="ES134" s="294"/>
      <c r="ET134" s="294"/>
      <c r="EU134" s="294"/>
      <c r="EV134" s="294"/>
      <c r="EW134" s="294"/>
      <c r="EX134" s="294"/>
      <c r="EY134" s="294"/>
      <c r="EZ134" s="294"/>
      <c r="FA134" s="294"/>
      <c r="FB134" s="294"/>
      <c r="FC134" s="294"/>
      <c r="FD134" s="294"/>
      <c r="FE134" s="294"/>
      <c r="FF134" s="294"/>
      <c r="FG134" s="294"/>
      <c r="FH134" s="294"/>
      <c r="FI134" s="294"/>
      <c r="FJ134" s="294"/>
      <c r="FK134" s="294"/>
      <c r="FL134" s="294"/>
      <c r="FM134" s="294"/>
      <c r="FN134" s="294"/>
      <c r="FO134" s="294"/>
      <c r="FP134" s="294"/>
      <c r="FQ134" s="294"/>
      <c r="FR134" s="294"/>
      <c r="FS134" s="294"/>
      <c r="FT134" s="294"/>
      <c r="FU134" s="294"/>
      <c r="FV134" s="294"/>
      <c r="FW134" s="294"/>
      <c r="FX134" s="294"/>
      <c r="FY134" s="294"/>
      <c r="FZ134" s="294"/>
      <c r="GA134" s="294"/>
      <c r="GB134" s="294"/>
      <c r="GC134" s="294"/>
      <c r="GD134" s="294"/>
      <c r="GE134" s="294"/>
      <c r="GF134" s="294"/>
      <c r="GG134" s="294"/>
      <c r="GH134" s="294"/>
      <c r="GI134" s="294"/>
      <c r="GJ134" s="294"/>
      <c r="GK134" s="294"/>
      <c r="GL134" s="294"/>
      <c r="GM134" s="294"/>
      <c r="GN134" s="294"/>
      <c r="GO134" s="294"/>
      <c r="GP134" s="294"/>
      <c r="GQ134" s="294"/>
      <c r="GR134" s="294"/>
      <c r="GS134" s="294"/>
      <c r="GT134" s="294"/>
      <c r="GU134" s="294"/>
      <c r="GV134" s="294"/>
      <c r="GW134" s="294"/>
      <c r="GX134" s="294"/>
      <c r="GY134" s="294"/>
      <c r="GZ134" s="294"/>
      <c r="HA134" s="294"/>
      <c r="HB134" s="294"/>
      <c r="HC134" s="294"/>
      <c r="HD134" s="294"/>
      <c r="HE134" s="294"/>
      <c r="HF134" s="294"/>
      <c r="HG134" s="294"/>
      <c r="HH134" s="294"/>
      <c r="HI134" s="294"/>
      <c r="HJ134" s="294"/>
      <c r="HK134" s="294"/>
      <c r="HL134" s="294"/>
      <c r="HM134" s="294"/>
      <c r="HN134" s="294"/>
      <c r="HO134" s="294"/>
      <c r="HP134" s="294"/>
      <c r="HQ134" s="294"/>
      <c r="HR134" s="294"/>
      <c r="HS134" s="294"/>
      <c r="HT134" s="294"/>
      <c r="HU134" s="294"/>
      <c r="HV134" s="294"/>
      <c r="HW134" s="294"/>
      <c r="HX134" s="294"/>
      <c r="HY134" s="294"/>
      <c r="HZ134" s="294"/>
      <c r="IA134" s="294"/>
      <c r="IB134" s="294"/>
      <c r="IC134" s="294"/>
      <c r="ID134" s="294"/>
      <c r="IE134" s="294"/>
      <c r="IF134" s="294"/>
      <c r="IG134" s="294"/>
      <c r="IH134" s="294"/>
      <c r="II134" s="294"/>
      <c r="IJ134" s="294"/>
      <c r="IK134" s="294"/>
      <c r="IL134" s="294"/>
      <c r="IM134" s="294"/>
      <c r="IN134" s="294"/>
      <c r="IO134" s="294"/>
      <c r="IP134" s="294"/>
      <c r="IQ134" s="294"/>
      <c r="IR134" s="294"/>
      <c r="IS134" s="294"/>
      <c r="IT134" s="294"/>
      <c r="IU134" s="294"/>
      <c r="IV134" s="294"/>
      <c r="IW134" s="294"/>
      <c r="IX134" s="294"/>
      <c r="IY134" s="294"/>
      <c r="IZ134" s="294"/>
      <c r="JA134" s="294"/>
      <c r="JB134" s="294"/>
      <c r="JC134" s="294"/>
      <c r="JD134" s="294"/>
      <c r="JE134" s="294"/>
      <c r="JF134" s="294"/>
      <c r="JG134" s="294"/>
      <c r="JH134" s="294"/>
      <c r="JI134" s="294"/>
      <c r="JJ134" s="294"/>
      <c r="JK134" s="294"/>
      <c r="JL134" s="294"/>
      <c r="JM134" s="294"/>
      <c r="JN134" s="294"/>
      <c r="JO134" s="294"/>
      <c r="JP134" s="294"/>
      <c r="JQ134" s="294"/>
      <c r="JR134" s="294"/>
      <c r="JS134" s="294"/>
      <c r="JT134" s="294"/>
      <c r="JU134" s="294"/>
      <c r="JV134" s="294"/>
      <c r="JW134" s="294"/>
      <c r="JX134" s="294"/>
      <c r="JY134" s="294"/>
    </row>
    <row r="135" spans="1:287" s="474" customFormat="1" ht="15" customHeight="1">
      <c r="A135" s="293"/>
      <c r="B135" s="294"/>
      <c r="C135" s="554"/>
      <c r="D135" s="294"/>
      <c r="E135" s="294"/>
      <c r="F135" s="294"/>
      <c r="G135" s="294"/>
      <c r="H135" s="294"/>
      <c r="I135" s="294"/>
      <c r="J135" s="294"/>
      <c r="K135" s="294"/>
      <c r="L135" s="294"/>
      <c r="M135" s="294"/>
      <c r="N135" s="294"/>
      <c r="O135" s="294"/>
      <c r="P135" s="294"/>
      <c r="Q135" s="294"/>
      <c r="R135" s="294"/>
      <c r="S135" s="294"/>
      <c r="T135" s="294"/>
      <c r="U135" s="294"/>
      <c r="V135" s="294"/>
      <c r="W135" s="294"/>
      <c r="X135" s="294"/>
      <c r="Y135" s="294"/>
      <c r="Z135" s="294"/>
      <c r="AA135" s="294"/>
      <c r="AB135" s="294"/>
      <c r="AC135" s="294"/>
      <c r="AD135" s="294"/>
      <c r="AE135" s="294"/>
      <c r="AF135" s="294"/>
      <c r="AG135" s="294"/>
      <c r="AH135" s="294"/>
      <c r="AI135" s="294"/>
      <c r="AJ135" s="294"/>
      <c r="AK135" s="294"/>
      <c r="AL135" s="294"/>
      <c r="AM135" s="294"/>
      <c r="AN135" s="294"/>
      <c r="AO135" s="294"/>
      <c r="AP135" s="294"/>
      <c r="AQ135" s="294"/>
      <c r="AR135" s="294"/>
      <c r="AS135" s="294"/>
      <c r="AT135" s="294"/>
      <c r="AU135" s="294"/>
      <c r="AV135" s="294"/>
      <c r="AW135" s="294"/>
      <c r="AX135" s="294"/>
      <c r="AY135" s="294"/>
      <c r="AZ135" s="294"/>
      <c r="BA135" s="294"/>
      <c r="BB135" s="294"/>
      <c r="BC135" s="294"/>
      <c r="BD135" s="294"/>
      <c r="BE135" s="294"/>
      <c r="BF135" s="294"/>
      <c r="BG135" s="294"/>
      <c r="BH135" s="294"/>
      <c r="BI135" s="294"/>
      <c r="BJ135" s="294"/>
      <c r="BK135" s="294"/>
      <c r="BL135" s="294"/>
      <c r="BM135" s="294"/>
      <c r="BN135" s="294"/>
      <c r="BO135" s="294"/>
      <c r="BP135" s="294"/>
      <c r="BQ135" s="294"/>
      <c r="BR135" s="294"/>
      <c r="BS135" s="294"/>
      <c r="BT135" s="294"/>
      <c r="BU135" s="294"/>
      <c r="BV135" s="294"/>
      <c r="BW135" s="294"/>
      <c r="BX135" s="294"/>
      <c r="BY135" s="294"/>
      <c r="BZ135" s="294"/>
      <c r="CA135" s="294"/>
      <c r="CB135" s="294"/>
      <c r="CC135" s="294"/>
      <c r="CD135" s="294"/>
      <c r="CE135" s="294"/>
      <c r="CF135" s="294"/>
      <c r="CG135" s="294"/>
      <c r="CH135" s="294"/>
      <c r="CI135" s="294"/>
      <c r="CJ135" s="294"/>
      <c r="CK135" s="294"/>
      <c r="CL135" s="294"/>
      <c r="CM135" s="294"/>
      <c r="CN135" s="294"/>
      <c r="CO135" s="294"/>
      <c r="CP135" s="294"/>
      <c r="CQ135" s="294"/>
      <c r="CR135" s="294"/>
      <c r="CS135" s="294"/>
      <c r="CT135" s="294"/>
      <c r="CU135" s="294"/>
      <c r="CV135" s="294"/>
      <c r="CW135" s="294"/>
      <c r="CX135" s="294"/>
      <c r="CY135" s="294"/>
      <c r="CZ135" s="294"/>
      <c r="DA135" s="294"/>
      <c r="DB135" s="294"/>
      <c r="DC135" s="294"/>
      <c r="DD135" s="294"/>
      <c r="DE135" s="294"/>
      <c r="DF135" s="294"/>
      <c r="DG135" s="294"/>
      <c r="DH135" s="294"/>
      <c r="DI135" s="294"/>
      <c r="DJ135" s="294"/>
      <c r="DK135" s="294"/>
      <c r="DL135" s="294"/>
      <c r="DM135" s="294"/>
      <c r="DN135" s="294"/>
      <c r="DO135" s="294"/>
      <c r="DP135" s="294"/>
      <c r="DQ135" s="294"/>
      <c r="DR135" s="294"/>
      <c r="DS135" s="294"/>
      <c r="DT135" s="294"/>
      <c r="DU135" s="294"/>
      <c r="DV135" s="294"/>
      <c r="DW135" s="294"/>
      <c r="DX135" s="294"/>
      <c r="DY135" s="294"/>
      <c r="DZ135" s="294"/>
      <c r="EA135" s="294"/>
      <c r="EB135" s="294"/>
      <c r="EC135" s="294"/>
      <c r="ED135" s="294"/>
      <c r="EE135" s="294"/>
      <c r="EF135" s="294"/>
      <c r="EG135" s="294"/>
      <c r="EH135" s="294"/>
      <c r="EI135" s="294"/>
      <c r="EJ135" s="294"/>
      <c r="EK135" s="294"/>
      <c r="EL135" s="294"/>
      <c r="EM135" s="294"/>
      <c r="EN135" s="294"/>
      <c r="EO135" s="294"/>
      <c r="EP135" s="294"/>
      <c r="EQ135" s="294"/>
      <c r="ER135" s="294"/>
      <c r="ES135" s="294"/>
      <c r="ET135" s="294"/>
      <c r="EU135" s="294"/>
      <c r="EV135" s="294"/>
      <c r="EW135" s="294"/>
      <c r="EX135" s="294"/>
      <c r="EY135" s="294"/>
      <c r="EZ135" s="294"/>
      <c r="FA135" s="294"/>
      <c r="FB135" s="294"/>
      <c r="FC135" s="294"/>
      <c r="FD135" s="294"/>
      <c r="FE135" s="294"/>
      <c r="FF135" s="294"/>
      <c r="FG135" s="294"/>
      <c r="FH135" s="294"/>
      <c r="FI135" s="294"/>
      <c r="FJ135" s="294"/>
      <c r="FK135" s="294"/>
      <c r="FL135" s="294"/>
      <c r="FM135" s="294"/>
      <c r="FN135" s="294"/>
      <c r="FO135" s="294"/>
      <c r="FP135" s="294"/>
      <c r="FQ135" s="294"/>
      <c r="FR135" s="294"/>
      <c r="FS135" s="294"/>
      <c r="FT135" s="294"/>
      <c r="FU135" s="294"/>
      <c r="FV135" s="294"/>
      <c r="FW135" s="294"/>
      <c r="FX135" s="294"/>
      <c r="FY135" s="294"/>
      <c r="FZ135" s="294"/>
      <c r="GA135" s="294"/>
      <c r="GB135" s="294"/>
      <c r="GC135" s="294"/>
      <c r="GD135" s="294"/>
      <c r="GE135" s="294"/>
      <c r="GF135" s="294"/>
      <c r="GG135" s="294"/>
      <c r="GH135" s="294"/>
      <c r="GI135" s="294"/>
      <c r="GJ135" s="294"/>
      <c r="GK135" s="294"/>
      <c r="GL135" s="294"/>
      <c r="GM135" s="294"/>
      <c r="GN135" s="294"/>
      <c r="GO135" s="294"/>
      <c r="GP135" s="294"/>
      <c r="GQ135" s="294"/>
      <c r="GR135" s="294"/>
      <c r="GS135" s="294"/>
      <c r="GT135" s="294"/>
      <c r="GU135" s="294"/>
      <c r="GV135" s="294"/>
      <c r="GW135" s="294"/>
      <c r="GX135" s="294"/>
      <c r="GY135" s="294"/>
      <c r="GZ135" s="294"/>
      <c r="HA135" s="294"/>
      <c r="HB135" s="294"/>
      <c r="HC135" s="294"/>
      <c r="HD135" s="294"/>
      <c r="HE135" s="294"/>
      <c r="HF135" s="294"/>
      <c r="HG135" s="294"/>
      <c r="HH135" s="294"/>
      <c r="HI135" s="294"/>
      <c r="HJ135" s="294"/>
      <c r="HK135" s="294"/>
      <c r="HL135" s="294"/>
      <c r="HM135" s="294"/>
      <c r="HN135" s="294"/>
      <c r="HO135" s="294"/>
      <c r="HP135" s="294"/>
      <c r="HQ135" s="294"/>
      <c r="HR135" s="294"/>
      <c r="HS135" s="294"/>
      <c r="HT135" s="294"/>
      <c r="HU135" s="294"/>
      <c r="HV135" s="294"/>
      <c r="HW135" s="294"/>
      <c r="HX135" s="294"/>
      <c r="HY135" s="294"/>
      <c r="HZ135" s="294"/>
      <c r="IA135" s="294"/>
      <c r="IB135" s="294"/>
      <c r="IC135" s="294"/>
      <c r="ID135" s="294"/>
      <c r="IE135" s="294"/>
      <c r="IF135" s="294"/>
      <c r="IG135" s="294"/>
      <c r="IH135" s="294"/>
      <c r="II135" s="294"/>
      <c r="IJ135" s="294"/>
      <c r="IK135" s="294"/>
      <c r="IL135" s="294"/>
      <c r="IM135" s="294"/>
      <c r="IN135" s="294"/>
      <c r="IO135" s="294"/>
      <c r="IP135" s="294"/>
      <c r="IQ135" s="294"/>
      <c r="IR135" s="294"/>
      <c r="IS135" s="294"/>
      <c r="IT135" s="294"/>
      <c r="IU135" s="294"/>
      <c r="IV135" s="294"/>
      <c r="IW135" s="294"/>
      <c r="IX135" s="294"/>
      <c r="IY135" s="294"/>
      <c r="IZ135" s="294"/>
      <c r="JA135" s="294"/>
      <c r="JB135" s="294"/>
      <c r="JC135" s="294"/>
      <c r="JD135" s="294"/>
      <c r="JE135" s="294"/>
      <c r="JF135" s="294"/>
      <c r="JG135" s="294"/>
      <c r="JH135" s="294"/>
      <c r="JI135" s="294"/>
      <c r="JJ135" s="294"/>
      <c r="JK135" s="294"/>
      <c r="JL135" s="294"/>
      <c r="JM135" s="294"/>
      <c r="JN135" s="294"/>
      <c r="JO135" s="294"/>
      <c r="JP135" s="294"/>
      <c r="JQ135" s="294"/>
      <c r="JR135" s="294"/>
      <c r="JS135" s="294"/>
      <c r="JT135" s="294"/>
      <c r="JU135" s="294"/>
      <c r="JV135" s="294"/>
      <c r="JW135" s="294"/>
      <c r="JX135" s="294"/>
      <c r="JY135" s="294"/>
    </row>
    <row r="136" spans="1:287" s="474" customFormat="1" ht="15" customHeight="1">
      <c r="A136" s="293"/>
      <c r="B136" s="294"/>
      <c r="C136" s="554"/>
      <c r="D136" s="294"/>
      <c r="E136" s="294"/>
      <c r="F136" s="294"/>
      <c r="G136" s="294"/>
      <c r="H136" s="294"/>
      <c r="I136" s="294"/>
      <c r="J136" s="294"/>
      <c r="K136" s="294"/>
      <c r="L136" s="294"/>
      <c r="M136" s="294"/>
      <c r="N136" s="294"/>
      <c r="O136" s="294"/>
      <c r="P136" s="294"/>
      <c r="Q136" s="294"/>
      <c r="R136" s="294"/>
      <c r="S136" s="294"/>
      <c r="T136" s="294"/>
      <c r="U136" s="294"/>
      <c r="V136" s="294"/>
      <c r="W136" s="294"/>
      <c r="X136" s="294"/>
      <c r="Y136" s="294"/>
      <c r="Z136" s="294"/>
      <c r="AA136" s="294"/>
      <c r="AB136" s="294"/>
      <c r="AC136" s="294"/>
      <c r="AD136" s="294"/>
      <c r="AE136" s="294"/>
      <c r="AF136" s="294"/>
      <c r="AG136" s="294"/>
      <c r="AH136" s="294"/>
      <c r="AI136" s="294"/>
      <c r="AJ136" s="294"/>
      <c r="AK136" s="294"/>
      <c r="AL136" s="294"/>
      <c r="AM136" s="294"/>
      <c r="AN136" s="294"/>
      <c r="AO136" s="294"/>
      <c r="AP136" s="294"/>
      <c r="AQ136" s="294"/>
      <c r="AR136" s="294"/>
      <c r="AS136" s="294"/>
      <c r="AT136" s="294"/>
      <c r="AU136" s="294"/>
      <c r="AV136" s="294"/>
      <c r="AW136" s="294"/>
      <c r="AX136" s="294"/>
      <c r="AY136" s="294"/>
      <c r="AZ136" s="294"/>
      <c r="BA136" s="294"/>
      <c r="BB136" s="294"/>
      <c r="BC136" s="294"/>
      <c r="BD136" s="294"/>
      <c r="BE136" s="294"/>
      <c r="BF136" s="294"/>
      <c r="BG136" s="294"/>
      <c r="BH136" s="294"/>
      <c r="BI136" s="294"/>
      <c r="BJ136" s="294"/>
      <c r="BK136" s="294"/>
      <c r="BL136" s="294"/>
      <c r="BM136" s="294"/>
      <c r="BN136" s="294"/>
      <c r="BO136" s="294"/>
      <c r="BP136" s="294"/>
      <c r="BQ136" s="294"/>
      <c r="BR136" s="294"/>
      <c r="BS136" s="294"/>
      <c r="BT136" s="294"/>
      <c r="BU136" s="294"/>
      <c r="BV136" s="294"/>
      <c r="BW136" s="294"/>
      <c r="BX136" s="294"/>
      <c r="BY136" s="294"/>
      <c r="BZ136" s="294"/>
      <c r="CA136" s="294"/>
      <c r="CB136" s="294"/>
      <c r="CC136" s="294"/>
      <c r="CD136" s="294"/>
      <c r="CE136" s="294"/>
      <c r="CF136" s="294"/>
      <c r="CG136" s="294"/>
      <c r="CH136" s="294"/>
      <c r="CI136" s="294"/>
      <c r="CJ136" s="294"/>
      <c r="CK136" s="294"/>
      <c r="CL136" s="294"/>
      <c r="CM136" s="294"/>
      <c r="CN136" s="294"/>
      <c r="CO136" s="294"/>
      <c r="CP136" s="294"/>
      <c r="CQ136" s="294"/>
      <c r="CR136" s="294"/>
      <c r="CS136" s="294"/>
      <c r="CT136" s="294"/>
      <c r="CU136" s="294"/>
      <c r="CV136" s="294"/>
      <c r="CW136" s="294"/>
      <c r="CX136" s="294"/>
      <c r="CY136" s="294"/>
      <c r="CZ136" s="294"/>
      <c r="DA136" s="294"/>
      <c r="DB136" s="294"/>
      <c r="DC136" s="294"/>
      <c r="DD136" s="294"/>
      <c r="DE136" s="294"/>
      <c r="DF136" s="294"/>
      <c r="DG136" s="294"/>
      <c r="DH136" s="294"/>
      <c r="DI136" s="294"/>
      <c r="DJ136" s="294"/>
      <c r="DK136" s="294"/>
      <c r="DL136" s="294"/>
      <c r="DM136" s="294"/>
      <c r="DN136" s="294"/>
      <c r="DO136" s="294"/>
      <c r="DP136" s="294"/>
      <c r="DQ136" s="294"/>
      <c r="DR136" s="294"/>
      <c r="DS136" s="294"/>
      <c r="DT136" s="294"/>
      <c r="DU136" s="294"/>
      <c r="DV136" s="294"/>
      <c r="DW136" s="294"/>
      <c r="DX136" s="294"/>
      <c r="DY136" s="294"/>
      <c r="DZ136" s="294"/>
      <c r="EA136" s="294"/>
      <c r="EB136" s="294"/>
      <c r="EC136" s="294"/>
      <c r="ED136" s="294"/>
      <c r="EE136" s="294"/>
      <c r="EF136" s="294"/>
      <c r="EG136" s="294"/>
      <c r="EH136" s="294"/>
      <c r="EI136" s="294"/>
      <c r="EJ136" s="294"/>
      <c r="EK136" s="294"/>
      <c r="EL136" s="294"/>
      <c r="EM136" s="294"/>
      <c r="EN136" s="294"/>
      <c r="EO136" s="294"/>
      <c r="EP136" s="294"/>
      <c r="EQ136" s="294"/>
      <c r="ER136" s="294"/>
      <c r="ES136" s="294"/>
      <c r="ET136" s="294"/>
      <c r="EU136" s="294"/>
      <c r="EV136" s="294"/>
      <c r="EW136" s="294"/>
      <c r="EX136" s="294"/>
      <c r="EY136" s="294"/>
      <c r="EZ136" s="294"/>
      <c r="FA136" s="294"/>
      <c r="FB136" s="294"/>
      <c r="FC136" s="294"/>
      <c r="FD136" s="294"/>
      <c r="FE136" s="294"/>
      <c r="FF136" s="294"/>
      <c r="FG136" s="294"/>
      <c r="FH136" s="294"/>
      <c r="FI136" s="294"/>
      <c r="FJ136" s="294"/>
      <c r="FK136" s="294"/>
      <c r="FL136" s="294"/>
      <c r="FM136" s="294"/>
      <c r="FN136" s="294"/>
      <c r="FO136" s="294"/>
      <c r="FP136" s="294"/>
      <c r="FQ136" s="294"/>
      <c r="FR136" s="294"/>
      <c r="FS136" s="294"/>
      <c r="FT136" s="294"/>
      <c r="FU136" s="294"/>
      <c r="FV136" s="294"/>
      <c r="FW136" s="294"/>
      <c r="FX136" s="294"/>
      <c r="FY136" s="294"/>
      <c r="FZ136" s="294"/>
      <c r="GA136" s="294"/>
      <c r="GB136" s="294"/>
      <c r="GC136" s="294"/>
      <c r="GD136" s="294"/>
      <c r="GE136" s="294"/>
      <c r="GF136" s="294"/>
      <c r="GG136" s="294"/>
      <c r="GH136" s="294"/>
      <c r="GI136" s="294"/>
      <c r="GJ136" s="294"/>
      <c r="GK136" s="294"/>
      <c r="GL136" s="294"/>
      <c r="GM136" s="294"/>
      <c r="GN136" s="294"/>
      <c r="GO136" s="294"/>
      <c r="GP136" s="294"/>
      <c r="GQ136" s="294"/>
      <c r="GR136" s="294"/>
      <c r="GS136" s="294"/>
      <c r="GT136" s="294"/>
      <c r="GU136" s="294"/>
      <c r="GV136" s="294"/>
      <c r="GW136" s="294"/>
      <c r="GX136" s="294"/>
      <c r="GY136" s="294"/>
      <c r="GZ136" s="294"/>
      <c r="HA136" s="294"/>
      <c r="HB136" s="294"/>
      <c r="HC136" s="294"/>
      <c r="HD136" s="294"/>
      <c r="HE136" s="294"/>
      <c r="HF136" s="294"/>
      <c r="HG136" s="294"/>
      <c r="HH136" s="294"/>
      <c r="HI136" s="294"/>
      <c r="HJ136" s="294"/>
      <c r="HK136" s="294"/>
      <c r="HL136" s="294"/>
      <c r="HM136" s="294"/>
      <c r="HN136" s="294"/>
      <c r="HO136" s="294"/>
      <c r="HP136" s="294"/>
      <c r="HQ136" s="294"/>
      <c r="HR136" s="294"/>
      <c r="HS136" s="294"/>
      <c r="HT136" s="294"/>
      <c r="HU136" s="294"/>
      <c r="HV136" s="294"/>
      <c r="HW136" s="294"/>
      <c r="HX136" s="294"/>
      <c r="HY136" s="294"/>
      <c r="HZ136" s="294"/>
      <c r="IA136" s="294"/>
      <c r="IB136" s="294"/>
      <c r="IC136" s="294"/>
      <c r="ID136" s="294"/>
      <c r="IE136" s="294"/>
      <c r="IF136" s="294"/>
      <c r="IG136" s="294"/>
      <c r="IH136" s="294"/>
      <c r="II136" s="294"/>
      <c r="IJ136" s="294"/>
      <c r="IK136" s="294"/>
      <c r="IL136" s="294"/>
      <c r="IM136" s="294"/>
      <c r="IN136" s="294"/>
      <c r="IO136" s="294"/>
      <c r="IP136" s="294"/>
      <c r="IQ136" s="294"/>
      <c r="IR136" s="294"/>
      <c r="IS136" s="294"/>
      <c r="IT136" s="294"/>
      <c r="IU136" s="294"/>
      <c r="IV136" s="294"/>
      <c r="IW136" s="294"/>
      <c r="IX136" s="294"/>
      <c r="IY136" s="294"/>
      <c r="IZ136" s="294"/>
      <c r="JA136" s="294"/>
      <c r="JB136" s="294"/>
      <c r="JC136" s="294"/>
      <c r="JD136" s="294"/>
      <c r="JE136" s="294"/>
      <c r="JF136" s="294"/>
      <c r="JG136" s="294"/>
      <c r="JH136" s="294"/>
      <c r="JI136" s="294"/>
      <c r="JJ136" s="294"/>
      <c r="JK136" s="294"/>
      <c r="JL136" s="294"/>
      <c r="JM136" s="294"/>
      <c r="JN136" s="294"/>
      <c r="JO136" s="294"/>
      <c r="JP136" s="294"/>
      <c r="JQ136" s="294"/>
      <c r="JR136" s="294"/>
      <c r="JS136" s="294"/>
      <c r="JT136" s="294"/>
      <c r="JU136" s="294"/>
      <c r="JV136" s="294"/>
      <c r="JW136" s="294"/>
      <c r="JX136" s="294"/>
      <c r="JY136" s="294"/>
    </row>
    <row r="137" spans="1:287" s="474" customFormat="1" ht="15" customHeight="1">
      <c r="A137" s="293"/>
      <c r="B137" s="294"/>
      <c r="C137" s="1297" t="s">
        <v>245</v>
      </c>
      <c r="D137" s="1297"/>
      <c r="E137" s="1297"/>
      <c r="F137" s="1297"/>
      <c r="G137" s="1297"/>
      <c r="H137" s="1297"/>
      <c r="I137" s="1297"/>
      <c r="J137" s="1297"/>
      <c r="K137" s="1297"/>
      <c r="L137" s="1297"/>
      <c r="M137" s="1297"/>
      <c r="N137" s="1297"/>
      <c r="O137" s="1297"/>
      <c r="P137" s="1297"/>
      <c r="Q137" s="1297"/>
      <c r="R137" s="1297"/>
      <c r="S137" s="1297"/>
      <c r="T137" s="1297"/>
      <c r="U137" s="1297"/>
      <c r="V137" s="1297"/>
      <c r="W137" s="294"/>
      <c r="X137" s="294"/>
      <c r="Y137" s="294"/>
      <c r="Z137" s="294"/>
      <c r="AA137" s="294"/>
      <c r="AB137" s="294"/>
      <c r="AC137" s="294"/>
      <c r="AD137" s="294"/>
      <c r="AE137" s="294"/>
      <c r="AF137" s="294"/>
      <c r="AG137" s="294"/>
      <c r="AH137" s="294"/>
      <c r="AI137" s="294"/>
      <c r="AJ137" s="294"/>
      <c r="AK137" s="294"/>
      <c r="AL137" s="294"/>
      <c r="AM137" s="294"/>
      <c r="AN137" s="294"/>
      <c r="AO137" s="294"/>
      <c r="AP137" s="294"/>
      <c r="AQ137" s="294"/>
      <c r="AR137" s="294"/>
      <c r="AS137" s="294"/>
      <c r="AT137" s="294"/>
      <c r="AU137" s="294"/>
      <c r="AV137" s="294"/>
      <c r="AW137" s="294"/>
      <c r="AX137" s="294"/>
      <c r="AY137" s="294"/>
      <c r="AZ137" s="294"/>
      <c r="BA137" s="294"/>
      <c r="BB137" s="294"/>
      <c r="BC137" s="294"/>
      <c r="BD137" s="294"/>
      <c r="BE137" s="294"/>
      <c r="BF137" s="294"/>
      <c r="BG137" s="294"/>
      <c r="BH137" s="294"/>
      <c r="BI137" s="294"/>
      <c r="BJ137" s="294"/>
      <c r="BK137" s="294"/>
      <c r="BL137" s="294"/>
      <c r="BM137" s="294"/>
      <c r="BN137" s="294"/>
      <c r="BO137" s="294"/>
      <c r="BP137" s="294"/>
      <c r="BQ137" s="294"/>
      <c r="BR137" s="294"/>
      <c r="BS137" s="294"/>
      <c r="BT137" s="294"/>
      <c r="BU137" s="294"/>
      <c r="BV137" s="294"/>
      <c r="BW137" s="294"/>
      <c r="BX137" s="294"/>
      <c r="BY137" s="294"/>
      <c r="BZ137" s="294"/>
      <c r="CA137" s="294"/>
      <c r="CB137" s="294"/>
      <c r="CC137" s="294"/>
      <c r="CD137" s="294"/>
      <c r="CE137" s="294"/>
      <c r="CF137" s="294"/>
      <c r="CG137" s="294"/>
      <c r="CH137" s="294"/>
      <c r="CI137" s="294"/>
      <c r="CJ137" s="294"/>
      <c r="CK137" s="294"/>
      <c r="CL137" s="294"/>
      <c r="CM137" s="294"/>
      <c r="CN137" s="294"/>
      <c r="CO137" s="294"/>
      <c r="CP137" s="294"/>
      <c r="CQ137" s="294"/>
      <c r="CR137" s="294"/>
      <c r="CS137" s="294"/>
      <c r="CT137" s="294"/>
      <c r="CU137" s="294"/>
      <c r="CV137" s="294"/>
      <c r="CW137" s="294"/>
      <c r="CX137" s="294"/>
      <c r="CY137" s="294"/>
      <c r="CZ137" s="294"/>
      <c r="DA137" s="294"/>
      <c r="DB137" s="294"/>
      <c r="DC137" s="294"/>
      <c r="DD137" s="294"/>
      <c r="DE137" s="294"/>
      <c r="DF137" s="294"/>
      <c r="DG137" s="294"/>
      <c r="DH137" s="294"/>
      <c r="DI137" s="294"/>
      <c r="DJ137" s="294"/>
      <c r="DK137" s="294"/>
      <c r="DL137" s="294"/>
      <c r="DM137" s="294"/>
      <c r="DN137" s="294"/>
      <c r="DO137" s="294"/>
      <c r="DP137" s="294"/>
      <c r="DQ137" s="294"/>
      <c r="DR137" s="294"/>
      <c r="DS137" s="294"/>
      <c r="DT137" s="294"/>
      <c r="DU137" s="294"/>
      <c r="DV137" s="294"/>
      <c r="DW137" s="294"/>
      <c r="DX137" s="294"/>
      <c r="DY137" s="294"/>
      <c r="DZ137" s="294"/>
      <c r="EA137" s="294"/>
      <c r="EB137" s="294"/>
      <c r="EC137" s="294"/>
      <c r="ED137" s="294"/>
      <c r="EE137" s="294"/>
      <c r="EF137" s="294"/>
      <c r="EG137" s="294"/>
      <c r="EH137" s="294"/>
      <c r="EI137" s="294"/>
      <c r="EJ137" s="294"/>
      <c r="EK137" s="294"/>
      <c r="EL137" s="294"/>
      <c r="EM137" s="294"/>
      <c r="EN137" s="294"/>
      <c r="EO137" s="294"/>
      <c r="EP137" s="294"/>
      <c r="EQ137" s="294"/>
      <c r="ER137" s="294"/>
      <c r="ES137" s="294"/>
      <c r="ET137" s="294"/>
      <c r="EU137" s="294"/>
      <c r="EV137" s="294"/>
      <c r="EW137" s="294"/>
      <c r="EX137" s="294"/>
      <c r="EY137" s="294"/>
      <c r="EZ137" s="294"/>
      <c r="FA137" s="294"/>
      <c r="FB137" s="294"/>
      <c r="FC137" s="294"/>
      <c r="FD137" s="294"/>
      <c r="FE137" s="294"/>
      <c r="FF137" s="294"/>
      <c r="FG137" s="294"/>
      <c r="FH137" s="294"/>
      <c r="FI137" s="294"/>
      <c r="FJ137" s="294"/>
      <c r="FK137" s="294"/>
      <c r="FL137" s="294"/>
      <c r="FM137" s="294"/>
      <c r="FN137" s="294"/>
      <c r="FO137" s="294"/>
      <c r="FP137" s="294"/>
      <c r="FQ137" s="294"/>
      <c r="FR137" s="294"/>
      <c r="FS137" s="294"/>
      <c r="FT137" s="294"/>
      <c r="FU137" s="294"/>
      <c r="FV137" s="294"/>
      <c r="FW137" s="294"/>
      <c r="FX137" s="294"/>
      <c r="FY137" s="294"/>
      <c r="FZ137" s="294"/>
      <c r="GA137" s="294"/>
      <c r="GB137" s="294"/>
      <c r="GC137" s="294"/>
      <c r="GD137" s="294"/>
      <c r="GE137" s="294"/>
      <c r="GF137" s="294"/>
      <c r="GG137" s="294"/>
      <c r="GH137" s="294"/>
      <c r="GI137" s="294"/>
      <c r="GJ137" s="294"/>
      <c r="GK137" s="294"/>
      <c r="GL137" s="294"/>
      <c r="GM137" s="294"/>
      <c r="GN137" s="294"/>
      <c r="GO137" s="294"/>
      <c r="GP137" s="294"/>
      <c r="GQ137" s="294"/>
      <c r="GR137" s="294"/>
      <c r="GS137" s="294"/>
      <c r="GT137" s="294"/>
      <c r="GU137" s="294"/>
      <c r="GV137" s="294"/>
      <c r="GW137" s="294"/>
      <c r="GX137" s="294"/>
      <c r="GY137" s="294"/>
      <c r="GZ137" s="294"/>
      <c r="HA137" s="294"/>
      <c r="HB137" s="294"/>
      <c r="HC137" s="294"/>
      <c r="HD137" s="294"/>
      <c r="HE137" s="294"/>
      <c r="HF137" s="294"/>
      <c r="HG137" s="294"/>
      <c r="HH137" s="294"/>
      <c r="HI137" s="294"/>
      <c r="HJ137" s="294"/>
      <c r="HK137" s="294"/>
      <c r="HL137" s="294"/>
      <c r="HM137" s="294"/>
      <c r="HN137" s="294"/>
      <c r="HO137" s="294"/>
      <c r="HP137" s="294"/>
      <c r="HQ137" s="294"/>
      <c r="HR137" s="294"/>
      <c r="HS137" s="294"/>
      <c r="HT137" s="294"/>
      <c r="HU137" s="294"/>
      <c r="HV137" s="294"/>
      <c r="HW137" s="294"/>
      <c r="HX137" s="294"/>
      <c r="HY137" s="294"/>
      <c r="HZ137" s="294"/>
      <c r="IA137" s="294"/>
      <c r="IB137" s="294"/>
      <c r="IC137" s="294"/>
      <c r="ID137" s="294"/>
      <c r="IE137" s="294"/>
      <c r="IF137" s="294"/>
      <c r="IG137" s="294"/>
      <c r="IH137" s="294"/>
      <c r="II137" s="294"/>
      <c r="IJ137" s="294"/>
      <c r="IK137" s="294"/>
      <c r="IL137" s="294"/>
      <c r="IM137" s="294"/>
      <c r="IN137" s="294"/>
      <c r="IO137" s="294"/>
      <c r="IP137" s="294"/>
      <c r="IQ137" s="294"/>
      <c r="IR137" s="294"/>
      <c r="IS137" s="294"/>
      <c r="IT137" s="294"/>
      <c r="IU137" s="294"/>
      <c r="IV137" s="294"/>
      <c r="IW137" s="294"/>
      <c r="IX137" s="294"/>
      <c r="IY137" s="294"/>
      <c r="IZ137" s="294"/>
      <c r="JA137" s="294"/>
      <c r="JB137" s="294"/>
      <c r="JC137" s="294"/>
      <c r="JD137" s="294"/>
      <c r="JE137" s="294"/>
      <c r="JF137" s="294"/>
      <c r="JG137" s="294"/>
      <c r="JH137" s="294"/>
      <c r="JI137" s="294"/>
      <c r="JJ137" s="294"/>
      <c r="JK137" s="294"/>
      <c r="JL137" s="294"/>
      <c r="JM137" s="294"/>
      <c r="JN137" s="294"/>
      <c r="JO137" s="294"/>
      <c r="JP137" s="294"/>
      <c r="JQ137" s="294"/>
      <c r="JR137" s="294"/>
      <c r="JS137" s="294"/>
      <c r="JT137" s="294"/>
      <c r="JU137" s="294"/>
      <c r="JV137" s="294"/>
      <c r="JW137" s="294"/>
      <c r="JX137" s="294"/>
      <c r="JY137" s="294"/>
    </row>
    <row r="138" spans="1:287" s="474" customFormat="1" ht="15" customHeight="1">
      <c r="A138" s="293"/>
      <c r="B138" s="294"/>
      <c r="C138" s="56" t="s">
        <v>183</v>
      </c>
      <c r="D138" s="56"/>
      <c r="E138" s="1253">
        <v>2023</v>
      </c>
      <c r="F138" s="1253"/>
      <c r="G138" s="1253"/>
      <c r="H138" s="1253"/>
      <c r="I138" s="1253"/>
      <c r="J138" s="1253"/>
      <c r="K138" s="1253">
        <v>2024</v>
      </c>
      <c r="L138" s="1253"/>
      <c r="M138" s="1253"/>
      <c r="N138" s="1253"/>
      <c r="O138" s="1253"/>
      <c r="P138" s="1253"/>
      <c r="Q138" s="1307">
        <v>2025</v>
      </c>
      <c r="R138" s="1308"/>
      <c r="S138" s="1308"/>
      <c r="T138" s="1308"/>
      <c r="U138" s="1308"/>
      <c r="V138" s="1309"/>
      <c r="W138" s="294"/>
      <c r="X138" s="294"/>
      <c r="Y138" s="294"/>
      <c r="Z138" s="294"/>
      <c r="AA138" s="294"/>
      <c r="AB138" s="294"/>
      <c r="AC138" s="294"/>
    </row>
    <row r="139" spans="1:287" s="474" customFormat="1" ht="15" customHeight="1">
      <c r="A139" s="293"/>
      <c r="B139" s="294"/>
      <c r="C139" s="56"/>
      <c r="D139" s="56"/>
      <c r="E139" s="298" t="s">
        <v>222</v>
      </c>
      <c r="F139" s="298" t="s">
        <v>223</v>
      </c>
      <c r="G139" s="298" t="s">
        <v>224</v>
      </c>
      <c r="H139" s="298" t="s">
        <v>225</v>
      </c>
      <c r="I139" s="298" t="s">
        <v>226</v>
      </c>
      <c r="J139" s="298" t="s">
        <v>188</v>
      </c>
      <c r="K139" s="298" t="s">
        <v>222</v>
      </c>
      <c r="L139" s="298" t="s">
        <v>223</v>
      </c>
      <c r="M139" s="298" t="s">
        <v>224</v>
      </c>
      <c r="N139" s="298" t="s">
        <v>225</v>
      </c>
      <c r="O139" s="298" t="s">
        <v>226</v>
      </c>
      <c r="P139" s="298" t="s">
        <v>188</v>
      </c>
      <c r="Q139" s="298" t="s">
        <v>222</v>
      </c>
      <c r="R139" s="298" t="s">
        <v>223</v>
      </c>
      <c r="S139" s="298" t="s">
        <v>224</v>
      </c>
      <c r="T139" s="298" t="s">
        <v>225</v>
      </c>
      <c r="U139" s="298" t="s">
        <v>226</v>
      </c>
      <c r="V139" s="298" t="s">
        <v>188</v>
      </c>
      <c r="W139" s="294"/>
      <c r="X139" s="294"/>
      <c r="Y139" s="294"/>
      <c r="Z139" s="294"/>
      <c r="AA139" s="294"/>
      <c r="AB139" s="294"/>
      <c r="AC139" s="294"/>
    </row>
    <row r="140" spans="1:287" s="474" customFormat="1" ht="15" customHeight="1">
      <c r="A140" s="293"/>
      <c r="B140" s="294"/>
      <c r="C140" s="1284" t="s">
        <v>1475</v>
      </c>
      <c r="D140" s="1285"/>
      <c r="E140" s="580">
        <v>0</v>
      </c>
      <c r="F140" s="581">
        <v>1</v>
      </c>
      <c r="G140" s="581">
        <v>0</v>
      </c>
      <c r="H140" s="581">
        <v>0</v>
      </c>
      <c r="I140" s="581">
        <v>0</v>
      </c>
      <c r="J140" s="582">
        <v>0</v>
      </c>
      <c r="K140" s="583">
        <v>0</v>
      </c>
      <c r="L140" s="584">
        <v>0.66669999999999996</v>
      </c>
      <c r="M140" s="584">
        <v>0</v>
      </c>
      <c r="N140" s="584">
        <v>0</v>
      </c>
      <c r="O140" s="584">
        <v>0</v>
      </c>
      <c r="P140" s="585">
        <v>0.33329999999999999</v>
      </c>
      <c r="Q140" s="581">
        <v>0</v>
      </c>
      <c r="R140" s="581">
        <v>1</v>
      </c>
      <c r="S140" s="581">
        <v>0</v>
      </c>
      <c r="T140" s="581">
        <v>0</v>
      </c>
      <c r="U140" s="581">
        <v>0</v>
      </c>
      <c r="V140" s="581">
        <v>0</v>
      </c>
      <c r="W140" s="294"/>
      <c r="X140" s="294"/>
      <c r="Y140" s="294"/>
      <c r="Z140" s="294"/>
      <c r="AA140" s="294"/>
      <c r="AB140" s="294"/>
      <c r="AC140" s="294"/>
    </row>
    <row r="141" spans="1:287" s="474" customFormat="1" ht="15" customHeight="1">
      <c r="A141" s="293"/>
      <c r="B141" s="294"/>
      <c r="C141" s="1284" t="s">
        <v>246</v>
      </c>
      <c r="D141" s="1285"/>
      <c r="E141" s="586">
        <v>1.7999999999999999E-2</v>
      </c>
      <c r="F141" s="587">
        <v>0.84</v>
      </c>
      <c r="G141" s="587">
        <v>0</v>
      </c>
      <c r="H141" s="587">
        <v>7.0999999999999994E-2</v>
      </c>
      <c r="I141" s="587">
        <v>0</v>
      </c>
      <c r="J141" s="588">
        <v>7.0999999999999994E-2</v>
      </c>
      <c r="K141" s="589">
        <v>1.61E-2</v>
      </c>
      <c r="L141" s="590">
        <v>0.8468</v>
      </c>
      <c r="M141" s="590">
        <v>0</v>
      </c>
      <c r="N141" s="590">
        <v>8.0600000000000005E-2</v>
      </c>
      <c r="O141" s="590">
        <v>0</v>
      </c>
      <c r="P141" s="591">
        <v>5.6500000000000002E-2</v>
      </c>
      <c r="Q141" s="587">
        <v>8.0000000000000002E-3</v>
      </c>
      <c r="R141" s="587">
        <v>0.84699999999999998</v>
      </c>
      <c r="S141" s="587">
        <v>0</v>
      </c>
      <c r="T141" s="587">
        <v>8.8999999999999996E-2</v>
      </c>
      <c r="U141" s="587">
        <v>8.0000000000000002E-3</v>
      </c>
      <c r="V141" s="587">
        <v>4.8000000000000001E-2</v>
      </c>
      <c r="W141" s="294"/>
      <c r="X141" s="294"/>
      <c r="Y141" s="294"/>
      <c r="Z141" s="294"/>
      <c r="AA141" s="294"/>
      <c r="AB141" s="294"/>
      <c r="AC141" s="294"/>
    </row>
    <row r="142" spans="1:287" s="474" customFormat="1" ht="15" customHeight="1">
      <c r="A142" s="293"/>
      <c r="B142" s="294"/>
      <c r="C142" s="1284" t="s">
        <v>247</v>
      </c>
      <c r="D142" s="1285"/>
      <c r="E142" s="580">
        <v>0.03</v>
      </c>
      <c r="F142" s="581">
        <v>0.68200000000000005</v>
      </c>
      <c r="G142" s="581">
        <v>0</v>
      </c>
      <c r="H142" s="581">
        <v>0.14599999999999999</v>
      </c>
      <c r="I142" s="581">
        <v>3.3000000000000002E-2</v>
      </c>
      <c r="J142" s="582">
        <v>0.109</v>
      </c>
      <c r="K142" s="583">
        <v>3.4799999999999998E-2</v>
      </c>
      <c r="L142" s="584">
        <v>0.68989999999999996</v>
      </c>
      <c r="M142" s="584">
        <v>3.5000000000000001E-3</v>
      </c>
      <c r="N142" s="584">
        <v>0.15679999999999999</v>
      </c>
      <c r="O142" s="584">
        <v>3.1399999999999997E-2</v>
      </c>
      <c r="P142" s="585">
        <v>8.3599999999999994E-2</v>
      </c>
      <c r="Q142" s="581">
        <v>3.5000000000000003E-2</v>
      </c>
      <c r="R142" s="581">
        <v>0.67800000000000005</v>
      </c>
      <c r="S142" s="581">
        <v>3.0000000000000001E-3</v>
      </c>
      <c r="T142" s="581">
        <v>0.189</v>
      </c>
      <c r="U142" s="581">
        <v>2.1000000000000001E-2</v>
      </c>
      <c r="V142" s="581">
        <v>7.2999999999999995E-2</v>
      </c>
      <c r="W142" s="294"/>
      <c r="X142" s="294"/>
      <c r="Y142" s="294"/>
      <c r="Z142" s="294"/>
      <c r="AA142" s="294"/>
      <c r="AB142" s="294"/>
      <c r="AC142" s="294"/>
    </row>
    <row r="143" spans="1:287" s="474" customFormat="1" ht="15" customHeight="1">
      <c r="A143" s="293"/>
      <c r="B143" s="294"/>
      <c r="C143" s="1284" t="s">
        <v>248</v>
      </c>
      <c r="D143" s="1285"/>
      <c r="E143" s="586">
        <v>8.9999999999999993E-3</v>
      </c>
      <c r="F143" s="587">
        <v>0.60599999999999998</v>
      </c>
      <c r="G143" s="587">
        <v>1E-3</v>
      </c>
      <c r="H143" s="587">
        <v>0.247</v>
      </c>
      <c r="I143" s="587">
        <v>6.5000000000000002E-2</v>
      </c>
      <c r="J143" s="588">
        <v>7.1999999999999995E-2</v>
      </c>
      <c r="K143" s="589">
        <v>1.0200000000000001E-2</v>
      </c>
      <c r="L143" s="590">
        <v>0.61599999999999999</v>
      </c>
      <c r="M143" s="590">
        <v>0</v>
      </c>
      <c r="N143" s="590">
        <v>0.25559999999999999</v>
      </c>
      <c r="O143" s="590">
        <v>6.8699999999999997E-2</v>
      </c>
      <c r="P143" s="591">
        <v>4.9399999999999999E-2</v>
      </c>
      <c r="Q143" s="587">
        <v>0.01</v>
      </c>
      <c r="R143" s="587">
        <v>0.60499999999999998</v>
      </c>
      <c r="S143" s="587">
        <v>1E-3</v>
      </c>
      <c r="T143" s="587">
        <v>0.26</v>
      </c>
      <c r="U143" s="587">
        <v>6.7000000000000004E-2</v>
      </c>
      <c r="V143" s="587">
        <v>5.8000000000000003E-2</v>
      </c>
      <c r="W143" s="294"/>
      <c r="X143" s="294"/>
      <c r="Y143" s="294"/>
      <c r="Z143" s="294"/>
      <c r="AA143" s="294"/>
      <c r="AB143" s="294"/>
      <c r="AC143" s="294"/>
    </row>
    <row r="144" spans="1:287" s="474" customFormat="1" ht="15" customHeight="1">
      <c r="A144" s="293"/>
      <c r="B144" s="294"/>
      <c r="C144" s="1284" t="s">
        <v>249</v>
      </c>
      <c r="D144" s="1285"/>
      <c r="E144" s="580">
        <v>6.0000000000000001E-3</v>
      </c>
      <c r="F144" s="581">
        <v>0.48099999999999998</v>
      </c>
      <c r="G144" s="581">
        <v>2E-3</v>
      </c>
      <c r="H144" s="581">
        <v>0.35299999999999998</v>
      </c>
      <c r="I144" s="581">
        <v>9.2999999999999999E-2</v>
      </c>
      <c r="J144" s="582">
        <v>6.5000000000000002E-2</v>
      </c>
      <c r="K144" s="583">
        <v>6.6E-3</v>
      </c>
      <c r="L144" s="584">
        <v>0.47749999999999998</v>
      </c>
      <c r="M144" s="584">
        <v>1.9E-3</v>
      </c>
      <c r="N144" s="584">
        <v>0.37990000000000002</v>
      </c>
      <c r="O144" s="584">
        <v>9.5799999999999996E-2</v>
      </c>
      <c r="P144" s="585">
        <v>3.8199999999999998E-2</v>
      </c>
      <c r="Q144" s="581">
        <v>5.0000000000000001E-3</v>
      </c>
      <c r="R144" s="581">
        <v>0.46100000000000002</v>
      </c>
      <c r="S144" s="581">
        <v>2E-3</v>
      </c>
      <c r="T144" s="581">
        <v>0.38700000000000001</v>
      </c>
      <c r="U144" s="581">
        <v>9.9000000000000005E-2</v>
      </c>
      <c r="V144" s="581">
        <v>4.5999999999999999E-2</v>
      </c>
      <c r="W144" s="294"/>
      <c r="X144" s="294"/>
      <c r="Y144" s="294"/>
      <c r="Z144" s="294"/>
      <c r="AA144" s="294"/>
      <c r="AB144" s="294"/>
      <c r="AC144" s="294"/>
    </row>
    <row r="145" spans="1:29" s="474" customFormat="1" ht="15" customHeight="1">
      <c r="A145" s="293"/>
      <c r="B145" s="294"/>
      <c r="C145" s="1284" t="s">
        <v>250</v>
      </c>
      <c r="D145" s="1285"/>
      <c r="E145" s="592">
        <v>0.01</v>
      </c>
      <c r="F145" s="593">
        <v>0.59099999999999997</v>
      </c>
      <c r="G145" s="593">
        <v>1.7000000000000001E-2</v>
      </c>
      <c r="H145" s="593">
        <v>0.26100000000000001</v>
      </c>
      <c r="I145" s="593">
        <v>0.104</v>
      </c>
      <c r="J145" s="594">
        <v>1.7000000000000001E-2</v>
      </c>
      <c r="K145" s="595">
        <v>0</v>
      </c>
      <c r="L145" s="596">
        <v>0.60929999999999995</v>
      </c>
      <c r="M145" s="596">
        <v>0</v>
      </c>
      <c r="N145" s="596">
        <v>0.29799999999999999</v>
      </c>
      <c r="O145" s="596">
        <v>7.2800000000000004E-2</v>
      </c>
      <c r="P145" s="597">
        <v>1.9900000000000001E-2</v>
      </c>
      <c r="Q145" s="593">
        <v>0</v>
      </c>
      <c r="R145" s="593">
        <v>0.64400000000000002</v>
      </c>
      <c r="S145" s="593">
        <v>0</v>
      </c>
      <c r="T145" s="593">
        <v>0.28199999999999997</v>
      </c>
      <c r="U145" s="593">
        <v>4.7E-2</v>
      </c>
      <c r="V145" s="593">
        <v>2.7E-2</v>
      </c>
      <c r="W145" s="294"/>
      <c r="X145" s="294"/>
      <c r="Y145" s="294"/>
      <c r="Z145" s="294"/>
      <c r="AA145" s="294"/>
      <c r="AB145" s="294"/>
      <c r="AC145" s="294"/>
    </row>
    <row r="146" spans="1:29" s="474" customFormat="1" ht="15" customHeight="1">
      <c r="A146" s="293"/>
      <c r="B146" s="294"/>
      <c r="C146" s="1284" t="s">
        <v>251</v>
      </c>
      <c r="D146" s="1285"/>
      <c r="E146" s="586">
        <v>0</v>
      </c>
      <c r="F146" s="587">
        <v>0.47299999999999998</v>
      </c>
      <c r="G146" s="587">
        <v>0</v>
      </c>
      <c r="H146" s="587">
        <v>0.36399999999999999</v>
      </c>
      <c r="I146" s="587">
        <v>0.11600000000000001</v>
      </c>
      <c r="J146" s="588">
        <v>4.7E-2</v>
      </c>
      <c r="K146" s="589">
        <v>6.4999999999999997E-3</v>
      </c>
      <c r="L146" s="590">
        <v>0.50649999999999995</v>
      </c>
      <c r="M146" s="590">
        <v>0</v>
      </c>
      <c r="N146" s="590">
        <v>0.3896</v>
      </c>
      <c r="O146" s="590">
        <v>7.7899999999999997E-2</v>
      </c>
      <c r="P146" s="591">
        <v>1.95E-2</v>
      </c>
      <c r="Q146" s="587">
        <v>0</v>
      </c>
      <c r="R146" s="587">
        <v>0.435</v>
      </c>
      <c r="S146" s="587">
        <v>0</v>
      </c>
      <c r="T146" s="587">
        <v>0.442</v>
      </c>
      <c r="U146" s="587">
        <v>0.10199999999999999</v>
      </c>
      <c r="V146" s="587">
        <v>0.02</v>
      </c>
      <c r="W146" s="294"/>
      <c r="X146" s="294"/>
      <c r="Y146" s="294"/>
      <c r="Z146" s="294"/>
      <c r="AA146" s="294"/>
      <c r="AB146" s="294"/>
      <c r="AC146" s="294"/>
    </row>
    <row r="147" spans="1:29" s="474" customFormat="1" ht="15" customHeight="1">
      <c r="A147" s="293"/>
      <c r="B147" s="294"/>
      <c r="C147" s="1302" t="s">
        <v>186</v>
      </c>
      <c r="D147" s="1303"/>
      <c r="E147" s="598">
        <v>8.9999999999999993E-3</v>
      </c>
      <c r="F147" s="599">
        <v>0.52600000000000002</v>
      </c>
      <c r="G147" s="599">
        <v>1E-3</v>
      </c>
      <c r="H147" s="599">
        <v>0.308</v>
      </c>
      <c r="I147" s="599">
        <v>8.1000000000000003E-2</v>
      </c>
      <c r="J147" s="600">
        <v>7.4999999999999997E-2</v>
      </c>
      <c r="K147" s="601">
        <v>8.6999999999999994E-3</v>
      </c>
      <c r="L147" s="602">
        <v>0.53210000000000002</v>
      </c>
      <c r="M147" s="602">
        <v>1.4E-3</v>
      </c>
      <c r="N147" s="602">
        <v>0.33160000000000001</v>
      </c>
      <c r="O147" s="602">
        <v>8.3599999999999994E-2</v>
      </c>
      <c r="P147" s="603">
        <v>4.2700000000000002E-2</v>
      </c>
      <c r="Q147" s="599">
        <v>7.0000000000000001E-3</v>
      </c>
      <c r="R147" s="599">
        <v>0.51800000000000002</v>
      </c>
      <c r="S147" s="599">
        <v>2E-3</v>
      </c>
      <c r="T147" s="599">
        <v>0.33900000000000002</v>
      </c>
      <c r="U147" s="599">
        <v>8.5000000000000006E-2</v>
      </c>
      <c r="V147" s="599">
        <v>4.9000000000000002E-2</v>
      </c>
      <c r="W147" s="294"/>
      <c r="X147" s="294"/>
      <c r="Y147" s="294"/>
      <c r="Z147" s="294"/>
      <c r="AA147" s="294"/>
      <c r="AB147" s="294"/>
      <c r="AC147" s="294"/>
    </row>
    <row r="148" spans="1:29" ht="42.5" customHeight="1">
      <c r="A148" s="293"/>
      <c r="C148" s="1301" t="s">
        <v>252</v>
      </c>
      <c r="D148" s="1301"/>
      <c r="E148" s="1301"/>
      <c r="F148" s="1301"/>
      <c r="G148" s="1301"/>
      <c r="H148" s="1301"/>
      <c r="I148" s="1301"/>
      <c r="J148" s="1301"/>
      <c r="K148" s="1301"/>
      <c r="L148" s="1301"/>
      <c r="M148" s="1301"/>
      <c r="N148" s="474"/>
      <c r="O148" s="474"/>
      <c r="P148" s="474"/>
    </row>
    <row r="149" spans="1:29" ht="15" customHeight="1">
      <c r="A149" s="293"/>
      <c r="C149" s="117"/>
      <c r="D149" s="117"/>
      <c r="E149" s="117"/>
      <c r="F149" s="117"/>
      <c r="G149" s="117"/>
      <c r="H149" s="117"/>
      <c r="I149" s="117"/>
      <c r="J149" s="117"/>
      <c r="K149" s="117"/>
      <c r="L149" s="117"/>
      <c r="M149" s="117"/>
      <c r="N149" s="474"/>
      <c r="O149" s="474"/>
      <c r="P149" s="474"/>
    </row>
    <row r="150" spans="1:29" ht="15" customHeight="1">
      <c r="A150" s="293"/>
      <c r="C150" s="117"/>
      <c r="D150" s="117"/>
      <c r="E150" s="117"/>
      <c r="F150" s="117"/>
      <c r="G150" s="117"/>
      <c r="H150" s="117"/>
      <c r="I150" s="117"/>
      <c r="J150" s="117"/>
      <c r="K150" s="117"/>
      <c r="L150" s="117"/>
      <c r="M150" s="117"/>
      <c r="N150" s="474"/>
      <c r="O150" s="474"/>
      <c r="P150" s="474"/>
    </row>
    <row r="151" spans="1:29" ht="15" customHeight="1">
      <c r="A151" s="293"/>
      <c r="C151" s="1249" t="s">
        <v>253</v>
      </c>
      <c r="D151" s="1250"/>
      <c r="E151" s="1250"/>
      <c r="F151" s="1250"/>
      <c r="G151" s="1250"/>
      <c r="H151" s="1250"/>
      <c r="I151" s="1250"/>
      <c r="J151" s="1250"/>
      <c r="K151" s="1250"/>
      <c r="L151" s="1250"/>
      <c r="M151" s="1250"/>
      <c r="N151" s="474"/>
      <c r="O151" s="474"/>
      <c r="P151" s="474"/>
    </row>
    <row r="152" spans="1:29" ht="15" customHeight="1">
      <c r="A152" s="293"/>
      <c r="C152" s="1310" t="s">
        <v>1476</v>
      </c>
      <c r="D152" s="1310"/>
      <c r="E152" s="1310"/>
      <c r="F152" s="1310"/>
      <c r="G152" s="1310"/>
      <c r="H152" s="1310"/>
      <c r="I152" s="1310"/>
      <c r="J152" s="1310"/>
      <c r="K152" s="1310"/>
      <c r="L152" s="1310"/>
      <c r="M152" s="1310"/>
      <c r="N152" s="474"/>
      <c r="O152" s="474"/>
      <c r="P152" s="474"/>
    </row>
    <row r="153" spans="1:29" ht="15" customHeight="1">
      <c r="A153" s="293"/>
      <c r="C153" s="1310"/>
      <c r="D153" s="1310"/>
      <c r="E153" s="1310"/>
      <c r="F153" s="1310"/>
      <c r="G153" s="1310"/>
      <c r="H153" s="1310"/>
      <c r="I153" s="1310"/>
      <c r="J153" s="1310"/>
      <c r="K153" s="1310"/>
      <c r="L153" s="1310"/>
      <c r="M153" s="1310"/>
      <c r="N153" s="474"/>
      <c r="O153" s="474"/>
      <c r="P153" s="474"/>
    </row>
    <row r="154" spans="1:29" ht="15" customHeight="1">
      <c r="A154" s="293"/>
      <c r="C154" s="1310"/>
      <c r="D154" s="1310"/>
      <c r="E154" s="1310"/>
      <c r="F154" s="1310"/>
      <c r="G154" s="1310"/>
      <c r="H154" s="1310"/>
      <c r="I154" s="1310"/>
      <c r="J154" s="1310"/>
      <c r="K154" s="1310"/>
      <c r="L154" s="1310"/>
      <c r="M154" s="1310"/>
      <c r="N154" s="474"/>
      <c r="O154" s="474"/>
      <c r="P154" s="474"/>
    </row>
    <row r="155" spans="1:29" ht="15" customHeight="1">
      <c r="A155" s="293"/>
      <c r="C155" s="1310"/>
      <c r="D155" s="1310"/>
      <c r="E155" s="1310"/>
      <c r="F155" s="1310"/>
      <c r="G155" s="1310"/>
      <c r="H155" s="1310"/>
      <c r="I155" s="1310"/>
      <c r="J155" s="1310"/>
      <c r="K155" s="1310"/>
      <c r="L155" s="1310"/>
      <c r="M155" s="1310"/>
      <c r="N155" s="474"/>
      <c r="O155" s="474"/>
      <c r="P155" s="474"/>
    </row>
    <row r="156" spans="1:29" ht="15" customHeight="1">
      <c r="A156" s="293"/>
      <c r="C156" s="117"/>
      <c r="D156" s="117"/>
      <c r="E156" s="117"/>
      <c r="F156" s="117"/>
      <c r="G156" s="117"/>
      <c r="H156" s="117"/>
      <c r="I156" s="117"/>
      <c r="J156" s="117"/>
      <c r="K156" s="117"/>
      <c r="L156" s="117"/>
      <c r="M156" s="449"/>
      <c r="N156" s="474"/>
      <c r="O156" s="474"/>
      <c r="P156" s="474"/>
    </row>
    <row r="157" spans="1:29" ht="15" customHeight="1">
      <c r="A157" s="293"/>
      <c r="C157" s="117"/>
      <c r="D157" s="117"/>
      <c r="E157" s="117"/>
      <c r="F157" s="117"/>
      <c r="G157" s="117"/>
      <c r="H157" s="117"/>
      <c r="I157" s="117"/>
      <c r="J157" s="117"/>
      <c r="K157" s="117"/>
      <c r="L157" s="117"/>
      <c r="M157" s="449"/>
      <c r="N157" s="474"/>
      <c r="O157" s="474"/>
      <c r="P157" s="474"/>
    </row>
    <row r="158" spans="1:29" ht="15" customHeight="1">
      <c r="A158" s="293"/>
      <c r="C158" s="1249" t="s">
        <v>254</v>
      </c>
      <c r="D158" s="1250"/>
      <c r="E158" s="1250"/>
      <c r="F158" s="1250"/>
      <c r="G158" s="1250"/>
      <c r="H158" s="1250"/>
      <c r="I158" s="1250"/>
      <c r="J158" s="1250"/>
      <c r="K158" s="1250"/>
      <c r="L158" s="1250"/>
      <c r="M158" s="1250"/>
      <c r="N158" s="474"/>
    </row>
    <row r="159" spans="1:29" ht="15" customHeight="1">
      <c r="A159" s="293"/>
      <c r="C159" s="1297"/>
      <c r="D159" s="1297"/>
      <c r="E159" s="1297"/>
      <c r="F159" s="57">
        <v>2023</v>
      </c>
      <c r="G159" s="709">
        <v>2024</v>
      </c>
      <c r="H159" s="57">
        <v>2025</v>
      </c>
      <c r="I159" s="474"/>
      <c r="J159" s="474"/>
      <c r="K159" s="474"/>
      <c r="L159" s="474"/>
    </row>
    <row r="160" spans="1:29" ht="36.75" customHeight="1">
      <c r="A160" s="293"/>
      <c r="C160" s="1298" t="s">
        <v>255</v>
      </c>
      <c r="D160" s="1298"/>
      <c r="E160" s="1298"/>
      <c r="F160" s="56" t="s">
        <v>256</v>
      </c>
      <c r="G160" s="56" t="s">
        <v>257</v>
      </c>
      <c r="H160" s="56" t="s">
        <v>256</v>
      </c>
      <c r="I160" s="474"/>
      <c r="J160" s="474"/>
      <c r="K160" s="474"/>
    </row>
    <row r="161" spans="1:16" ht="33" customHeight="1">
      <c r="A161" s="293"/>
      <c r="C161" s="1296" t="s">
        <v>258</v>
      </c>
      <c r="D161" s="1296"/>
      <c r="E161" s="1296"/>
      <c r="F161" s="94">
        <v>0.17</v>
      </c>
      <c r="G161" s="710">
        <v>0.19</v>
      </c>
      <c r="H161" s="92">
        <v>0.19</v>
      </c>
      <c r="I161" s="474"/>
      <c r="J161" s="474"/>
      <c r="K161" s="474"/>
    </row>
    <row r="162" spans="1:16" ht="49.5" customHeight="1">
      <c r="A162" s="293"/>
      <c r="C162" s="1295" t="s">
        <v>259</v>
      </c>
      <c r="D162" s="1295"/>
      <c r="E162" s="1295"/>
      <c r="F162" s="95">
        <v>0.14000000000000001</v>
      </c>
      <c r="G162" s="711">
        <v>0.22</v>
      </c>
      <c r="H162" s="93">
        <v>0.21</v>
      </c>
      <c r="I162" s="474"/>
      <c r="J162" s="474"/>
      <c r="K162" s="474"/>
    </row>
    <row r="163" spans="1:16" ht="50.25" customHeight="1">
      <c r="A163" s="293"/>
      <c r="C163" s="1295" t="s">
        <v>260</v>
      </c>
      <c r="D163" s="1295"/>
      <c r="E163" s="1295"/>
      <c r="F163" s="94">
        <v>0.12</v>
      </c>
      <c r="G163" s="710">
        <v>0.22</v>
      </c>
      <c r="H163" s="93">
        <v>0.23</v>
      </c>
      <c r="I163" s="474"/>
      <c r="J163" s="474"/>
      <c r="K163" s="474"/>
    </row>
    <row r="164" spans="1:16" s="436" customFormat="1" ht="62.25" customHeight="1">
      <c r="A164" s="293"/>
      <c r="C164" s="1295" t="s">
        <v>261</v>
      </c>
      <c r="D164" s="1295"/>
      <c r="E164" s="1295"/>
      <c r="F164" s="95">
        <v>0.33</v>
      </c>
      <c r="G164" s="711">
        <v>0.27</v>
      </c>
      <c r="H164" s="93">
        <v>0.38</v>
      </c>
      <c r="I164" s="604"/>
      <c r="J164" s="604"/>
      <c r="K164" s="604"/>
    </row>
    <row r="165" spans="1:16" ht="77.25" customHeight="1">
      <c r="A165" s="293"/>
      <c r="C165" s="1295" t="s">
        <v>262</v>
      </c>
      <c r="D165" s="1295"/>
      <c r="E165" s="1295"/>
      <c r="F165" s="94">
        <v>0.43</v>
      </c>
      <c r="G165" s="710">
        <v>0.5</v>
      </c>
      <c r="H165" s="93">
        <v>0.18</v>
      </c>
      <c r="I165" s="474"/>
      <c r="J165" s="474"/>
      <c r="K165" s="474"/>
    </row>
    <row r="166" spans="1:16" ht="31.5" customHeight="1">
      <c r="A166" s="293"/>
      <c r="C166" s="1296" t="s">
        <v>263</v>
      </c>
      <c r="D166" s="1296"/>
      <c r="E166" s="1296"/>
      <c r="F166" s="95">
        <v>0.26</v>
      </c>
      <c r="G166" s="711">
        <v>0.28999999999999998</v>
      </c>
      <c r="H166" s="93">
        <v>0.49</v>
      </c>
      <c r="I166" s="474"/>
      <c r="J166" s="474"/>
      <c r="K166" s="474"/>
    </row>
    <row r="167" spans="1:16" ht="14.25" customHeight="1">
      <c r="A167" s="293"/>
      <c r="C167" s="1327" t="s">
        <v>264</v>
      </c>
      <c r="D167" s="1327"/>
      <c r="E167" s="1327"/>
      <c r="F167" s="1327"/>
      <c r="G167" s="1327"/>
      <c r="H167" s="1327"/>
      <c r="I167" s="1327"/>
      <c r="J167" s="1327"/>
      <c r="K167" s="1327"/>
      <c r="L167" s="1327"/>
      <c r="M167" s="1327"/>
    </row>
    <row r="168" spans="1:16" ht="15" customHeight="1">
      <c r="A168" s="293"/>
      <c r="C168" s="1327"/>
      <c r="D168" s="1327"/>
      <c r="E168" s="1327"/>
      <c r="F168" s="1327"/>
      <c r="G168" s="1327"/>
      <c r="H168" s="1327"/>
      <c r="I168" s="1327"/>
      <c r="J168" s="1327"/>
      <c r="K168" s="1327"/>
      <c r="L168" s="1327"/>
      <c r="M168" s="1327"/>
      <c r="N168" s="474"/>
      <c r="O168" s="474"/>
      <c r="P168" s="474"/>
    </row>
    <row r="169" spans="1:16" ht="15" customHeight="1">
      <c r="A169" s="293"/>
      <c r="C169" s="1014"/>
      <c r="D169" s="1014"/>
      <c r="E169" s="1014"/>
      <c r="F169" s="1014"/>
      <c r="G169" s="1014"/>
      <c r="H169" s="1014"/>
      <c r="I169" s="1014"/>
      <c r="J169" s="1014"/>
      <c r="K169" s="474"/>
      <c r="L169" s="474"/>
      <c r="M169" s="474"/>
      <c r="N169" s="474"/>
      <c r="O169" s="474"/>
      <c r="P169" s="474"/>
    </row>
    <row r="170" spans="1:16" ht="15" customHeight="1">
      <c r="A170" s="293"/>
      <c r="K170" s="474"/>
      <c r="L170" s="474"/>
      <c r="M170" s="474"/>
      <c r="N170" s="474"/>
      <c r="O170" s="474"/>
      <c r="P170" s="474"/>
    </row>
    <row r="171" spans="1:16" ht="15" customHeight="1">
      <c r="A171" s="293"/>
      <c r="C171" s="1249" t="s">
        <v>265</v>
      </c>
      <c r="D171" s="1250"/>
      <c r="E171" s="1250"/>
      <c r="F171" s="1250"/>
      <c r="G171" s="1250"/>
      <c r="H171" s="1250"/>
      <c r="I171" s="1250"/>
      <c r="J171" s="1250"/>
      <c r="K171" s="1250"/>
      <c r="L171" s="1250"/>
      <c r="M171" s="1250"/>
      <c r="N171" s="474"/>
      <c r="O171" s="474"/>
      <c r="P171" s="474"/>
    </row>
    <row r="172" spans="1:16" ht="15" customHeight="1">
      <c r="A172" s="293"/>
      <c r="C172" s="57"/>
      <c r="D172" s="1411">
        <v>2023</v>
      </c>
      <c r="E172" s="1411"/>
      <c r="F172" s="1411">
        <v>2024</v>
      </c>
      <c r="G172" s="1411"/>
      <c r="H172" s="1411">
        <v>2025</v>
      </c>
      <c r="I172" s="1411"/>
      <c r="K172" s="474"/>
      <c r="L172" s="474"/>
      <c r="M172" s="474"/>
      <c r="N172" s="474"/>
      <c r="O172" s="474"/>
      <c r="P172" s="474"/>
    </row>
    <row r="173" spans="1:16" ht="157.5" customHeight="1">
      <c r="A173" s="293"/>
      <c r="C173" s="453" t="s">
        <v>266</v>
      </c>
      <c r="D173" s="187" t="s">
        <v>267</v>
      </c>
      <c r="E173" s="187" t="s">
        <v>268</v>
      </c>
      <c r="F173" s="187" t="s">
        <v>267</v>
      </c>
      <c r="G173" s="187" t="s">
        <v>268</v>
      </c>
      <c r="H173" s="187" t="s">
        <v>267</v>
      </c>
      <c r="I173" s="187" t="s">
        <v>268</v>
      </c>
      <c r="K173" s="474"/>
      <c r="L173" s="474"/>
      <c r="M173" s="474"/>
      <c r="N173" s="474"/>
      <c r="O173" s="474"/>
      <c r="P173" s="474"/>
    </row>
    <row r="174" spans="1:16" ht="15" customHeight="1">
      <c r="A174" s="293"/>
      <c r="C174" s="468" t="s">
        <v>222</v>
      </c>
      <c r="D174" s="605" t="s">
        <v>194</v>
      </c>
      <c r="E174" s="605" t="s">
        <v>194</v>
      </c>
      <c r="F174" s="606">
        <v>8.6999999999999994E-3</v>
      </c>
      <c r="G174" s="607">
        <v>2.0799999999999999E-2</v>
      </c>
      <c r="H174" s="605">
        <v>7.0000000000000001E-3</v>
      </c>
      <c r="I174" s="605">
        <v>8.0000000000000002E-3</v>
      </c>
      <c r="K174" s="474"/>
      <c r="L174" s="474"/>
      <c r="M174" s="474"/>
      <c r="N174" s="474"/>
      <c r="O174" s="474"/>
      <c r="P174" s="474"/>
    </row>
    <row r="175" spans="1:16" ht="15" customHeight="1">
      <c r="A175" s="293"/>
      <c r="C175" s="468" t="s">
        <v>223</v>
      </c>
      <c r="D175" s="605">
        <v>0.52600000000000002</v>
      </c>
      <c r="E175" s="605">
        <v>0.68</v>
      </c>
      <c r="F175" s="606">
        <v>0.53200000000000003</v>
      </c>
      <c r="G175" s="607">
        <v>0.75700000000000001</v>
      </c>
      <c r="H175" s="605">
        <v>0.51700000000000002</v>
      </c>
      <c r="I175" s="605">
        <v>0.67400000000000004</v>
      </c>
      <c r="K175" s="474"/>
      <c r="L175" s="474"/>
      <c r="M175" s="474"/>
      <c r="N175" s="474"/>
      <c r="O175" s="474"/>
      <c r="P175" s="474"/>
    </row>
    <row r="176" spans="1:16" ht="15" customHeight="1">
      <c r="A176" s="293"/>
      <c r="C176" s="468" t="s">
        <v>226</v>
      </c>
      <c r="D176" s="1434">
        <v>0.38900000000000001</v>
      </c>
      <c r="E176" s="1436">
        <v>0.21</v>
      </c>
      <c r="F176" s="606">
        <v>8.4000000000000005E-2</v>
      </c>
      <c r="G176" s="607">
        <v>1.4E-2</v>
      </c>
      <c r="H176" s="605">
        <v>8.5000000000000006E-2</v>
      </c>
      <c r="I176" s="605">
        <v>4.2999999999999997E-2</v>
      </c>
      <c r="K176" s="474"/>
      <c r="L176" s="474"/>
      <c r="M176" s="474"/>
      <c r="N176" s="474"/>
      <c r="O176" s="474"/>
      <c r="P176" s="474"/>
    </row>
    <row r="177" spans="1:16" ht="15" customHeight="1">
      <c r="A177" s="293"/>
      <c r="C177" s="468" t="s">
        <v>225</v>
      </c>
      <c r="D177" s="1435"/>
      <c r="E177" s="1437"/>
      <c r="F177" s="606">
        <v>0.33200000000000002</v>
      </c>
      <c r="G177" s="607">
        <v>0.13500000000000001</v>
      </c>
      <c r="H177" s="605">
        <v>0.34100000000000003</v>
      </c>
      <c r="I177" s="605">
        <v>0.214</v>
      </c>
      <c r="K177" s="474"/>
      <c r="L177" s="474"/>
      <c r="M177" s="474"/>
      <c r="N177" s="474"/>
      <c r="O177" s="474"/>
      <c r="P177" s="474"/>
    </row>
    <row r="178" spans="1:16" ht="15" customHeight="1">
      <c r="A178" s="293"/>
      <c r="C178" s="468" t="s">
        <v>224</v>
      </c>
      <c r="D178" s="605" t="s">
        <v>194</v>
      </c>
      <c r="E178" s="605" t="s">
        <v>194</v>
      </c>
      <c r="F178" s="606">
        <v>1.4E-3</v>
      </c>
      <c r="G178" s="607">
        <v>3.5000000000000001E-3</v>
      </c>
      <c r="H178" s="605">
        <v>2E-3</v>
      </c>
      <c r="I178" s="605">
        <v>2E-3</v>
      </c>
      <c r="K178" s="474"/>
      <c r="L178" s="474"/>
      <c r="M178" s="474"/>
      <c r="N178" s="474"/>
      <c r="O178" s="474"/>
      <c r="P178" s="474"/>
    </row>
    <row r="179" spans="1:16" ht="15" customHeight="1">
      <c r="A179" s="293"/>
      <c r="C179" s="468" t="s">
        <v>227</v>
      </c>
      <c r="D179" s="605">
        <v>7.4999999999999997E-2</v>
      </c>
      <c r="E179" s="605">
        <v>0.1</v>
      </c>
      <c r="F179" s="606">
        <v>4.2700000000000002E-2</v>
      </c>
      <c r="G179" s="607">
        <v>6.9400000000000003E-2</v>
      </c>
      <c r="H179" s="605">
        <v>4.8000000000000001E-2</v>
      </c>
      <c r="I179" s="605">
        <v>5.8000000000000003E-2</v>
      </c>
      <c r="K179" s="474"/>
      <c r="L179" s="474"/>
      <c r="M179" s="474"/>
      <c r="N179" s="474"/>
      <c r="O179" s="474"/>
      <c r="P179" s="474"/>
    </row>
    <row r="180" spans="1:16" ht="15" customHeight="1">
      <c r="A180" s="293"/>
      <c r="C180" s="468" t="s">
        <v>187</v>
      </c>
      <c r="D180" s="605">
        <v>0.01</v>
      </c>
      <c r="E180" s="605">
        <v>0.01</v>
      </c>
      <c r="F180" s="606" t="s">
        <v>269</v>
      </c>
      <c r="G180" s="607" t="s">
        <v>269</v>
      </c>
      <c r="H180" s="605">
        <v>0</v>
      </c>
      <c r="I180" s="605">
        <v>0</v>
      </c>
      <c r="K180" s="474"/>
      <c r="L180" s="474"/>
      <c r="M180" s="474"/>
      <c r="N180" s="474"/>
      <c r="O180" s="474"/>
      <c r="P180" s="474"/>
    </row>
    <row r="181" spans="1:16" ht="52.5" customHeight="1">
      <c r="A181" s="293"/>
      <c r="C181" s="1266" t="s">
        <v>270</v>
      </c>
      <c r="D181" s="1267"/>
      <c r="E181" s="1267"/>
      <c r="F181" s="1267"/>
      <c r="G181" s="1267"/>
      <c r="H181" s="1267"/>
      <c r="I181" s="1267"/>
      <c r="J181" s="1267"/>
      <c r="K181" s="1267"/>
      <c r="L181" s="1267"/>
      <c r="M181" s="1267"/>
      <c r="N181" s="474"/>
      <c r="O181" s="474"/>
      <c r="P181" s="474"/>
    </row>
    <row r="182" spans="1:16" ht="14.25" customHeight="1">
      <c r="A182" s="293"/>
      <c r="K182" s="474"/>
      <c r="L182" s="474"/>
      <c r="M182" s="474"/>
      <c r="N182" s="474"/>
      <c r="O182" s="474"/>
      <c r="P182" s="474"/>
    </row>
    <row r="183" spans="1:16" ht="14.25" customHeight="1">
      <c r="A183" s="293"/>
      <c r="K183" s="474"/>
      <c r="L183" s="474"/>
      <c r="M183" s="474"/>
      <c r="N183" s="474"/>
      <c r="O183" s="474"/>
      <c r="P183" s="474"/>
    </row>
    <row r="184" spans="1:16" ht="14.25" customHeight="1">
      <c r="A184" s="293"/>
      <c r="C184" s="1442" t="s">
        <v>1505</v>
      </c>
      <c r="D184" s="1443"/>
      <c r="E184" s="1443"/>
      <c r="F184" s="1443"/>
      <c r="G184" s="1443"/>
      <c r="H184" s="1443"/>
      <c r="I184" s="1443"/>
      <c r="J184" s="1443"/>
      <c r="K184" s="1443"/>
      <c r="L184" s="1443"/>
      <c r="M184" s="1443"/>
      <c r="N184" s="474"/>
      <c r="O184" s="474"/>
      <c r="P184" s="474"/>
    </row>
    <row r="185" spans="1:16" ht="14.25" customHeight="1">
      <c r="A185" s="293"/>
      <c r="C185" s="1393" t="s">
        <v>1368</v>
      </c>
      <c r="D185" s="1444"/>
      <c r="E185" s="1444"/>
      <c r="F185" s="1444"/>
      <c r="G185" s="1444"/>
      <c r="H185" s="1444"/>
      <c r="I185" s="1444"/>
      <c r="J185" s="1444"/>
      <c r="K185" s="1444"/>
      <c r="L185" s="1444"/>
      <c r="M185" s="1444"/>
      <c r="N185" s="474"/>
      <c r="O185" s="474"/>
      <c r="P185" s="474"/>
    </row>
    <row r="186" spans="1:16" ht="14.25" customHeight="1">
      <c r="A186" s="293"/>
      <c r="C186" s="1444"/>
      <c r="D186" s="1444"/>
      <c r="E186" s="1444"/>
      <c r="F186" s="1444"/>
      <c r="G186" s="1444"/>
      <c r="H186" s="1444"/>
      <c r="I186" s="1444"/>
      <c r="J186" s="1444"/>
      <c r="K186" s="1444"/>
      <c r="L186" s="1444"/>
      <c r="M186" s="1444"/>
      <c r="N186" s="474"/>
      <c r="O186" s="474"/>
      <c r="P186" s="474"/>
    </row>
    <row r="187" spans="1:16" ht="14.25" customHeight="1">
      <c r="A187" s="293"/>
      <c r="C187" s="1444"/>
      <c r="D187" s="1444"/>
      <c r="E187" s="1444"/>
      <c r="F187" s="1444"/>
      <c r="G187" s="1444"/>
      <c r="H187" s="1444"/>
      <c r="I187" s="1444"/>
      <c r="J187" s="1444"/>
      <c r="K187" s="1444"/>
      <c r="L187" s="1444"/>
      <c r="M187" s="1444"/>
      <c r="N187" s="474"/>
      <c r="O187" s="474"/>
      <c r="P187" s="474"/>
    </row>
    <row r="188" spans="1:16" ht="14.25" customHeight="1">
      <c r="A188" s="293"/>
      <c r="C188" s="1444"/>
      <c r="D188" s="1444"/>
      <c r="E188" s="1444"/>
      <c r="F188" s="1444"/>
      <c r="G188" s="1444"/>
      <c r="H188" s="1444"/>
      <c r="I188" s="1444"/>
      <c r="J188" s="1444"/>
      <c r="K188" s="1444"/>
      <c r="L188" s="1444"/>
      <c r="M188" s="1444"/>
      <c r="N188" s="474"/>
      <c r="O188" s="474"/>
      <c r="P188" s="474"/>
    </row>
    <row r="189" spans="1:16" ht="14.25" customHeight="1">
      <c r="A189" s="293"/>
      <c r="C189" s="1444"/>
      <c r="D189" s="1444"/>
      <c r="E189" s="1444"/>
      <c r="F189" s="1444"/>
      <c r="G189" s="1444"/>
      <c r="H189" s="1444"/>
      <c r="I189" s="1444"/>
      <c r="J189" s="1444"/>
      <c r="K189" s="1444"/>
      <c r="L189" s="1444"/>
      <c r="M189" s="1444"/>
      <c r="N189" s="474"/>
      <c r="O189" s="474"/>
      <c r="P189" s="474"/>
    </row>
    <row r="190" spans="1:16" ht="28.5" customHeight="1">
      <c r="A190" s="293"/>
      <c r="C190" s="1444"/>
      <c r="D190" s="1444"/>
      <c r="E190" s="1444"/>
      <c r="F190" s="1444"/>
      <c r="G190" s="1444"/>
      <c r="H190" s="1444"/>
      <c r="I190" s="1444"/>
      <c r="J190" s="1444"/>
      <c r="K190" s="1444"/>
      <c r="L190" s="1444"/>
      <c r="M190" s="1444"/>
      <c r="N190" s="474"/>
      <c r="O190" s="474"/>
      <c r="P190" s="474"/>
    </row>
    <row r="191" spans="1:16" ht="14.25" customHeight="1">
      <c r="A191" s="293"/>
      <c r="C191" s="467"/>
      <c r="K191" s="474"/>
      <c r="L191" s="474"/>
      <c r="M191" s="474"/>
      <c r="N191" s="474"/>
      <c r="O191" s="474"/>
      <c r="P191" s="474"/>
    </row>
    <row r="192" spans="1:16" ht="14.25" customHeight="1">
      <c r="A192" s="293"/>
      <c r="C192" s="1265" t="s">
        <v>271</v>
      </c>
      <c r="D192" s="1265"/>
      <c r="E192" s="1265"/>
      <c r="F192" s="1265"/>
      <c r="G192" s="1265"/>
    </row>
    <row r="193" spans="1:16" ht="15">
      <c r="A193" s="293"/>
      <c r="C193" s="1445" t="s">
        <v>272</v>
      </c>
      <c r="D193" s="1445"/>
      <c r="E193" s="1445"/>
      <c r="F193" s="1445"/>
      <c r="G193" s="1445"/>
    </row>
    <row r="194" spans="1:16" ht="14.25" customHeight="1">
      <c r="A194" s="293"/>
      <c r="C194" s="1338" t="s">
        <v>273</v>
      </c>
      <c r="D194" s="1338"/>
      <c r="E194" s="1339"/>
      <c r="F194" s="1336">
        <v>5770</v>
      </c>
      <c r="G194" s="1336"/>
    </row>
    <row r="195" spans="1:16" ht="14.25" customHeight="1" thickBot="1">
      <c r="A195" s="293"/>
      <c r="C195" s="1340" t="s">
        <v>185</v>
      </c>
      <c r="D195" s="1340"/>
      <c r="E195" s="1341"/>
      <c r="F195" s="1337">
        <v>1502</v>
      </c>
      <c r="G195" s="1337"/>
      <c r="K195" s="474"/>
      <c r="L195" s="474"/>
      <c r="M195" s="474"/>
      <c r="N195" s="474"/>
      <c r="O195" s="474"/>
      <c r="P195" s="474"/>
    </row>
    <row r="196" spans="1:16" ht="33" customHeight="1">
      <c r="A196" s="293"/>
      <c r="C196" s="1325" t="s">
        <v>274</v>
      </c>
      <c r="D196" s="1325"/>
      <c r="E196" s="1325"/>
      <c r="F196" s="1325"/>
      <c r="G196" s="1325"/>
      <c r="K196" s="474"/>
      <c r="L196" s="474"/>
      <c r="M196" s="474"/>
      <c r="N196" s="474"/>
      <c r="O196" s="474"/>
      <c r="P196" s="474"/>
    </row>
    <row r="197" spans="1:16" ht="30.5" customHeight="1">
      <c r="A197" s="293"/>
      <c r="C197" s="1446" t="s">
        <v>275</v>
      </c>
      <c r="D197" s="1446"/>
      <c r="E197" s="1447"/>
      <c r="F197" s="1326">
        <v>138</v>
      </c>
      <c r="G197" s="1326"/>
      <c r="K197" s="474"/>
      <c r="L197" s="474"/>
      <c r="M197" s="474"/>
      <c r="N197" s="474"/>
      <c r="O197" s="474"/>
      <c r="P197" s="474"/>
    </row>
    <row r="198" spans="1:16" ht="30.5" customHeight="1">
      <c r="A198" s="293"/>
      <c r="C198" s="1315" t="s">
        <v>276</v>
      </c>
      <c r="D198" s="1315"/>
      <c r="E198" s="1316"/>
      <c r="F198" s="1326">
        <v>32</v>
      </c>
      <c r="G198" s="1326"/>
      <c r="K198" s="474"/>
      <c r="L198" s="474"/>
      <c r="M198" s="474"/>
      <c r="N198" s="474"/>
      <c r="O198" s="474"/>
      <c r="P198" s="474"/>
    </row>
    <row r="199" spans="1:16" s="105" customFormat="1" ht="33" customHeight="1">
      <c r="A199" s="608"/>
      <c r="C199" s="1315" t="s">
        <v>277</v>
      </c>
      <c r="D199" s="1315"/>
      <c r="E199" s="1316"/>
      <c r="F199" s="1326">
        <v>3</v>
      </c>
      <c r="G199" s="1326"/>
      <c r="K199" s="609"/>
      <c r="L199" s="609"/>
      <c r="M199" s="609"/>
      <c r="N199" s="609"/>
      <c r="O199" s="609"/>
      <c r="P199" s="609"/>
    </row>
    <row r="200" spans="1:16" s="105" customFormat="1" ht="47.5" customHeight="1" thickBot="1">
      <c r="A200" s="608"/>
      <c r="C200" s="1317" t="s">
        <v>278</v>
      </c>
      <c r="D200" s="1317"/>
      <c r="E200" s="1318"/>
      <c r="F200" s="1342">
        <v>31</v>
      </c>
      <c r="G200" s="1342"/>
      <c r="K200" s="609"/>
      <c r="L200" s="609"/>
      <c r="M200" s="609"/>
      <c r="N200" s="609"/>
      <c r="O200" s="609"/>
      <c r="P200" s="609"/>
    </row>
    <row r="201" spans="1:16" ht="33" customHeight="1">
      <c r="A201" s="293"/>
      <c r="C201" s="1325" t="s">
        <v>279</v>
      </c>
      <c r="D201" s="1325"/>
      <c r="E201" s="1325"/>
      <c r="F201" s="1325"/>
      <c r="G201" s="1325"/>
      <c r="K201" s="474"/>
      <c r="L201" s="474"/>
      <c r="M201" s="474"/>
      <c r="N201" s="474"/>
      <c r="O201" s="474"/>
      <c r="P201" s="474"/>
    </row>
    <row r="202" spans="1:16" s="105" customFormat="1" ht="33" customHeight="1">
      <c r="A202" s="608"/>
      <c r="C202" s="1315" t="s">
        <v>280</v>
      </c>
      <c r="D202" s="1315"/>
      <c r="E202" s="1316"/>
      <c r="F202" s="1326">
        <v>0</v>
      </c>
      <c r="G202" s="1326"/>
      <c r="K202" s="609"/>
      <c r="L202" s="609"/>
      <c r="M202" s="609"/>
      <c r="N202" s="609"/>
      <c r="O202" s="609"/>
      <c r="P202" s="609"/>
    </row>
    <row r="203" spans="1:16" s="105" customFormat="1" ht="49.5" customHeight="1" thickBot="1">
      <c r="A203" s="608"/>
      <c r="C203" s="1343" t="s">
        <v>281</v>
      </c>
      <c r="D203" s="1343"/>
      <c r="E203" s="1344"/>
      <c r="F203" s="1342">
        <v>15</v>
      </c>
      <c r="G203" s="1342"/>
      <c r="K203" s="609"/>
      <c r="L203" s="609"/>
      <c r="M203" s="609"/>
      <c r="N203" s="609"/>
      <c r="O203" s="609"/>
      <c r="P203" s="609"/>
    </row>
    <row r="204" spans="1:16" ht="33" customHeight="1">
      <c r="A204" s="293"/>
      <c r="C204" s="1325" t="s">
        <v>282</v>
      </c>
      <c r="D204" s="1325"/>
      <c r="E204" s="1325"/>
      <c r="F204" s="1325"/>
      <c r="G204" s="1325"/>
      <c r="K204" s="474"/>
      <c r="L204" s="474"/>
      <c r="M204" s="474"/>
      <c r="N204" s="474"/>
      <c r="O204" s="474"/>
      <c r="P204" s="474"/>
    </row>
    <row r="205" spans="1:16" ht="14.25" customHeight="1">
      <c r="A205" s="293"/>
      <c r="C205" s="1319" t="s">
        <v>283</v>
      </c>
      <c r="D205" s="1319"/>
      <c r="E205" s="1320"/>
      <c r="F205" s="1326">
        <f>F197+F202</f>
        <v>138</v>
      </c>
      <c r="G205" s="1326"/>
      <c r="K205" s="474"/>
      <c r="L205" s="474"/>
      <c r="M205" s="474"/>
      <c r="N205" s="474"/>
      <c r="O205" s="474"/>
      <c r="P205" s="474"/>
    </row>
    <row r="206" spans="1:16" ht="14.25" customHeight="1" thickBot="1">
      <c r="A206" s="293"/>
      <c r="C206" s="1321" t="s">
        <v>284</v>
      </c>
      <c r="D206" s="1321"/>
      <c r="E206" s="1322"/>
      <c r="F206" s="1342">
        <f>F198+F203</f>
        <v>47</v>
      </c>
      <c r="G206" s="1342"/>
      <c r="K206" s="474"/>
      <c r="L206" s="474"/>
      <c r="M206" s="474"/>
      <c r="N206" s="474"/>
      <c r="O206" s="474"/>
      <c r="P206" s="474"/>
    </row>
    <row r="207" spans="1:16" ht="33" customHeight="1">
      <c r="A207" s="293"/>
      <c r="C207" s="1325" t="s">
        <v>285</v>
      </c>
      <c r="D207" s="1325"/>
      <c r="E207" s="1325"/>
      <c r="F207" s="1325"/>
      <c r="G207" s="1325"/>
      <c r="K207" s="474"/>
      <c r="L207" s="474"/>
      <c r="M207" s="474"/>
      <c r="N207" s="474"/>
      <c r="O207" s="474"/>
      <c r="P207" s="474"/>
    </row>
    <row r="208" spans="1:16" ht="14.25" customHeight="1">
      <c r="A208" s="293"/>
      <c r="C208" s="1319" t="s">
        <v>286</v>
      </c>
      <c r="D208" s="1319"/>
      <c r="E208" s="1320"/>
      <c r="F208" s="1326">
        <f>F197+F199</f>
        <v>141</v>
      </c>
      <c r="G208" s="1326"/>
      <c r="K208" s="474"/>
      <c r="L208" s="474"/>
      <c r="M208" s="474"/>
      <c r="N208" s="474"/>
      <c r="O208" s="474"/>
      <c r="P208" s="474"/>
    </row>
    <row r="209" spans="1:16" ht="14.25" customHeight="1" thickBot="1">
      <c r="A209" s="293"/>
      <c r="C209" s="1321" t="s">
        <v>287</v>
      </c>
      <c r="D209" s="1321"/>
      <c r="E209" s="1322"/>
      <c r="F209" s="1342">
        <f>F198+F200</f>
        <v>63</v>
      </c>
      <c r="G209" s="1342"/>
      <c r="K209" s="474"/>
      <c r="L209" s="474"/>
      <c r="M209" s="474"/>
      <c r="N209" s="474"/>
      <c r="O209" s="474"/>
      <c r="P209" s="474"/>
    </row>
    <row r="210" spans="1:16" ht="33" customHeight="1">
      <c r="A210" s="293"/>
      <c r="C210" s="1325" t="s">
        <v>288</v>
      </c>
      <c r="D210" s="1325"/>
      <c r="E210" s="1325"/>
      <c r="F210" s="1325"/>
      <c r="G210" s="1325"/>
      <c r="K210" s="474"/>
      <c r="L210" s="474"/>
      <c r="M210" s="474"/>
      <c r="N210" s="474"/>
      <c r="O210" s="474"/>
      <c r="P210" s="474"/>
    </row>
    <row r="211" spans="1:16" ht="14.25" customHeight="1">
      <c r="A211" s="293"/>
      <c r="C211" s="1319" t="s">
        <v>289</v>
      </c>
      <c r="D211" s="1319"/>
      <c r="E211" s="1320"/>
      <c r="F211" s="1336">
        <v>141</v>
      </c>
      <c r="G211" s="1336"/>
      <c r="K211" s="474"/>
      <c r="L211" s="474"/>
      <c r="M211" s="474"/>
      <c r="N211" s="474"/>
      <c r="O211" s="474"/>
      <c r="P211" s="474"/>
    </row>
    <row r="212" spans="1:16" ht="14.25" customHeight="1" thickBot="1">
      <c r="A212" s="293"/>
      <c r="C212" s="1321" t="s">
        <v>290</v>
      </c>
      <c r="D212" s="1321"/>
      <c r="E212" s="1322"/>
      <c r="F212" s="1337">
        <v>63</v>
      </c>
      <c r="G212" s="1337"/>
      <c r="K212" s="474"/>
      <c r="L212" s="474"/>
      <c r="M212" s="474"/>
      <c r="N212" s="474"/>
      <c r="O212" s="474"/>
      <c r="P212" s="474"/>
    </row>
    <row r="213" spans="1:16" ht="32.25" customHeight="1">
      <c r="A213" s="293"/>
      <c r="C213" s="1325" t="s">
        <v>291</v>
      </c>
      <c r="D213" s="1325"/>
      <c r="E213" s="1325"/>
      <c r="F213" s="1325"/>
      <c r="G213" s="1325"/>
      <c r="K213" s="474"/>
      <c r="L213" s="474"/>
      <c r="M213" s="474"/>
      <c r="N213" s="474"/>
      <c r="O213" s="474"/>
      <c r="P213" s="474"/>
    </row>
    <row r="214" spans="1:16" ht="14.25" customHeight="1">
      <c r="A214" s="293"/>
      <c r="C214" s="1319" t="s">
        <v>292</v>
      </c>
      <c r="D214" s="1319"/>
      <c r="E214" s="1320"/>
      <c r="F214" s="1336">
        <f>F208-F211</f>
        <v>0</v>
      </c>
      <c r="G214" s="1336"/>
      <c r="K214" s="474"/>
      <c r="L214" s="474"/>
      <c r="M214" s="474"/>
      <c r="N214" s="474"/>
      <c r="O214" s="474"/>
      <c r="P214" s="474"/>
    </row>
    <row r="215" spans="1:16" ht="14.25" customHeight="1" thickBot="1">
      <c r="A215" s="293"/>
      <c r="C215" s="1321" t="s">
        <v>293</v>
      </c>
      <c r="D215" s="1321"/>
      <c r="E215" s="1322"/>
      <c r="F215" s="1337">
        <f>F209-F212</f>
        <v>0</v>
      </c>
      <c r="G215" s="1337"/>
      <c r="K215" s="474"/>
      <c r="L215" s="474"/>
      <c r="M215" s="474"/>
      <c r="N215" s="474"/>
      <c r="O215" s="474"/>
      <c r="P215" s="474"/>
    </row>
    <row r="216" spans="1:16" ht="31.5" customHeight="1">
      <c r="A216" s="293"/>
      <c r="C216" s="1325" t="s">
        <v>294</v>
      </c>
      <c r="D216" s="1325"/>
      <c r="E216" s="1325"/>
      <c r="F216" s="1325"/>
      <c r="G216" s="1325"/>
      <c r="K216" s="474"/>
      <c r="L216" s="474"/>
      <c r="M216" s="474"/>
      <c r="N216" s="474"/>
      <c r="O216" s="474"/>
      <c r="P216" s="474"/>
    </row>
    <row r="217" spans="1:16" ht="14.25" customHeight="1">
      <c r="A217" s="293"/>
      <c r="C217" s="1319" t="s">
        <v>295</v>
      </c>
      <c r="D217" s="1319"/>
      <c r="E217" s="1320"/>
      <c r="F217" s="1336">
        <v>164</v>
      </c>
      <c r="G217" s="1336"/>
      <c r="K217" s="474"/>
      <c r="L217" s="474"/>
      <c r="M217" s="474"/>
      <c r="N217" s="474"/>
      <c r="O217" s="474"/>
      <c r="P217" s="474"/>
    </row>
    <row r="218" spans="1:16" ht="14.25" customHeight="1" thickBot="1">
      <c r="A218" s="293"/>
      <c r="C218" s="1321" t="s">
        <v>296</v>
      </c>
      <c r="D218" s="1321"/>
      <c r="E218" s="1322"/>
      <c r="F218" s="1337">
        <v>36</v>
      </c>
      <c r="G218" s="1337"/>
      <c r="K218" s="474"/>
      <c r="L218" s="474"/>
      <c r="M218" s="474"/>
      <c r="N218" s="474"/>
      <c r="O218" s="474"/>
      <c r="P218" s="474"/>
    </row>
    <row r="219" spans="1:16" ht="31.5" customHeight="1">
      <c r="A219" s="293"/>
      <c r="C219" s="1325" t="s">
        <v>297</v>
      </c>
      <c r="D219" s="1325"/>
      <c r="E219" s="1325"/>
      <c r="F219" s="1325"/>
      <c r="G219" s="1325"/>
      <c r="K219" s="474"/>
      <c r="L219" s="474"/>
      <c r="M219" s="474"/>
      <c r="N219" s="474"/>
      <c r="O219" s="474"/>
      <c r="P219" s="474"/>
    </row>
    <row r="220" spans="1:16" ht="14.25" customHeight="1">
      <c r="A220" s="293"/>
      <c r="C220" s="1319" t="s">
        <v>298</v>
      </c>
      <c r="D220" s="1319"/>
      <c r="E220" s="1320"/>
      <c r="F220" s="1336">
        <v>149</v>
      </c>
      <c r="G220" s="1336"/>
      <c r="K220" s="474"/>
      <c r="L220" s="474"/>
      <c r="M220" s="474"/>
      <c r="N220" s="474"/>
      <c r="O220" s="474"/>
      <c r="P220" s="474"/>
    </row>
    <row r="221" spans="1:16" ht="14.25" customHeight="1" thickBot="1">
      <c r="A221" s="293"/>
      <c r="C221" s="1321" t="s">
        <v>299</v>
      </c>
      <c r="D221" s="1321"/>
      <c r="E221" s="1322"/>
      <c r="F221" s="1337">
        <v>26</v>
      </c>
      <c r="G221" s="1337"/>
      <c r="K221" s="474"/>
      <c r="L221" s="474"/>
      <c r="M221" s="474"/>
      <c r="N221" s="474"/>
      <c r="O221" s="474"/>
      <c r="P221" s="474"/>
    </row>
    <row r="222" spans="1:16" ht="14.25" customHeight="1">
      <c r="A222" s="293"/>
      <c r="C222" s="1325" t="s">
        <v>300</v>
      </c>
      <c r="D222" s="1325"/>
      <c r="E222" s="1325"/>
      <c r="F222" s="1325"/>
      <c r="G222" s="1325"/>
      <c r="K222" s="474"/>
      <c r="L222" s="474"/>
      <c r="M222" s="474"/>
      <c r="N222" s="474"/>
      <c r="O222" s="474"/>
      <c r="P222" s="474"/>
    </row>
    <row r="223" spans="1:16" ht="14.25" customHeight="1">
      <c r="A223" s="293"/>
      <c r="C223" s="1319" t="s">
        <v>301</v>
      </c>
      <c r="D223" s="1319"/>
      <c r="E223" s="1320"/>
      <c r="F223" s="1421">
        <f>F211/F208</f>
        <v>1</v>
      </c>
      <c r="G223" s="1421"/>
      <c r="K223" s="474"/>
      <c r="L223" s="474"/>
      <c r="M223" s="474"/>
      <c r="N223" s="474"/>
      <c r="O223" s="474"/>
      <c r="P223" s="474"/>
    </row>
    <row r="224" spans="1:16" ht="14.25" customHeight="1" thickBot="1">
      <c r="A224" s="293"/>
      <c r="C224" s="1321" t="s">
        <v>302</v>
      </c>
      <c r="D224" s="1321"/>
      <c r="E224" s="1322"/>
      <c r="F224" s="1422">
        <f>F212/F209</f>
        <v>1</v>
      </c>
      <c r="G224" s="1422"/>
      <c r="K224" s="474"/>
      <c r="L224" s="474"/>
      <c r="M224" s="474"/>
      <c r="N224" s="474"/>
      <c r="O224" s="474"/>
      <c r="P224" s="474"/>
    </row>
    <row r="225" spans="1:63" ht="14.25" customHeight="1">
      <c r="A225" s="293"/>
      <c r="C225" s="1325" t="s">
        <v>303</v>
      </c>
      <c r="D225" s="1325"/>
      <c r="E225" s="1325"/>
      <c r="F225" s="1325"/>
      <c r="G225" s="1325"/>
      <c r="K225" s="474"/>
      <c r="L225" s="474"/>
      <c r="M225" s="474"/>
      <c r="N225" s="474"/>
      <c r="O225" s="474"/>
      <c r="P225" s="474"/>
    </row>
    <row r="226" spans="1:63" ht="14.25" customHeight="1">
      <c r="A226" s="293"/>
      <c r="C226" s="1319" t="s">
        <v>304</v>
      </c>
      <c r="D226" s="1319"/>
      <c r="E226" s="1320"/>
      <c r="F226" s="1324">
        <f>F220/F217</f>
        <v>0.90853658536585369</v>
      </c>
      <c r="G226" s="1324"/>
      <c r="K226" s="474"/>
      <c r="L226" s="474"/>
      <c r="M226" s="474"/>
      <c r="N226" s="474"/>
      <c r="O226" s="474"/>
      <c r="P226" s="474"/>
    </row>
    <row r="227" spans="1:63" ht="14.25" customHeight="1" thickBot="1">
      <c r="A227" s="293"/>
      <c r="C227" s="1321" t="s">
        <v>305</v>
      </c>
      <c r="D227" s="1321"/>
      <c r="E227" s="1322"/>
      <c r="F227" s="1323">
        <f>F221/F218</f>
        <v>0.72222222222222221</v>
      </c>
      <c r="G227" s="1323"/>
      <c r="K227" s="474"/>
      <c r="L227" s="474"/>
      <c r="M227" s="474"/>
      <c r="N227" s="474"/>
      <c r="O227" s="474"/>
      <c r="P227" s="474"/>
    </row>
    <row r="228" spans="1:63" ht="36" customHeight="1">
      <c r="A228" s="293"/>
      <c r="C228" s="1311" t="s">
        <v>306</v>
      </c>
      <c r="D228" s="1312"/>
      <c r="E228" s="1312"/>
      <c r="F228" s="1312"/>
      <c r="G228" s="1312"/>
      <c r="H228" s="1312"/>
      <c r="I228" s="1312"/>
      <c r="J228" s="1312"/>
      <c r="K228" s="1312"/>
      <c r="L228" s="1312"/>
      <c r="M228" s="1312"/>
      <c r="N228" s="474"/>
      <c r="O228" s="474"/>
      <c r="P228" s="474"/>
    </row>
    <row r="229" spans="1:63" ht="14.25" customHeight="1">
      <c r="A229" s="293"/>
      <c r="K229" s="474"/>
      <c r="L229" s="474"/>
      <c r="M229" s="474"/>
      <c r="N229" s="474"/>
      <c r="O229" s="474"/>
      <c r="P229" s="474"/>
    </row>
    <row r="230" spans="1:63" ht="14.25" customHeight="1" thickBot="1">
      <c r="A230" s="293"/>
      <c r="C230" s="610"/>
      <c r="D230" s="610"/>
      <c r="E230" s="610"/>
      <c r="F230" s="610"/>
      <c r="G230" s="610"/>
      <c r="H230" s="610"/>
      <c r="I230" s="610"/>
      <c r="J230" s="610"/>
      <c r="K230" s="611"/>
      <c r="L230" s="611"/>
      <c r="M230" s="611"/>
      <c r="N230" s="611"/>
      <c r="O230" s="611"/>
      <c r="P230" s="611"/>
      <c r="Q230" s="610"/>
      <c r="R230" s="610"/>
      <c r="S230" s="610"/>
      <c r="T230" s="610"/>
      <c r="U230" s="610"/>
      <c r="V230" s="610"/>
      <c r="W230" s="610"/>
      <c r="X230" s="610"/>
      <c r="Y230" s="610"/>
      <c r="Z230" s="610"/>
      <c r="AA230" s="610"/>
      <c r="AB230" s="610"/>
      <c r="AC230" s="610"/>
      <c r="AD230" s="610"/>
      <c r="AE230" s="610"/>
      <c r="AF230" s="610"/>
      <c r="AG230" s="610"/>
      <c r="AH230" s="610"/>
      <c r="AI230" s="610"/>
      <c r="AJ230" s="610"/>
      <c r="AK230" s="610"/>
      <c r="AL230" s="610"/>
      <c r="AM230" s="610"/>
      <c r="AN230" s="610"/>
      <c r="AO230" s="610"/>
      <c r="AP230" s="610"/>
      <c r="AQ230" s="610"/>
      <c r="AR230" s="610"/>
      <c r="AS230" s="610"/>
      <c r="AT230" s="610"/>
      <c r="AU230" s="610"/>
      <c r="AV230" s="610"/>
      <c r="AW230" s="610"/>
      <c r="AX230" s="610"/>
      <c r="AY230" s="610"/>
      <c r="AZ230" s="610"/>
      <c r="BA230" s="610"/>
      <c r="BB230" s="610"/>
      <c r="BC230" s="610"/>
      <c r="BD230" s="610"/>
      <c r="BE230" s="610"/>
      <c r="BF230" s="610"/>
      <c r="BG230" s="610"/>
      <c r="BH230" s="610"/>
      <c r="BI230" s="610"/>
      <c r="BJ230" s="610"/>
      <c r="BK230" s="610"/>
    </row>
    <row r="231" spans="1:63" ht="24" customHeight="1">
      <c r="A231" s="293"/>
      <c r="C231" s="1025" t="s">
        <v>307</v>
      </c>
      <c r="K231" s="474"/>
      <c r="L231" s="474"/>
      <c r="M231" s="474"/>
      <c r="N231" s="474"/>
      <c r="O231" s="474"/>
      <c r="P231" s="474"/>
    </row>
    <row r="232" spans="1:63" ht="14.25" customHeight="1">
      <c r="A232" s="293"/>
      <c r="K232" s="474"/>
      <c r="L232" s="474"/>
      <c r="M232" s="474"/>
      <c r="N232" s="474"/>
      <c r="O232" s="474"/>
      <c r="P232" s="474"/>
    </row>
    <row r="233" spans="1:63" ht="14.25" customHeight="1">
      <c r="A233" s="293"/>
      <c r="K233" s="474"/>
      <c r="L233" s="474"/>
      <c r="M233" s="474"/>
      <c r="N233" s="474"/>
      <c r="O233" s="474"/>
      <c r="P233" s="474"/>
    </row>
    <row r="234" spans="1:63" ht="14.25" customHeight="1">
      <c r="A234" s="293"/>
      <c r="C234" s="1247" t="s">
        <v>308</v>
      </c>
      <c r="D234" s="1248"/>
      <c r="E234" s="1248"/>
      <c r="F234" s="1248"/>
      <c r="G234" s="1248"/>
      <c r="H234" s="1248"/>
      <c r="I234" s="1248"/>
      <c r="J234" s="1248"/>
      <c r="K234" s="1248"/>
      <c r="L234" s="1248"/>
      <c r="M234" s="1248"/>
      <c r="N234" s="474"/>
      <c r="O234" s="474"/>
      <c r="P234" s="474"/>
    </row>
    <row r="235" spans="1:63" ht="14.25" customHeight="1">
      <c r="A235" s="293"/>
      <c r="C235" s="1393" t="s">
        <v>1477</v>
      </c>
      <c r="D235" s="1393"/>
      <c r="E235" s="1393"/>
      <c r="F235" s="1393"/>
      <c r="G235" s="1393"/>
      <c r="H235" s="1393"/>
      <c r="I235" s="1393"/>
      <c r="J235" s="1393"/>
      <c r="K235" s="1393"/>
      <c r="L235" s="1393"/>
      <c r="M235" s="1393"/>
      <c r="N235" s="474"/>
      <c r="O235" s="474"/>
      <c r="P235" s="474"/>
    </row>
    <row r="236" spans="1:63" ht="14.25" customHeight="1">
      <c r="A236" s="293"/>
      <c r="C236" s="1393"/>
      <c r="D236" s="1393"/>
      <c r="E236" s="1393"/>
      <c r="F236" s="1393"/>
      <c r="G236" s="1393"/>
      <c r="H236" s="1393"/>
      <c r="I236" s="1393"/>
      <c r="J236" s="1393"/>
      <c r="K236" s="1393"/>
      <c r="L236" s="1393"/>
      <c r="M236" s="1393"/>
      <c r="N236" s="474"/>
      <c r="O236" s="474"/>
      <c r="P236" s="474"/>
    </row>
    <row r="237" spans="1:63" ht="14.25" customHeight="1">
      <c r="A237" s="293"/>
      <c r="C237" s="1393"/>
      <c r="D237" s="1393"/>
      <c r="E237" s="1393"/>
      <c r="F237" s="1393"/>
      <c r="G237" s="1393"/>
      <c r="H237" s="1393"/>
      <c r="I237" s="1393"/>
      <c r="J237" s="1393"/>
      <c r="K237" s="1393"/>
      <c r="L237" s="1393"/>
      <c r="M237" s="1393"/>
      <c r="N237" s="474"/>
      <c r="O237" s="474"/>
      <c r="P237" s="474"/>
    </row>
    <row r="238" spans="1:63" ht="14.25" customHeight="1">
      <c r="A238" s="293"/>
      <c r="C238" s="1393"/>
      <c r="D238" s="1393"/>
      <c r="E238" s="1393"/>
      <c r="F238" s="1393"/>
      <c r="G238" s="1393"/>
      <c r="H238" s="1393"/>
      <c r="I238" s="1393"/>
      <c r="J238" s="1393"/>
      <c r="K238" s="1393"/>
      <c r="L238" s="1393"/>
      <c r="M238" s="1393"/>
      <c r="N238" s="474"/>
      <c r="O238" s="474"/>
      <c r="P238" s="474"/>
    </row>
    <row r="239" spans="1:63" ht="14.25" customHeight="1">
      <c r="A239" s="293"/>
      <c r="C239" s="1393"/>
      <c r="D239" s="1393"/>
      <c r="E239" s="1393"/>
      <c r="F239" s="1393"/>
      <c r="G239" s="1393"/>
      <c r="H239" s="1393"/>
      <c r="I239" s="1393"/>
      <c r="J239" s="1393"/>
      <c r="K239" s="1393"/>
      <c r="L239" s="1393"/>
      <c r="M239" s="1393"/>
      <c r="N239" s="474"/>
      <c r="O239" s="474"/>
      <c r="P239" s="474"/>
    </row>
    <row r="240" spans="1:63" ht="14.25" customHeight="1">
      <c r="A240" s="293"/>
      <c r="C240" s="1393"/>
      <c r="D240" s="1393"/>
      <c r="E240" s="1393"/>
      <c r="F240" s="1393"/>
      <c r="G240" s="1393"/>
      <c r="H240" s="1393"/>
      <c r="I240" s="1393"/>
      <c r="J240" s="1393"/>
      <c r="K240" s="1393"/>
      <c r="L240" s="1393"/>
      <c r="M240" s="1393"/>
      <c r="N240" s="474"/>
      <c r="O240" s="474"/>
      <c r="P240" s="474"/>
    </row>
    <row r="241" spans="1:16" ht="14.25" customHeight="1">
      <c r="A241" s="293"/>
      <c r="C241" s="1393"/>
      <c r="D241" s="1393"/>
      <c r="E241" s="1393"/>
      <c r="F241" s="1393"/>
      <c r="G241" s="1393"/>
      <c r="H241" s="1393"/>
      <c r="I241" s="1393"/>
      <c r="J241" s="1393"/>
      <c r="K241" s="1393"/>
      <c r="L241" s="1393"/>
      <c r="M241" s="1393"/>
      <c r="N241" s="474"/>
      <c r="O241" s="474"/>
      <c r="P241" s="474"/>
    </row>
    <row r="242" spans="1:16" ht="14.25" customHeight="1">
      <c r="A242" s="293"/>
      <c r="C242" s="1393"/>
      <c r="D242" s="1393"/>
      <c r="E242" s="1393"/>
      <c r="F242" s="1393"/>
      <c r="G242" s="1393"/>
      <c r="H242" s="1393"/>
      <c r="I242" s="1393"/>
      <c r="J242" s="1393"/>
      <c r="K242" s="1393"/>
      <c r="L242" s="1393"/>
      <c r="M242" s="1393"/>
      <c r="N242" s="474"/>
      <c r="O242" s="474"/>
      <c r="P242" s="474"/>
    </row>
    <row r="243" spans="1:16" ht="14.25" customHeight="1">
      <c r="A243" s="293"/>
      <c r="C243" s="1393"/>
      <c r="D243" s="1393"/>
      <c r="E243" s="1393"/>
      <c r="F243" s="1393"/>
      <c r="G243" s="1393"/>
      <c r="H243" s="1393"/>
      <c r="I243" s="1393"/>
      <c r="J243" s="1393"/>
      <c r="K243" s="1393"/>
      <c r="L243" s="1393"/>
      <c r="M243" s="1393"/>
      <c r="N243" s="474"/>
      <c r="O243" s="474"/>
      <c r="P243" s="474"/>
    </row>
    <row r="244" spans="1:16" ht="14.25" customHeight="1">
      <c r="A244" s="293"/>
      <c r="C244" s="1393"/>
      <c r="D244" s="1393"/>
      <c r="E244" s="1393"/>
      <c r="F244" s="1393"/>
      <c r="G244" s="1393"/>
      <c r="H244" s="1393"/>
      <c r="I244" s="1393"/>
      <c r="J244" s="1393"/>
      <c r="K244" s="1393"/>
      <c r="L244" s="1393"/>
      <c r="M244" s="1393"/>
      <c r="N244" s="474"/>
      <c r="O244" s="474"/>
      <c r="P244" s="474"/>
    </row>
    <row r="245" spans="1:16" ht="14.25" customHeight="1">
      <c r="A245" s="293"/>
      <c r="C245" s="1393"/>
      <c r="D245" s="1393"/>
      <c r="E245" s="1393"/>
      <c r="F245" s="1393"/>
      <c r="G245" s="1393"/>
      <c r="H245" s="1393"/>
      <c r="I245" s="1393"/>
      <c r="J245" s="1393"/>
      <c r="K245" s="1393"/>
      <c r="L245" s="1393"/>
      <c r="M245" s="1393"/>
      <c r="N245" s="474"/>
      <c r="O245" s="474"/>
      <c r="P245" s="474"/>
    </row>
    <row r="246" spans="1:16" ht="14.25" customHeight="1">
      <c r="A246" s="293"/>
      <c r="C246" s="1393"/>
      <c r="D246" s="1393"/>
      <c r="E246" s="1393"/>
      <c r="F246" s="1393"/>
      <c r="G246" s="1393"/>
      <c r="H246" s="1393"/>
      <c r="I246" s="1393"/>
      <c r="J246" s="1393"/>
      <c r="K246" s="1393"/>
      <c r="L246" s="1393"/>
      <c r="M246" s="1393"/>
      <c r="N246" s="474"/>
      <c r="O246" s="474"/>
      <c r="P246" s="474"/>
    </row>
    <row r="247" spans="1:16" ht="14.25" customHeight="1">
      <c r="A247" s="293"/>
      <c r="C247" s="1393"/>
      <c r="D247" s="1393"/>
      <c r="E247" s="1393"/>
      <c r="F247" s="1393"/>
      <c r="G247" s="1393"/>
      <c r="H247" s="1393"/>
      <c r="I247" s="1393"/>
      <c r="J247" s="1393"/>
      <c r="K247" s="1393"/>
      <c r="L247" s="1393"/>
      <c r="M247" s="1393"/>
      <c r="N247" s="474"/>
      <c r="O247" s="474"/>
      <c r="P247" s="474"/>
    </row>
    <row r="248" spans="1:16" ht="14.25" customHeight="1">
      <c r="A248" s="293"/>
      <c r="C248" s="1393"/>
      <c r="D248" s="1393"/>
      <c r="E248" s="1393"/>
      <c r="F248" s="1393"/>
      <c r="G248" s="1393"/>
      <c r="H248" s="1393"/>
      <c r="I248" s="1393"/>
      <c r="J248" s="1393"/>
      <c r="K248" s="1393"/>
      <c r="L248" s="1393"/>
      <c r="M248" s="1393"/>
      <c r="N248" s="474"/>
      <c r="O248" s="474"/>
      <c r="P248" s="474"/>
    </row>
    <row r="249" spans="1:16" ht="14.25" customHeight="1">
      <c r="A249" s="293"/>
      <c r="C249" s="1393"/>
      <c r="D249" s="1393"/>
      <c r="E249" s="1393"/>
      <c r="F249" s="1393"/>
      <c r="G249" s="1393"/>
      <c r="H249" s="1393"/>
      <c r="I249" s="1393"/>
      <c r="J249" s="1393"/>
      <c r="K249" s="1393"/>
      <c r="L249" s="1393"/>
      <c r="M249" s="1393"/>
      <c r="N249" s="474"/>
      <c r="O249" s="474"/>
      <c r="P249" s="474"/>
    </row>
    <row r="250" spans="1:16" ht="14.25" customHeight="1">
      <c r="A250" s="293"/>
      <c r="C250" s="1393"/>
      <c r="D250" s="1393"/>
      <c r="E250" s="1393"/>
      <c r="F250" s="1393"/>
      <c r="G250" s="1393"/>
      <c r="H250" s="1393"/>
      <c r="I250" s="1393"/>
      <c r="J250" s="1393"/>
      <c r="K250" s="1393"/>
      <c r="L250" s="1393"/>
      <c r="M250" s="1393"/>
      <c r="N250" s="474"/>
      <c r="O250" s="474"/>
      <c r="P250" s="474"/>
    </row>
    <row r="251" spans="1:16" ht="14.25" customHeight="1">
      <c r="A251" s="293"/>
      <c r="C251" s="1393"/>
      <c r="D251" s="1393"/>
      <c r="E251" s="1393"/>
      <c r="F251" s="1393"/>
      <c r="G251" s="1393"/>
      <c r="H251" s="1393"/>
      <c r="I251" s="1393"/>
      <c r="J251" s="1393"/>
      <c r="K251" s="1393"/>
      <c r="L251" s="1393"/>
      <c r="M251" s="1393"/>
      <c r="N251" s="474"/>
      <c r="O251" s="474"/>
      <c r="P251" s="474"/>
    </row>
    <row r="252" spans="1:16" ht="14.25" customHeight="1">
      <c r="A252" s="293"/>
      <c r="C252" s="1393"/>
      <c r="D252" s="1393"/>
      <c r="E252" s="1393"/>
      <c r="F252" s="1393"/>
      <c r="G252" s="1393"/>
      <c r="H252" s="1393"/>
      <c r="I252" s="1393"/>
      <c r="J252" s="1393"/>
      <c r="K252" s="1393"/>
      <c r="L252" s="1393"/>
      <c r="M252" s="1393"/>
      <c r="N252" s="474"/>
      <c r="O252" s="474"/>
      <c r="P252" s="474"/>
    </row>
    <row r="253" spans="1:16" ht="14.25" customHeight="1">
      <c r="A253" s="293"/>
      <c r="C253" s="1393"/>
      <c r="D253" s="1393"/>
      <c r="E253" s="1393"/>
      <c r="F253" s="1393"/>
      <c r="G253" s="1393"/>
      <c r="H253" s="1393"/>
      <c r="I253" s="1393"/>
      <c r="J253" s="1393"/>
      <c r="K253" s="1393"/>
      <c r="L253" s="1393"/>
      <c r="M253" s="1393"/>
      <c r="N253" s="474"/>
      <c r="O253" s="474"/>
      <c r="P253" s="474"/>
    </row>
    <row r="254" spans="1:16" ht="14.25" customHeight="1">
      <c r="A254" s="293"/>
      <c r="C254" s="1393"/>
      <c r="D254" s="1393"/>
      <c r="E254" s="1393"/>
      <c r="F254" s="1393"/>
      <c r="G254" s="1393"/>
      <c r="H254" s="1393"/>
      <c r="I254" s="1393"/>
      <c r="J254" s="1393"/>
      <c r="K254" s="1393"/>
      <c r="L254" s="1393"/>
      <c r="M254" s="1393"/>
      <c r="N254" s="474"/>
      <c r="O254" s="474"/>
      <c r="P254" s="474"/>
    </row>
    <row r="255" spans="1:16" ht="14.25" customHeight="1">
      <c r="A255" s="293"/>
      <c r="C255" s="1393"/>
      <c r="D255" s="1393"/>
      <c r="E255" s="1393"/>
      <c r="F255" s="1393"/>
      <c r="G255" s="1393"/>
      <c r="H255" s="1393"/>
      <c r="I255" s="1393"/>
      <c r="J255" s="1393"/>
      <c r="K255" s="1393"/>
      <c r="L255" s="1393"/>
      <c r="M255" s="1393"/>
      <c r="N255" s="474"/>
      <c r="O255" s="474"/>
      <c r="P255" s="474"/>
    </row>
    <row r="256" spans="1:16">
      <c r="A256" s="293"/>
      <c r="C256" s="1393"/>
      <c r="D256" s="1393"/>
      <c r="E256" s="1393"/>
      <c r="F256" s="1393"/>
      <c r="G256" s="1393"/>
      <c r="H256" s="1393"/>
      <c r="I256" s="1393"/>
      <c r="J256" s="1393"/>
      <c r="K256" s="1393"/>
      <c r="L256" s="1393"/>
      <c r="M256" s="1393"/>
      <c r="N256" s="474"/>
      <c r="O256" s="474"/>
      <c r="P256" s="474"/>
    </row>
    <row r="257" spans="1:18" ht="14.25" customHeight="1">
      <c r="A257" s="293"/>
      <c r="C257" s="55" t="s">
        <v>309</v>
      </c>
      <c r="D257" s="1328" t="s">
        <v>309</v>
      </c>
      <c r="E257" s="1328"/>
      <c r="F257" s="1328"/>
      <c r="G257" s="1328"/>
      <c r="H257" s="1328"/>
      <c r="I257" s="1328"/>
      <c r="J257" s="1328"/>
      <c r="K257" s="1328"/>
      <c r="L257" s="1328"/>
      <c r="M257" s="1328"/>
      <c r="N257" s="474"/>
      <c r="O257" s="474"/>
    </row>
    <row r="258" spans="1:18" ht="33.75" customHeight="1">
      <c r="A258" s="293"/>
      <c r="C258" s="431" t="s">
        <v>310</v>
      </c>
      <c r="D258" s="1329" t="s">
        <v>311</v>
      </c>
      <c r="E258" s="1329"/>
      <c r="F258" s="1329"/>
      <c r="G258" s="1329"/>
      <c r="H258" s="1329"/>
      <c r="I258" s="1329"/>
      <c r="J258" s="1329"/>
      <c r="K258" s="1329"/>
      <c r="L258" s="1329"/>
      <c r="M258" s="1329"/>
      <c r="N258" s="474"/>
      <c r="O258" s="474"/>
    </row>
    <row r="259" spans="1:18" ht="52.5" customHeight="1">
      <c r="A259" s="293"/>
      <c r="C259" s="431" t="s">
        <v>312</v>
      </c>
      <c r="D259" s="1329" t="s">
        <v>313</v>
      </c>
      <c r="E259" s="1329"/>
      <c r="F259" s="1329"/>
      <c r="G259" s="1329"/>
      <c r="H259" s="1329"/>
      <c r="I259" s="1329"/>
      <c r="J259" s="1329"/>
      <c r="K259" s="1329"/>
      <c r="L259" s="1329"/>
      <c r="M259" s="1329"/>
      <c r="N259" s="474"/>
      <c r="O259" s="474"/>
    </row>
    <row r="260" spans="1:18" ht="93" customHeight="1">
      <c r="A260" s="293"/>
      <c r="C260" s="431" t="s">
        <v>229</v>
      </c>
      <c r="D260" s="1329" t="s">
        <v>1478</v>
      </c>
      <c r="E260" s="1329"/>
      <c r="F260" s="1329"/>
      <c r="G260" s="1329"/>
      <c r="H260" s="1329"/>
      <c r="I260" s="1329"/>
      <c r="J260" s="1329"/>
      <c r="K260" s="1329"/>
      <c r="L260" s="1329"/>
      <c r="M260" s="1329"/>
      <c r="N260" s="474"/>
      <c r="O260" s="474"/>
    </row>
    <row r="261" spans="1:18" ht="14.25" customHeight="1">
      <c r="A261" s="293"/>
      <c r="C261" s="1330" t="s">
        <v>314</v>
      </c>
      <c r="D261" s="1330"/>
      <c r="E261" s="1330"/>
      <c r="F261" s="1330"/>
      <c r="G261" s="1330"/>
      <c r="H261" s="1330"/>
      <c r="I261" s="1330"/>
      <c r="J261" s="1330"/>
      <c r="K261" s="1330"/>
      <c r="L261" s="1330"/>
      <c r="M261" s="1330"/>
      <c r="N261" s="474"/>
      <c r="O261" s="474"/>
      <c r="P261" s="474"/>
    </row>
    <row r="262" spans="1:18" ht="14.25" customHeight="1">
      <c r="A262" s="293"/>
      <c r="C262" s="117"/>
      <c r="D262" s="117"/>
      <c r="E262" s="117"/>
      <c r="F262" s="117"/>
      <c r="G262" s="117"/>
      <c r="H262" s="117"/>
      <c r="I262" s="117"/>
      <c r="J262" s="117"/>
      <c r="K262" s="117"/>
      <c r="L262" s="117"/>
      <c r="M262" s="117"/>
      <c r="N262" s="474"/>
      <c r="O262" s="474"/>
      <c r="P262" s="474"/>
    </row>
    <row r="263" spans="1:18" ht="14.25" customHeight="1">
      <c r="A263" s="293"/>
      <c r="C263" s="117"/>
      <c r="D263" s="117"/>
      <c r="E263" s="117"/>
      <c r="F263" s="117"/>
      <c r="G263" s="117"/>
      <c r="H263" s="117"/>
      <c r="I263" s="117"/>
      <c r="J263" s="117"/>
      <c r="K263" s="117"/>
      <c r="L263" s="117"/>
      <c r="M263" s="117"/>
      <c r="N263" s="474"/>
      <c r="O263" s="474"/>
      <c r="P263" s="474"/>
    </row>
    <row r="264" spans="1:18" ht="14.25" customHeight="1">
      <c r="A264" s="293"/>
      <c r="C264" s="1247" t="s">
        <v>315</v>
      </c>
      <c r="D264" s="1248"/>
      <c r="E264" s="1248"/>
      <c r="F264" s="1248"/>
      <c r="G264" s="1248"/>
      <c r="H264" s="1248"/>
      <c r="I264" s="1248"/>
      <c r="J264" s="1248"/>
      <c r="K264" s="1248"/>
      <c r="L264" s="1248"/>
      <c r="M264" s="1248"/>
      <c r="N264" s="474"/>
      <c r="O264" s="474"/>
      <c r="P264" s="474"/>
    </row>
    <row r="265" spans="1:18" ht="30" customHeight="1">
      <c r="A265" s="293"/>
      <c r="C265" s="1438" t="s">
        <v>316</v>
      </c>
      <c r="D265" s="1439"/>
      <c r="E265" s="1439"/>
      <c r="F265" s="1439"/>
      <c r="G265" s="1439"/>
      <c r="H265" s="1439"/>
      <c r="I265" s="1439"/>
      <c r="J265" s="1439"/>
      <c r="K265" s="1439"/>
      <c r="L265" s="1439"/>
      <c r="M265" s="1439"/>
      <c r="N265" s="474"/>
      <c r="O265" s="474"/>
      <c r="P265" s="474"/>
    </row>
    <row r="266" spans="1:18" ht="14.25" customHeight="1">
      <c r="A266" s="293"/>
      <c r="C266" s="1265" t="s">
        <v>317</v>
      </c>
      <c r="D266" s="1265"/>
      <c r="E266" s="1265"/>
      <c r="F266" s="1265"/>
      <c r="G266" s="1265"/>
      <c r="H266" s="1265"/>
      <c r="I266" s="1265"/>
      <c r="J266" s="1265"/>
      <c r="K266" s="1265"/>
      <c r="L266" s="1265"/>
      <c r="M266" s="1265"/>
      <c r="N266" s="474"/>
      <c r="O266" s="474"/>
      <c r="P266" s="474"/>
    </row>
    <row r="267" spans="1:18" ht="14.25" customHeight="1">
      <c r="A267" s="293"/>
      <c r="C267" s="1218" t="s">
        <v>183</v>
      </c>
      <c r="D267" s="1218"/>
      <c r="E267" s="1218"/>
      <c r="F267" s="1253">
        <v>2022</v>
      </c>
      <c r="G267" s="1253"/>
      <c r="H267" s="1253">
        <v>2023</v>
      </c>
      <c r="I267" s="1253"/>
      <c r="J267" s="1253">
        <v>2024</v>
      </c>
      <c r="K267" s="1253"/>
      <c r="L267" s="1253">
        <v>2025</v>
      </c>
      <c r="M267" s="1253"/>
      <c r="N267" s="474"/>
      <c r="O267" s="474"/>
      <c r="P267" s="474"/>
      <c r="Q267" s="474"/>
      <c r="R267" s="474"/>
    </row>
    <row r="268" spans="1:18" ht="14.25" customHeight="1">
      <c r="A268" s="293"/>
      <c r="C268" s="1313" t="s">
        <v>183</v>
      </c>
      <c r="D268" s="1314"/>
      <c r="E268" s="1314"/>
      <c r="F268" s="298" t="s">
        <v>184</v>
      </c>
      <c r="G268" s="298" t="s">
        <v>185</v>
      </c>
      <c r="H268" s="298" t="s">
        <v>184</v>
      </c>
      <c r="I268" s="298" t="s">
        <v>185</v>
      </c>
      <c r="J268" s="298" t="s">
        <v>184</v>
      </c>
      <c r="K268" s="298" t="s">
        <v>185</v>
      </c>
      <c r="L268" s="298" t="s">
        <v>184</v>
      </c>
      <c r="M268" s="298" t="s">
        <v>185</v>
      </c>
      <c r="N268" s="474"/>
      <c r="O268" s="474"/>
      <c r="P268" s="474"/>
      <c r="Q268" s="474"/>
      <c r="R268" s="474"/>
    </row>
    <row r="269" spans="1:18" ht="14.25" customHeight="1">
      <c r="A269" s="293"/>
      <c r="C269" s="1224" t="s">
        <v>318</v>
      </c>
      <c r="D269" s="1224"/>
      <c r="E269" s="1280"/>
      <c r="F269" s="311">
        <v>1342</v>
      </c>
      <c r="G269" s="312">
        <v>1342</v>
      </c>
      <c r="H269" s="313">
        <v>1427.8</v>
      </c>
      <c r="I269" s="314">
        <v>1427.8</v>
      </c>
      <c r="J269" s="311">
        <v>1436.6</v>
      </c>
      <c r="K269" s="312">
        <v>1500.4</v>
      </c>
      <c r="L269" s="315">
        <v>1518</v>
      </c>
      <c r="M269" s="315">
        <v>1518</v>
      </c>
      <c r="N269" s="117"/>
      <c r="O269" s="117"/>
      <c r="P269" s="474"/>
      <c r="Q269" s="474"/>
      <c r="R269" s="474"/>
    </row>
    <row r="270" spans="1:18" ht="14.25" customHeight="1">
      <c r="A270" s="293"/>
      <c r="C270" s="1224" t="s">
        <v>319</v>
      </c>
      <c r="D270" s="1224"/>
      <c r="E270" s="1280"/>
      <c r="F270" s="1334">
        <v>1212</v>
      </c>
      <c r="G270" s="1335"/>
      <c r="H270" s="1331">
        <v>1302</v>
      </c>
      <c r="I270" s="1333"/>
      <c r="J270" s="1334">
        <v>1412</v>
      </c>
      <c r="K270" s="1335"/>
      <c r="L270" s="1331">
        <v>1518</v>
      </c>
      <c r="M270" s="1332"/>
      <c r="N270" s="117"/>
      <c r="O270" s="117"/>
      <c r="P270" s="474"/>
      <c r="Q270" s="474"/>
      <c r="R270" s="474"/>
    </row>
    <row r="271" spans="1:18" ht="14.25" customHeight="1">
      <c r="A271" s="293"/>
      <c r="C271" s="1224" t="s">
        <v>320</v>
      </c>
      <c r="D271" s="1224"/>
      <c r="E271" s="1280"/>
      <c r="F271" s="612">
        <v>1.1100000000000001</v>
      </c>
      <c r="G271" s="613">
        <v>1.1100000000000001</v>
      </c>
      <c r="H271" s="614">
        <v>1.1000000000000001</v>
      </c>
      <c r="I271" s="615">
        <v>1.1000000000000001</v>
      </c>
      <c r="J271" s="616">
        <v>1.02</v>
      </c>
      <c r="K271" s="617">
        <v>1.06</v>
      </c>
      <c r="L271" s="618">
        <f>L269/L270</f>
        <v>1</v>
      </c>
      <c r="M271" s="618">
        <f>M269/L270</f>
        <v>1</v>
      </c>
      <c r="N271" s="117"/>
      <c r="O271" s="117"/>
      <c r="P271" s="474"/>
      <c r="Q271" s="474"/>
      <c r="R271" s="474"/>
    </row>
    <row r="272" spans="1:18" ht="14.25" customHeight="1">
      <c r="A272" s="293"/>
      <c r="C272" s="117"/>
      <c r="D272" s="117"/>
      <c r="E272" s="117"/>
      <c r="F272" s="117"/>
      <c r="G272" s="117"/>
      <c r="H272" s="117"/>
      <c r="I272" s="117"/>
      <c r="J272" s="117"/>
      <c r="K272" s="117"/>
      <c r="L272" s="117"/>
      <c r="M272" s="117"/>
      <c r="N272" s="474"/>
      <c r="O272" s="474"/>
      <c r="P272" s="474"/>
    </row>
    <row r="273" spans="1:18" ht="14.25" customHeight="1">
      <c r="A273" s="293"/>
      <c r="K273" s="474"/>
      <c r="L273" s="474"/>
      <c r="M273" s="474"/>
      <c r="N273" s="474"/>
      <c r="O273" s="474"/>
      <c r="P273" s="474"/>
    </row>
    <row r="274" spans="1:18" ht="14.25" customHeight="1">
      <c r="A274" s="293"/>
      <c r="C274" s="1243" t="s">
        <v>321</v>
      </c>
      <c r="D274" s="1244"/>
      <c r="E274" s="1244"/>
      <c r="F274" s="1244"/>
      <c r="G274" s="1244"/>
      <c r="H274" s="1244"/>
      <c r="I274" s="1244"/>
      <c r="J274" s="1244"/>
      <c r="K274" s="1244"/>
      <c r="L274" s="1244"/>
      <c r="M274" s="1244"/>
      <c r="N274" s="474"/>
      <c r="O274" s="474"/>
      <c r="P274" s="474"/>
    </row>
    <row r="275" spans="1:18" ht="14.25" customHeight="1">
      <c r="A275" s="293"/>
      <c r="C275" s="1393" t="s">
        <v>322</v>
      </c>
      <c r="D275" s="1393"/>
      <c r="E275" s="1393"/>
      <c r="F275" s="1393"/>
      <c r="G275" s="1393"/>
      <c r="H275" s="1393"/>
      <c r="I275" s="1393"/>
      <c r="J275" s="1393"/>
      <c r="K275" s="1393"/>
      <c r="L275" s="1393"/>
      <c r="M275" s="1393"/>
      <c r="N275" s="474"/>
      <c r="O275" s="474"/>
      <c r="P275" s="474"/>
    </row>
    <row r="276" spans="1:18" ht="14.25" customHeight="1">
      <c r="A276" s="293"/>
      <c r="C276" s="1393"/>
      <c r="D276" s="1393"/>
      <c r="E276" s="1393"/>
      <c r="F276" s="1393"/>
      <c r="G276" s="1393"/>
      <c r="H276" s="1393"/>
      <c r="I276" s="1393"/>
      <c r="J276" s="1393"/>
      <c r="K276" s="1393"/>
      <c r="L276" s="1393"/>
      <c r="M276" s="1393"/>
      <c r="N276" s="474"/>
      <c r="O276" s="474"/>
      <c r="P276" s="474"/>
    </row>
    <row r="277" spans="1:18" ht="14.25" customHeight="1">
      <c r="A277" s="293"/>
      <c r="C277" s="1393"/>
      <c r="D277" s="1393"/>
      <c r="E277" s="1393"/>
      <c r="F277" s="1393"/>
      <c r="G277" s="1393"/>
      <c r="H277" s="1393"/>
      <c r="I277" s="1393"/>
      <c r="J277" s="1393"/>
      <c r="K277" s="1393"/>
      <c r="L277" s="1393"/>
      <c r="M277" s="1393"/>
      <c r="N277" s="474"/>
      <c r="O277" s="474"/>
      <c r="P277" s="474"/>
    </row>
    <row r="278" spans="1:18" ht="14.25" customHeight="1">
      <c r="A278" s="293"/>
      <c r="C278" s="1393"/>
      <c r="D278" s="1393"/>
      <c r="E278" s="1393"/>
      <c r="F278" s="1393"/>
      <c r="G278" s="1393"/>
      <c r="H278" s="1393"/>
      <c r="I278" s="1393"/>
      <c r="J278" s="1393"/>
      <c r="K278" s="1393"/>
      <c r="L278" s="1393"/>
      <c r="M278" s="1393"/>
      <c r="N278" s="474"/>
      <c r="O278" s="474"/>
      <c r="P278" s="474"/>
    </row>
    <row r="279" spans="1:18" ht="14.25" customHeight="1">
      <c r="A279" s="293"/>
      <c r="C279" s="1393"/>
      <c r="D279" s="1393"/>
      <c r="E279" s="1393"/>
      <c r="F279" s="1393"/>
      <c r="G279" s="1393"/>
      <c r="H279" s="1393"/>
      <c r="I279" s="1393"/>
      <c r="J279" s="1393"/>
      <c r="K279" s="1393"/>
      <c r="L279" s="1393"/>
      <c r="M279" s="1393"/>
      <c r="N279" s="474"/>
      <c r="O279" s="474"/>
      <c r="P279" s="474"/>
    </row>
    <row r="280" spans="1:18" ht="14.25" customHeight="1">
      <c r="A280" s="293"/>
      <c r="C280" s="1393"/>
      <c r="D280" s="1393"/>
      <c r="E280" s="1393"/>
      <c r="F280" s="1393"/>
      <c r="G280" s="1393"/>
      <c r="H280" s="1393"/>
      <c r="I280" s="1393"/>
      <c r="J280" s="1393"/>
      <c r="K280" s="1393"/>
      <c r="L280" s="1393"/>
      <c r="M280" s="1393"/>
      <c r="N280" s="474"/>
      <c r="O280" s="474"/>
      <c r="P280" s="474"/>
    </row>
    <row r="281" spans="1:18" ht="14.25" customHeight="1">
      <c r="A281" s="293"/>
      <c r="C281" s="1393"/>
      <c r="D281" s="1393"/>
      <c r="E281" s="1393"/>
      <c r="F281" s="1393"/>
      <c r="G281" s="1393"/>
      <c r="H281" s="1393"/>
      <c r="I281" s="1393"/>
      <c r="J281" s="1393"/>
      <c r="K281" s="1393"/>
      <c r="L281" s="1393"/>
      <c r="M281" s="1393"/>
      <c r="N281" s="474"/>
      <c r="O281" s="474"/>
      <c r="P281" s="474"/>
    </row>
    <row r="282" spans="1:18" ht="14.25" customHeight="1">
      <c r="A282" s="293"/>
      <c r="C282" s="1393"/>
      <c r="D282" s="1393"/>
      <c r="E282" s="1393"/>
      <c r="F282" s="1393"/>
      <c r="G282" s="1393"/>
      <c r="H282" s="1393"/>
      <c r="I282" s="1393"/>
      <c r="J282" s="1393"/>
      <c r="K282" s="1393"/>
      <c r="L282" s="1393"/>
      <c r="M282" s="1393"/>
      <c r="N282" s="474"/>
      <c r="O282" s="474"/>
      <c r="P282" s="474"/>
    </row>
    <row r="283" spans="1:18" ht="14.25" customHeight="1">
      <c r="A283" s="293"/>
      <c r="C283" s="1297" t="s">
        <v>323</v>
      </c>
      <c r="D283" s="1297"/>
      <c r="E283" s="1297"/>
      <c r="F283" s="1297"/>
      <c r="G283" s="1297"/>
      <c r="H283" s="1297"/>
      <c r="I283" s="1297"/>
      <c r="J283" s="1297"/>
      <c r="K283" s="1297"/>
      <c r="L283" s="1297"/>
      <c r="M283" s="474"/>
      <c r="N283" s="474"/>
      <c r="O283" s="474"/>
      <c r="P283" s="474"/>
    </row>
    <row r="284" spans="1:18" ht="14.25" customHeight="1">
      <c r="A284" s="293"/>
      <c r="C284" s="56" t="s">
        <v>183</v>
      </c>
      <c r="D284" s="1253" t="s">
        <v>324</v>
      </c>
      <c r="E284" s="1253">
        <v>2022</v>
      </c>
      <c r="F284" s="1253"/>
      <c r="G284" s="1253">
        <v>2023</v>
      </c>
      <c r="H284" s="1253"/>
      <c r="I284" s="1253">
        <v>2024</v>
      </c>
      <c r="J284" s="1253"/>
      <c r="K284" s="1253">
        <v>2025</v>
      </c>
      <c r="L284" s="1253"/>
      <c r="M284" s="474"/>
      <c r="N284" s="474"/>
      <c r="O284" s="474"/>
      <c r="P284" s="474"/>
      <c r="Q284" s="474"/>
      <c r="R284" s="474"/>
    </row>
    <row r="285" spans="1:18" ht="95.25" customHeight="1">
      <c r="A285" s="293"/>
      <c r="C285" s="103"/>
      <c r="D285" s="1253"/>
      <c r="E285" s="298" t="s">
        <v>325</v>
      </c>
      <c r="F285" s="298" t="s">
        <v>326</v>
      </c>
      <c r="G285" s="298" t="s">
        <v>325</v>
      </c>
      <c r="H285" s="298" t="s">
        <v>326</v>
      </c>
      <c r="I285" s="298" t="s">
        <v>325</v>
      </c>
      <c r="J285" s="298" t="s">
        <v>326</v>
      </c>
      <c r="K285" s="298" t="s">
        <v>325</v>
      </c>
      <c r="L285" s="298" t="s">
        <v>326</v>
      </c>
      <c r="M285" s="474"/>
      <c r="N285" s="474"/>
      <c r="O285" s="474"/>
      <c r="P285" s="474"/>
      <c r="Q285" s="474"/>
      <c r="R285" s="474"/>
    </row>
    <row r="286" spans="1:18" ht="14.25" customHeight="1">
      <c r="A286" s="293"/>
      <c r="C286" s="619" t="s">
        <v>327</v>
      </c>
      <c r="D286" s="102" t="s">
        <v>7</v>
      </c>
      <c r="E286" s="620">
        <v>1</v>
      </c>
      <c r="F286" s="621">
        <v>1</v>
      </c>
      <c r="G286" s="622">
        <v>1</v>
      </c>
      <c r="H286" s="623">
        <v>1</v>
      </c>
      <c r="I286" s="624">
        <v>0.99</v>
      </c>
      <c r="J286" s="621">
        <v>0.99</v>
      </c>
      <c r="K286" s="622">
        <v>0.99</v>
      </c>
      <c r="L286" s="622">
        <v>0.99</v>
      </c>
      <c r="M286" s="474"/>
      <c r="N286" s="474"/>
      <c r="O286" s="474"/>
      <c r="P286" s="474"/>
      <c r="Q286" s="474"/>
      <c r="R286" s="474"/>
    </row>
    <row r="287" spans="1:18" ht="14.25" customHeight="1">
      <c r="A287" s="293"/>
      <c r="C287" s="1361" t="s">
        <v>328</v>
      </c>
      <c r="D287" s="99" t="s">
        <v>329</v>
      </c>
      <c r="E287" s="625">
        <v>1</v>
      </c>
      <c r="F287" s="626">
        <v>1</v>
      </c>
      <c r="G287" s="627">
        <v>1</v>
      </c>
      <c r="H287" s="628">
        <v>1</v>
      </c>
      <c r="I287" s="629">
        <v>0.95</v>
      </c>
      <c r="J287" s="626">
        <v>0.95</v>
      </c>
      <c r="K287" s="627">
        <v>0.95</v>
      </c>
      <c r="L287" s="627">
        <v>0.95</v>
      </c>
      <c r="M287" s="474"/>
      <c r="N287" s="474"/>
      <c r="O287" s="474"/>
      <c r="P287" s="474"/>
      <c r="Q287" s="474"/>
      <c r="R287" s="474"/>
    </row>
    <row r="288" spans="1:18" ht="14.25" customHeight="1">
      <c r="A288" s="293"/>
      <c r="C288" s="1362"/>
      <c r="D288" s="100" t="s">
        <v>330</v>
      </c>
      <c r="E288" s="630">
        <v>1</v>
      </c>
      <c r="F288" s="631">
        <v>1</v>
      </c>
      <c r="G288" s="632">
        <v>1</v>
      </c>
      <c r="H288" s="633">
        <v>1</v>
      </c>
      <c r="I288" s="634">
        <v>0.95</v>
      </c>
      <c r="J288" s="631">
        <v>0.95</v>
      </c>
      <c r="K288" s="632">
        <v>0.95</v>
      </c>
      <c r="L288" s="632">
        <v>0.95</v>
      </c>
      <c r="M288" s="474"/>
      <c r="N288" s="474"/>
      <c r="O288" s="474"/>
      <c r="P288" s="474"/>
      <c r="Q288" s="474"/>
      <c r="R288" s="474"/>
    </row>
    <row r="289" spans="1:18" ht="14.25" customHeight="1">
      <c r="A289" s="293"/>
      <c r="C289" s="1361" t="s">
        <v>249</v>
      </c>
      <c r="D289" s="101" t="s">
        <v>329</v>
      </c>
      <c r="E289" s="635">
        <v>0.9</v>
      </c>
      <c r="F289" s="636">
        <v>0.9</v>
      </c>
      <c r="G289" s="637">
        <v>1</v>
      </c>
      <c r="H289" s="638">
        <v>1</v>
      </c>
      <c r="I289" s="639">
        <v>0.96</v>
      </c>
      <c r="J289" s="636">
        <v>0.96</v>
      </c>
      <c r="K289" s="637">
        <v>1</v>
      </c>
      <c r="L289" s="637">
        <v>1</v>
      </c>
      <c r="M289" s="474"/>
      <c r="N289" s="474"/>
      <c r="O289" s="474"/>
      <c r="P289" s="474"/>
      <c r="Q289" s="474"/>
      <c r="R289" s="474"/>
    </row>
    <row r="290" spans="1:18" ht="14.25" customHeight="1">
      <c r="A290" s="293"/>
      <c r="C290" s="1362"/>
      <c r="D290" s="99" t="s">
        <v>330</v>
      </c>
      <c r="E290" s="625">
        <v>1</v>
      </c>
      <c r="F290" s="626">
        <v>1</v>
      </c>
      <c r="G290" s="627">
        <v>0.9</v>
      </c>
      <c r="H290" s="628">
        <v>0.9</v>
      </c>
      <c r="I290" s="629">
        <v>0.92</v>
      </c>
      <c r="J290" s="626">
        <v>0.91</v>
      </c>
      <c r="K290" s="627">
        <v>0.9</v>
      </c>
      <c r="L290" s="627">
        <v>0.9</v>
      </c>
      <c r="M290" s="474"/>
      <c r="N290" s="474"/>
      <c r="O290" s="474"/>
      <c r="P290" s="474"/>
      <c r="Q290" s="474"/>
      <c r="R290" s="474"/>
    </row>
    <row r="291" spans="1:18" ht="14.25" customHeight="1">
      <c r="A291" s="293"/>
      <c r="C291" s="1362"/>
      <c r="D291" s="102" t="s">
        <v>331</v>
      </c>
      <c r="E291" s="620">
        <v>1.1000000000000001</v>
      </c>
      <c r="F291" s="621">
        <v>1.1000000000000001</v>
      </c>
      <c r="G291" s="622">
        <v>1</v>
      </c>
      <c r="H291" s="623">
        <v>1</v>
      </c>
      <c r="I291" s="624">
        <v>0.94</v>
      </c>
      <c r="J291" s="621">
        <v>0.94</v>
      </c>
      <c r="K291" s="622">
        <v>0.9</v>
      </c>
      <c r="L291" s="622">
        <v>0.9</v>
      </c>
      <c r="M291" s="474"/>
      <c r="N291" s="474"/>
      <c r="O291" s="474"/>
      <c r="P291" s="474"/>
      <c r="Q291" s="474"/>
      <c r="R291" s="474"/>
    </row>
    <row r="292" spans="1:18" ht="14.25" customHeight="1">
      <c r="A292" s="293"/>
      <c r="C292" s="1362"/>
      <c r="D292" s="100" t="s">
        <v>332</v>
      </c>
      <c r="E292" s="630">
        <v>1</v>
      </c>
      <c r="F292" s="631">
        <v>1</v>
      </c>
      <c r="G292" s="632">
        <v>0.9</v>
      </c>
      <c r="H292" s="633">
        <v>0.9</v>
      </c>
      <c r="I292" s="634">
        <v>0.93</v>
      </c>
      <c r="J292" s="631">
        <v>0.93</v>
      </c>
      <c r="K292" s="632">
        <v>1</v>
      </c>
      <c r="L292" s="632">
        <v>1</v>
      </c>
      <c r="M292" s="474"/>
      <c r="N292" s="474"/>
      <c r="O292" s="474"/>
      <c r="P292" s="474"/>
      <c r="Q292" s="474"/>
      <c r="R292" s="474"/>
    </row>
    <row r="293" spans="1:18" ht="14.25" customHeight="1">
      <c r="A293" s="293"/>
      <c r="C293" s="1363"/>
      <c r="D293" s="99" t="s">
        <v>333</v>
      </c>
      <c r="E293" s="625">
        <v>0.8</v>
      </c>
      <c r="F293" s="626">
        <v>0.8</v>
      </c>
      <c r="G293" s="627">
        <v>0.8</v>
      </c>
      <c r="H293" s="628">
        <v>0.8</v>
      </c>
      <c r="I293" s="629">
        <v>0.75</v>
      </c>
      <c r="J293" s="626">
        <v>0.74</v>
      </c>
      <c r="K293" s="627">
        <v>0.8</v>
      </c>
      <c r="L293" s="627">
        <v>0.8</v>
      </c>
      <c r="M293" s="474"/>
      <c r="N293" s="474"/>
      <c r="O293" s="474"/>
      <c r="P293" s="474"/>
      <c r="Q293" s="474"/>
      <c r="R293" s="474"/>
    </row>
    <row r="294" spans="1:18" ht="14.25" customHeight="1">
      <c r="A294" s="293"/>
      <c r="C294" s="1362" t="s">
        <v>334</v>
      </c>
      <c r="D294" s="100" t="s">
        <v>329</v>
      </c>
      <c r="E294" s="630">
        <v>0.9</v>
      </c>
      <c r="F294" s="631">
        <v>0.9</v>
      </c>
      <c r="G294" s="632">
        <v>0.9</v>
      </c>
      <c r="H294" s="633">
        <v>0.9</v>
      </c>
      <c r="I294" s="634">
        <v>0.8</v>
      </c>
      <c r="J294" s="631">
        <v>0.8</v>
      </c>
      <c r="K294" s="632">
        <v>1.1000000000000001</v>
      </c>
      <c r="L294" s="632">
        <v>1.1000000000000001</v>
      </c>
      <c r="M294" s="474"/>
      <c r="N294" s="474"/>
      <c r="O294" s="474"/>
      <c r="P294" s="474"/>
      <c r="Q294" s="474"/>
      <c r="R294" s="474"/>
    </row>
    <row r="295" spans="1:18" ht="14.25" customHeight="1">
      <c r="A295" s="293"/>
      <c r="C295" s="1362"/>
      <c r="D295" s="99" t="s">
        <v>330</v>
      </c>
      <c r="E295" s="625">
        <v>1</v>
      </c>
      <c r="F295" s="626">
        <v>1</v>
      </c>
      <c r="G295" s="627">
        <v>1</v>
      </c>
      <c r="H295" s="628">
        <v>1</v>
      </c>
      <c r="I295" s="629">
        <v>0.83</v>
      </c>
      <c r="J295" s="626">
        <v>0.83</v>
      </c>
      <c r="K295" s="627">
        <v>0.9</v>
      </c>
      <c r="L295" s="627">
        <v>0.9</v>
      </c>
      <c r="M295" s="474"/>
      <c r="N295" s="474"/>
      <c r="O295" s="474"/>
      <c r="P295" s="474"/>
      <c r="Q295" s="474"/>
      <c r="R295" s="474"/>
    </row>
    <row r="296" spans="1:18" ht="14.25" customHeight="1">
      <c r="A296" s="293"/>
      <c r="C296" s="1362"/>
      <c r="D296" s="100" t="s">
        <v>331</v>
      </c>
      <c r="E296" s="630">
        <v>1.1000000000000001</v>
      </c>
      <c r="F296" s="631">
        <v>1.1000000000000001</v>
      </c>
      <c r="G296" s="632">
        <v>1.1000000000000001</v>
      </c>
      <c r="H296" s="633">
        <v>1.1000000000000001</v>
      </c>
      <c r="I296" s="634">
        <v>0.95</v>
      </c>
      <c r="J296" s="631">
        <v>0.96</v>
      </c>
      <c r="K296" s="632">
        <v>0.9</v>
      </c>
      <c r="L296" s="632">
        <v>0.9</v>
      </c>
      <c r="M296" s="474"/>
      <c r="N296" s="474"/>
      <c r="O296" s="474"/>
      <c r="P296" s="474"/>
      <c r="Q296" s="474"/>
      <c r="R296" s="474"/>
    </row>
    <row r="297" spans="1:18" ht="14.25" customHeight="1">
      <c r="A297" s="293"/>
      <c r="C297" s="1362"/>
      <c r="D297" s="99" t="s">
        <v>332</v>
      </c>
      <c r="E297" s="625">
        <v>1</v>
      </c>
      <c r="F297" s="626">
        <v>1</v>
      </c>
      <c r="G297" s="627">
        <v>1.1000000000000001</v>
      </c>
      <c r="H297" s="628">
        <v>1.1000000000000001</v>
      </c>
      <c r="I297" s="629">
        <v>1</v>
      </c>
      <c r="J297" s="626">
        <v>1</v>
      </c>
      <c r="K297" s="627">
        <v>1.1000000000000001</v>
      </c>
      <c r="L297" s="627">
        <v>1.1000000000000001</v>
      </c>
      <c r="M297" s="474"/>
      <c r="N297" s="474"/>
      <c r="O297" s="474"/>
      <c r="P297" s="474"/>
      <c r="Q297" s="474"/>
      <c r="R297" s="474"/>
    </row>
    <row r="298" spans="1:18" ht="14.25" customHeight="1">
      <c r="A298" s="293"/>
      <c r="C298" s="1362"/>
      <c r="D298" s="100" t="s">
        <v>333</v>
      </c>
      <c r="E298" s="630">
        <v>1.2</v>
      </c>
      <c r="F298" s="631">
        <v>1.2</v>
      </c>
      <c r="G298" s="632">
        <v>1.2</v>
      </c>
      <c r="H298" s="633">
        <v>1.2</v>
      </c>
      <c r="I298" s="634">
        <v>1.1399999999999999</v>
      </c>
      <c r="J298" s="631">
        <v>1.19</v>
      </c>
      <c r="K298" s="632">
        <v>1.1000000000000001</v>
      </c>
      <c r="L298" s="632">
        <v>1.1000000000000001</v>
      </c>
      <c r="M298" s="474"/>
      <c r="N298" s="474"/>
      <c r="O298" s="474"/>
      <c r="P298" s="474"/>
      <c r="Q298" s="474"/>
      <c r="R298" s="474"/>
    </row>
    <row r="299" spans="1:18" ht="14.25" customHeight="1">
      <c r="A299" s="293"/>
      <c r="C299" s="1361" t="s">
        <v>335</v>
      </c>
      <c r="D299" s="101" t="s">
        <v>329</v>
      </c>
      <c r="E299" s="635">
        <v>0.8</v>
      </c>
      <c r="F299" s="636">
        <v>0.8</v>
      </c>
      <c r="G299" s="637">
        <v>1.3</v>
      </c>
      <c r="H299" s="638">
        <v>1.3</v>
      </c>
      <c r="I299" s="639">
        <v>0.61</v>
      </c>
      <c r="J299" s="636">
        <v>0.61</v>
      </c>
      <c r="K299" s="637">
        <v>0.7</v>
      </c>
      <c r="L299" s="637">
        <v>0.7</v>
      </c>
      <c r="M299" s="474"/>
      <c r="N299" s="474"/>
      <c r="O299" s="474"/>
      <c r="P299" s="474"/>
      <c r="Q299" s="474"/>
      <c r="R299" s="474"/>
    </row>
    <row r="300" spans="1:18" ht="14.25" customHeight="1">
      <c r="A300" s="293"/>
      <c r="C300" s="1362"/>
      <c r="D300" s="99" t="s">
        <v>330</v>
      </c>
      <c r="E300" s="625">
        <v>1</v>
      </c>
      <c r="F300" s="626">
        <v>1.1000000000000001</v>
      </c>
      <c r="G300" s="627">
        <v>1</v>
      </c>
      <c r="H300" s="628">
        <v>1</v>
      </c>
      <c r="I300" s="629">
        <v>0.92</v>
      </c>
      <c r="J300" s="626">
        <v>0.98</v>
      </c>
      <c r="K300" s="627">
        <v>0.8</v>
      </c>
      <c r="L300" s="627">
        <v>0.9</v>
      </c>
      <c r="M300" s="474"/>
      <c r="N300" s="474"/>
      <c r="O300" s="474"/>
      <c r="P300" s="474"/>
      <c r="Q300" s="474"/>
      <c r="R300" s="474"/>
    </row>
    <row r="301" spans="1:18" ht="14.25" customHeight="1">
      <c r="A301" s="293"/>
      <c r="C301" s="1362"/>
      <c r="D301" s="100" t="s">
        <v>331</v>
      </c>
      <c r="E301" s="630">
        <v>1.2</v>
      </c>
      <c r="F301" s="631">
        <v>1.4</v>
      </c>
      <c r="G301" s="632">
        <v>1.1000000000000001</v>
      </c>
      <c r="H301" s="633">
        <v>1.1000000000000001</v>
      </c>
      <c r="I301" s="634">
        <v>1.18</v>
      </c>
      <c r="J301" s="631">
        <v>1.6</v>
      </c>
      <c r="K301" s="632">
        <v>1</v>
      </c>
      <c r="L301" s="632">
        <v>1.1000000000000001</v>
      </c>
      <c r="M301" s="474"/>
      <c r="N301" s="474"/>
      <c r="O301" s="474"/>
      <c r="P301" s="474"/>
      <c r="Q301" s="474"/>
      <c r="R301" s="474"/>
    </row>
    <row r="302" spans="1:18" ht="14.25" customHeight="1">
      <c r="A302" s="293"/>
      <c r="C302" s="1362"/>
      <c r="D302" s="99" t="s">
        <v>332</v>
      </c>
      <c r="E302" s="625">
        <v>0.9</v>
      </c>
      <c r="F302" s="626">
        <v>0.9</v>
      </c>
      <c r="G302" s="627">
        <v>0.9</v>
      </c>
      <c r="H302" s="628">
        <v>0.9</v>
      </c>
      <c r="I302" s="629">
        <v>0.84</v>
      </c>
      <c r="J302" s="626">
        <v>0.82</v>
      </c>
      <c r="K302" s="627">
        <v>0.8</v>
      </c>
      <c r="L302" s="627">
        <v>0.7</v>
      </c>
      <c r="M302" s="474"/>
      <c r="N302" s="474"/>
      <c r="O302" s="474"/>
      <c r="P302" s="474"/>
      <c r="Q302" s="474"/>
      <c r="R302" s="474"/>
    </row>
    <row r="303" spans="1:18" ht="14.25" customHeight="1">
      <c r="A303" s="293"/>
      <c r="C303" s="1363"/>
      <c r="D303" s="102" t="s">
        <v>333</v>
      </c>
      <c r="E303" s="620">
        <v>0.9</v>
      </c>
      <c r="F303" s="621">
        <v>0.8</v>
      </c>
      <c r="G303" s="622">
        <v>1</v>
      </c>
      <c r="H303" s="623">
        <v>1</v>
      </c>
      <c r="I303" s="624">
        <v>0.97</v>
      </c>
      <c r="J303" s="621">
        <v>0.95</v>
      </c>
      <c r="K303" s="622">
        <v>1.1000000000000001</v>
      </c>
      <c r="L303" s="622">
        <v>1.2</v>
      </c>
      <c r="M303" s="474"/>
      <c r="N303" s="474"/>
      <c r="O303" s="474"/>
      <c r="P303" s="474"/>
      <c r="Q303" s="474"/>
      <c r="R303" s="474"/>
    </row>
    <row r="304" spans="1:18" ht="32.25" customHeight="1">
      <c r="A304" s="293"/>
      <c r="C304" s="1350" t="s">
        <v>336</v>
      </c>
      <c r="D304" s="1350"/>
      <c r="E304" s="1350"/>
      <c r="F304" s="1350"/>
      <c r="G304" s="1350"/>
      <c r="H304" s="1350"/>
      <c r="I304" s="1350"/>
      <c r="J304" s="1350"/>
      <c r="K304" s="1350"/>
      <c r="L304" s="1350"/>
      <c r="M304" s="1350"/>
      <c r="N304" s="474"/>
      <c r="O304" s="474"/>
      <c r="P304" s="474"/>
    </row>
    <row r="305" spans="1:16" ht="14.25" customHeight="1">
      <c r="A305" s="293"/>
      <c r="K305" s="474"/>
      <c r="L305" s="474"/>
      <c r="M305" s="474"/>
      <c r="N305" s="474"/>
      <c r="O305" s="474"/>
      <c r="P305" s="474"/>
    </row>
    <row r="306" spans="1:16">
      <c r="A306" s="293"/>
      <c r="K306" s="474"/>
      <c r="L306" s="474"/>
      <c r="M306" s="474"/>
      <c r="N306" s="474"/>
      <c r="O306" s="474"/>
      <c r="P306" s="474"/>
    </row>
    <row r="307" spans="1:16" ht="21" customHeight="1">
      <c r="A307" s="293"/>
      <c r="C307" s="1251" t="s">
        <v>1497</v>
      </c>
      <c r="D307" s="1252"/>
      <c r="E307" s="1252"/>
      <c r="F307" s="1252"/>
      <c r="G307" s="1252"/>
      <c r="H307" s="1252"/>
      <c r="I307" s="1252"/>
      <c r="J307" s="1252"/>
      <c r="K307" s="1252"/>
      <c r="L307" s="1252"/>
      <c r="M307" s="1252"/>
      <c r="N307" s="1139"/>
      <c r="O307" s="474"/>
      <c r="P307" s="474"/>
    </row>
    <row r="308" spans="1:16">
      <c r="A308" s="293"/>
      <c r="C308" s="1349" t="s">
        <v>1479</v>
      </c>
      <c r="D308" s="1349"/>
      <c r="E308" s="1349"/>
      <c r="F308" s="1349"/>
      <c r="G308" s="1349"/>
      <c r="H308" s="1349"/>
      <c r="I308" s="1349"/>
      <c r="J308" s="1349"/>
      <c r="K308" s="1349"/>
      <c r="L308" s="1349"/>
      <c r="M308" s="1349"/>
      <c r="N308" s="474"/>
      <c r="O308" s="474"/>
      <c r="P308" s="474"/>
    </row>
    <row r="309" spans="1:16">
      <c r="A309" s="293"/>
      <c r="C309" s="1349"/>
      <c r="D309" s="1349"/>
      <c r="E309" s="1349"/>
      <c r="F309" s="1349"/>
      <c r="G309" s="1349"/>
      <c r="H309" s="1349"/>
      <c r="I309" s="1349"/>
      <c r="J309" s="1349"/>
      <c r="K309" s="1349"/>
      <c r="L309" s="1349"/>
      <c r="M309" s="1349"/>
      <c r="N309" s="474"/>
      <c r="O309" s="474"/>
      <c r="P309" s="474"/>
    </row>
    <row r="310" spans="1:16">
      <c r="A310" s="293"/>
      <c r="C310" s="1349"/>
      <c r="D310" s="1349"/>
      <c r="E310" s="1349"/>
      <c r="F310" s="1349"/>
      <c r="G310" s="1349"/>
      <c r="H310" s="1349"/>
      <c r="I310" s="1349"/>
      <c r="J310" s="1349"/>
      <c r="K310" s="1349"/>
      <c r="L310" s="1349"/>
      <c r="M310" s="1349"/>
      <c r="N310" s="474"/>
      <c r="O310" s="474"/>
      <c r="P310" s="474"/>
    </row>
    <row r="311" spans="1:16">
      <c r="A311" s="293"/>
      <c r="C311" s="1349"/>
      <c r="D311" s="1349"/>
      <c r="E311" s="1349"/>
      <c r="F311" s="1349"/>
      <c r="G311" s="1349"/>
      <c r="H311" s="1349"/>
      <c r="I311" s="1349"/>
      <c r="J311" s="1349"/>
      <c r="K311" s="1349"/>
      <c r="L311" s="1349"/>
      <c r="M311" s="1349"/>
      <c r="N311" s="474"/>
      <c r="O311" s="474"/>
      <c r="P311" s="474"/>
    </row>
    <row r="312" spans="1:16">
      <c r="A312" s="293"/>
      <c r="C312" s="1349"/>
      <c r="D312" s="1349"/>
      <c r="E312" s="1349"/>
      <c r="F312" s="1349"/>
      <c r="G312" s="1349"/>
      <c r="H312" s="1349"/>
      <c r="I312" s="1349"/>
      <c r="J312" s="1349"/>
      <c r="K312" s="1349"/>
      <c r="L312" s="1349"/>
      <c r="M312" s="1349"/>
      <c r="N312" s="474"/>
      <c r="O312" s="474"/>
      <c r="P312" s="474"/>
    </row>
    <row r="313" spans="1:16">
      <c r="A313" s="293"/>
      <c r="C313" s="1349"/>
      <c r="D313" s="1349"/>
      <c r="E313" s="1349"/>
      <c r="F313" s="1349"/>
      <c r="G313" s="1349"/>
      <c r="H313" s="1349"/>
      <c r="I313" s="1349"/>
      <c r="J313" s="1349"/>
      <c r="K313" s="1349"/>
      <c r="L313" s="1349"/>
      <c r="M313" s="1349"/>
      <c r="N313" s="474"/>
      <c r="O313" s="474"/>
      <c r="P313" s="474"/>
    </row>
    <row r="314" spans="1:16">
      <c r="A314" s="293"/>
      <c r="C314" s="1349"/>
      <c r="D314" s="1349"/>
      <c r="E314" s="1349"/>
      <c r="F314" s="1349"/>
      <c r="G314" s="1349"/>
      <c r="H314" s="1349"/>
      <c r="I314" s="1349"/>
      <c r="J314" s="1349"/>
      <c r="K314" s="1349"/>
      <c r="L314" s="1349"/>
      <c r="M314" s="1349"/>
      <c r="N314" s="474"/>
      <c r="O314" s="474"/>
      <c r="P314" s="474"/>
    </row>
    <row r="315" spans="1:16">
      <c r="A315" s="293"/>
      <c r="C315" s="1349"/>
      <c r="D315" s="1349"/>
      <c r="E315" s="1349"/>
      <c r="F315" s="1349"/>
      <c r="G315" s="1349"/>
      <c r="H315" s="1349"/>
      <c r="I315" s="1349"/>
      <c r="J315" s="1349"/>
      <c r="K315" s="1349"/>
      <c r="L315" s="1349"/>
      <c r="M315" s="1349"/>
      <c r="N315" s="474"/>
      <c r="O315" s="474"/>
      <c r="P315" s="474"/>
    </row>
    <row r="316" spans="1:16">
      <c r="A316" s="293"/>
      <c r="C316" s="1349"/>
      <c r="D316" s="1349"/>
      <c r="E316" s="1349"/>
      <c r="F316" s="1349"/>
      <c r="G316" s="1349"/>
      <c r="H316" s="1349"/>
      <c r="I316" s="1349"/>
      <c r="J316" s="1349"/>
      <c r="K316" s="1349"/>
      <c r="L316" s="1349"/>
      <c r="M316" s="1349"/>
      <c r="N316" s="474"/>
      <c r="O316" s="474"/>
      <c r="P316" s="474"/>
    </row>
    <row r="317" spans="1:16">
      <c r="A317" s="293"/>
      <c r="C317" s="1349"/>
      <c r="D317" s="1349"/>
      <c r="E317" s="1349"/>
      <c r="F317" s="1349"/>
      <c r="G317" s="1349"/>
      <c r="H317" s="1349"/>
      <c r="I317" s="1349"/>
      <c r="J317" s="1349"/>
      <c r="K317" s="1349"/>
      <c r="L317" s="1349"/>
      <c r="M317" s="1349"/>
      <c r="N317" s="474"/>
      <c r="O317" s="474"/>
      <c r="P317" s="474"/>
    </row>
    <row r="318" spans="1:16">
      <c r="A318" s="293"/>
      <c r="C318" s="1349"/>
      <c r="D318" s="1349"/>
      <c r="E318" s="1349"/>
      <c r="F318" s="1349"/>
      <c r="G318" s="1349"/>
      <c r="H318" s="1349"/>
      <c r="I318" s="1349"/>
      <c r="J318" s="1349"/>
      <c r="K318" s="1349"/>
      <c r="L318" s="1349"/>
      <c r="M318" s="1349"/>
      <c r="N318" s="474"/>
      <c r="O318" s="474"/>
      <c r="P318" s="474"/>
    </row>
    <row r="319" spans="1:16">
      <c r="A319" s="293"/>
      <c r="C319" s="1349"/>
      <c r="D319" s="1349"/>
      <c r="E319" s="1349"/>
      <c r="F319" s="1349"/>
      <c r="G319" s="1349"/>
      <c r="H319" s="1349"/>
      <c r="I319" s="1349"/>
      <c r="J319" s="1349"/>
      <c r="K319" s="1349"/>
      <c r="L319" s="1349"/>
      <c r="M319" s="1349"/>
      <c r="N319" s="474"/>
      <c r="O319" s="474"/>
      <c r="P319" s="474"/>
    </row>
    <row r="320" spans="1:16">
      <c r="A320" s="293"/>
      <c r="C320" s="1349"/>
      <c r="D320" s="1349"/>
      <c r="E320" s="1349"/>
      <c r="F320" s="1349"/>
      <c r="G320" s="1349"/>
      <c r="H320" s="1349"/>
      <c r="I320" s="1349"/>
      <c r="J320" s="1349"/>
      <c r="K320" s="1349"/>
      <c r="L320" s="1349"/>
      <c r="M320" s="1349"/>
      <c r="N320" s="474"/>
      <c r="O320" s="474"/>
      <c r="P320" s="474"/>
    </row>
    <row r="321" spans="1:16">
      <c r="A321" s="293"/>
      <c r="C321" s="1349"/>
      <c r="D321" s="1349"/>
      <c r="E321" s="1349"/>
      <c r="F321" s="1349"/>
      <c r="G321" s="1349"/>
      <c r="H321" s="1349"/>
      <c r="I321" s="1349"/>
      <c r="J321" s="1349"/>
      <c r="K321" s="1349"/>
      <c r="L321" s="1349"/>
      <c r="M321" s="1349"/>
      <c r="N321" s="474"/>
      <c r="O321" s="474"/>
      <c r="P321" s="474"/>
    </row>
    <row r="322" spans="1:16">
      <c r="A322" s="293"/>
      <c r="C322" s="1349"/>
      <c r="D322" s="1349"/>
      <c r="E322" s="1349"/>
      <c r="F322" s="1349"/>
      <c r="G322" s="1349"/>
      <c r="H322" s="1349"/>
      <c r="I322" s="1349"/>
      <c r="J322" s="1349"/>
      <c r="K322" s="1349"/>
      <c r="L322" s="1349"/>
      <c r="M322" s="1349"/>
      <c r="N322" s="474"/>
      <c r="O322" s="474"/>
      <c r="P322" s="474"/>
    </row>
    <row r="323" spans="1:16" ht="16.5" customHeight="1">
      <c r="A323" s="293"/>
      <c r="C323" s="432"/>
      <c r="D323" s="432"/>
      <c r="E323" s="433"/>
      <c r="F323" s="1253">
        <v>2025</v>
      </c>
      <c r="G323" s="1253"/>
      <c r="H323" s="1253"/>
      <c r="K323" s="474"/>
      <c r="L323" s="474"/>
      <c r="M323" s="474"/>
      <c r="N323" s="474"/>
      <c r="O323" s="474"/>
      <c r="P323" s="474"/>
    </row>
    <row r="324" spans="1:16" ht="39.75" customHeight="1">
      <c r="A324" s="293"/>
      <c r="C324" s="103"/>
      <c r="D324" s="103"/>
      <c r="E324" s="103"/>
      <c r="F324" s="298" t="s">
        <v>13</v>
      </c>
      <c r="G324" s="298" t="s">
        <v>250</v>
      </c>
      <c r="H324" s="298" t="s">
        <v>251</v>
      </c>
      <c r="K324" s="474"/>
      <c r="L324" s="474"/>
      <c r="M324" s="474"/>
      <c r="N324" s="474"/>
      <c r="O324" s="474"/>
      <c r="P324" s="474"/>
    </row>
    <row r="325" spans="1:16" ht="14.25" customHeight="1">
      <c r="A325" s="293"/>
      <c r="C325" s="1351" t="s">
        <v>337</v>
      </c>
      <c r="D325" s="1351"/>
      <c r="E325" s="1351"/>
      <c r="F325" s="24" t="s">
        <v>338</v>
      </c>
      <c r="G325" s="24" t="s">
        <v>338</v>
      </c>
      <c r="H325" s="24" t="s">
        <v>338</v>
      </c>
      <c r="K325" s="474"/>
      <c r="L325" s="474"/>
      <c r="M325" s="474"/>
      <c r="N325" s="474"/>
      <c r="O325" s="474"/>
      <c r="P325" s="474"/>
    </row>
    <row r="326" spans="1:16" ht="14.25" customHeight="1">
      <c r="A326" s="293"/>
      <c r="C326" s="1351" t="s">
        <v>339</v>
      </c>
      <c r="D326" s="1351"/>
      <c r="E326" s="1351"/>
      <c r="F326" s="25" t="s">
        <v>338</v>
      </c>
      <c r="G326" s="25" t="s">
        <v>338</v>
      </c>
      <c r="H326" s="25" t="s">
        <v>338</v>
      </c>
      <c r="K326" s="474"/>
      <c r="L326" s="474"/>
      <c r="M326" s="474"/>
      <c r="N326" s="474"/>
      <c r="O326" s="474"/>
      <c r="P326" s="474"/>
    </row>
    <row r="327" spans="1:16" ht="14.25" customHeight="1">
      <c r="A327" s="293"/>
      <c r="C327" s="1351" t="s">
        <v>340</v>
      </c>
      <c r="D327" s="1351"/>
      <c r="E327" s="1351"/>
      <c r="F327" s="24" t="s">
        <v>338</v>
      </c>
      <c r="G327" s="65"/>
      <c r="H327" s="24"/>
      <c r="K327" s="474"/>
      <c r="L327" s="474"/>
      <c r="M327" s="474"/>
      <c r="N327" s="474"/>
      <c r="O327" s="474"/>
      <c r="P327" s="474"/>
    </row>
    <row r="328" spans="1:16" ht="14.25" customHeight="1">
      <c r="A328" s="293"/>
      <c r="C328" s="1351" t="s">
        <v>341</v>
      </c>
      <c r="D328" s="1351"/>
      <c r="E328" s="1351"/>
      <c r="F328" s="25" t="s">
        <v>338</v>
      </c>
      <c r="G328" s="64" t="s">
        <v>338</v>
      </c>
      <c r="H328" s="25" t="s">
        <v>338</v>
      </c>
      <c r="K328" s="474"/>
      <c r="L328" s="474"/>
      <c r="M328" s="474"/>
      <c r="N328" s="474"/>
      <c r="O328" s="474"/>
      <c r="P328" s="474"/>
    </row>
    <row r="329" spans="1:16" ht="14.25" customHeight="1">
      <c r="A329" s="293"/>
      <c r="C329" s="1351" t="s">
        <v>342</v>
      </c>
      <c r="D329" s="1351"/>
      <c r="E329" s="1351"/>
      <c r="F329" s="24" t="s">
        <v>338</v>
      </c>
      <c r="G329" s="24" t="s">
        <v>338</v>
      </c>
      <c r="H329" s="24" t="s">
        <v>338</v>
      </c>
      <c r="K329" s="474"/>
      <c r="L329" s="474"/>
      <c r="M329" s="474"/>
      <c r="N329" s="474"/>
      <c r="O329" s="474"/>
      <c r="P329" s="474"/>
    </row>
    <row r="330" spans="1:16" ht="14.25" customHeight="1">
      <c r="A330" s="293"/>
      <c r="C330" s="1351" t="s">
        <v>343</v>
      </c>
      <c r="D330" s="1351"/>
      <c r="E330" s="1351"/>
      <c r="F330" s="25" t="s">
        <v>338</v>
      </c>
      <c r="G330" s="25"/>
      <c r="H330" s="25"/>
      <c r="K330" s="474"/>
      <c r="L330" s="474"/>
      <c r="M330" s="474"/>
      <c r="N330" s="474"/>
      <c r="O330" s="474"/>
      <c r="P330" s="474"/>
    </row>
    <row r="331" spans="1:16" ht="14.25" customHeight="1">
      <c r="A331" s="293"/>
      <c r="C331" s="1351" t="s">
        <v>344</v>
      </c>
      <c r="D331" s="1351"/>
      <c r="E331" s="1351"/>
      <c r="F331" s="24" t="s">
        <v>338</v>
      </c>
      <c r="G331" s="65"/>
      <c r="H331" s="65"/>
      <c r="K331" s="474"/>
      <c r="L331" s="474"/>
      <c r="M331" s="474"/>
      <c r="N331" s="474"/>
      <c r="O331" s="474"/>
      <c r="P331" s="474"/>
    </row>
    <row r="332" spans="1:16" ht="14.25" customHeight="1">
      <c r="A332" s="293"/>
      <c r="C332" s="1351" t="s">
        <v>345</v>
      </c>
      <c r="D332" s="1351"/>
      <c r="E332" s="1351"/>
      <c r="F332" s="25" t="s">
        <v>338</v>
      </c>
      <c r="G332" s="64"/>
      <c r="H332" s="25"/>
      <c r="K332" s="474"/>
      <c r="L332" s="474"/>
      <c r="M332" s="474"/>
      <c r="N332" s="474"/>
      <c r="O332" s="474"/>
      <c r="P332" s="474"/>
    </row>
    <row r="333" spans="1:16" ht="14.25" customHeight="1">
      <c r="A333" s="293"/>
      <c r="C333" s="1351" t="s">
        <v>346</v>
      </c>
      <c r="D333" s="1351"/>
      <c r="E333" s="1351"/>
      <c r="F333" s="24" t="s">
        <v>338</v>
      </c>
      <c r="G333" s="24" t="s">
        <v>338</v>
      </c>
      <c r="H333" s="24" t="s">
        <v>338</v>
      </c>
      <c r="K333" s="474"/>
      <c r="L333" s="474"/>
      <c r="M333" s="474"/>
      <c r="N333" s="474"/>
      <c r="O333" s="474"/>
      <c r="P333" s="474"/>
    </row>
    <row r="334" spans="1:16" ht="14.25" customHeight="1">
      <c r="A334" s="293"/>
      <c r="C334" s="1351" t="s">
        <v>347</v>
      </c>
      <c r="D334" s="1351"/>
      <c r="E334" s="1351"/>
      <c r="F334" s="25" t="s">
        <v>338</v>
      </c>
      <c r="G334" s="25"/>
      <c r="H334" s="25"/>
      <c r="K334" s="474"/>
      <c r="L334" s="474"/>
      <c r="M334" s="474"/>
      <c r="N334" s="474"/>
      <c r="O334" s="474"/>
      <c r="P334" s="474"/>
    </row>
    <row r="335" spans="1:16" ht="14.25" customHeight="1">
      <c r="A335" s="293"/>
      <c r="C335" s="1351" t="s">
        <v>348</v>
      </c>
      <c r="D335" s="1351"/>
      <c r="E335" s="1351"/>
      <c r="F335" s="24" t="s">
        <v>338</v>
      </c>
      <c r="G335" s="24"/>
      <c r="H335" s="24"/>
      <c r="K335" s="474"/>
      <c r="L335" s="474"/>
      <c r="M335" s="474"/>
      <c r="N335" s="474"/>
      <c r="O335" s="474"/>
      <c r="P335" s="474"/>
    </row>
    <row r="336" spans="1:16" ht="14.25" customHeight="1">
      <c r="A336" s="293"/>
      <c r="C336" s="1351" t="s">
        <v>349</v>
      </c>
      <c r="D336" s="1351"/>
      <c r="E336" s="1351"/>
      <c r="F336" s="25" t="s">
        <v>338</v>
      </c>
      <c r="G336" s="64"/>
      <c r="H336" s="64"/>
      <c r="K336" s="474"/>
      <c r="L336" s="474"/>
      <c r="M336" s="474"/>
      <c r="N336" s="474"/>
      <c r="O336" s="474"/>
      <c r="P336" s="474"/>
    </row>
    <row r="337" spans="1:16" ht="14.25" customHeight="1">
      <c r="A337" s="293"/>
      <c r="C337" s="1351" t="s">
        <v>350</v>
      </c>
      <c r="D337" s="1351"/>
      <c r="E337" s="1351"/>
      <c r="F337" s="24" t="s">
        <v>338</v>
      </c>
      <c r="G337" s="24" t="s">
        <v>338</v>
      </c>
      <c r="H337" s="24" t="s">
        <v>338</v>
      </c>
      <c r="K337" s="474"/>
      <c r="L337" s="474"/>
      <c r="M337" s="474"/>
      <c r="N337" s="474"/>
      <c r="O337" s="474"/>
      <c r="P337" s="474"/>
    </row>
    <row r="338" spans="1:16" ht="14.25" customHeight="1">
      <c r="A338" s="293"/>
      <c r="C338" s="1351" t="s">
        <v>351</v>
      </c>
      <c r="D338" s="1351"/>
      <c r="E338" s="1351"/>
      <c r="F338" s="25" t="s">
        <v>338</v>
      </c>
      <c r="G338" s="25" t="s">
        <v>338</v>
      </c>
      <c r="H338" s="25" t="s">
        <v>338</v>
      </c>
      <c r="K338" s="474"/>
      <c r="L338" s="474"/>
      <c r="M338" s="474"/>
      <c r="N338" s="474"/>
      <c r="O338" s="474"/>
      <c r="P338" s="474"/>
    </row>
    <row r="339" spans="1:16" ht="14.25" customHeight="1">
      <c r="A339" s="293"/>
      <c r="C339" s="1351" t="s">
        <v>352</v>
      </c>
      <c r="D339" s="1351"/>
      <c r="E339" s="1351"/>
      <c r="F339" s="24" t="s">
        <v>338</v>
      </c>
      <c r="G339" s="24" t="s">
        <v>338</v>
      </c>
      <c r="H339" s="24" t="s">
        <v>338</v>
      </c>
      <c r="K339" s="474"/>
      <c r="L339" s="474"/>
      <c r="M339" s="474"/>
      <c r="N339" s="474"/>
      <c r="O339" s="474"/>
      <c r="P339" s="474"/>
    </row>
    <row r="340" spans="1:16" ht="14.25" customHeight="1">
      <c r="A340" s="293"/>
      <c r="C340" s="1351" t="s">
        <v>353</v>
      </c>
      <c r="D340" s="1351"/>
      <c r="E340" s="1351"/>
      <c r="F340" s="25" t="s">
        <v>338</v>
      </c>
      <c r="G340" s="25" t="s">
        <v>338</v>
      </c>
      <c r="H340" s="25" t="s">
        <v>338</v>
      </c>
      <c r="K340" s="474"/>
      <c r="L340" s="474"/>
      <c r="M340" s="474"/>
      <c r="N340" s="474"/>
      <c r="O340" s="474"/>
      <c r="P340" s="474"/>
    </row>
    <row r="341" spans="1:16" ht="14.25" customHeight="1">
      <c r="A341" s="293"/>
      <c r="C341" s="1351" t="s">
        <v>354</v>
      </c>
      <c r="D341" s="1351"/>
      <c r="E341" s="1351"/>
      <c r="F341" s="24" t="s">
        <v>338</v>
      </c>
      <c r="G341" s="24" t="s">
        <v>338</v>
      </c>
      <c r="H341" s="24" t="s">
        <v>338</v>
      </c>
      <c r="K341" s="474"/>
      <c r="L341" s="474"/>
      <c r="M341" s="474"/>
      <c r="N341" s="474"/>
      <c r="O341" s="474"/>
      <c r="P341" s="474"/>
    </row>
    <row r="342" spans="1:16" ht="14.25" customHeight="1">
      <c r="A342" s="293"/>
      <c r="C342" s="1351" t="s">
        <v>355</v>
      </c>
      <c r="D342" s="1351"/>
      <c r="E342" s="1351"/>
      <c r="F342" s="25" t="s">
        <v>338</v>
      </c>
      <c r="G342" s="64"/>
      <c r="H342" s="64"/>
      <c r="K342" s="474"/>
      <c r="L342" s="474"/>
      <c r="M342" s="474"/>
      <c r="N342" s="474"/>
      <c r="O342" s="474"/>
      <c r="P342" s="474"/>
    </row>
    <row r="343" spans="1:16" ht="14.25" customHeight="1">
      <c r="A343" s="293"/>
      <c r="C343" s="1351" t="s">
        <v>356</v>
      </c>
      <c r="D343" s="1351"/>
      <c r="E343" s="1351"/>
      <c r="F343" s="28" t="s">
        <v>338</v>
      </c>
      <c r="G343" s="28" t="s">
        <v>338</v>
      </c>
      <c r="H343" s="28" t="s">
        <v>338</v>
      </c>
      <c r="K343" s="474"/>
      <c r="L343" s="474"/>
      <c r="M343" s="474"/>
      <c r="N343" s="474"/>
      <c r="O343" s="474"/>
      <c r="P343" s="474"/>
    </row>
    <row r="344" spans="1:16">
      <c r="A344" s="293"/>
      <c r="C344" s="294" t="s">
        <v>357</v>
      </c>
      <c r="K344" s="474"/>
      <c r="L344" s="474"/>
      <c r="M344" s="474"/>
      <c r="N344" s="474"/>
      <c r="O344" s="474"/>
      <c r="P344" s="474"/>
    </row>
    <row r="345" spans="1:16" ht="14.25" customHeight="1">
      <c r="A345" s="293"/>
      <c r="K345" s="474"/>
      <c r="L345" s="474"/>
      <c r="M345" s="474"/>
      <c r="N345" s="474"/>
      <c r="O345" s="474"/>
      <c r="P345" s="474"/>
    </row>
    <row r="346" spans="1:16" ht="14.25" customHeight="1">
      <c r="A346" s="293"/>
      <c r="K346" s="474"/>
      <c r="L346" s="474"/>
      <c r="M346" s="474"/>
      <c r="N346" s="474"/>
      <c r="O346" s="474"/>
      <c r="P346" s="474"/>
    </row>
    <row r="347" spans="1:16" s="610" customFormat="1" ht="14.25" customHeight="1" thickBot="1">
      <c r="A347" s="293"/>
      <c r="B347" s="294"/>
      <c r="K347" s="611"/>
      <c r="L347" s="611"/>
      <c r="M347" s="611"/>
      <c r="N347" s="611"/>
      <c r="O347" s="611"/>
      <c r="P347" s="611"/>
    </row>
    <row r="348" spans="1:16" ht="24" customHeight="1">
      <c r="A348" s="293"/>
      <c r="C348" s="79" t="s">
        <v>358</v>
      </c>
      <c r="K348" s="474"/>
      <c r="L348" s="474"/>
      <c r="M348" s="474"/>
      <c r="N348" s="474"/>
      <c r="O348" s="474"/>
      <c r="P348" s="474"/>
    </row>
    <row r="349" spans="1:16">
      <c r="A349" s="293"/>
      <c r="K349" s="474"/>
      <c r="L349" s="474"/>
      <c r="M349" s="474"/>
      <c r="N349" s="474"/>
      <c r="O349" s="474"/>
      <c r="P349" s="474"/>
    </row>
    <row r="350" spans="1:16" ht="14.25" customHeight="1">
      <c r="A350" s="293"/>
      <c r="K350" s="474"/>
      <c r="L350" s="474"/>
      <c r="M350" s="474"/>
      <c r="N350" s="474"/>
      <c r="O350" s="474"/>
      <c r="P350" s="474"/>
    </row>
    <row r="351" spans="1:16" ht="21" customHeight="1">
      <c r="A351" s="293"/>
      <c r="C351" s="1251" t="s">
        <v>1369</v>
      </c>
      <c r="D351" s="1252"/>
      <c r="E351" s="1252"/>
      <c r="F351" s="1252"/>
      <c r="G351" s="1252"/>
      <c r="H351" s="1252"/>
      <c r="I351" s="1252"/>
      <c r="J351" s="1252"/>
      <c r="K351" s="1252"/>
      <c r="L351" s="1252"/>
      <c r="M351" s="1252"/>
      <c r="N351" s="474"/>
      <c r="O351" s="474"/>
      <c r="P351" s="474"/>
    </row>
    <row r="352" spans="1:16" ht="18.5" customHeight="1">
      <c r="A352" s="293"/>
      <c r="C352" s="452" t="s">
        <v>359</v>
      </c>
      <c r="K352" s="474"/>
      <c r="L352" s="474"/>
      <c r="M352" s="474"/>
      <c r="N352" s="474"/>
      <c r="O352" s="474"/>
      <c r="P352" s="474"/>
    </row>
    <row r="353" spans="1:19" ht="14.25" customHeight="1">
      <c r="A353" s="293"/>
      <c r="C353" s="91"/>
      <c r="D353" s="91"/>
      <c r="E353" s="91"/>
      <c r="F353" s="91"/>
      <c r="G353" s="91">
        <v>2022</v>
      </c>
      <c r="H353" s="91">
        <v>2023</v>
      </c>
      <c r="I353" s="91">
        <v>2024</v>
      </c>
      <c r="J353" s="91">
        <v>2025</v>
      </c>
      <c r="N353" s="474"/>
      <c r="O353" s="474"/>
      <c r="P353" s="474"/>
      <c r="Q353" s="474"/>
      <c r="R353" s="474"/>
      <c r="S353" s="474"/>
    </row>
    <row r="354" spans="1:19" ht="14.25" customHeight="1">
      <c r="A354" s="293"/>
      <c r="C354" s="1358" t="s">
        <v>360</v>
      </c>
      <c r="D354" s="1359"/>
      <c r="E354" s="1359"/>
      <c r="F354" s="1359"/>
      <c r="G354" s="640">
        <v>24</v>
      </c>
      <c r="H354" s="641">
        <v>21</v>
      </c>
      <c r="I354" s="642">
        <v>14.03</v>
      </c>
      <c r="J354" s="643">
        <v>57</v>
      </c>
      <c r="N354" s="474"/>
      <c r="O354" s="474"/>
      <c r="P354" s="474"/>
      <c r="Q354" s="474"/>
      <c r="R354" s="474"/>
      <c r="S354" s="474"/>
    </row>
    <row r="355" spans="1:19" ht="14.25" customHeight="1">
      <c r="A355" s="293"/>
      <c r="C355" s="1365" t="s">
        <v>361</v>
      </c>
      <c r="D355" s="1366"/>
      <c r="E355" s="1366"/>
      <c r="F355" s="1416"/>
      <c r="G355" s="644">
        <v>855</v>
      </c>
      <c r="H355" s="645">
        <v>479</v>
      </c>
      <c r="I355" s="646">
        <v>584.46</v>
      </c>
      <c r="J355" s="647">
        <v>812</v>
      </c>
      <c r="N355" s="474"/>
      <c r="O355" s="474"/>
      <c r="P355" s="474"/>
      <c r="Q355" s="474"/>
      <c r="R355" s="474"/>
      <c r="S355" s="474"/>
    </row>
    <row r="356" spans="1:19" ht="61.5" customHeight="1">
      <c r="A356" s="293"/>
      <c r="C356" s="1350" t="s">
        <v>1480</v>
      </c>
      <c r="D356" s="1350"/>
      <c r="E356" s="1350"/>
      <c r="F356" s="1350"/>
      <c r="G356" s="1350"/>
      <c r="H356" s="1350"/>
      <c r="I356" s="1350"/>
      <c r="J356" s="1350"/>
      <c r="K356" s="1350"/>
      <c r="L356" s="1350"/>
      <c r="M356" s="1350"/>
      <c r="N356" s="474"/>
      <c r="O356" s="474"/>
      <c r="P356" s="474"/>
    </row>
    <row r="357" spans="1:19" ht="14.25" customHeight="1">
      <c r="A357" s="293"/>
      <c r="K357" s="474"/>
      <c r="L357" s="474"/>
      <c r="M357" s="474"/>
      <c r="N357" s="474"/>
      <c r="O357" s="474"/>
      <c r="P357" s="474"/>
    </row>
    <row r="358" spans="1:19" ht="14.25" customHeight="1">
      <c r="A358" s="293"/>
      <c r="K358" s="474"/>
      <c r="L358" s="474"/>
      <c r="M358" s="474"/>
      <c r="N358" s="474"/>
      <c r="O358" s="474"/>
      <c r="P358" s="474"/>
    </row>
    <row r="359" spans="1:19" ht="14.25" customHeight="1">
      <c r="A359" s="293"/>
      <c r="C359" s="1347" t="s">
        <v>362</v>
      </c>
      <c r="D359" s="1348"/>
      <c r="E359" s="1348"/>
      <c r="F359" s="1348"/>
      <c r="G359" s="1348"/>
      <c r="H359" s="1348"/>
      <c r="I359" s="1348"/>
      <c r="J359" s="1348"/>
      <c r="K359" s="1348"/>
      <c r="L359" s="1348"/>
      <c r="M359" s="474"/>
      <c r="N359" s="474"/>
      <c r="O359" s="474"/>
      <c r="P359" s="474"/>
    </row>
    <row r="360" spans="1:19" ht="14.25" customHeight="1">
      <c r="A360" s="293"/>
      <c r="C360" s="56" t="s">
        <v>363</v>
      </c>
      <c r="D360" s="1218" t="s">
        <v>364</v>
      </c>
      <c r="E360" s="1218"/>
      <c r="F360" s="1218"/>
      <c r="G360" s="1218"/>
      <c r="H360" s="1218"/>
      <c r="I360" s="1218"/>
      <c r="J360" s="1218"/>
      <c r="K360" s="1218"/>
      <c r="L360" s="1218"/>
      <c r="M360" s="1218"/>
      <c r="N360" s="474"/>
      <c r="O360" s="474"/>
      <c r="P360" s="474"/>
    </row>
    <row r="361" spans="1:19" ht="282" customHeight="1">
      <c r="A361" s="293"/>
      <c r="C361" s="431" t="s">
        <v>365</v>
      </c>
      <c r="D361" s="1354" t="s">
        <v>1481</v>
      </c>
      <c r="E361" s="1355"/>
      <c r="F361" s="1355"/>
      <c r="G361" s="1355"/>
      <c r="H361" s="1355"/>
      <c r="I361" s="1355"/>
      <c r="J361" s="1355"/>
      <c r="K361" s="1355"/>
      <c r="L361" s="1355"/>
      <c r="M361" s="1355"/>
      <c r="N361" s="474"/>
      <c r="O361" s="474"/>
      <c r="P361" s="474"/>
    </row>
    <row r="362" spans="1:19" ht="318.75" customHeight="1">
      <c r="A362" s="293"/>
      <c r="C362" s="431" t="s">
        <v>366</v>
      </c>
      <c r="D362" s="1354" t="s">
        <v>1482</v>
      </c>
      <c r="E362" s="1355"/>
      <c r="F362" s="1355"/>
      <c r="G362" s="1355"/>
      <c r="H362" s="1355"/>
      <c r="I362" s="1355"/>
      <c r="J362" s="1355"/>
      <c r="K362" s="1355"/>
      <c r="L362" s="1355"/>
      <c r="M362" s="1355"/>
      <c r="N362" s="474"/>
      <c r="O362" s="474"/>
      <c r="P362" s="474"/>
    </row>
    <row r="363" spans="1:19" ht="207" customHeight="1">
      <c r="A363" s="293"/>
      <c r="C363" s="431" t="s">
        <v>367</v>
      </c>
      <c r="D363" s="1356" t="s">
        <v>368</v>
      </c>
      <c r="E363" s="1357"/>
      <c r="F363" s="1357"/>
      <c r="G363" s="1357"/>
      <c r="H363" s="1357"/>
      <c r="I363" s="1357"/>
      <c r="J363" s="1357"/>
      <c r="K363" s="1357"/>
      <c r="L363" s="1357"/>
      <c r="M363" s="1357"/>
      <c r="N363" s="474"/>
      <c r="O363" s="474"/>
      <c r="P363" s="474"/>
    </row>
    <row r="364" spans="1:19" ht="56.15" customHeight="1">
      <c r="A364" s="293"/>
      <c r="C364" s="431" t="s">
        <v>369</v>
      </c>
      <c r="D364" s="1354" t="s">
        <v>370</v>
      </c>
      <c r="E364" s="1355"/>
      <c r="F364" s="1355"/>
      <c r="G364" s="1355"/>
      <c r="H364" s="1355"/>
      <c r="I364" s="1355"/>
      <c r="J364" s="1355"/>
      <c r="K364" s="1355"/>
      <c r="L364" s="1355"/>
      <c r="M364" s="1355"/>
      <c r="N364" s="474"/>
      <c r="O364" s="474"/>
      <c r="P364" s="474"/>
    </row>
    <row r="365" spans="1:19" ht="14.25" customHeight="1">
      <c r="A365" s="293"/>
      <c r="K365" s="474"/>
      <c r="L365" s="474"/>
      <c r="M365" s="474"/>
      <c r="N365" s="474"/>
      <c r="O365" s="474"/>
      <c r="P365" s="474"/>
    </row>
    <row r="366" spans="1:19" ht="14.25" customHeight="1">
      <c r="A366" s="293"/>
      <c r="K366" s="474"/>
      <c r="L366" s="474"/>
      <c r="M366" s="474"/>
      <c r="N366" s="474"/>
      <c r="O366" s="474"/>
      <c r="P366" s="474"/>
    </row>
    <row r="367" spans="1:19" ht="14.25" customHeight="1">
      <c r="A367" s="293"/>
      <c r="C367" s="1249" t="s">
        <v>371</v>
      </c>
      <c r="D367" s="1250"/>
      <c r="E367" s="1250"/>
      <c r="F367" s="1250"/>
      <c r="G367" s="1250"/>
      <c r="H367" s="1250"/>
      <c r="I367" s="1250"/>
      <c r="J367" s="1250"/>
      <c r="K367" s="1250"/>
      <c r="L367" s="1250"/>
      <c r="M367" s="1250"/>
      <c r="N367" s="474"/>
      <c r="O367" s="474"/>
      <c r="P367" s="474"/>
    </row>
    <row r="368" spans="1:19" ht="22.5" customHeight="1">
      <c r="A368" s="293"/>
      <c r="C368" s="1364" t="s">
        <v>372</v>
      </c>
      <c r="D368" s="1364"/>
      <c r="E368" s="1364"/>
      <c r="F368" s="1364"/>
      <c r="G368" s="1364"/>
      <c r="H368" s="1364"/>
      <c r="I368" s="1364"/>
      <c r="J368" s="1364"/>
      <c r="K368" s="1364"/>
      <c r="L368" s="1364"/>
      <c r="M368" s="1364"/>
      <c r="N368" s="474"/>
      <c r="O368" s="474"/>
      <c r="P368" s="474"/>
    </row>
    <row r="369" spans="1:18" ht="14.25" customHeight="1">
      <c r="A369" s="293"/>
      <c r="C369" s="91"/>
      <c r="D369" s="91"/>
      <c r="E369" s="91"/>
      <c r="F369" s="91">
        <v>2021</v>
      </c>
      <c r="G369" s="91">
        <v>2022</v>
      </c>
      <c r="H369" s="91">
        <v>2023</v>
      </c>
      <c r="I369" s="91">
        <v>2024</v>
      </c>
      <c r="J369" s="91">
        <v>2025</v>
      </c>
      <c r="M369" s="474"/>
      <c r="N369" s="474"/>
      <c r="O369" s="474"/>
      <c r="P369" s="474"/>
      <c r="Q369" s="474"/>
      <c r="R369" s="474"/>
    </row>
    <row r="370" spans="1:18" ht="45.75" customHeight="1">
      <c r="A370" s="293"/>
      <c r="C370" s="1358" t="s">
        <v>373</v>
      </c>
      <c r="D370" s="1359"/>
      <c r="E370" s="1360"/>
      <c r="F370" s="648">
        <v>0.81</v>
      </c>
      <c r="G370" s="649">
        <v>0.78</v>
      </c>
      <c r="H370" s="640" t="s">
        <v>374</v>
      </c>
      <c r="I370" s="649">
        <v>0.78</v>
      </c>
      <c r="J370" s="650" t="s">
        <v>374</v>
      </c>
      <c r="M370" s="474"/>
      <c r="N370" s="474"/>
      <c r="O370" s="474"/>
      <c r="P370" s="474"/>
      <c r="Q370" s="474"/>
      <c r="R370" s="474"/>
    </row>
    <row r="371" spans="1:18" ht="33.75" customHeight="1">
      <c r="A371" s="293"/>
      <c r="C371" s="1365" t="s">
        <v>375</v>
      </c>
      <c r="D371" s="1366"/>
      <c r="E371" s="1367"/>
      <c r="F371" s="651">
        <v>0.86</v>
      </c>
      <c r="G371" s="652">
        <v>0.79</v>
      </c>
      <c r="H371" s="653" t="s">
        <v>374</v>
      </c>
      <c r="I371" s="654">
        <v>0.81</v>
      </c>
      <c r="J371" s="650" t="s">
        <v>374</v>
      </c>
      <c r="M371" s="474"/>
      <c r="N371" s="474"/>
      <c r="O371" s="474"/>
      <c r="P371" s="474"/>
      <c r="Q371" s="474"/>
      <c r="R371" s="474"/>
    </row>
    <row r="372" spans="1:18" ht="46.5" customHeight="1">
      <c r="A372" s="293"/>
      <c r="C372" s="1350" t="s">
        <v>1483</v>
      </c>
      <c r="D372" s="1350"/>
      <c r="E372" s="1350"/>
      <c r="F372" s="1350"/>
      <c r="G372" s="1350"/>
      <c r="H372" s="1350"/>
      <c r="I372" s="1350"/>
      <c r="J372" s="1350"/>
      <c r="K372" s="1350"/>
      <c r="L372" s="1350"/>
      <c r="M372" s="1350"/>
      <c r="N372" s="474"/>
      <c r="O372" s="474"/>
      <c r="P372" s="474"/>
    </row>
    <row r="373" spans="1:18" ht="14.25" customHeight="1">
      <c r="A373" s="293"/>
      <c r="K373" s="474"/>
      <c r="L373" s="474"/>
      <c r="M373" s="474"/>
      <c r="N373" s="474"/>
      <c r="O373" s="474"/>
      <c r="P373" s="474"/>
    </row>
    <row r="374" spans="1:18" ht="14.25" customHeight="1">
      <c r="A374" s="293"/>
      <c r="K374" s="474"/>
      <c r="L374" s="474"/>
      <c r="M374" s="474"/>
      <c r="N374" s="474"/>
      <c r="O374" s="474"/>
      <c r="P374" s="474"/>
    </row>
    <row r="375" spans="1:18" ht="14.25" customHeight="1">
      <c r="A375" s="293"/>
      <c r="C375" s="1251" t="s">
        <v>376</v>
      </c>
      <c r="D375" s="1252"/>
      <c r="E375" s="1252"/>
      <c r="F375" s="1252"/>
      <c r="G375" s="1252"/>
      <c r="H375" s="1252"/>
      <c r="I375" s="1252"/>
      <c r="J375" s="1252"/>
      <c r="K375" s="1252"/>
      <c r="L375" s="1252"/>
      <c r="M375" s="1252"/>
      <c r="N375" s="474"/>
      <c r="O375" s="474"/>
      <c r="P375" s="474"/>
    </row>
    <row r="376" spans="1:18" ht="14.25" customHeight="1">
      <c r="A376" s="293"/>
      <c r="C376" s="56" t="s">
        <v>363</v>
      </c>
      <c r="D376" s="1368" t="s">
        <v>364</v>
      </c>
      <c r="E376" s="1368"/>
      <c r="F376" s="1368"/>
      <c r="G376" s="1368"/>
      <c r="H376" s="1368"/>
      <c r="I376" s="1368"/>
      <c r="J376" s="1368"/>
      <c r="K376" s="474"/>
      <c r="L376" s="474"/>
      <c r="M376" s="474"/>
      <c r="N376" s="474"/>
      <c r="O376" s="474"/>
      <c r="P376" s="474"/>
    </row>
    <row r="377" spans="1:18" ht="37.5" customHeight="1">
      <c r="A377" s="293"/>
      <c r="C377" s="431" t="s">
        <v>1484</v>
      </c>
      <c r="D377" s="1232" t="s">
        <v>377</v>
      </c>
      <c r="E377" s="1232"/>
      <c r="F377" s="1232"/>
      <c r="G377" s="1232"/>
      <c r="H377" s="1232"/>
      <c r="I377" s="1232"/>
      <c r="J377" s="1232"/>
      <c r="K377" s="474"/>
      <c r="L377" s="474"/>
      <c r="M377" s="474"/>
      <c r="N377" s="474"/>
      <c r="O377" s="474"/>
      <c r="P377" s="474"/>
    </row>
    <row r="378" spans="1:18" ht="68.25" customHeight="1">
      <c r="A378" s="293"/>
      <c r="C378" s="431" t="s">
        <v>1485</v>
      </c>
      <c r="D378" s="1232" t="s">
        <v>378</v>
      </c>
      <c r="E378" s="1232"/>
      <c r="F378" s="1232"/>
      <c r="G378" s="1232"/>
      <c r="H378" s="1232"/>
      <c r="I378" s="1232"/>
      <c r="J378" s="1232"/>
      <c r="K378" s="474"/>
      <c r="L378" s="474"/>
      <c r="M378" s="474"/>
      <c r="N378" s="474"/>
      <c r="O378" s="474"/>
      <c r="P378" s="474"/>
    </row>
    <row r="379" spans="1:18" ht="47.25" customHeight="1">
      <c r="A379" s="293"/>
      <c r="C379" s="431" t="s">
        <v>1486</v>
      </c>
      <c r="D379" s="1232" t="s">
        <v>379</v>
      </c>
      <c r="E379" s="1232"/>
      <c r="F379" s="1232"/>
      <c r="G379" s="1232"/>
      <c r="H379" s="1232"/>
      <c r="I379" s="1232"/>
      <c r="J379" s="1232"/>
      <c r="K379" s="474"/>
      <c r="L379" s="474"/>
      <c r="M379" s="474"/>
      <c r="N379" s="474"/>
      <c r="O379" s="474"/>
      <c r="P379" s="474"/>
    </row>
    <row r="380" spans="1:18" ht="59" customHeight="1">
      <c r="A380" s="293"/>
      <c r="C380" s="431" t="s">
        <v>380</v>
      </c>
      <c r="D380" s="1232" t="s">
        <v>1376</v>
      </c>
      <c r="E380" s="1232"/>
      <c r="F380" s="1232"/>
      <c r="G380" s="1232"/>
      <c r="H380" s="1232"/>
      <c r="I380" s="1232"/>
      <c r="J380" s="1232"/>
      <c r="K380" s="474"/>
      <c r="L380" s="474"/>
      <c r="M380" s="474"/>
      <c r="N380" s="474"/>
      <c r="O380" s="474"/>
      <c r="P380" s="474"/>
    </row>
    <row r="381" spans="1:18" ht="75" customHeight="1">
      <c r="A381" s="293"/>
      <c r="C381" s="431" t="s">
        <v>381</v>
      </c>
      <c r="D381" s="1232" t="s">
        <v>1375</v>
      </c>
      <c r="E381" s="1232"/>
      <c r="F381" s="1232"/>
      <c r="G381" s="1232"/>
      <c r="H381" s="1232"/>
      <c r="I381" s="1232"/>
      <c r="J381" s="1232"/>
      <c r="K381" s="474"/>
      <c r="L381" s="474"/>
      <c r="M381" s="474"/>
      <c r="N381" s="474"/>
      <c r="O381" s="474"/>
      <c r="P381" s="474"/>
    </row>
    <row r="382" spans="1:18" ht="81" customHeight="1">
      <c r="A382" s="293"/>
      <c r="C382" s="431" t="s">
        <v>1487</v>
      </c>
      <c r="D382" s="1232" t="s">
        <v>382</v>
      </c>
      <c r="E382" s="1232"/>
      <c r="F382" s="1232"/>
      <c r="G382" s="1232"/>
      <c r="H382" s="1232"/>
      <c r="I382" s="1232"/>
      <c r="J382" s="1232"/>
      <c r="K382" s="474"/>
      <c r="L382" s="474"/>
      <c r="M382" s="474"/>
      <c r="N382" s="474"/>
      <c r="O382" s="474"/>
      <c r="P382" s="474"/>
    </row>
    <row r="383" spans="1:18" ht="140" customHeight="1">
      <c r="A383" s="293"/>
      <c r="C383" s="431" t="s">
        <v>1739</v>
      </c>
      <c r="D383" s="1232" t="s">
        <v>1740</v>
      </c>
      <c r="E383" s="1232"/>
      <c r="F383" s="1232"/>
      <c r="G383" s="1232"/>
      <c r="H383" s="1232"/>
      <c r="I383" s="1232"/>
      <c r="J383" s="1232"/>
      <c r="K383" s="474"/>
      <c r="L383" s="474"/>
      <c r="M383" s="474"/>
      <c r="N383" s="474"/>
      <c r="O383" s="474"/>
      <c r="P383" s="474"/>
    </row>
    <row r="384" spans="1:18" ht="21.5" customHeight="1">
      <c r="A384" s="293"/>
      <c r="C384" s="1429" t="s">
        <v>1488</v>
      </c>
      <c r="D384" s="1429"/>
      <c r="E384" s="1429"/>
      <c r="F384" s="1429"/>
      <c r="G384" s="1429"/>
      <c r="H384" s="1429"/>
      <c r="I384" s="1429"/>
      <c r="J384" s="1429"/>
      <c r="K384" s="1429"/>
      <c r="L384" s="1429"/>
      <c r="M384" s="1429"/>
      <c r="N384" s="474"/>
      <c r="O384" s="474"/>
      <c r="P384" s="474"/>
    </row>
    <row r="385" spans="1:17" ht="14.25" customHeight="1">
      <c r="A385" s="293"/>
      <c r="K385" s="474"/>
      <c r="L385" s="474"/>
      <c r="M385" s="474"/>
      <c r="N385" s="474"/>
      <c r="O385" s="474"/>
      <c r="P385" s="474"/>
    </row>
    <row r="386" spans="1:17" s="610" customFormat="1" ht="14.25" customHeight="1" thickBot="1">
      <c r="A386" s="293"/>
      <c r="B386" s="294"/>
      <c r="K386" s="611"/>
      <c r="L386" s="611"/>
      <c r="M386" s="611"/>
      <c r="N386" s="611"/>
      <c r="O386" s="611"/>
      <c r="P386" s="611"/>
    </row>
    <row r="387" spans="1:17" ht="24" customHeight="1">
      <c r="A387" s="293"/>
      <c r="C387" s="79" t="s">
        <v>383</v>
      </c>
      <c r="K387" s="474"/>
      <c r="L387" s="474"/>
      <c r="M387" s="474"/>
      <c r="N387" s="474"/>
      <c r="O387" s="474"/>
      <c r="P387" s="474"/>
    </row>
    <row r="388" spans="1:17" ht="14.25" customHeight="1">
      <c r="A388" s="293"/>
      <c r="K388" s="474"/>
      <c r="L388" s="474"/>
      <c r="M388" s="474"/>
      <c r="N388" s="474"/>
      <c r="O388" s="474"/>
      <c r="P388" s="474"/>
    </row>
    <row r="389" spans="1:17" ht="15.5">
      <c r="A389" s="293"/>
      <c r="C389" s="1243" t="s">
        <v>1538</v>
      </c>
      <c r="D389" s="1244"/>
      <c r="E389" s="1244"/>
      <c r="F389" s="1244"/>
      <c r="G389" s="1244"/>
      <c r="H389" s="1244"/>
      <c r="I389" s="1244"/>
      <c r="J389" s="1244"/>
      <c r="K389" s="1244"/>
      <c r="L389" s="1244"/>
      <c r="M389" s="1244"/>
      <c r="N389" s="474"/>
      <c r="O389" s="474"/>
      <c r="P389" s="474"/>
    </row>
    <row r="390" spans="1:17" ht="14" customHeight="1">
      <c r="A390" s="293"/>
      <c r="C390" s="1393" t="s">
        <v>384</v>
      </c>
      <c r="D390" s="1393"/>
      <c r="E390" s="1393"/>
      <c r="F390" s="1393"/>
      <c r="G390" s="1393"/>
      <c r="H390" s="1393"/>
      <c r="I390" s="1393"/>
      <c r="J390" s="1393"/>
      <c r="K390" s="1393"/>
      <c r="L390" s="1393"/>
      <c r="M390" s="1393"/>
      <c r="N390" s="474"/>
      <c r="O390" s="474"/>
      <c r="P390" s="474"/>
    </row>
    <row r="391" spans="1:17" ht="14.25" customHeight="1">
      <c r="A391" s="293"/>
      <c r="C391" s="1393"/>
      <c r="D391" s="1393"/>
      <c r="E391" s="1393"/>
      <c r="F391" s="1393"/>
      <c r="G391" s="1393"/>
      <c r="H391" s="1393"/>
      <c r="I391" s="1393"/>
      <c r="J391" s="1393"/>
      <c r="K391" s="1393"/>
      <c r="L391" s="1393"/>
      <c r="M391" s="1393"/>
      <c r="N391" s="474"/>
      <c r="O391" s="474"/>
      <c r="P391" s="474"/>
    </row>
    <row r="392" spans="1:17" ht="14.25" customHeight="1">
      <c r="A392" s="293"/>
      <c r="C392" s="1393"/>
      <c r="D392" s="1393"/>
      <c r="E392" s="1393"/>
      <c r="F392" s="1393"/>
      <c r="G392" s="1393"/>
      <c r="H392" s="1393"/>
      <c r="I392" s="1393"/>
      <c r="J392" s="1393"/>
      <c r="K392" s="1393"/>
      <c r="L392" s="1393"/>
      <c r="M392" s="1393"/>
      <c r="N392" s="474"/>
      <c r="O392" s="474"/>
      <c r="P392" s="474"/>
    </row>
    <row r="393" spans="1:17" ht="14.25" customHeight="1">
      <c r="A393" s="293"/>
      <c r="C393" s="1393"/>
      <c r="D393" s="1393"/>
      <c r="E393" s="1393"/>
      <c r="F393" s="1393"/>
      <c r="G393" s="1393"/>
      <c r="H393" s="1393"/>
      <c r="I393" s="1393"/>
      <c r="J393" s="1393"/>
      <c r="K393" s="1393"/>
      <c r="L393" s="1393"/>
      <c r="M393" s="1393"/>
      <c r="N393" s="474"/>
      <c r="O393" s="474"/>
      <c r="P393" s="474"/>
    </row>
    <row r="394" spans="1:17" ht="14.25" customHeight="1">
      <c r="A394" s="293"/>
      <c r="C394" s="1393"/>
      <c r="D394" s="1393"/>
      <c r="E394" s="1393"/>
      <c r="F394" s="1393"/>
      <c r="G394" s="1393"/>
      <c r="H394" s="1393"/>
      <c r="I394" s="1393"/>
      <c r="J394" s="1393"/>
      <c r="K394" s="1393"/>
      <c r="L394" s="1393"/>
      <c r="M394" s="1393"/>
      <c r="N394" s="474"/>
      <c r="O394" s="474"/>
      <c r="P394" s="474"/>
    </row>
    <row r="395" spans="1:17" ht="34.5" customHeight="1">
      <c r="A395" s="293"/>
      <c r="C395" s="1352" t="s">
        <v>385</v>
      </c>
      <c r="D395" s="1353"/>
      <c r="E395" s="1353"/>
      <c r="F395" s="1353"/>
      <c r="G395" s="1353"/>
      <c r="K395" s="474"/>
      <c r="L395" s="474"/>
      <c r="M395" s="474"/>
      <c r="N395" s="474"/>
      <c r="O395" s="474"/>
      <c r="P395" s="474"/>
    </row>
    <row r="396" spans="1:17" ht="14.25" customHeight="1">
      <c r="A396" s="293"/>
      <c r="C396" s="655" t="s">
        <v>183</v>
      </c>
      <c r="D396" s="656">
        <v>2022</v>
      </c>
      <c r="E396" s="656">
        <v>2023</v>
      </c>
      <c r="F396" s="656">
        <v>2024</v>
      </c>
      <c r="G396" s="657">
        <v>2025</v>
      </c>
      <c r="L396" s="474"/>
      <c r="M396" s="474"/>
      <c r="N396" s="474"/>
      <c r="O396" s="474"/>
      <c r="P396" s="474"/>
      <c r="Q396" s="474"/>
    </row>
    <row r="397" spans="1:17" ht="15">
      <c r="A397" s="293"/>
      <c r="C397" s="619" t="s">
        <v>386</v>
      </c>
      <c r="D397" s="107">
        <v>0.96</v>
      </c>
      <c r="E397" s="107">
        <v>0.96</v>
      </c>
      <c r="F397" s="110">
        <v>0.92</v>
      </c>
      <c r="G397" s="46">
        <v>0.95930000000000004</v>
      </c>
      <c r="L397" s="474"/>
      <c r="M397" s="474"/>
      <c r="N397" s="474"/>
      <c r="O397" s="474"/>
      <c r="P397" s="474"/>
      <c r="Q397" s="474"/>
    </row>
    <row r="398" spans="1:17" ht="15">
      <c r="A398" s="293"/>
      <c r="C398" s="658" t="s">
        <v>387</v>
      </c>
      <c r="D398" s="108">
        <v>1</v>
      </c>
      <c r="E398" s="108">
        <v>1</v>
      </c>
      <c r="F398" s="111" t="s">
        <v>269</v>
      </c>
      <c r="G398" s="41">
        <v>1</v>
      </c>
      <c r="L398" s="474"/>
      <c r="M398" s="474"/>
      <c r="N398" s="474"/>
      <c r="O398" s="474"/>
      <c r="P398" s="474"/>
      <c r="Q398" s="474"/>
    </row>
    <row r="399" spans="1:17" ht="15">
      <c r="A399" s="293"/>
      <c r="C399" s="659" t="s">
        <v>186</v>
      </c>
      <c r="D399" s="109">
        <v>0.96</v>
      </c>
      <c r="E399" s="109">
        <v>0.96</v>
      </c>
      <c r="F399" s="112">
        <v>0.92</v>
      </c>
      <c r="G399" s="106">
        <v>0.95930000000000004</v>
      </c>
      <c r="L399" s="474"/>
      <c r="M399" s="474"/>
      <c r="N399" s="474"/>
      <c r="O399" s="474"/>
      <c r="P399" s="474"/>
      <c r="Q399" s="474"/>
    </row>
    <row r="400" spans="1:17" ht="30" customHeight="1">
      <c r="A400" s="293"/>
      <c r="C400" s="1350" t="s">
        <v>1489</v>
      </c>
      <c r="D400" s="1350"/>
      <c r="E400" s="1350"/>
      <c r="F400" s="1350"/>
      <c r="G400" s="1350"/>
      <c r="H400" s="1350"/>
      <c r="I400" s="1350"/>
      <c r="J400" s="1350"/>
      <c r="K400" s="1350"/>
      <c r="L400" s="1350"/>
      <c r="M400" s="1350"/>
      <c r="N400" s="474"/>
      <c r="O400" s="474"/>
      <c r="P400" s="474"/>
    </row>
    <row r="401" spans="1:19" ht="14.25" customHeight="1">
      <c r="A401" s="293"/>
      <c r="K401" s="474"/>
      <c r="L401" s="474"/>
      <c r="M401" s="474"/>
      <c r="N401" s="474"/>
      <c r="O401" s="474"/>
      <c r="P401" s="474"/>
    </row>
    <row r="402" spans="1:19" ht="14.25" customHeight="1">
      <c r="A402" s="293"/>
      <c r="K402" s="474"/>
      <c r="L402" s="474"/>
      <c r="M402" s="474"/>
      <c r="N402" s="474"/>
      <c r="O402" s="474"/>
      <c r="P402" s="474"/>
    </row>
    <row r="403" spans="1:19" ht="14.25" customHeight="1">
      <c r="A403" s="293"/>
      <c r="C403" s="1345" t="s">
        <v>1679</v>
      </c>
      <c r="D403" s="1346"/>
      <c r="E403" s="1346"/>
      <c r="F403" s="1346"/>
      <c r="G403" s="1346"/>
      <c r="H403" s="1346"/>
      <c r="I403" s="1346"/>
      <c r="J403" s="1346"/>
      <c r="K403" s="1346"/>
      <c r="L403" s="1346"/>
      <c r="M403" s="1346"/>
      <c r="N403" s="474"/>
      <c r="O403" s="474"/>
      <c r="P403" s="474"/>
    </row>
    <row r="404" spans="1:19" ht="14.25" customHeight="1">
      <c r="A404" s="293"/>
      <c r="C404" s="1417" t="s">
        <v>388</v>
      </c>
      <c r="D404" s="1418"/>
      <c r="E404" s="1418"/>
      <c r="F404" s="1418"/>
      <c r="G404" s="1418"/>
      <c r="H404" s="1418"/>
      <c r="I404" s="1418"/>
      <c r="J404" s="1418"/>
      <c r="K404" s="474"/>
      <c r="L404" s="474"/>
      <c r="M404" s="474"/>
      <c r="N404" s="474"/>
      <c r="O404" s="474"/>
      <c r="P404" s="474"/>
    </row>
    <row r="405" spans="1:19" ht="14.25" customHeight="1">
      <c r="A405" s="293"/>
      <c r="C405" s="660" t="s">
        <v>183</v>
      </c>
      <c r="D405" s="661"/>
      <c r="E405" s="661"/>
      <c r="F405" s="661"/>
      <c r="G405" s="661">
        <v>2022</v>
      </c>
      <c r="H405" s="661">
        <v>2023</v>
      </c>
      <c r="I405" s="662">
        <v>2024</v>
      </c>
      <c r="J405" s="661">
        <v>2025</v>
      </c>
      <c r="N405" s="474"/>
      <c r="O405" s="474"/>
      <c r="P405" s="474"/>
      <c r="Q405" s="474"/>
      <c r="R405" s="474"/>
      <c r="S405" s="474"/>
    </row>
    <row r="406" spans="1:19" ht="14.25" customHeight="1">
      <c r="A406" s="293"/>
      <c r="C406" s="1419" t="s">
        <v>389</v>
      </c>
      <c r="D406" s="1420"/>
      <c r="E406" s="1420"/>
      <c r="F406" s="1420"/>
      <c r="G406" s="663">
        <v>15</v>
      </c>
      <c r="H406" s="663">
        <v>16</v>
      </c>
      <c r="I406" s="664">
        <v>20</v>
      </c>
      <c r="J406" s="665">
        <v>19</v>
      </c>
      <c r="N406" s="474"/>
      <c r="O406" s="474"/>
      <c r="P406" s="474"/>
      <c r="Q406" s="474"/>
      <c r="R406" s="474"/>
      <c r="S406" s="474"/>
    </row>
    <row r="407" spans="1:19" ht="14.25" customHeight="1">
      <c r="A407" s="293"/>
      <c r="C407" s="1415" t="s">
        <v>390</v>
      </c>
      <c r="D407" s="1284"/>
      <c r="E407" s="1284"/>
      <c r="F407" s="1284"/>
      <c r="G407" s="666">
        <v>7</v>
      </c>
      <c r="H407" s="666">
        <v>7</v>
      </c>
      <c r="I407" s="667">
        <v>17</v>
      </c>
      <c r="J407" s="668">
        <v>17</v>
      </c>
      <c r="N407" s="474"/>
      <c r="O407" s="474"/>
      <c r="P407" s="474"/>
      <c r="Q407" s="474"/>
      <c r="R407" s="474"/>
      <c r="S407" s="474"/>
    </row>
    <row r="408" spans="1:19" ht="14.25" customHeight="1">
      <c r="A408" s="293"/>
      <c r="C408" s="1415" t="s">
        <v>391</v>
      </c>
      <c r="D408" s="1284"/>
      <c r="E408" s="1284"/>
      <c r="F408" s="1284"/>
      <c r="G408" s="669">
        <v>0.47</v>
      </c>
      <c r="H408" s="669">
        <v>0.44</v>
      </c>
      <c r="I408" s="670">
        <v>0.85</v>
      </c>
      <c r="J408" s="671">
        <v>0.89470000000000005</v>
      </c>
      <c r="N408" s="474"/>
      <c r="O408" s="474"/>
      <c r="P408" s="474"/>
      <c r="Q408" s="474"/>
      <c r="R408" s="474"/>
      <c r="S408" s="474"/>
    </row>
    <row r="409" spans="1:19" ht="60.5" customHeight="1">
      <c r="A409" s="293"/>
      <c r="C409" s="1427" t="s">
        <v>1490</v>
      </c>
      <c r="D409" s="1428"/>
      <c r="E409" s="1428"/>
      <c r="F409" s="1428"/>
      <c r="G409" s="1428"/>
      <c r="H409" s="1428"/>
      <c r="I409" s="1428"/>
      <c r="J409" s="1428"/>
      <c r="K409" s="1428"/>
      <c r="L409" s="1428"/>
      <c r="M409" s="1428"/>
      <c r="N409" s="474"/>
      <c r="O409" s="474"/>
      <c r="P409" s="474"/>
    </row>
    <row r="410" spans="1:19" ht="14.25" customHeight="1">
      <c r="A410" s="293"/>
      <c r="K410" s="474"/>
      <c r="L410" s="474"/>
      <c r="M410" s="474"/>
      <c r="N410" s="474"/>
      <c r="O410" s="474"/>
      <c r="P410" s="474"/>
    </row>
    <row r="411" spans="1:19" ht="14.25" customHeight="1">
      <c r="A411" s="293"/>
      <c r="K411" s="474"/>
      <c r="L411" s="474"/>
      <c r="M411" s="474"/>
      <c r="N411" s="474"/>
      <c r="O411" s="474"/>
      <c r="P411" s="474"/>
    </row>
    <row r="412" spans="1:19" ht="14.25" customHeight="1">
      <c r="A412" s="293"/>
      <c r="C412" s="1440" t="s">
        <v>1681</v>
      </c>
      <c r="D412" s="1441"/>
      <c r="E412" s="1441"/>
      <c r="F412" s="1441"/>
      <c r="G412" s="1441"/>
      <c r="H412" s="1441"/>
      <c r="I412" s="1441"/>
      <c r="J412" s="1441"/>
      <c r="K412" s="1441"/>
      <c r="L412" s="1441"/>
      <c r="M412" s="1441"/>
      <c r="N412" s="474"/>
      <c r="O412" s="474"/>
      <c r="P412" s="474"/>
    </row>
    <row r="413" spans="1:19" ht="14.25" customHeight="1">
      <c r="A413" s="293"/>
      <c r="C413" s="1297" t="s">
        <v>392</v>
      </c>
      <c r="D413" s="1297"/>
      <c r="E413" s="1297"/>
      <c r="F413" s="1297"/>
      <c r="G413" s="1297"/>
      <c r="H413" s="1297"/>
      <c r="I413" s="1297"/>
      <c r="J413" s="1297"/>
      <c r="K413" s="1297"/>
      <c r="L413" s="474"/>
      <c r="M413" s="474"/>
      <c r="N413" s="474"/>
      <c r="O413" s="474"/>
      <c r="P413" s="474"/>
    </row>
    <row r="414" spans="1:19" ht="14.25" customHeight="1">
      <c r="A414" s="293"/>
      <c r="C414" s="56" t="s">
        <v>183</v>
      </c>
      <c r="D414" s="1253">
        <v>2022</v>
      </c>
      <c r="E414" s="1253"/>
      <c r="F414" s="1253">
        <v>2023</v>
      </c>
      <c r="G414" s="1253"/>
      <c r="H414" s="1253">
        <v>2024</v>
      </c>
      <c r="I414" s="1253"/>
      <c r="J414" s="1253">
        <v>2025</v>
      </c>
      <c r="K414" s="1253"/>
      <c r="M414" s="474"/>
      <c r="N414" s="474"/>
      <c r="O414" s="474"/>
      <c r="P414" s="474"/>
      <c r="Q414" s="474"/>
      <c r="R414" s="474"/>
    </row>
    <row r="415" spans="1:19" ht="54" customHeight="1">
      <c r="A415" s="293"/>
      <c r="C415" s="91"/>
      <c r="D415" s="298" t="s">
        <v>393</v>
      </c>
      <c r="E415" s="298" t="s">
        <v>394</v>
      </c>
      <c r="F415" s="298" t="s">
        <v>393</v>
      </c>
      <c r="G415" s="298" t="s">
        <v>394</v>
      </c>
      <c r="H415" s="298" t="s">
        <v>393</v>
      </c>
      <c r="I415" s="298" t="s">
        <v>394</v>
      </c>
      <c r="J415" s="298" t="s">
        <v>393</v>
      </c>
      <c r="K415" s="298" t="s">
        <v>394</v>
      </c>
      <c r="M415" s="474"/>
      <c r="N415" s="474"/>
      <c r="O415" s="474"/>
      <c r="P415" s="474"/>
      <c r="Q415" s="474"/>
      <c r="R415" s="474"/>
    </row>
    <row r="416" spans="1:19" ht="17.25" customHeight="1">
      <c r="A416" s="293"/>
      <c r="C416" s="672" t="s">
        <v>184</v>
      </c>
      <c r="D416" s="458">
        <v>895</v>
      </c>
      <c r="E416" s="993">
        <f>D416/D418</f>
        <v>0.69867291178766588</v>
      </c>
      <c r="F416" s="444">
        <v>532</v>
      </c>
      <c r="G416" s="995">
        <f>F416/F418</f>
        <v>0.74301675977653636</v>
      </c>
      <c r="H416" s="673">
        <v>891</v>
      </c>
      <c r="I416" s="997">
        <f>H416/H418</f>
        <v>0.64752906976744184</v>
      </c>
      <c r="J416" s="445">
        <v>876</v>
      </c>
      <c r="K416" s="1006">
        <f>J416/J418</f>
        <v>0.66921313980137509</v>
      </c>
      <c r="M416" s="474"/>
      <c r="N416" s="474"/>
      <c r="O416" s="474"/>
      <c r="P416" s="474"/>
      <c r="Q416" s="474"/>
      <c r="R416" s="474"/>
    </row>
    <row r="417" spans="1:18" ht="17.25" customHeight="1">
      <c r="A417" s="293"/>
      <c r="C417" s="674" t="s">
        <v>185</v>
      </c>
      <c r="D417" s="446">
        <v>386</v>
      </c>
      <c r="E417" s="994">
        <f>D417/D418</f>
        <v>0.30132708821233412</v>
      </c>
      <c r="F417" s="675">
        <v>184</v>
      </c>
      <c r="G417" s="996">
        <f>F417/F418</f>
        <v>0.25698324022346369</v>
      </c>
      <c r="H417" s="676">
        <v>485</v>
      </c>
      <c r="I417" s="998">
        <f>H417/H418</f>
        <v>0.35247093023255816</v>
      </c>
      <c r="J417" s="694">
        <v>433</v>
      </c>
      <c r="K417" s="1013">
        <f>J417/J418</f>
        <v>0.33078686019862491</v>
      </c>
      <c r="M417" s="474"/>
      <c r="N417" s="474"/>
      <c r="O417" s="474"/>
      <c r="P417" s="474"/>
      <c r="Q417" s="474"/>
      <c r="R417" s="474"/>
    </row>
    <row r="418" spans="1:18" ht="17.25" customHeight="1">
      <c r="A418" s="293"/>
      <c r="C418" s="677" t="s">
        <v>186</v>
      </c>
      <c r="D418" s="678">
        <f>SUM(D416:D417)</f>
        <v>1281</v>
      </c>
      <c r="E418" s="679">
        <v>1</v>
      </c>
      <c r="F418" s="680">
        <f>SUM(F416:F417)</f>
        <v>716</v>
      </c>
      <c r="G418" s="681">
        <v>1</v>
      </c>
      <c r="H418" s="682">
        <f>SUM(H416:H417)</f>
        <v>1376</v>
      </c>
      <c r="I418" s="683">
        <v>1</v>
      </c>
      <c r="J418" s="1026">
        <f>SUM(J416:J417)</f>
        <v>1309</v>
      </c>
      <c r="K418" s="1027">
        <v>1</v>
      </c>
      <c r="L418" s="474"/>
      <c r="M418" s="474"/>
      <c r="N418" s="474"/>
      <c r="O418" s="474"/>
      <c r="P418" s="474"/>
      <c r="Q418" s="474"/>
      <c r="R418" s="474"/>
    </row>
    <row r="419" spans="1:18" ht="30" customHeight="1">
      <c r="A419" s="293"/>
      <c r="C419" s="1423" t="s">
        <v>1491</v>
      </c>
      <c r="D419" s="1423"/>
      <c r="E419" s="1423"/>
      <c r="F419" s="1423"/>
      <c r="G419" s="1423"/>
      <c r="H419" s="1423"/>
      <c r="I419" s="1423"/>
      <c r="J419" s="1424"/>
      <c r="K419" s="1424"/>
      <c r="L419" s="1425"/>
      <c r="M419" s="474"/>
      <c r="N419" s="474"/>
      <c r="O419" s="474"/>
      <c r="P419" s="474"/>
    </row>
    <row r="420" spans="1:18" ht="14.25" customHeight="1">
      <c r="A420" s="293"/>
      <c r="K420" s="474"/>
      <c r="L420" s="474"/>
      <c r="M420" s="474"/>
      <c r="N420" s="474"/>
      <c r="O420" s="474"/>
      <c r="P420" s="474"/>
    </row>
    <row r="421" spans="1:18" ht="14.25" customHeight="1">
      <c r="A421" s="293"/>
      <c r="K421" s="474"/>
      <c r="L421" s="474"/>
      <c r="M421" s="474"/>
      <c r="N421" s="474"/>
      <c r="O421" s="474"/>
      <c r="P421" s="474"/>
    </row>
    <row r="422" spans="1:18" ht="14.25" customHeight="1">
      <c r="A422" s="293"/>
      <c r="C422" s="1297" t="s">
        <v>395</v>
      </c>
      <c r="D422" s="1297"/>
      <c r="E422" s="1297"/>
      <c r="F422" s="1297"/>
      <c r="G422" s="1297"/>
      <c r="H422" s="1297"/>
      <c r="I422" s="1297"/>
      <c r="J422" s="1297"/>
      <c r="K422" s="1297"/>
      <c r="L422" s="474"/>
      <c r="M422" s="474"/>
      <c r="N422" s="474"/>
      <c r="O422" s="474"/>
      <c r="P422" s="474"/>
    </row>
    <row r="423" spans="1:18" ht="14.25" customHeight="1">
      <c r="A423" s="293"/>
      <c r="C423" s="56" t="s">
        <v>183</v>
      </c>
      <c r="D423" s="1426">
        <v>2022</v>
      </c>
      <c r="E423" s="1426"/>
      <c r="F423" s="1414">
        <v>2023</v>
      </c>
      <c r="G423" s="1253"/>
      <c r="H423" s="1253">
        <v>2024</v>
      </c>
      <c r="I423" s="1253"/>
      <c r="J423" s="1253">
        <v>2025</v>
      </c>
      <c r="K423" s="1253"/>
      <c r="M423" s="474"/>
      <c r="N423" s="474"/>
      <c r="O423" s="474"/>
      <c r="P423" s="474"/>
      <c r="Q423" s="474"/>
      <c r="R423" s="474"/>
    </row>
    <row r="424" spans="1:18" ht="50.25" customHeight="1">
      <c r="A424" s="293"/>
      <c r="C424" s="91"/>
      <c r="D424" s="957" t="s">
        <v>393</v>
      </c>
      <c r="E424" s="957" t="s">
        <v>394</v>
      </c>
      <c r="F424" s="907" t="s">
        <v>393</v>
      </c>
      <c r="G424" s="298" t="s">
        <v>394</v>
      </c>
      <c r="H424" s="298" t="s">
        <v>393</v>
      </c>
      <c r="I424" s="298" t="s">
        <v>394</v>
      </c>
      <c r="J424" s="298" t="s">
        <v>393</v>
      </c>
      <c r="K424" s="298" t="s">
        <v>394</v>
      </c>
      <c r="M424" s="474"/>
      <c r="N424" s="474"/>
      <c r="O424" s="474"/>
      <c r="P424" s="474"/>
      <c r="Q424" s="474"/>
      <c r="R424" s="474"/>
    </row>
    <row r="425" spans="1:18" ht="43.5" customHeight="1">
      <c r="A425" s="293"/>
      <c r="C425" s="672" t="s">
        <v>396</v>
      </c>
      <c r="D425" s="458">
        <v>505</v>
      </c>
      <c r="E425" s="993">
        <v>0.39</v>
      </c>
      <c r="F425" s="684">
        <v>396</v>
      </c>
      <c r="G425" s="995">
        <v>0.55300000000000005</v>
      </c>
      <c r="H425" s="458">
        <v>782</v>
      </c>
      <c r="I425" s="997">
        <f>(H425*I428)/H428</f>
        <v>0.5683139534883721</v>
      </c>
      <c r="J425" s="445">
        <v>692</v>
      </c>
      <c r="K425" s="1006">
        <f>J425/J428</f>
        <v>0.52864782276546984</v>
      </c>
      <c r="M425" s="474"/>
      <c r="N425" s="474"/>
      <c r="O425" s="474"/>
      <c r="P425" s="474"/>
      <c r="Q425" s="474"/>
      <c r="R425" s="474"/>
    </row>
    <row r="426" spans="1:18" ht="16.5" customHeight="1">
      <c r="A426" s="293"/>
      <c r="C426" s="447" t="s">
        <v>397</v>
      </c>
      <c r="D426" s="67">
        <v>739</v>
      </c>
      <c r="E426" s="321">
        <v>0.57999999999999996</v>
      </c>
      <c r="F426" s="685">
        <v>303</v>
      </c>
      <c r="G426" s="1002">
        <v>0.42299999999999999</v>
      </c>
      <c r="H426" s="67">
        <v>570</v>
      </c>
      <c r="I426" s="1004">
        <f>(H426*I428)/H428</f>
        <v>0.41424418604651164</v>
      </c>
      <c r="J426" s="647">
        <v>563</v>
      </c>
      <c r="K426" s="1007">
        <f>J426/J428</f>
        <v>0.43009931245225363</v>
      </c>
      <c r="M426" s="474"/>
      <c r="N426" s="474"/>
      <c r="O426" s="474"/>
      <c r="P426" s="474"/>
      <c r="Q426" s="474"/>
      <c r="R426" s="474"/>
    </row>
    <row r="427" spans="1:18" ht="28.5" customHeight="1">
      <c r="A427" s="293"/>
      <c r="C427" s="672" t="s">
        <v>398</v>
      </c>
      <c r="D427" s="458">
        <v>37</v>
      </c>
      <c r="E427" s="993">
        <v>0.03</v>
      </c>
      <c r="F427" s="684">
        <v>17</v>
      </c>
      <c r="G427" s="995">
        <v>2.4E-2</v>
      </c>
      <c r="H427" s="458">
        <v>24</v>
      </c>
      <c r="I427" s="997">
        <f>(H427*I428)/H428</f>
        <v>1.7441860465116279E-2</v>
      </c>
      <c r="J427" s="445">
        <v>54</v>
      </c>
      <c r="K427" s="1006">
        <f>J427/J428</f>
        <v>4.1252864782276549E-2</v>
      </c>
      <c r="M427" s="474"/>
      <c r="N427" s="474"/>
      <c r="O427" s="474"/>
      <c r="P427" s="474"/>
      <c r="Q427" s="474"/>
      <c r="R427" s="474"/>
    </row>
    <row r="428" spans="1:18" ht="16.5" customHeight="1">
      <c r="A428" s="293"/>
      <c r="C428" s="686" t="s">
        <v>186</v>
      </c>
      <c r="D428" s="687">
        <v>1281</v>
      </c>
      <c r="E428" s="1001">
        <v>1</v>
      </c>
      <c r="F428" s="688">
        <v>716</v>
      </c>
      <c r="G428" s="1003">
        <v>1</v>
      </c>
      <c r="H428" s="62">
        <v>1376</v>
      </c>
      <c r="I428" s="1005">
        <v>1</v>
      </c>
      <c r="J428" s="121">
        <f>SUM(J425:J427)</f>
        <v>1309</v>
      </c>
      <c r="K428" s="1008">
        <v>1</v>
      </c>
      <c r="M428" s="474"/>
      <c r="N428" s="474"/>
      <c r="O428" s="474"/>
      <c r="P428" s="474"/>
      <c r="Q428" s="474"/>
      <c r="R428" s="474"/>
    </row>
    <row r="429" spans="1:18" ht="30" customHeight="1">
      <c r="A429" s="293"/>
      <c r="C429" s="1401" t="s">
        <v>1492</v>
      </c>
      <c r="D429" s="1402"/>
      <c r="E429" s="1402"/>
      <c r="F429" s="1402"/>
      <c r="G429" s="1402"/>
      <c r="H429" s="1402"/>
      <c r="I429" s="1402"/>
      <c r="J429" s="1402"/>
      <c r="K429" s="1402"/>
      <c r="L429" s="1402"/>
      <c r="M429" s="474"/>
      <c r="N429" s="474"/>
      <c r="O429" s="474"/>
      <c r="P429" s="474"/>
    </row>
    <row r="430" spans="1:18" ht="14.25" customHeight="1">
      <c r="A430" s="293"/>
      <c r="K430" s="474"/>
      <c r="L430" s="474"/>
      <c r="M430" s="474"/>
      <c r="N430" s="474"/>
      <c r="O430" s="474"/>
      <c r="P430" s="474"/>
    </row>
    <row r="431" spans="1:18" ht="14.25" customHeight="1">
      <c r="A431" s="293"/>
      <c r="K431" s="474"/>
      <c r="L431" s="474"/>
      <c r="M431" s="474"/>
      <c r="N431" s="474"/>
      <c r="O431" s="474"/>
      <c r="P431" s="474"/>
    </row>
    <row r="432" spans="1:18" ht="14.25" customHeight="1">
      <c r="A432" s="293"/>
      <c r="C432" s="1297" t="s">
        <v>399</v>
      </c>
      <c r="D432" s="1297"/>
      <c r="E432" s="1297"/>
      <c r="F432" s="1297"/>
      <c r="G432" s="1297"/>
      <c r="H432" s="1297"/>
      <c r="I432" s="1297"/>
      <c r="J432" s="1297"/>
      <c r="K432" s="1297"/>
      <c r="L432" s="474"/>
      <c r="M432" s="474"/>
      <c r="N432" s="474"/>
      <c r="O432" s="474"/>
      <c r="P432" s="474"/>
    </row>
    <row r="433" spans="1:18" ht="14.25" customHeight="1">
      <c r="A433" s="293"/>
      <c r="C433" s="56" t="s">
        <v>183</v>
      </c>
      <c r="D433" s="1426">
        <v>2022</v>
      </c>
      <c r="E433" s="1426"/>
      <c r="F433" s="1414">
        <v>2023</v>
      </c>
      <c r="G433" s="1253"/>
      <c r="H433" s="1253">
        <v>2024</v>
      </c>
      <c r="I433" s="1253"/>
      <c r="J433" s="1253">
        <v>2025</v>
      </c>
      <c r="K433" s="1253"/>
      <c r="M433" s="474"/>
      <c r="N433" s="474"/>
      <c r="O433" s="474"/>
      <c r="P433" s="474"/>
      <c r="Q433" s="474"/>
      <c r="R433" s="474"/>
    </row>
    <row r="434" spans="1:18" ht="55.5" customHeight="1">
      <c r="A434" s="293"/>
      <c r="C434" s="91"/>
      <c r="D434" s="957" t="s">
        <v>393</v>
      </c>
      <c r="E434" s="957" t="s">
        <v>394</v>
      </c>
      <c r="F434" s="907" t="s">
        <v>393</v>
      </c>
      <c r="G434" s="298" t="s">
        <v>394</v>
      </c>
      <c r="H434" s="298" t="s">
        <v>393</v>
      </c>
      <c r="I434" s="298" t="s">
        <v>394</v>
      </c>
      <c r="J434" s="298" t="s">
        <v>393</v>
      </c>
      <c r="K434" s="298" t="s">
        <v>394</v>
      </c>
      <c r="M434" s="474"/>
      <c r="N434" s="474"/>
      <c r="O434" s="474"/>
      <c r="P434" s="474"/>
      <c r="Q434" s="474"/>
      <c r="R434" s="474"/>
    </row>
    <row r="435" spans="1:18" ht="17.25" customHeight="1">
      <c r="A435" s="293"/>
      <c r="C435" s="672" t="s">
        <v>400</v>
      </c>
      <c r="D435" s="458">
        <v>72</v>
      </c>
      <c r="E435" s="993">
        <v>0.06</v>
      </c>
      <c r="F435" s="684">
        <v>22</v>
      </c>
      <c r="G435" s="995">
        <v>0.03</v>
      </c>
      <c r="H435" s="689">
        <v>101</v>
      </c>
      <c r="I435" s="1009">
        <v>7.2999999999999995E-2</v>
      </c>
      <c r="J435" s="445">
        <v>90</v>
      </c>
      <c r="K435" s="1006">
        <f>J435/J439</f>
        <v>6.8754774637127578E-2</v>
      </c>
      <c r="M435" s="474"/>
      <c r="N435" s="474"/>
      <c r="O435" s="474"/>
      <c r="P435" s="474"/>
      <c r="Q435" s="474"/>
      <c r="R435" s="474"/>
    </row>
    <row r="436" spans="1:18" ht="17.25" customHeight="1">
      <c r="A436" s="293"/>
      <c r="C436" s="447" t="s">
        <v>401</v>
      </c>
      <c r="D436" s="67">
        <v>14</v>
      </c>
      <c r="E436" s="321">
        <v>0.01</v>
      </c>
      <c r="F436" s="685">
        <v>5</v>
      </c>
      <c r="G436" s="1002">
        <v>0.01</v>
      </c>
      <c r="H436" s="690">
        <v>43</v>
      </c>
      <c r="I436" s="1010">
        <f>(H436*I439)/H439</f>
        <v>3.125E-2</v>
      </c>
      <c r="J436" s="647">
        <v>13</v>
      </c>
      <c r="K436" s="1007">
        <f>J436/J439</f>
        <v>9.9312452253628725E-3</v>
      </c>
      <c r="M436" s="474"/>
      <c r="N436" s="474"/>
      <c r="O436" s="474"/>
      <c r="P436" s="474"/>
      <c r="Q436" s="474"/>
      <c r="R436" s="474"/>
    </row>
    <row r="437" spans="1:18" ht="17.25" customHeight="1">
      <c r="A437" s="293"/>
      <c r="C437" s="672" t="s">
        <v>402</v>
      </c>
      <c r="D437" s="451">
        <v>1191</v>
      </c>
      <c r="E437" s="993">
        <v>0.93</v>
      </c>
      <c r="F437" s="684">
        <v>688</v>
      </c>
      <c r="G437" s="995">
        <v>0.96</v>
      </c>
      <c r="H437" s="691">
        <v>1228</v>
      </c>
      <c r="I437" s="1009">
        <f>(H437*I439)/H439</f>
        <v>0.89244186046511631</v>
      </c>
      <c r="J437" s="1028">
        <v>1195</v>
      </c>
      <c r="K437" s="1006">
        <f>J437/J439</f>
        <v>0.91291061879297175</v>
      </c>
      <c r="M437" s="474"/>
      <c r="N437" s="474"/>
      <c r="O437" s="474"/>
      <c r="P437" s="474"/>
      <c r="Q437" s="474"/>
      <c r="R437" s="474"/>
    </row>
    <row r="438" spans="1:18" ht="17.25" customHeight="1">
      <c r="A438" s="293"/>
      <c r="C438" s="674" t="s">
        <v>403</v>
      </c>
      <c r="D438" s="446">
        <v>4</v>
      </c>
      <c r="E438" s="994">
        <v>0</v>
      </c>
      <c r="F438" s="692">
        <v>1</v>
      </c>
      <c r="G438" s="996">
        <v>0</v>
      </c>
      <c r="H438" s="693">
        <v>4</v>
      </c>
      <c r="I438" s="1011">
        <f>(H438*I439)/H439</f>
        <v>2.9069767441860465E-3</v>
      </c>
      <c r="J438" s="694">
        <v>11</v>
      </c>
      <c r="K438" s="1013">
        <f>J438/J439</f>
        <v>8.4033613445378148E-3</v>
      </c>
      <c r="M438" s="474"/>
      <c r="N438" s="474"/>
      <c r="O438" s="474"/>
      <c r="P438" s="474"/>
      <c r="Q438" s="474"/>
      <c r="R438" s="474"/>
    </row>
    <row r="439" spans="1:18" ht="17.25" customHeight="1">
      <c r="A439" s="293"/>
      <c r="C439" s="686" t="s">
        <v>186</v>
      </c>
      <c r="D439" s="687">
        <v>1281</v>
      </c>
      <c r="E439" s="1001">
        <v>1</v>
      </c>
      <c r="F439" s="688">
        <v>716</v>
      </c>
      <c r="G439" s="773">
        <v>1</v>
      </c>
      <c r="H439" s="695">
        <v>1376</v>
      </c>
      <c r="I439" s="1012">
        <v>1</v>
      </c>
      <c r="J439" s="121">
        <f>SUM(J435:J438)</f>
        <v>1309</v>
      </c>
      <c r="K439" s="892">
        <v>0.99990000000000001</v>
      </c>
      <c r="M439" s="474"/>
      <c r="N439" s="474"/>
      <c r="O439" s="474"/>
      <c r="P439" s="474"/>
      <c r="Q439" s="474"/>
      <c r="R439" s="474"/>
    </row>
    <row r="440" spans="1:18" ht="30" customHeight="1">
      <c r="A440" s="293"/>
      <c r="C440" s="1401" t="s">
        <v>1493</v>
      </c>
      <c r="D440" s="1402"/>
      <c r="E440" s="1402"/>
      <c r="F440" s="1402"/>
      <c r="G440" s="1402"/>
      <c r="H440" s="1402"/>
      <c r="I440" s="1402"/>
      <c r="J440" s="1402"/>
      <c r="K440" s="1402"/>
      <c r="L440" s="1402"/>
      <c r="M440" s="474"/>
      <c r="N440" s="474"/>
      <c r="O440" s="474"/>
      <c r="P440" s="474"/>
    </row>
    <row r="441" spans="1:18" ht="14.25" customHeight="1">
      <c r="A441" s="293"/>
      <c r="K441" s="474"/>
      <c r="L441" s="474"/>
      <c r="M441" s="474"/>
      <c r="N441" s="474"/>
      <c r="O441" s="474"/>
      <c r="P441" s="474"/>
    </row>
    <row r="442" spans="1:18" ht="14.25" customHeight="1">
      <c r="A442" s="293"/>
      <c r="K442" s="474"/>
      <c r="L442" s="474"/>
      <c r="M442" s="474"/>
      <c r="N442" s="474"/>
      <c r="O442" s="474"/>
      <c r="P442" s="474"/>
    </row>
    <row r="443" spans="1:18" ht="14.25" customHeight="1">
      <c r="A443" s="293"/>
      <c r="C443" s="1407" t="s">
        <v>1680</v>
      </c>
      <c r="D443" s="1408"/>
      <c r="E443" s="1408"/>
      <c r="F443" s="1408"/>
      <c r="G443" s="1408"/>
      <c r="H443" s="1408"/>
      <c r="I443" s="1408"/>
      <c r="J443" s="1408"/>
      <c r="K443" s="1408"/>
      <c r="L443" s="1408"/>
      <c r="M443" s="474"/>
      <c r="N443" s="474"/>
      <c r="O443" s="474"/>
      <c r="P443" s="474"/>
    </row>
    <row r="444" spans="1:18" ht="14.25" customHeight="1">
      <c r="A444" s="293"/>
      <c r="C444" s="696" t="s">
        <v>183</v>
      </c>
      <c r="D444" s="696"/>
      <c r="E444" s="696"/>
      <c r="F444" s="448"/>
      <c r="G444" s="448">
        <v>2022</v>
      </c>
      <c r="H444" s="448">
        <v>2023</v>
      </c>
      <c r="I444" s="448">
        <v>2024</v>
      </c>
      <c r="J444" s="448">
        <v>2025</v>
      </c>
      <c r="M444" s="474"/>
      <c r="N444" s="474"/>
      <c r="O444" s="474"/>
      <c r="P444" s="474"/>
    </row>
    <row r="445" spans="1:18" ht="14.25" customHeight="1">
      <c r="A445" s="293"/>
      <c r="C445" s="1409" t="s">
        <v>1682</v>
      </c>
      <c r="D445" s="1409"/>
      <c r="E445" s="1409"/>
      <c r="F445" s="1410"/>
      <c r="G445" s="1177">
        <v>0.11</v>
      </c>
      <c r="H445" s="1178">
        <v>0.12</v>
      </c>
      <c r="I445" s="1177">
        <v>0.13600000000000001</v>
      </c>
      <c r="J445" s="1179">
        <v>0.156</v>
      </c>
      <c r="M445" s="474"/>
      <c r="N445" s="474"/>
      <c r="O445" s="474"/>
      <c r="P445" s="474"/>
    </row>
    <row r="446" spans="1:18" ht="14.25" customHeight="1">
      <c r="A446" s="293"/>
      <c r="C446" s="1409" t="s">
        <v>1683</v>
      </c>
      <c r="D446" s="1409"/>
      <c r="E446" s="1409"/>
      <c r="F446" s="1410"/>
      <c r="G446" s="1180">
        <v>0.04</v>
      </c>
      <c r="H446" s="1181">
        <v>0.05</v>
      </c>
      <c r="I446" s="1180">
        <v>5.7000000000000002E-2</v>
      </c>
      <c r="J446" s="1182">
        <v>6.9000000000000006E-2</v>
      </c>
      <c r="M446" s="474"/>
      <c r="N446" s="474"/>
      <c r="O446" s="474"/>
      <c r="P446" s="474"/>
    </row>
    <row r="447" spans="1:18" ht="14.25" customHeight="1">
      <c r="A447" s="293"/>
      <c r="C447" s="1430" t="s">
        <v>1684</v>
      </c>
      <c r="D447" s="1430"/>
      <c r="E447" s="1430"/>
      <c r="F447" s="1431"/>
      <c r="G447" s="1183">
        <v>1</v>
      </c>
      <c r="H447" s="1184">
        <v>1</v>
      </c>
      <c r="I447" s="1183">
        <v>1</v>
      </c>
      <c r="J447" s="1185">
        <v>1</v>
      </c>
      <c r="M447" s="474"/>
      <c r="N447" s="474"/>
      <c r="O447" s="474"/>
      <c r="P447" s="474"/>
    </row>
    <row r="448" spans="1:18" ht="14.25" customHeight="1">
      <c r="A448" s="293"/>
      <c r="K448" s="474"/>
      <c r="L448" s="474"/>
      <c r="M448" s="474"/>
      <c r="N448" s="474"/>
      <c r="O448" s="474"/>
      <c r="P448" s="474"/>
    </row>
    <row r="449" spans="1:18" ht="14.25" customHeight="1">
      <c r="A449" s="293"/>
      <c r="C449" s="1259" t="s">
        <v>1682</v>
      </c>
      <c r="D449" s="1259"/>
      <c r="E449" s="1259"/>
      <c r="F449" s="1259"/>
      <c r="G449" s="1259"/>
      <c r="H449" s="1259"/>
      <c r="I449" s="1259"/>
      <c r="J449" s="1259"/>
      <c r="K449" s="474"/>
      <c r="L449" s="474"/>
      <c r="M449" s="474"/>
      <c r="N449" s="474"/>
      <c r="O449" s="474"/>
      <c r="P449" s="474"/>
    </row>
    <row r="450" spans="1:18" ht="14.25" customHeight="1">
      <c r="A450" s="293"/>
      <c r="C450" s="1396" t="s">
        <v>183</v>
      </c>
      <c r="D450" s="1396"/>
      <c r="E450" s="1396"/>
      <c r="F450" s="1396"/>
      <c r="G450" s="448">
        <v>2022</v>
      </c>
      <c r="H450" s="448">
        <v>2023</v>
      </c>
      <c r="I450" s="448">
        <v>2024</v>
      </c>
      <c r="J450" s="448">
        <v>2025</v>
      </c>
      <c r="L450" s="474"/>
      <c r="M450" s="474"/>
      <c r="N450" s="474"/>
      <c r="O450" s="474"/>
      <c r="P450" s="474"/>
      <c r="Q450" s="474"/>
    </row>
    <row r="451" spans="1:18" ht="14.25" customHeight="1">
      <c r="A451" s="293"/>
      <c r="C451" s="1395" t="s">
        <v>411</v>
      </c>
      <c r="D451" s="1395"/>
      <c r="E451" s="1395"/>
      <c r="F451" s="1395"/>
      <c r="G451" s="1395"/>
      <c r="H451" s="1395"/>
      <c r="I451" s="1395"/>
      <c r="J451" s="1395"/>
      <c r="L451" s="474"/>
      <c r="M451" s="474"/>
      <c r="N451" s="474"/>
      <c r="O451" s="474"/>
      <c r="P451" s="474"/>
      <c r="Q451" s="474"/>
    </row>
    <row r="452" spans="1:18" ht="14.25" customHeight="1">
      <c r="A452" s="293"/>
      <c r="C452" s="1397" t="s">
        <v>398</v>
      </c>
      <c r="D452" s="1397"/>
      <c r="E452" s="1397"/>
      <c r="F452" s="1397"/>
      <c r="G452" s="697" t="s">
        <v>410</v>
      </c>
      <c r="H452" s="698" t="s">
        <v>410</v>
      </c>
      <c r="I452" s="697" t="s">
        <v>410</v>
      </c>
      <c r="J452" s="1192">
        <v>0.111</v>
      </c>
      <c r="L452" s="474"/>
      <c r="M452" s="474"/>
      <c r="N452" s="474"/>
      <c r="O452" s="474"/>
      <c r="P452" s="474"/>
      <c r="Q452" s="474"/>
    </row>
    <row r="453" spans="1:18" ht="14.25" customHeight="1">
      <c r="A453" s="293"/>
      <c r="C453" s="1398" t="s">
        <v>397</v>
      </c>
      <c r="D453" s="1398"/>
      <c r="E453" s="1398"/>
      <c r="F453" s="1398"/>
      <c r="G453" s="700" t="s">
        <v>410</v>
      </c>
      <c r="H453" s="116" t="s">
        <v>410</v>
      </c>
      <c r="I453" s="700" t="s">
        <v>410</v>
      </c>
      <c r="J453" s="1193">
        <v>0.13700000000000001</v>
      </c>
      <c r="L453" s="474"/>
      <c r="M453" s="474"/>
      <c r="N453" s="474"/>
      <c r="O453" s="474"/>
      <c r="P453" s="474"/>
      <c r="Q453" s="474"/>
    </row>
    <row r="454" spans="1:18" ht="14.25" customHeight="1">
      <c r="A454" s="293"/>
      <c r="C454" s="1399" t="s">
        <v>396</v>
      </c>
      <c r="D454" s="1399"/>
      <c r="E454" s="1399"/>
      <c r="F454" s="1400"/>
      <c r="G454" s="702" t="s">
        <v>410</v>
      </c>
      <c r="H454" s="703" t="s">
        <v>410</v>
      </c>
      <c r="I454" s="702" t="s">
        <v>410</v>
      </c>
      <c r="J454" s="1194">
        <v>0.26300000000000001</v>
      </c>
      <c r="L454" s="474"/>
      <c r="M454" s="474"/>
      <c r="N454" s="474"/>
      <c r="O454" s="474"/>
      <c r="P454" s="474"/>
      <c r="Q454" s="474"/>
    </row>
    <row r="455" spans="1:18" ht="14.25" customHeight="1">
      <c r="A455" s="293"/>
      <c r="C455" s="1395" t="s">
        <v>412</v>
      </c>
      <c r="D455" s="1395"/>
      <c r="E455" s="1395"/>
      <c r="F455" s="1395"/>
      <c r="G455" s="1395"/>
      <c r="H455" s="1395"/>
      <c r="I455" s="1395"/>
      <c r="J455" s="1395"/>
      <c r="L455" s="474"/>
      <c r="M455" s="474"/>
      <c r="N455" s="474"/>
      <c r="O455" s="474"/>
      <c r="P455" s="474"/>
      <c r="Q455" s="474"/>
    </row>
    <row r="456" spans="1:18" ht="14.25" customHeight="1">
      <c r="A456" s="293"/>
      <c r="C456" s="1397" t="s">
        <v>184</v>
      </c>
      <c r="D456" s="1397"/>
      <c r="E456" s="1397"/>
      <c r="F456" s="1397"/>
      <c r="G456" s="697" t="s">
        <v>410</v>
      </c>
      <c r="H456" s="698" t="s">
        <v>410</v>
      </c>
      <c r="I456" s="697" t="s">
        <v>410</v>
      </c>
      <c r="J456" s="1192">
        <v>0.14599999999999999</v>
      </c>
      <c r="L456" s="474"/>
      <c r="M456" s="474"/>
      <c r="N456" s="474"/>
      <c r="O456" s="474"/>
      <c r="P456" s="474"/>
      <c r="Q456" s="474"/>
    </row>
    <row r="457" spans="1:18" ht="14.25" customHeight="1">
      <c r="A457" s="293"/>
      <c r="C457" s="1399" t="s">
        <v>185</v>
      </c>
      <c r="D457" s="1399"/>
      <c r="E457" s="1399"/>
      <c r="F457" s="1400"/>
      <c r="G457" s="700" t="s">
        <v>410</v>
      </c>
      <c r="H457" s="116" t="s">
        <v>410</v>
      </c>
      <c r="I457" s="700" t="s">
        <v>410</v>
      </c>
      <c r="J457" s="1193">
        <v>0.187</v>
      </c>
      <c r="L457" s="474"/>
      <c r="M457" s="474"/>
      <c r="N457" s="474"/>
      <c r="O457" s="474"/>
      <c r="P457" s="474"/>
      <c r="Q457" s="474"/>
    </row>
    <row r="458" spans="1:18" ht="14.25" customHeight="1">
      <c r="A458" s="293"/>
      <c r="L458" s="474"/>
      <c r="M458" s="474"/>
      <c r="N458" s="474"/>
      <c r="O458" s="474"/>
      <c r="P458" s="474"/>
      <c r="Q458" s="474"/>
    </row>
    <row r="459" spans="1:18" ht="14" customHeight="1">
      <c r="A459" s="293"/>
      <c r="K459" s="474"/>
      <c r="L459" s="474"/>
      <c r="M459" s="474"/>
      <c r="N459" s="474"/>
      <c r="O459" s="474"/>
      <c r="P459" s="474"/>
    </row>
    <row r="460" spans="1:18" ht="14.25" customHeight="1">
      <c r="A460" s="293"/>
      <c r="C460" s="1249" t="s">
        <v>1506</v>
      </c>
      <c r="D460" s="1250"/>
      <c r="E460" s="1250"/>
      <c r="F460" s="1250"/>
      <c r="G460" s="1250"/>
      <c r="H460" s="1250"/>
      <c r="I460" s="1250"/>
      <c r="J460" s="1250"/>
      <c r="K460" s="1250"/>
      <c r="L460" s="1250"/>
      <c r="M460" s="1250"/>
      <c r="N460" s="474"/>
      <c r="O460" s="474"/>
      <c r="P460" s="474"/>
    </row>
    <row r="461" spans="1:18" ht="14.25" customHeight="1">
      <c r="A461" s="293"/>
      <c r="C461" s="1259" t="s">
        <v>404</v>
      </c>
      <c r="D461" s="1259"/>
      <c r="E461" s="1259"/>
      <c r="F461" s="1259"/>
      <c r="G461" s="1259"/>
      <c r="H461" s="1259"/>
      <c r="I461" s="1259"/>
      <c r="J461" s="1259"/>
      <c r="K461" s="474"/>
      <c r="L461" s="474"/>
      <c r="M461" s="474"/>
      <c r="N461" s="474"/>
      <c r="O461" s="474"/>
      <c r="P461" s="474"/>
    </row>
    <row r="462" spans="1:18" ht="14.25" customHeight="1">
      <c r="A462" s="293"/>
      <c r="C462" s="696" t="s">
        <v>183</v>
      </c>
      <c r="D462" s="696"/>
      <c r="E462" s="696"/>
      <c r="F462" s="448" t="s">
        <v>405</v>
      </c>
      <c r="G462" s="448">
        <v>2022</v>
      </c>
      <c r="H462" s="448">
        <v>2023</v>
      </c>
      <c r="I462" s="448">
        <v>2024</v>
      </c>
      <c r="J462" s="448">
        <v>2025</v>
      </c>
      <c r="M462" s="474"/>
      <c r="N462" s="474"/>
      <c r="O462" s="474"/>
      <c r="P462" s="474"/>
      <c r="Q462" s="474"/>
      <c r="R462" s="474"/>
    </row>
    <row r="463" spans="1:18" ht="21" customHeight="1">
      <c r="A463" s="293"/>
      <c r="C463" s="1412" t="s">
        <v>406</v>
      </c>
      <c r="D463" s="1412"/>
      <c r="E463" s="1412"/>
      <c r="F463" s="114" t="s">
        <v>407</v>
      </c>
      <c r="G463" s="882">
        <v>1281</v>
      </c>
      <c r="H463" s="883" t="s">
        <v>408</v>
      </c>
      <c r="I463" s="882">
        <v>1376</v>
      </c>
      <c r="J463" s="82">
        <v>1308</v>
      </c>
      <c r="M463" s="474"/>
      <c r="N463" s="474"/>
      <c r="O463" s="474"/>
      <c r="P463" s="474"/>
      <c r="Q463" s="474"/>
      <c r="R463" s="474"/>
    </row>
    <row r="464" spans="1:18" ht="30" customHeight="1">
      <c r="A464" s="293"/>
      <c r="C464" s="1413" t="s">
        <v>409</v>
      </c>
      <c r="D464" s="1413"/>
      <c r="E464" s="1413"/>
      <c r="F464" s="96" t="s">
        <v>407</v>
      </c>
      <c r="G464" s="116" t="s">
        <v>410</v>
      </c>
      <c r="H464" s="115" t="s">
        <v>410</v>
      </c>
      <c r="I464" s="116" t="s">
        <v>410</v>
      </c>
      <c r="J464" s="93">
        <v>0.24</v>
      </c>
      <c r="M464" s="474"/>
      <c r="N464" s="474"/>
      <c r="O464" s="474"/>
      <c r="P464" s="474"/>
      <c r="Q464" s="474"/>
      <c r="R464" s="474"/>
    </row>
    <row r="465" spans="1:17" ht="14.25" customHeight="1">
      <c r="A465" s="293"/>
      <c r="K465" s="474"/>
      <c r="L465" s="474"/>
      <c r="M465" s="474"/>
      <c r="N465" s="474"/>
      <c r="O465" s="474"/>
      <c r="P465" s="474"/>
    </row>
    <row r="466" spans="1:17" ht="14.25" customHeight="1">
      <c r="A466" s="293"/>
      <c r="C466" s="1259" t="s">
        <v>404</v>
      </c>
      <c r="D466" s="1259"/>
      <c r="E466" s="1259"/>
      <c r="F466" s="1259"/>
      <c r="G466" s="1259"/>
      <c r="H466" s="1259"/>
      <c r="I466" s="1259"/>
      <c r="J466" s="1259"/>
      <c r="K466" s="474"/>
      <c r="L466" s="474"/>
      <c r="M466" s="474"/>
      <c r="N466" s="474"/>
      <c r="O466" s="474"/>
      <c r="P466" s="474"/>
    </row>
    <row r="467" spans="1:17" ht="14.25" customHeight="1">
      <c r="A467" s="293"/>
      <c r="C467" s="1396" t="s">
        <v>183</v>
      </c>
      <c r="D467" s="1396"/>
      <c r="E467" s="1396"/>
      <c r="F467" s="1396"/>
      <c r="G467" s="448">
        <v>2022</v>
      </c>
      <c r="H467" s="448">
        <v>2023</v>
      </c>
      <c r="I467" s="448">
        <v>2024</v>
      </c>
      <c r="J467" s="448">
        <v>2025</v>
      </c>
      <c r="L467" s="474"/>
      <c r="M467" s="474"/>
      <c r="N467" s="474"/>
      <c r="O467" s="474"/>
      <c r="P467" s="474"/>
      <c r="Q467" s="474"/>
    </row>
    <row r="468" spans="1:17" ht="14.25" customHeight="1">
      <c r="A468" s="293"/>
      <c r="C468" s="1395" t="s">
        <v>411</v>
      </c>
      <c r="D468" s="1395"/>
      <c r="E468" s="1395"/>
      <c r="F468" s="1395"/>
      <c r="G468" s="1395"/>
      <c r="H468" s="1395"/>
      <c r="I468" s="1395"/>
      <c r="J468" s="1395"/>
      <c r="L468" s="474"/>
      <c r="M468" s="474"/>
      <c r="N468" s="474"/>
      <c r="O468" s="474"/>
      <c r="P468" s="474"/>
      <c r="Q468" s="474"/>
    </row>
    <row r="469" spans="1:17" ht="14.25" customHeight="1">
      <c r="A469" s="293"/>
      <c r="C469" s="1397" t="s">
        <v>398</v>
      </c>
      <c r="D469" s="1397"/>
      <c r="E469" s="1397"/>
      <c r="F469" s="1397"/>
      <c r="G469" s="697">
        <v>37</v>
      </c>
      <c r="H469" s="698">
        <v>17</v>
      </c>
      <c r="I469" s="697">
        <v>24</v>
      </c>
      <c r="J469" s="699">
        <v>53</v>
      </c>
      <c r="L469" s="474"/>
      <c r="M469" s="474"/>
      <c r="N469" s="474"/>
      <c r="O469" s="474"/>
      <c r="P469" s="474"/>
      <c r="Q469" s="474"/>
    </row>
    <row r="470" spans="1:17" ht="14.25" customHeight="1">
      <c r="A470" s="293"/>
      <c r="C470" s="1398" t="s">
        <v>397</v>
      </c>
      <c r="D470" s="1398"/>
      <c r="E470" s="1398"/>
      <c r="F470" s="1398"/>
      <c r="G470" s="700">
        <v>739</v>
      </c>
      <c r="H470" s="116">
        <v>303</v>
      </c>
      <c r="I470" s="700">
        <v>570</v>
      </c>
      <c r="J470" s="701">
        <v>615</v>
      </c>
      <c r="L470" s="474"/>
      <c r="M470" s="474"/>
      <c r="N470" s="474"/>
      <c r="O470" s="474"/>
      <c r="P470" s="474"/>
      <c r="Q470" s="474"/>
    </row>
    <row r="471" spans="1:17" ht="14.25" customHeight="1">
      <c r="A471" s="293"/>
      <c r="C471" s="1399" t="s">
        <v>396</v>
      </c>
      <c r="D471" s="1399"/>
      <c r="E471" s="1399"/>
      <c r="F471" s="1400"/>
      <c r="G471" s="702">
        <v>505</v>
      </c>
      <c r="H471" s="703">
        <v>396</v>
      </c>
      <c r="I471" s="702">
        <v>782</v>
      </c>
      <c r="J471" s="704">
        <v>692</v>
      </c>
      <c r="L471" s="474"/>
      <c r="M471" s="474"/>
      <c r="N471" s="474"/>
      <c r="O471" s="474"/>
      <c r="P471" s="474"/>
      <c r="Q471" s="474"/>
    </row>
    <row r="472" spans="1:17" ht="14.25" customHeight="1">
      <c r="A472" s="293"/>
      <c r="C472" s="1395" t="s">
        <v>412</v>
      </c>
      <c r="D472" s="1395"/>
      <c r="E472" s="1395"/>
      <c r="F472" s="1395"/>
      <c r="G472" s="1395"/>
      <c r="H472" s="1395"/>
      <c r="I472" s="1395"/>
      <c r="J472" s="1395"/>
      <c r="L472" s="474"/>
      <c r="M472" s="474"/>
      <c r="N472" s="474"/>
      <c r="O472" s="474"/>
      <c r="P472" s="474"/>
      <c r="Q472" s="474"/>
    </row>
    <row r="473" spans="1:17" ht="14.25" customHeight="1">
      <c r="A473" s="293"/>
      <c r="C473" s="1397" t="s">
        <v>184</v>
      </c>
      <c r="D473" s="1397"/>
      <c r="E473" s="1397"/>
      <c r="F473" s="1397"/>
      <c r="G473" s="697">
        <v>895</v>
      </c>
      <c r="H473" s="698">
        <v>532</v>
      </c>
      <c r="I473" s="697">
        <v>891</v>
      </c>
      <c r="J473" s="699">
        <v>875</v>
      </c>
      <c r="L473" s="474"/>
      <c r="M473" s="474"/>
      <c r="N473" s="474"/>
      <c r="O473" s="474"/>
      <c r="P473" s="474"/>
      <c r="Q473" s="474"/>
    </row>
    <row r="474" spans="1:17" ht="14.25" customHeight="1">
      <c r="A474" s="293"/>
      <c r="C474" s="1399" t="s">
        <v>185</v>
      </c>
      <c r="D474" s="1399"/>
      <c r="E474" s="1399"/>
      <c r="F474" s="1400"/>
      <c r="G474" s="700">
        <v>386</v>
      </c>
      <c r="H474" s="116">
        <v>184</v>
      </c>
      <c r="I474" s="700">
        <v>485</v>
      </c>
      <c r="J474" s="701">
        <v>433</v>
      </c>
      <c r="L474" s="474"/>
      <c r="M474" s="474"/>
      <c r="N474" s="474"/>
      <c r="O474" s="474"/>
      <c r="P474" s="474"/>
      <c r="Q474" s="474"/>
    </row>
    <row r="475" spans="1:17" ht="14.25" customHeight="1">
      <c r="A475" s="293"/>
      <c r="C475" s="1395" t="s">
        <v>413</v>
      </c>
      <c r="D475" s="1395"/>
      <c r="E475" s="1395"/>
      <c r="F475" s="1395"/>
      <c r="G475" s="1395"/>
      <c r="H475" s="1395"/>
      <c r="I475" s="1395"/>
      <c r="J475" s="1395"/>
      <c r="L475" s="474"/>
      <c r="M475" s="474"/>
      <c r="N475" s="474"/>
      <c r="O475" s="474"/>
      <c r="P475" s="474"/>
      <c r="Q475" s="474"/>
    </row>
    <row r="476" spans="1:17" ht="32.25" customHeight="1">
      <c r="A476" s="293"/>
      <c r="C476" s="1409" t="s">
        <v>414</v>
      </c>
      <c r="D476" s="1409"/>
      <c r="E476" s="1409"/>
      <c r="F476" s="1409"/>
      <c r="G476" s="705" t="s">
        <v>194</v>
      </c>
      <c r="H476" s="706">
        <v>1</v>
      </c>
      <c r="I476" s="705">
        <v>3</v>
      </c>
      <c r="J476" s="707">
        <v>3</v>
      </c>
      <c r="L476" s="474"/>
      <c r="M476" s="474"/>
      <c r="N476" s="474"/>
      <c r="O476" s="474"/>
      <c r="P476" s="474"/>
      <c r="Q476" s="474"/>
    </row>
    <row r="477" spans="1:17" ht="14.25" customHeight="1">
      <c r="A477" s="293"/>
      <c r="C477" s="1398" t="s">
        <v>415</v>
      </c>
      <c r="D477" s="1398"/>
      <c r="E477" s="1398"/>
      <c r="F477" s="1398"/>
      <c r="G477" s="705" t="s">
        <v>194</v>
      </c>
      <c r="H477" s="706">
        <v>7</v>
      </c>
      <c r="I477" s="705">
        <v>5</v>
      </c>
      <c r="J477" s="707">
        <v>6</v>
      </c>
      <c r="L477" s="474"/>
      <c r="M477" s="474"/>
      <c r="N477" s="474"/>
      <c r="O477" s="474"/>
      <c r="P477" s="474"/>
      <c r="Q477" s="474"/>
    </row>
    <row r="478" spans="1:17" ht="14.25" customHeight="1">
      <c r="A478" s="293"/>
      <c r="C478" s="1399" t="s">
        <v>416</v>
      </c>
      <c r="D478" s="1399"/>
      <c r="E478" s="1399"/>
      <c r="F478" s="1400"/>
      <c r="G478" s="700" t="s">
        <v>194</v>
      </c>
      <c r="H478" s="116">
        <v>19</v>
      </c>
      <c r="I478" s="700">
        <v>21</v>
      </c>
      <c r="J478" s="701">
        <v>31</v>
      </c>
      <c r="L478" s="474"/>
      <c r="M478" s="474"/>
      <c r="N478" s="474"/>
      <c r="O478" s="474"/>
      <c r="P478" s="474"/>
      <c r="Q478" s="474"/>
    </row>
    <row r="479" spans="1:17" ht="14.25" customHeight="1">
      <c r="A479" s="293"/>
      <c r="C479" s="1395" t="s">
        <v>417</v>
      </c>
      <c r="D479" s="1395"/>
      <c r="E479" s="1395"/>
      <c r="F479" s="1395"/>
      <c r="G479" s="1395"/>
      <c r="H479" s="1395"/>
      <c r="I479" s="1395"/>
      <c r="J479" s="1395"/>
      <c r="L479" s="474"/>
      <c r="M479" s="474"/>
      <c r="N479" s="474"/>
      <c r="O479" s="474"/>
      <c r="P479" s="474"/>
      <c r="Q479" s="474"/>
    </row>
    <row r="480" spans="1:17" ht="14.25" customHeight="1">
      <c r="A480" s="293"/>
      <c r="C480" s="1398" t="s">
        <v>226</v>
      </c>
      <c r="D480" s="1398"/>
      <c r="E480" s="1398"/>
      <c r="F480" s="1398"/>
      <c r="G480" s="700" t="s">
        <v>194</v>
      </c>
      <c r="H480" s="116">
        <v>79</v>
      </c>
      <c r="I480" s="700">
        <v>130</v>
      </c>
      <c r="J480" s="701">
        <v>132</v>
      </c>
      <c r="L480" s="474"/>
      <c r="M480" s="474"/>
      <c r="N480" s="474"/>
      <c r="O480" s="474"/>
      <c r="P480" s="474"/>
      <c r="Q480" s="474"/>
    </row>
    <row r="481" spans="1:23" ht="14.25" customHeight="1">
      <c r="A481" s="293"/>
      <c r="C481" s="1398" t="s">
        <v>225</v>
      </c>
      <c r="D481" s="1398"/>
      <c r="E481" s="1398"/>
      <c r="F481" s="1398"/>
      <c r="G481" s="697" t="s">
        <v>194</v>
      </c>
      <c r="H481" s="698">
        <v>230</v>
      </c>
      <c r="I481" s="697">
        <v>561</v>
      </c>
      <c r="J481" s="699">
        <v>578</v>
      </c>
      <c r="L481" s="474"/>
      <c r="M481" s="474"/>
      <c r="N481" s="474"/>
      <c r="O481" s="474"/>
      <c r="P481" s="474"/>
      <c r="Q481" s="474"/>
    </row>
    <row r="482" spans="1:23" ht="14.25" customHeight="1">
      <c r="A482" s="293"/>
      <c r="C482" s="1398" t="s">
        <v>188</v>
      </c>
      <c r="D482" s="1398"/>
      <c r="E482" s="1398"/>
      <c r="F482" s="1398"/>
      <c r="G482" s="700" t="s">
        <v>194</v>
      </c>
      <c r="H482" s="116">
        <v>90</v>
      </c>
      <c r="I482" s="700">
        <v>29</v>
      </c>
      <c r="J482" s="701">
        <v>20</v>
      </c>
      <c r="L482" s="474"/>
      <c r="M482" s="474"/>
      <c r="N482" s="474"/>
      <c r="O482" s="474"/>
      <c r="P482" s="474"/>
      <c r="Q482" s="474"/>
    </row>
    <row r="483" spans="1:23" ht="14.25" customHeight="1">
      <c r="A483" s="293"/>
      <c r="C483" s="1398" t="s">
        <v>224</v>
      </c>
      <c r="D483" s="1398"/>
      <c r="E483" s="1398"/>
      <c r="F483" s="1398"/>
      <c r="G483" s="697" t="s">
        <v>194</v>
      </c>
      <c r="H483" s="698">
        <v>4</v>
      </c>
      <c r="I483" s="697">
        <v>4</v>
      </c>
      <c r="J483" s="699">
        <v>2</v>
      </c>
      <c r="L483" s="474"/>
      <c r="M483" s="474"/>
      <c r="N483" s="474"/>
      <c r="O483" s="474"/>
      <c r="P483" s="474"/>
      <c r="Q483" s="474"/>
    </row>
    <row r="484" spans="1:23" ht="14.25" customHeight="1">
      <c r="A484" s="293"/>
      <c r="C484" s="1398" t="s">
        <v>223</v>
      </c>
      <c r="D484" s="1398"/>
      <c r="E484" s="1398"/>
      <c r="F484" s="1398"/>
      <c r="G484" s="705" t="s">
        <v>194</v>
      </c>
      <c r="H484" s="706">
        <v>308</v>
      </c>
      <c r="I484" s="705">
        <v>639</v>
      </c>
      <c r="J484" s="707">
        <v>572</v>
      </c>
      <c r="L484" s="474"/>
      <c r="M484" s="474"/>
      <c r="N484" s="474"/>
      <c r="O484" s="474"/>
      <c r="P484" s="474"/>
      <c r="Q484" s="474"/>
    </row>
    <row r="485" spans="1:23" ht="14.25" customHeight="1">
      <c r="A485" s="293"/>
      <c r="C485" s="1399" t="s">
        <v>222</v>
      </c>
      <c r="D485" s="1399"/>
      <c r="E485" s="1399"/>
      <c r="F485" s="1400"/>
      <c r="G485" s="700" t="s">
        <v>194</v>
      </c>
      <c r="H485" s="116">
        <v>5</v>
      </c>
      <c r="I485" s="700">
        <v>13</v>
      </c>
      <c r="J485" s="701">
        <v>4</v>
      </c>
      <c r="L485" s="474"/>
      <c r="M485" s="474"/>
      <c r="N485" s="474"/>
      <c r="O485" s="474"/>
      <c r="P485" s="474"/>
      <c r="Q485" s="474"/>
    </row>
    <row r="486" spans="1:23" ht="14.25" customHeight="1">
      <c r="A486" s="293"/>
      <c r="C486" s="1404" t="s">
        <v>1494</v>
      </c>
      <c r="D486" s="1405"/>
      <c r="E486" s="1405"/>
      <c r="F486" s="1405"/>
      <c r="G486" s="1405"/>
      <c r="H486" s="1405"/>
      <c r="I486" s="1405"/>
      <c r="J486" s="1405"/>
      <c r="K486" s="1405"/>
      <c r="L486" s="474"/>
      <c r="M486" s="474"/>
      <c r="N486" s="474"/>
      <c r="O486" s="474"/>
      <c r="P486" s="474"/>
    </row>
    <row r="487" spans="1:23" ht="14.25" customHeight="1">
      <c r="A487" s="293"/>
      <c r="K487" s="474"/>
      <c r="L487" s="474"/>
      <c r="M487" s="474"/>
      <c r="N487" s="474"/>
      <c r="O487" s="474"/>
      <c r="P487" s="474"/>
    </row>
    <row r="488" spans="1:23" ht="14.25" customHeight="1">
      <c r="A488" s="293"/>
      <c r="K488" s="474"/>
      <c r="L488" s="474"/>
      <c r="M488" s="474"/>
      <c r="N488" s="474"/>
      <c r="O488" s="474"/>
      <c r="P488" s="474"/>
    </row>
    <row r="489" spans="1:23" ht="14.25" customHeight="1">
      <c r="A489" s="293"/>
      <c r="C489" s="1249" t="s">
        <v>418</v>
      </c>
      <c r="D489" s="1250"/>
      <c r="E489" s="1250"/>
      <c r="F489" s="1250"/>
      <c r="G489" s="1250"/>
      <c r="H489" s="1250"/>
      <c r="I489" s="1250"/>
      <c r="J489" s="1250"/>
      <c r="K489" s="1250"/>
      <c r="L489" s="1250"/>
      <c r="M489" s="1250"/>
      <c r="N489" s="474"/>
      <c r="O489" s="474"/>
      <c r="P489" s="474"/>
    </row>
    <row r="490" spans="1:23" ht="14.25" customHeight="1">
      <c r="A490" s="293"/>
      <c r="C490" s="1393" t="s">
        <v>419</v>
      </c>
      <c r="D490" s="1393"/>
      <c r="E490" s="1393"/>
      <c r="F490" s="1393"/>
      <c r="G490" s="1393"/>
      <c r="H490" s="1393"/>
      <c r="I490" s="1393"/>
      <c r="J490" s="1393"/>
      <c r="K490" s="1393"/>
      <c r="L490" s="1393"/>
      <c r="M490" s="1393"/>
      <c r="N490" s="474"/>
      <c r="O490" s="474"/>
      <c r="P490" s="474"/>
    </row>
    <row r="491" spans="1:23" ht="20" customHeight="1">
      <c r="A491" s="293"/>
      <c r="C491" s="1393"/>
      <c r="D491" s="1393"/>
      <c r="E491" s="1393"/>
      <c r="F491" s="1393"/>
      <c r="G491" s="1393"/>
      <c r="H491" s="1393"/>
      <c r="I491" s="1393"/>
      <c r="J491" s="1393"/>
      <c r="K491" s="1393"/>
      <c r="L491" s="1393"/>
      <c r="M491" s="1393"/>
      <c r="N491" s="474"/>
      <c r="O491" s="474"/>
      <c r="P491" s="474"/>
    </row>
    <row r="492" spans="1:23" ht="14.25" customHeight="1">
      <c r="A492" s="293"/>
      <c r="K492" s="474"/>
      <c r="L492" s="474"/>
      <c r="M492" s="474"/>
      <c r="N492" s="474"/>
      <c r="O492" s="474"/>
      <c r="P492" s="474"/>
    </row>
    <row r="493" spans="1:23" ht="14.25" customHeight="1">
      <c r="A493" s="293"/>
      <c r="C493" s="708" t="s">
        <v>183</v>
      </c>
      <c r="D493" s="708"/>
      <c r="E493" s="708"/>
      <c r="F493" s="708"/>
      <c r="G493" s="1371">
        <v>2022</v>
      </c>
      <c r="H493" s="1372"/>
      <c r="I493" s="1371">
        <v>2023</v>
      </c>
      <c r="J493" s="1372"/>
      <c r="K493" s="1371">
        <v>2024</v>
      </c>
      <c r="L493" s="1372"/>
      <c r="M493" s="1371">
        <v>2025</v>
      </c>
      <c r="N493" s="1372"/>
      <c r="R493" s="474"/>
      <c r="S493" s="474"/>
      <c r="T493" s="474"/>
      <c r="U493" s="474"/>
      <c r="V493" s="474"/>
      <c r="W493" s="474"/>
    </row>
    <row r="494" spans="1:23" ht="21.5" customHeight="1">
      <c r="A494" s="293"/>
      <c r="C494" s="1387" t="s">
        <v>420</v>
      </c>
      <c r="D494" s="1388"/>
      <c r="E494" s="1388"/>
      <c r="F494" s="1389"/>
      <c r="G494" s="1379">
        <v>8824627000</v>
      </c>
      <c r="H494" s="1379"/>
      <c r="I494" s="1373">
        <v>7348067000</v>
      </c>
      <c r="J494" s="1406"/>
      <c r="K494" s="1379">
        <v>8173649000</v>
      </c>
      <c r="L494" s="1379"/>
      <c r="M494" s="1373">
        <v>8788797000</v>
      </c>
      <c r="N494" s="1374"/>
      <c r="R494" s="474"/>
      <c r="S494" s="474"/>
      <c r="T494" s="474"/>
      <c r="U494" s="474"/>
      <c r="V494" s="474"/>
      <c r="W494" s="474"/>
    </row>
    <row r="495" spans="1:23" ht="21.5" customHeight="1">
      <c r="A495" s="293"/>
      <c r="C495" s="1387" t="s">
        <v>1496</v>
      </c>
      <c r="D495" s="1388"/>
      <c r="E495" s="1388"/>
      <c r="F495" s="1389"/>
      <c r="G495" s="1380">
        <v>7629775000</v>
      </c>
      <c r="H495" s="1380"/>
      <c r="I495" s="1375">
        <v>7708890000</v>
      </c>
      <c r="J495" s="1403"/>
      <c r="K495" s="1380">
        <v>7784708000</v>
      </c>
      <c r="L495" s="1380"/>
      <c r="M495" s="1375">
        <v>8550970000</v>
      </c>
      <c r="N495" s="1376"/>
      <c r="R495" s="474"/>
      <c r="S495" s="474"/>
      <c r="T495" s="474"/>
      <c r="U495" s="474"/>
      <c r="V495" s="474"/>
      <c r="W495" s="474"/>
    </row>
    <row r="496" spans="1:23" ht="21.5" customHeight="1">
      <c r="A496" s="293"/>
      <c r="C496" s="1387" t="s">
        <v>1495</v>
      </c>
      <c r="D496" s="1388"/>
      <c r="E496" s="1388"/>
      <c r="F496" s="1389"/>
      <c r="G496" s="1380">
        <v>933561000</v>
      </c>
      <c r="H496" s="1380"/>
      <c r="I496" s="1375">
        <v>981797000</v>
      </c>
      <c r="J496" s="1403"/>
      <c r="K496" s="1380">
        <v>1053380000</v>
      </c>
      <c r="L496" s="1380"/>
      <c r="M496" s="1375">
        <v>1160485000</v>
      </c>
      <c r="N496" s="1376"/>
      <c r="R496" s="474"/>
      <c r="S496" s="474"/>
      <c r="T496" s="474"/>
      <c r="U496" s="474"/>
      <c r="V496" s="474"/>
      <c r="W496" s="474"/>
    </row>
    <row r="497" spans="1:23" ht="23" customHeight="1">
      <c r="A497" s="293"/>
      <c r="C497" s="1387" t="s">
        <v>421</v>
      </c>
      <c r="D497" s="1388"/>
      <c r="E497" s="1388"/>
      <c r="F497" s="1389"/>
      <c r="G497" s="1381">
        <v>2.2799999999999998</v>
      </c>
      <c r="H497" s="1381"/>
      <c r="I497" s="1377">
        <v>0.63200000000000001</v>
      </c>
      <c r="J497" s="1382"/>
      <c r="K497" s="1381">
        <v>1.369</v>
      </c>
      <c r="L497" s="1381"/>
      <c r="M497" s="1377">
        <v>1.21</v>
      </c>
      <c r="N497" s="1378"/>
      <c r="R497" s="474"/>
      <c r="S497" s="474"/>
      <c r="T497" s="474"/>
      <c r="U497" s="474"/>
      <c r="V497" s="474"/>
      <c r="W497" s="474"/>
    </row>
    <row r="498" spans="1:23" ht="34.5" customHeight="1">
      <c r="A498" s="293"/>
      <c r="C498" s="1390" t="s">
        <v>422</v>
      </c>
      <c r="D498" s="1391"/>
      <c r="E498" s="1391"/>
      <c r="F498" s="1392"/>
      <c r="G498" s="1385">
        <v>6639</v>
      </c>
      <c r="H498" s="1386"/>
      <c r="I498" s="1383">
        <v>6834</v>
      </c>
      <c r="J498" s="1384"/>
      <c r="K498" s="1385">
        <v>7262</v>
      </c>
      <c r="L498" s="1386"/>
      <c r="M498" s="1383">
        <v>7272</v>
      </c>
      <c r="N498" s="1394"/>
      <c r="R498" s="474"/>
      <c r="S498" s="474"/>
      <c r="T498" s="474"/>
      <c r="U498" s="474"/>
      <c r="V498" s="474"/>
      <c r="W498" s="474"/>
    </row>
    <row r="499" spans="1:23">
      <c r="A499" s="293"/>
      <c r="K499" s="474"/>
      <c r="L499" s="474"/>
      <c r="M499" s="474"/>
      <c r="N499" s="474"/>
      <c r="O499" s="474"/>
      <c r="P499" s="474"/>
    </row>
    <row r="500" spans="1:23" ht="14.25" customHeight="1">
      <c r="A500" s="293"/>
      <c r="K500" s="474"/>
      <c r="L500" s="474"/>
      <c r="M500" s="474"/>
      <c r="N500" s="474"/>
      <c r="O500" s="474"/>
      <c r="P500" s="474"/>
    </row>
    <row r="501" spans="1:23" ht="14.25" customHeight="1">
      <c r="A501" s="293"/>
      <c r="C501" s="1251" t="s">
        <v>423</v>
      </c>
      <c r="D501" s="1252"/>
      <c r="E501" s="1252"/>
      <c r="F501" s="1252"/>
      <c r="G501" s="1252"/>
      <c r="H501" s="1252"/>
      <c r="I501" s="1252"/>
      <c r="J501" s="1252"/>
      <c r="K501" s="1252"/>
      <c r="L501" s="1252"/>
      <c r="M501" s="1252"/>
      <c r="N501" s="474"/>
      <c r="O501" s="474"/>
      <c r="P501" s="474"/>
    </row>
    <row r="502" spans="1:23" ht="14.25" customHeight="1">
      <c r="A502" s="293"/>
      <c r="C502" s="1393" t="s">
        <v>1738</v>
      </c>
      <c r="D502" s="1393"/>
      <c r="E502" s="1393"/>
      <c r="F502" s="1393"/>
      <c r="G502" s="1393"/>
      <c r="H502" s="1393"/>
      <c r="I502" s="1393"/>
      <c r="J502" s="1393"/>
      <c r="K502" s="1393"/>
      <c r="L502" s="1393"/>
      <c r="M502" s="1393"/>
      <c r="N502" s="474"/>
      <c r="O502" s="474"/>
      <c r="P502" s="474"/>
    </row>
    <row r="503" spans="1:23" ht="14.25" customHeight="1">
      <c r="A503" s="293"/>
      <c r="C503" s="1393"/>
      <c r="D503" s="1393"/>
      <c r="E503" s="1393"/>
      <c r="F503" s="1393"/>
      <c r="G503" s="1393"/>
      <c r="H503" s="1393"/>
      <c r="I503" s="1393"/>
      <c r="J503" s="1393"/>
      <c r="K503" s="1393"/>
      <c r="L503" s="1393"/>
      <c r="M503" s="1393"/>
      <c r="N503" s="474"/>
      <c r="O503" s="474"/>
      <c r="P503" s="474"/>
    </row>
    <row r="504" spans="1:23" ht="14.25" customHeight="1">
      <c r="A504" s="293"/>
      <c r="C504" s="1393"/>
      <c r="D504" s="1393"/>
      <c r="E504" s="1393"/>
      <c r="F504" s="1393"/>
      <c r="G504" s="1393"/>
      <c r="H504" s="1393"/>
      <c r="I504" s="1393"/>
      <c r="J504" s="1393"/>
      <c r="K504" s="1393"/>
      <c r="L504" s="1393"/>
      <c r="M504" s="1393"/>
      <c r="N504" s="474"/>
      <c r="O504" s="474"/>
      <c r="P504" s="474"/>
    </row>
    <row r="505" spans="1:23" ht="14.25" customHeight="1">
      <c r="A505" s="293"/>
      <c r="C505" s="1393"/>
      <c r="D505" s="1393"/>
      <c r="E505" s="1393"/>
      <c r="F505" s="1393"/>
      <c r="G505" s="1393"/>
      <c r="H505" s="1393"/>
      <c r="I505" s="1393"/>
      <c r="J505" s="1393"/>
      <c r="K505" s="1393"/>
      <c r="L505" s="1393"/>
      <c r="M505" s="1393"/>
      <c r="N505" s="474"/>
      <c r="O505" s="474"/>
      <c r="P505" s="474"/>
    </row>
    <row r="506" spans="1:23" ht="14.25" customHeight="1">
      <c r="A506" s="293"/>
      <c r="C506" s="1393"/>
      <c r="D506" s="1393"/>
      <c r="E506" s="1393"/>
      <c r="F506" s="1393"/>
      <c r="G506" s="1393"/>
      <c r="H506" s="1393"/>
      <c r="I506" s="1393"/>
      <c r="J506" s="1393"/>
      <c r="K506" s="1393"/>
      <c r="L506" s="1393"/>
      <c r="M506" s="1393"/>
      <c r="N506" s="474"/>
      <c r="O506" s="474"/>
      <c r="P506" s="474"/>
    </row>
    <row r="507" spans="1:23" ht="14.25" customHeight="1">
      <c r="A507" s="293"/>
      <c r="C507" s="1393"/>
      <c r="D507" s="1393"/>
      <c r="E507" s="1393"/>
      <c r="F507" s="1393"/>
      <c r="G507" s="1393"/>
      <c r="H507" s="1393"/>
      <c r="I507" s="1393"/>
      <c r="J507" s="1393"/>
      <c r="K507" s="1393"/>
      <c r="L507" s="1393"/>
      <c r="M507" s="1393"/>
      <c r="N507" s="474"/>
      <c r="O507" s="474"/>
      <c r="P507" s="474"/>
    </row>
    <row r="508" spans="1:23" ht="14.25" customHeight="1">
      <c r="A508" s="293"/>
      <c r="C508" s="1393"/>
      <c r="D508" s="1393"/>
      <c r="E508" s="1393"/>
      <c r="F508" s="1393"/>
      <c r="G508" s="1393"/>
      <c r="H508" s="1393"/>
      <c r="I508" s="1393"/>
      <c r="J508" s="1393"/>
      <c r="K508" s="1393"/>
      <c r="L508" s="1393"/>
      <c r="M508" s="1393"/>
      <c r="N508" s="474"/>
      <c r="O508" s="474"/>
      <c r="P508" s="474"/>
    </row>
    <row r="509" spans="1:23" ht="14.25" customHeight="1">
      <c r="A509" s="293"/>
      <c r="C509" s="1393"/>
      <c r="D509" s="1393"/>
      <c r="E509" s="1393"/>
      <c r="F509" s="1393"/>
      <c r="G509" s="1393"/>
      <c r="H509" s="1393"/>
      <c r="I509" s="1393"/>
      <c r="J509" s="1393"/>
      <c r="K509" s="1393"/>
      <c r="L509" s="1393"/>
      <c r="M509" s="1393"/>
      <c r="N509" s="474"/>
      <c r="O509" s="474"/>
      <c r="P509" s="474"/>
    </row>
    <row r="510" spans="1:23" ht="14.25" customHeight="1">
      <c r="A510" s="293"/>
      <c r="C510" s="1393"/>
      <c r="D510" s="1393"/>
      <c r="E510" s="1393"/>
      <c r="F510" s="1393"/>
      <c r="G510" s="1393"/>
      <c r="H510" s="1393"/>
      <c r="I510" s="1393"/>
      <c r="J510" s="1393"/>
      <c r="K510" s="1393"/>
      <c r="L510" s="1393"/>
      <c r="M510" s="1393"/>
      <c r="N510" s="474"/>
      <c r="O510" s="474"/>
      <c r="P510" s="474"/>
    </row>
    <row r="511" spans="1:23" ht="14.25" customHeight="1">
      <c r="A511" s="293"/>
      <c r="C511" s="1393"/>
      <c r="D511" s="1393"/>
      <c r="E511" s="1393"/>
      <c r="F511" s="1393"/>
      <c r="G511" s="1393"/>
      <c r="H511" s="1393"/>
      <c r="I511" s="1393"/>
      <c r="J511" s="1393"/>
      <c r="K511" s="1393"/>
      <c r="L511" s="1393"/>
      <c r="M511" s="1393"/>
      <c r="N511" s="474"/>
      <c r="O511" s="474"/>
      <c r="P511" s="474"/>
    </row>
    <row r="512" spans="1:23" ht="14.25" customHeight="1">
      <c r="A512" s="293"/>
      <c r="C512" s="1393"/>
      <c r="D512" s="1393"/>
      <c r="E512" s="1393"/>
      <c r="F512" s="1393"/>
      <c r="G512" s="1393"/>
      <c r="H512" s="1393"/>
      <c r="I512" s="1393"/>
      <c r="J512" s="1393"/>
      <c r="K512" s="1393"/>
      <c r="L512" s="1393"/>
      <c r="M512" s="1393"/>
      <c r="N512" s="474"/>
      <c r="O512" s="474"/>
      <c r="P512" s="474"/>
    </row>
    <row r="513" spans="1:16" ht="14.25" customHeight="1">
      <c r="A513" s="293"/>
      <c r="C513" s="1393"/>
      <c r="D513" s="1393"/>
      <c r="E513" s="1393"/>
      <c r="F513" s="1393"/>
      <c r="G513" s="1393"/>
      <c r="H513" s="1393"/>
      <c r="I513" s="1393"/>
      <c r="J513" s="1393"/>
      <c r="K513" s="1393"/>
      <c r="L513" s="1393"/>
      <c r="M513" s="1393"/>
      <c r="N513" s="474"/>
      <c r="O513" s="474"/>
      <c r="P513" s="474"/>
    </row>
    <row r="514" spans="1:16" ht="14.25" customHeight="1">
      <c r="A514" s="293"/>
      <c r="C514" s="1393"/>
      <c r="D514" s="1393"/>
      <c r="E514" s="1393"/>
      <c r="F514" s="1393"/>
      <c r="G514" s="1393"/>
      <c r="H514" s="1393"/>
      <c r="I514" s="1393"/>
      <c r="J514" s="1393"/>
      <c r="K514" s="1393"/>
      <c r="L514" s="1393"/>
      <c r="M514" s="1393"/>
      <c r="N514" s="474"/>
      <c r="O514" s="474"/>
      <c r="P514" s="474"/>
    </row>
    <row r="515" spans="1:16" ht="14.25" customHeight="1">
      <c r="A515" s="293"/>
      <c r="C515" s="1393"/>
      <c r="D515" s="1393"/>
      <c r="E515" s="1393"/>
      <c r="F515" s="1393"/>
      <c r="G515" s="1393"/>
      <c r="H515" s="1393"/>
      <c r="I515" s="1393"/>
      <c r="J515" s="1393"/>
      <c r="K515" s="1393"/>
      <c r="L515" s="1393"/>
      <c r="M515" s="1393"/>
      <c r="N515" s="474"/>
      <c r="O515" s="474"/>
      <c r="P515" s="474"/>
    </row>
    <row r="516" spans="1:16" ht="14.25" customHeight="1">
      <c r="A516" s="293"/>
      <c r="C516" s="1393"/>
      <c r="D516" s="1393"/>
      <c r="E516" s="1393"/>
      <c r="F516" s="1393"/>
      <c r="G516" s="1393"/>
      <c r="H516" s="1393"/>
      <c r="I516" s="1393"/>
      <c r="J516" s="1393"/>
      <c r="K516" s="1393"/>
      <c r="L516" s="1393"/>
      <c r="M516" s="1393"/>
      <c r="N516" s="474"/>
      <c r="O516" s="474"/>
      <c r="P516" s="474"/>
    </row>
    <row r="517" spans="1:16" ht="14.25" customHeight="1">
      <c r="A517" s="293"/>
      <c r="C517" s="1393"/>
      <c r="D517" s="1393"/>
      <c r="E517" s="1393"/>
      <c r="F517" s="1393"/>
      <c r="G517" s="1393"/>
      <c r="H517" s="1393"/>
      <c r="I517" s="1393"/>
      <c r="J517" s="1393"/>
      <c r="K517" s="1393"/>
      <c r="L517" s="1393"/>
      <c r="M517" s="1393"/>
      <c r="N517" s="474"/>
      <c r="O517" s="474"/>
      <c r="P517" s="474"/>
    </row>
    <row r="518" spans="1:16" ht="14.25" customHeight="1">
      <c r="A518" s="293"/>
      <c r="C518" s="105"/>
      <c r="D518" s="105"/>
      <c r="E518" s="105"/>
      <c r="F518" s="105"/>
      <c r="G518" s="105"/>
      <c r="H518" s="105"/>
      <c r="I518" s="105"/>
      <c r="J518" s="105"/>
      <c r="K518" s="105"/>
      <c r="L518" s="105"/>
      <c r="M518" s="105"/>
      <c r="N518" s="474"/>
      <c r="O518" s="474"/>
      <c r="P518" s="474"/>
    </row>
    <row r="519" spans="1:16" ht="14.25" customHeight="1">
      <c r="A519" s="293"/>
      <c r="C519" s="105"/>
      <c r="D519" s="105"/>
      <c r="E519" s="105"/>
      <c r="F519" s="105"/>
      <c r="G519" s="105"/>
      <c r="H519" s="105"/>
      <c r="I519" s="105"/>
      <c r="J519" s="105"/>
      <c r="K519" s="105"/>
      <c r="L519" s="105"/>
      <c r="M519" s="105"/>
      <c r="N519" s="474"/>
      <c r="O519" s="474"/>
      <c r="P519" s="474"/>
    </row>
    <row r="520" spans="1:16" ht="14.25" customHeight="1">
      <c r="A520" s="293"/>
      <c r="C520" s="1369" t="s">
        <v>1378</v>
      </c>
      <c r="D520" s="1370"/>
      <c r="E520" s="1370"/>
      <c r="F520" s="1370"/>
      <c r="G520" s="1370"/>
      <c r="H520" s="1370"/>
      <c r="I520" s="1370"/>
      <c r="J520" s="1370"/>
      <c r="K520" s="1370"/>
      <c r="L520" s="1370"/>
      <c r="M520" s="1370"/>
      <c r="N520" s="474"/>
      <c r="O520" s="474"/>
      <c r="P520" s="474"/>
    </row>
    <row r="521" spans="1:16" ht="14.25" customHeight="1">
      <c r="A521" s="293"/>
      <c r="C521" s="1432" t="s">
        <v>424</v>
      </c>
      <c r="D521" s="1433"/>
      <c r="E521" s="1433"/>
      <c r="F521" s="1433"/>
      <c r="G521" s="1433"/>
      <c r="H521" s="1433"/>
      <c r="I521" s="1433"/>
      <c r="J521" s="1433"/>
      <c r="K521" s="1433"/>
      <c r="L521" s="1433"/>
      <c r="M521" s="1433"/>
      <c r="N521" s="474"/>
      <c r="O521" s="474"/>
      <c r="P521" s="474"/>
    </row>
    <row r="522" spans="1:16">
      <c r="A522" s="293"/>
      <c r="K522" s="474"/>
      <c r="L522" s="474"/>
      <c r="M522" s="474"/>
      <c r="N522" s="474"/>
      <c r="O522" s="474"/>
      <c r="P522" s="474"/>
    </row>
    <row r="523" spans="1:16">
      <c r="A523" s="293"/>
      <c r="K523" s="474"/>
      <c r="L523" s="474"/>
      <c r="M523" s="474"/>
      <c r="N523" s="474"/>
      <c r="O523" s="474"/>
      <c r="P523" s="474"/>
    </row>
    <row r="524" spans="1:16">
      <c r="A524" s="293"/>
      <c r="K524" s="474"/>
      <c r="L524" s="474"/>
      <c r="M524" s="474"/>
      <c r="N524" s="474"/>
      <c r="O524" s="474"/>
      <c r="P524" s="474"/>
    </row>
    <row r="525" spans="1:16" hidden="1">
      <c r="A525" s="293"/>
      <c r="K525" s="474"/>
      <c r="L525" s="474"/>
      <c r="M525" s="474"/>
      <c r="N525" s="474"/>
      <c r="O525" s="474"/>
      <c r="P525" s="474"/>
    </row>
    <row r="526" spans="1:16" hidden="1">
      <c r="A526" s="293"/>
      <c r="K526" s="474"/>
      <c r="L526" s="474"/>
      <c r="M526" s="474"/>
      <c r="N526" s="474"/>
      <c r="O526" s="474"/>
      <c r="P526" s="474"/>
    </row>
    <row r="527" spans="1:16" hidden="1">
      <c r="A527" s="293"/>
      <c r="K527" s="474"/>
      <c r="L527" s="474"/>
      <c r="M527" s="474"/>
      <c r="N527" s="474"/>
      <c r="O527" s="474"/>
      <c r="P527" s="474"/>
    </row>
    <row r="528" spans="1:16" hidden="1">
      <c r="A528" s="293"/>
      <c r="K528" s="474"/>
      <c r="L528" s="474"/>
      <c r="M528" s="474"/>
      <c r="N528" s="474"/>
      <c r="O528" s="474"/>
      <c r="P528" s="474"/>
    </row>
    <row r="529" spans="1:16" hidden="1">
      <c r="A529" s="293"/>
      <c r="K529" s="474"/>
      <c r="L529" s="474"/>
      <c r="M529" s="474"/>
      <c r="N529" s="474"/>
      <c r="O529" s="474"/>
      <c r="P529" s="474"/>
    </row>
    <row r="530" spans="1:16" hidden="1">
      <c r="A530" s="293"/>
      <c r="K530" s="474"/>
      <c r="L530" s="474"/>
      <c r="M530" s="474"/>
      <c r="N530" s="474"/>
      <c r="O530" s="474"/>
      <c r="P530" s="474"/>
    </row>
    <row r="531" spans="1:16" hidden="1">
      <c r="A531" s="293"/>
    </row>
    <row r="532" spans="1:16" hidden="1">
      <c r="A532" s="293"/>
    </row>
    <row r="533" spans="1:16" hidden="1">
      <c r="A533" s="293"/>
    </row>
    <row r="534" spans="1:16" hidden="1">
      <c r="A534" s="293"/>
    </row>
    <row r="535" spans="1:16" hidden="1">
      <c r="A535" s="293"/>
    </row>
    <row r="536" spans="1:16" hidden="1">
      <c r="A536" s="293"/>
    </row>
    <row r="537" spans="1:16"/>
  </sheetData>
  <sheetProtection algorithmName="SHA-512" hashValue="p89RkihlmSyGkbPf+/pvSh5l1J8OTqBdhUAvG8L+MNdwC+FJnmy1tiquxLaP4NkC50pNrXzSlplFdm2bxoi5RA==" saltValue="0pb6ao6OhsTjGY32aJsv4A==" spinCount="100000" sheet="1" objects="1" scenarios="1" autoFilter="0"/>
  <mergeCells count="394">
    <mergeCell ref="C449:J449"/>
    <mergeCell ref="C450:F450"/>
    <mergeCell ref="C451:J451"/>
    <mergeCell ref="C452:F452"/>
    <mergeCell ref="C453:F453"/>
    <mergeCell ref="C454:F454"/>
    <mergeCell ref="C455:J455"/>
    <mergeCell ref="C456:F456"/>
    <mergeCell ref="C457:F457"/>
    <mergeCell ref="C521:M521"/>
    <mergeCell ref="D176:D177"/>
    <mergeCell ref="E176:E177"/>
    <mergeCell ref="C367:M367"/>
    <mergeCell ref="C351:M351"/>
    <mergeCell ref="C265:M265"/>
    <mergeCell ref="C234:M234"/>
    <mergeCell ref="C151:M151"/>
    <mergeCell ref="C375:M375"/>
    <mergeCell ref="C489:M489"/>
    <mergeCell ref="C460:M460"/>
    <mergeCell ref="C412:M412"/>
    <mergeCell ref="C184:M184"/>
    <mergeCell ref="C185:M190"/>
    <mergeCell ref="C193:G193"/>
    <mergeCell ref="C196:G196"/>
    <mergeCell ref="C201:G201"/>
    <mergeCell ref="C197:E197"/>
    <mergeCell ref="C198:E198"/>
    <mergeCell ref="F198:G198"/>
    <mergeCell ref="F199:G199"/>
    <mergeCell ref="F194:G194"/>
    <mergeCell ref="F195:G195"/>
    <mergeCell ref="D172:E172"/>
    <mergeCell ref="D128:E128"/>
    <mergeCell ref="C461:J461"/>
    <mergeCell ref="F433:G433"/>
    <mergeCell ref="H433:I433"/>
    <mergeCell ref="J433:K433"/>
    <mergeCell ref="F414:G414"/>
    <mergeCell ref="H414:I414"/>
    <mergeCell ref="J414:K414"/>
    <mergeCell ref="C419:L419"/>
    <mergeCell ref="D414:E414"/>
    <mergeCell ref="C413:K413"/>
    <mergeCell ref="D423:E423"/>
    <mergeCell ref="C422:K422"/>
    <mergeCell ref="D433:E433"/>
    <mergeCell ref="C432:K432"/>
    <mergeCell ref="C429:L429"/>
    <mergeCell ref="C409:M409"/>
    <mergeCell ref="D381:J381"/>
    <mergeCell ref="D382:J382"/>
    <mergeCell ref="C275:M282"/>
    <mergeCell ref="D377:J377"/>
    <mergeCell ref="D378:J378"/>
    <mergeCell ref="C384:M384"/>
    <mergeCell ref="C447:F447"/>
    <mergeCell ref="D127:E127"/>
    <mergeCell ref="C406:F406"/>
    <mergeCell ref="C483:F483"/>
    <mergeCell ref="C473:F473"/>
    <mergeCell ref="C474:F474"/>
    <mergeCell ref="C476:F476"/>
    <mergeCell ref="C477:F477"/>
    <mergeCell ref="C472:J472"/>
    <mergeCell ref="F209:G209"/>
    <mergeCell ref="F211:G211"/>
    <mergeCell ref="C235:M256"/>
    <mergeCell ref="C209:E209"/>
    <mergeCell ref="C211:E211"/>
    <mergeCell ref="C212:E212"/>
    <mergeCell ref="C214:E214"/>
    <mergeCell ref="C215:E215"/>
    <mergeCell ref="C216:G216"/>
    <mergeCell ref="C217:E217"/>
    <mergeCell ref="C218:E218"/>
    <mergeCell ref="F223:G223"/>
    <mergeCell ref="F224:G224"/>
    <mergeCell ref="C222:G222"/>
    <mergeCell ref="C223:E223"/>
    <mergeCell ref="C224:E224"/>
    <mergeCell ref="F172:G172"/>
    <mergeCell ref="H172:I172"/>
    <mergeCell ref="C390:M394"/>
    <mergeCell ref="C478:F478"/>
    <mergeCell ref="C463:E463"/>
    <mergeCell ref="C464:E464"/>
    <mergeCell ref="C466:J466"/>
    <mergeCell ref="C468:J468"/>
    <mergeCell ref="F423:G423"/>
    <mergeCell ref="H423:I423"/>
    <mergeCell ref="J423:K423"/>
    <mergeCell ref="C400:M400"/>
    <mergeCell ref="C227:E227"/>
    <mergeCell ref="C475:J475"/>
    <mergeCell ref="F200:G200"/>
    <mergeCell ref="C407:F407"/>
    <mergeCell ref="C408:F408"/>
    <mergeCell ref="C372:M372"/>
    <mergeCell ref="C354:F354"/>
    <mergeCell ref="C355:F355"/>
    <mergeCell ref="C356:M356"/>
    <mergeCell ref="C326:E326"/>
    <mergeCell ref="C327:E327"/>
    <mergeCell ref="C404:J404"/>
    <mergeCell ref="C479:J479"/>
    <mergeCell ref="C467:F467"/>
    <mergeCell ref="C469:F469"/>
    <mergeCell ref="C470:F470"/>
    <mergeCell ref="C471:F471"/>
    <mergeCell ref="C440:L440"/>
    <mergeCell ref="I496:J496"/>
    <mergeCell ref="C484:F484"/>
    <mergeCell ref="C486:K486"/>
    <mergeCell ref="C490:M491"/>
    <mergeCell ref="C485:F485"/>
    <mergeCell ref="G493:H493"/>
    <mergeCell ref="G494:H494"/>
    <mergeCell ref="G495:H495"/>
    <mergeCell ref="G496:H496"/>
    <mergeCell ref="I493:J493"/>
    <mergeCell ref="I494:J494"/>
    <mergeCell ref="I495:J495"/>
    <mergeCell ref="C480:F480"/>
    <mergeCell ref="C481:F481"/>
    <mergeCell ref="C482:F482"/>
    <mergeCell ref="C443:L443"/>
    <mergeCell ref="C445:F445"/>
    <mergeCell ref="C446:F446"/>
    <mergeCell ref="C520:M520"/>
    <mergeCell ref="K493:L493"/>
    <mergeCell ref="M493:N493"/>
    <mergeCell ref="M494:N494"/>
    <mergeCell ref="M495:N495"/>
    <mergeCell ref="M496:N496"/>
    <mergeCell ref="M497:N497"/>
    <mergeCell ref="K494:L494"/>
    <mergeCell ref="K495:L495"/>
    <mergeCell ref="K496:L496"/>
    <mergeCell ref="K497:L497"/>
    <mergeCell ref="I497:J497"/>
    <mergeCell ref="I498:J498"/>
    <mergeCell ref="K498:L498"/>
    <mergeCell ref="C494:F494"/>
    <mergeCell ref="C495:F495"/>
    <mergeCell ref="C496:F496"/>
    <mergeCell ref="C497:F497"/>
    <mergeCell ref="C498:F498"/>
    <mergeCell ref="C502:M517"/>
    <mergeCell ref="M498:N498"/>
    <mergeCell ref="G497:H497"/>
    <mergeCell ref="G498:H498"/>
    <mergeCell ref="C501:M501"/>
    <mergeCell ref="C370:E370"/>
    <mergeCell ref="C287:C288"/>
    <mergeCell ref="C289:C293"/>
    <mergeCell ref="C294:C298"/>
    <mergeCell ref="C299:C303"/>
    <mergeCell ref="C368:M368"/>
    <mergeCell ref="C389:M389"/>
    <mergeCell ref="F323:H323"/>
    <mergeCell ref="C325:E325"/>
    <mergeCell ref="C371:E371"/>
    <mergeCell ref="C342:E342"/>
    <mergeCell ref="C343:E343"/>
    <mergeCell ref="D376:J376"/>
    <mergeCell ref="C334:E334"/>
    <mergeCell ref="C335:E335"/>
    <mergeCell ref="C336:E336"/>
    <mergeCell ref="C337:E337"/>
    <mergeCell ref="C329:E329"/>
    <mergeCell ref="C330:E330"/>
    <mergeCell ref="C331:E331"/>
    <mergeCell ref="C332:E332"/>
    <mergeCell ref="C333:E333"/>
    <mergeCell ref="D383:J383"/>
    <mergeCell ref="C403:M403"/>
    <mergeCell ref="C271:E271"/>
    <mergeCell ref="C359:L359"/>
    <mergeCell ref="C308:M322"/>
    <mergeCell ref="C304:M304"/>
    <mergeCell ref="D284:D285"/>
    <mergeCell ref="G284:H284"/>
    <mergeCell ref="I284:J284"/>
    <mergeCell ref="K284:L284"/>
    <mergeCell ref="E284:F284"/>
    <mergeCell ref="C338:E338"/>
    <mergeCell ref="C283:L283"/>
    <mergeCell ref="D379:J379"/>
    <mergeCell ref="D380:J380"/>
    <mergeCell ref="C340:E340"/>
    <mergeCell ref="C341:E341"/>
    <mergeCell ref="C395:G395"/>
    <mergeCell ref="D360:M360"/>
    <mergeCell ref="D364:M364"/>
    <mergeCell ref="D363:M363"/>
    <mergeCell ref="D362:M362"/>
    <mergeCell ref="D361:M361"/>
    <mergeCell ref="C328:E328"/>
    <mergeCell ref="C339:E339"/>
    <mergeCell ref="C192:G192"/>
    <mergeCell ref="F214:G214"/>
    <mergeCell ref="F215:G215"/>
    <mergeCell ref="F217:G217"/>
    <mergeCell ref="F218:G218"/>
    <mergeCell ref="F220:G220"/>
    <mergeCell ref="F221:G221"/>
    <mergeCell ref="C221:E221"/>
    <mergeCell ref="F212:G212"/>
    <mergeCell ref="C204:G204"/>
    <mergeCell ref="C207:G207"/>
    <mergeCell ref="C210:G210"/>
    <mergeCell ref="C213:G213"/>
    <mergeCell ref="C194:E194"/>
    <mergeCell ref="C195:E195"/>
    <mergeCell ref="F205:G205"/>
    <mergeCell ref="F206:G206"/>
    <mergeCell ref="C203:E203"/>
    <mergeCell ref="F202:G202"/>
    <mergeCell ref="F203:G203"/>
    <mergeCell ref="C219:G219"/>
    <mergeCell ref="C220:E220"/>
    <mergeCell ref="F197:G197"/>
    <mergeCell ref="D259:M259"/>
    <mergeCell ref="D260:M260"/>
    <mergeCell ref="C261:M261"/>
    <mergeCell ref="L267:M267"/>
    <mergeCell ref="L270:M270"/>
    <mergeCell ref="C269:E269"/>
    <mergeCell ref="C270:E270"/>
    <mergeCell ref="H270:I270"/>
    <mergeCell ref="F270:G270"/>
    <mergeCell ref="J270:K270"/>
    <mergeCell ref="C163:E163"/>
    <mergeCell ref="C164:E164"/>
    <mergeCell ref="C181:M181"/>
    <mergeCell ref="C228:M228"/>
    <mergeCell ref="C268:E268"/>
    <mergeCell ref="C267:E267"/>
    <mergeCell ref="H267:I267"/>
    <mergeCell ref="J267:K267"/>
    <mergeCell ref="F267:G267"/>
    <mergeCell ref="C199:E199"/>
    <mergeCell ref="C200:E200"/>
    <mergeCell ref="C202:E202"/>
    <mergeCell ref="C205:E205"/>
    <mergeCell ref="C206:E206"/>
    <mergeCell ref="C208:E208"/>
    <mergeCell ref="C266:M266"/>
    <mergeCell ref="F227:G227"/>
    <mergeCell ref="F226:G226"/>
    <mergeCell ref="C225:G225"/>
    <mergeCell ref="C226:E226"/>
    <mergeCell ref="F208:G208"/>
    <mergeCell ref="C167:M168"/>
    <mergeCell ref="D257:M257"/>
    <mergeCell ref="D258:M258"/>
    <mergeCell ref="C137:V137"/>
    <mergeCell ref="C140:D140"/>
    <mergeCell ref="Q138:V138"/>
    <mergeCell ref="C143:D143"/>
    <mergeCell ref="C144:D144"/>
    <mergeCell ref="D133:E133"/>
    <mergeCell ref="C161:E161"/>
    <mergeCell ref="C162:E162"/>
    <mergeCell ref="E138:J138"/>
    <mergeCell ref="K138:P138"/>
    <mergeCell ref="C152:M155"/>
    <mergeCell ref="C165:E165"/>
    <mergeCell ref="C166:E166"/>
    <mergeCell ref="C159:E159"/>
    <mergeCell ref="C160:E160"/>
    <mergeCell ref="D125:E125"/>
    <mergeCell ref="D126:E126"/>
    <mergeCell ref="D115:E115"/>
    <mergeCell ref="D116:E116"/>
    <mergeCell ref="D117:E117"/>
    <mergeCell ref="D118:E118"/>
    <mergeCell ref="D119:E119"/>
    <mergeCell ref="D120:E120"/>
    <mergeCell ref="D124:E124"/>
    <mergeCell ref="C134:M134"/>
    <mergeCell ref="D129:E129"/>
    <mergeCell ref="D130:E130"/>
    <mergeCell ref="D131:E131"/>
    <mergeCell ref="D132:E132"/>
    <mergeCell ref="C145:D145"/>
    <mergeCell ref="C148:M148"/>
    <mergeCell ref="C147:D147"/>
    <mergeCell ref="C146:D146"/>
    <mergeCell ref="C127:C133"/>
    <mergeCell ref="C141:D141"/>
    <mergeCell ref="D109:E109"/>
    <mergeCell ref="D110:E110"/>
    <mergeCell ref="D111:E111"/>
    <mergeCell ref="D112:E112"/>
    <mergeCell ref="D113:E113"/>
    <mergeCell ref="D114:E114"/>
    <mergeCell ref="D121:E121"/>
    <mergeCell ref="D122:E122"/>
    <mergeCell ref="D123:E123"/>
    <mergeCell ref="D107:E107"/>
    <mergeCell ref="D108:E108"/>
    <mergeCell ref="D70:E70"/>
    <mergeCell ref="D71:E71"/>
    <mergeCell ref="D72:E72"/>
    <mergeCell ref="D78:E78"/>
    <mergeCell ref="D97:E97"/>
    <mergeCell ref="D98:E98"/>
    <mergeCell ref="D99:E99"/>
    <mergeCell ref="D100:E100"/>
    <mergeCell ref="D101:E101"/>
    <mergeCell ref="D76:E76"/>
    <mergeCell ref="C106:C112"/>
    <mergeCell ref="C113:C119"/>
    <mergeCell ref="C142:D142"/>
    <mergeCell ref="D103:E103"/>
    <mergeCell ref="D104:E104"/>
    <mergeCell ref="D105:E105"/>
    <mergeCell ref="D106:E106"/>
    <mergeCell ref="D77:E77"/>
    <mergeCell ref="C120:C126"/>
    <mergeCell ref="C71:C77"/>
    <mergeCell ref="C78:C84"/>
    <mergeCell ref="C85:C91"/>
    <mergeCell ref="C92:C98"/>
    <mergeCell ref="D88:E88"/>
    <mergeCell ref="D89:E89"/>
    <mergeCell ref="D90:E90"/>
    <mergeCell ref="D87:E87"/>
    <mergeCell ref="D79:E79"/>
    <mergeCell ref="D80:E80"/>
    <mergeCell ref="D102:E102"/>
    <mergeCell ref="D91:E91"/>
    <mergeCell ref="D92:E92"/>
    <mergeCell ref="D93:E93"/>
    <mergeCell ref="D94:E94"/>
    <mergeCell ref="C8:D8"/>
    <mergeCell ref="C9:D9"/>
    <mergeCell ref="C10:D10"/>
    <mergeCell ref="C11:D11"/>
    <mergeCell ref="C12:D12"/>
    <mergeCell ref="H8:L8"/>
    <mergeCell ref="E8:G8"/>
    <mergeCell ref="C7:V7"/>
    <mergeCell ref="D81:E81"/>
    <mergeCell ref="D73:E73"/>
    <mergeCell ref="D74:E74"/>
    <mergeCell ref="D75:E75"/>
    <mergeCell ref="C64:D64"/>
    <mergeCell ref="C57:M57"/>
    <mergeCell ref="C66:M66"/>
    <mergeCell ref="C15:M15"/>
    <mergeCell ref="C51:G51"/>
    <mergeCell ref="C52:G52"/>
    <mergeCell ref="C53:G53"/>
    <mergeCell ref="C54:G54"/>
    <mergeCell ref="C55:G55"/>
    <mergeCell ref="C56:G56"/>
    <mergeCell ref="C50:F50"/>
    <mergeCell ref="C69:I69"/>
    <mergeCell ref="C99:C105"/>
    <mergeCell ref="C65:D65"/>
    <mergeCell ref="D82:E82"/>
    <mergeCell ref="D83:E83"/>
    <mergeCell ref="D84:E84"/>
    <mergeCell ref="D85:E85"/>
    <mergeCell ref="D86:E86"/>
    <mergeCell ref="D95:E95"/>
    <mergeCell ref="D96:E96"/>
    <mergeCell ref="C6:M6"/>
    <mergeCell ref="C48:M48"/>
    <mergeCell ref="C60:M60"/>
    <mergeCell ref="C158:M158"/>
    <mergeCell ref="C171:M171"/>
    <mergeCell ref="C264:M264"/>
    <mergeCell ref="C274:M274"/>
    <mergeCell ref="C307:M307"/>
    <mergeCell ref="C3:V3"/>
    <mergeCell ref="C13:D13"/>
    <mergeCell ref="C14:D14"/>
    <mergeCell ref="R8:V8"/>
    <mergeCell ref="C61:K61"/>
    <mergeCell ref="C62:D62"/>
    <mergeCell ref="M8:Q8"/>
    <mergeCell ref="C63:D63"/>
    <mergeCell ref="C49:K49"/>
    <mergeCell ref="C20:C24"/>
    <mergeCell ref="C25:C29"/>
    <mergeCell ref="C30:C34"/>
    <mergeCell ref="C35:C39"/>
    <mergeCell ref="C40:C44"/>
    <mergeCell ref="C18:H18"/>
    <mergeCell ref="C45:M45"/>
  </mergeCells>
  <hyperlinks>
    <hyperlink ref="C384" r:id="rId1" display="Nota 1: clique aqui para acessar o Relatório de Transparência Salarial" xr:uid="{CD4C693B-280D-472B-9729-C137481D16B1}"/>
    <hyperlink ref="C384:M384" r:id="rId2" display="Nota 1: Clique aqui para acessar o Relatório de Transparência Salarial." xr:uid="{D4C2358E-86B9-4734-9966-EADCB0D8A0DB}"/>
  </hyperlinks>
  <pageMargins left="0.7" right="0.7" top="0.75" bottom="0.75" header="0.3" footer="0.3"/>
  <pageSetup paperSize="9"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E8345-1D0C-4A89-96B6-5B51559BDCBB}">
  <sheetPr codeName="Planilha4">
    <tabColor theme="0"/>
  </sheetPr>
  <dimension ref="A1:KF296"/>
  <sheetViews>
    <sheetView showGridLines="0" zoomScale="70" zoomScaleNormal="70" workbookViewId="0"/>
  </sheetViews>
  <sheetFormatPr defaultColWidth="0" defaultRowHeight="13.5" zeroHeight="1"/>
  <cols>
    <col min="1" max="1" width="46.7265625" style="11" customWidth="1"/>
    <col min="2" max="2" width="7.81640625" style="11" customWidth="1"/>
    <col min="3" max="3" width="21.7265625" style="11" customWidth="1"/>
    <col min="4" max="24" width="20.7265625" style="11" customWidth="1"/>
    <col min="25" max="16384" width="20.7265625" style="11" hidden="1"/>
  </cols>
  <sheetData>
    <row r="1" spans="1:34" ht="15" customHeight="1">
      <c r="A1" s="69"/>
    </row>
    <row r="2" spans="1:34" ht="15" customHeight="1">
      <c r="A2" s="69"/>
    </row>
    <row r="3" spans="1:34" s="294" customFormat="1" ht="31.5">
      <c r="A3" s="293"/>
      <c r="C3" s="1195" t="s">
        <v>425</v>
      </c>
      <c r="D3" s="1196"/>
      <c r="E3" s="1196"/>
      <c r="F3" s="1196"/>
      <c r="G3" s="1196"/>
      <c r="H3" s="1196"/>
      <c r="I3" s="1196"/>
      <c r="J3" s="1196"/>
      <c r="K3" s="1196"/>
      <c r="L3" s="1196"/>
      <c r="M3" s="1196"/>
      <c r="N3" s="1196"/>
      <c r="O3" s="1196"/>
      <c r="P3" s="1196"/>
      <c r="Q3" s="1196"/>
      <c r="R3" s="1196"/>
      <c r="S3" s="1196"/>
      <c r="T3" s="1196"/>
      <c r="U3" s="1196"/>
      <c r="V3" s="1196"/>
    </row>
    <row r="4" spans="1:34" ht="15" customHeight="1">
      <c r="A4" s="69"/>
    </row>
    <row r="5" spans="1:34" ht="15" customHeight="1">
      <c r="A5" s="69"/>
    </row>
    <row r="6" spans="1:34" ht="33" customHeight="1">
      <c r="A6" s="69"/>
      <c r="C6" s="1251" t="s">
        <v>1500</v>
      </c>
      <c r="D6" s="1252"/>
      <c r="E6" s="1252"/>
      <c r="F6" s="1252"/>
      <c r="G6" s="1252"/>
      <c r="H6" s="1252"/>
      <c r="I6" s="1252"/>
      <c r="J6" s="1252"/>
      <c r="K6" s="1252"/>
      <c r="L6" s="1252"/>
      <c r="M6" s="1252"/>
    </row>
    <row r="7" spans="1:34" ht="16.5" customHeight="1">
      <c r="A7" s="69"/>
      <c r="C7" s="1465" t="s">
        <v>1743</v>
      </c>
      <c r="D7" s="1465"/>
      <c r="E7" s="1465"/>
      <c r="F7" s="1465"/>
      <c r="G7" s="1465"/>
      <c r="H7" s="1465"/>
      <c r="I7" s="1465"/>
      <c r="J7" s="1465"/>
      <c r="K7" s="1465"/>
      <c r="L7" s="1465"/>
      <c r="M7" s="1465"/>
    </row>
    <row r="8" spans="1:34" ht="16.5" customHeight="1">
      <c r="A8" s="69"/>
      <c r="C8" s="1465"/>
      <c r="D8" s="1465"/>
      <c r="E8" s="1465"/>
      <c r="F8" s="1465"/>
      <c r="G8" s="1465"/>
      <c r="H8" s="1465"/>
      <c r="I8" s="1465"/>
      <c r="J8" s="1465"/>
      <c r="K8" s="1465"/>
      <c r="L8" s="1465"/>
      <c r="M8" s="1465"/>
    </row>
    <row r="9" spans="1:34" ht="16.5" customHeight="1">
      <c r="A9" s="69"/>
      <c r="C9" s="1465"/>
      <c r="D9" s="1465"/>
      <c r="E9" s="1465"/>
      <c r="F9" s="1465"/>
      <c r="G9" s="1465"/>
      <c r="H9" s="1465"/>
      <c r="I9" s="1465"/>
      <c r="J9" s="1465"/>
      <c r="K9" s="1465"/>
      <c r="L9" s="1465"/>
      <c r="M9" s="1465"/>
    </row>
    <row r="10" spans="1:34" ht="16.5" customHeight="1">
      <c r="A10" s="69"/>
      <c r="C10" s="1465"/>
      <c r="D10" s="1465"/>
      <c r="E10" s="1465"/>
      <c r="F10" s="1465"/>
      <c r="G10" s="1465"/>
      <c r="H10" s="1465"/>
      <c r="I10" s="1465"/>
      <c r="J10" s="1465"/>
      <c r="K10" s="1465"/>
      <c r="L10" s="1465"/>
      <c r="M10" s="1465"/>
    </row>
    <row r="11" spans="1:34" ht="16.5" customHeight="1">
      <c r="A11" s="69"/>
      <c r="C11" s="1465"/>
      <c r="D11" s="1465"/>
      <c r="E11" s="1465"/>
      <c r="F11" s="1465"/>
      <c r="G11" s="1465"/>
      <c r="H11" s="1465"/>
      <c r="I11" s="1465"/>
      <c r="J11" s="1465"/>
      <c r="K11" s="1465"/>
      <c r="L11" s="1465"/>
      <c r="M11" s="1465"/>
    </row>
    <row r="12" spans="1:34" ht="16.5" customHeight="1">
      <c r="A12" s="69"/>
      <c r="C12" s="1465"/>
      <c r="D12" s="1465"/>
      <c r="E12" s="1465"/>
      <c r="F12" s="1465"/>
      <c r="G12" s="1465"/>
      <c r="H12" s="1465"/>
      <c r="I12" s="1465"/>
      <c r="J12" s="1465"/>
      <c r="K12" s="1465"/>
      <c r="L12" s="1465"/>
      <c r="M12" s="1465"/>
    </row>
    <row r="13" spans="1:34" ht="16.5" customHeight="1">
      <c r="A13" s="69"/>
      <c r="C13" s="1465"/>
      <c r="D13" s="1465"/>
      <c r="E13" s="1465"/>
      <c r="F13" s="1465"/>
      <c r="G13" s="1465"/>
      <c r="H13" s="1465"/>
      <c r="I13" s="1465"/>
      <c r="J13" s="1465"/>
      <c r="K13" s="1465"/>
      <c r="L13" s="1465"/>
      <c r="M13" s="1465"/>
    </row>
    <row r="14" spans="1:34" ht="16.5" customHeight="1">
      <c r="A14" s="69"/>
      <c r="C14" s="1465"/>
      <c r="D14" s="1465"/>
      <c r="E14" s="1465"/>
      <c r="F14" s="1465"/>
      <c r="G14" s="1465"/>
      <c r="H14" s="1465"/>
      <c r="I14" s="1465"/>
      <c r="J14" s="1465"/>
      <c r="K14" s="1465"/>
      <c r="L14" s="1465"/>
      <c r="M14" s="1465"/>
    </row>
    <row r="15" spans="1:34" ht="23.5" customHeight="1">
      <c r="A15" s="69"/>
      <c r="C15" s="1465"/>
      <c r="D15" s="1465"/>
      <c r="E15" s="1465"/>
      <c r="F15" s="1465"/>
      <c r="G15" s="1465"/>
      <c r="H15" s="1465"/>
      <c r="I15" s="1465"/>
      <c r="J15" s="1465"/>
      <c r="K15" s="1465"/>
      <c r="L15" s="1465"/>
      <c r="M15" s="1465"/>
    </row>
    <row r="16" spans="1:34" ht="16.5" customHeight="1">
      <c r="A16" s="69"/>
      <c r="C16" s="1465"/>
      <c r="D16" s="1465"/>
      <c r="E16" s="1465"/>
      <c r="F16" s="1465"/>
      <c r="G16" s="1465"/>
      <c r="H16" s="1465"/>
      <c r="I16" s="1465"/>
      <c r="J16" s="1465"/>
      <c r="K16" s="1465"/>
      <c r="L16" s="1465"/>
      <c r="M16" s="1465"/>
      <c r="AF16" s="11" t="s">
        <v>1360</v>
      </c>
      <c r="AG16" s="11" t="s">
        <v>1360</v>
      </c>
      <c r="AH16" s="11" t="s">
        <v>1360</v>
      </c>
    </row>
    <row r="17" spans="1:285" ht="16.5" customHeight="1">
      <c r="A17" s="69"/>
      <c r="C17" s="1465"/>
      <c r="D17" s="1465"/>
      <c r="E17" s="1465"/>
      <c r="F17" s="1465"/>
      <c r="G17" s="1465"/>
      <c r="H17" s="1465"/>
      <c r="I17" s="1465"/>
      <c r="J17" s="1465"/>
      <c r="K17" s="1465"/>
      <c r="L17" s="1465"/>
      <c r="M17" s="1465"/>
    </row>
    <row r="18" spans="1:285" ht="16.5" customHeight="1">
      <c r="A18" s="69"/>
      <c r="C18" s="1465"/>
      <c r="D18" s="1465"/>
      <c r="E18" s="1465"/>
      <c r="F18" s="1465"/>
      <c r="G18" s="1465"/>
      <c r="H18" s="1465"/>
      <c r="I18" s="1465"/>
      <c r="J18" s="1465"/>
      <c r="K18" s="1465"/>
      <c r="L18" s="1465"/>
      <c r="M18" s="1465"/>
    </row>
    <row r="19" spans="1:285" ht="15" customHeight="1">
      <c r="A19" s="69"/>
      <c r="C19" s="86"/>
      <c r="D19" s="86"/>
      <c r="E19" s="86"/>
      <c r="F19" s="86"/>
      <c r="G19" s="86"/>
      <c r="H19" s="86"/>
      <c r="I19" s="86"/>
      <c r="J19" s="86"/>
      <c r="K19" s="86"/>
      <c r="L19" s="86"/>
      <c r="M19" s="86"/>
    </row>
    <row r="20" spans="1:285" ht="15" customHeight="1">
      <c r="A20" s="69"/>
      <c r="C20" s="86"/>
      <c r="D20" s="86"/>
      <c r="E20" s="86"/>
      <c r="F20" s="86"/>
      <c r="G20" s="86"/>
      <c r="H20" s="86"/>
      <c r="I20" s="86"/>
      <c r="J20" s="86"/>
      <c r="K20" s="86"/>
      <c r="L20" s="86"/>
      <c r="M20" s="86"/>
    </row>
    <row r="21" spans="1:285" ht="15" customHeight="1">
      <c r="A21" s="69"/>
      <c r="C21" s="1249" t="s">
        <v>1499</v>
      </c>
      <c r="D21" s="1250"/>
      <c r="E21" s="1250"/>
      <c r="F21" s="1250"/>
      <c r="G21" s="1250"/>
      <c r="H21" s="1250"/>
      <c r="I21" s="1250"/>
      <c r="J21" s="1250"/>
      <c r="K21" s="1250"/>
      <c r="L21" s="1250"/>
      <c r="M21" s="1250"/>
    </row>
    <row r="22" spans="1:285" ht="15" customHeight="1">
      <c r="A22" s="69"/>
      <c r="C22" s="1465" t="s">
        <v>1498</v>
      </c>
      <c r="D22" s="1465"/>
      <c r="E22" s="1465"/>
      <c r="F22" s="1465"/>
      <c r="G22" s="1465"/>
      <c r="H22" s="1465"/>
      <c r="I22" s="1465"/>
      <c r="J22" s="1465"/>
      <c r="K22" s="1465"/>
      <c r="L22" s="1465"/>
      <c r="M22" s="1465"/>
    </row>
    <row r="23" spans="1:285" ht="15" customHeight="1">
      <c r="A23" s="69"/>
      <c r="C23" s="1465"/>
      <c r="D23" s="1465"/>
      <c r="E23" s="1465"/>
      <c r="F23" s="1465"/>
      <c r="G23" s="1465"/>
      <c r="H23" s="1465"/>
      <c r="I23" s="1465"/>
      <c r="J23" s="1465"/>
      <c r="K23" s="1465"/>
      <c r="L23" s="1465"/>
      <c r="M23" s="1465"/>
    </row>
    <row r="24" spans="1:285" ht="15" customHeight="1">
      <c r="A24" s="69"/>
      <c r="C24" s="1465"/>
      <c r="D24" s="1465"/>
      <c r="E24" s="1465"/>
      <c r="F24" s="1465"/>
      <c r="G24" s="1465"/>
      <c r="H24" s="1465"/>
      <c r="I24" s="1465"/>
      <c r="J24" s="1465"/>
      <c r="K24" s="1465"/>
      <c r="L24" s="1465"/>
      <c r="M24" s="1465"/>
    </row>
    <row r="25" spans="1:285" ht="15" customHeight="1">
      <c r="A25" s="69"/>
      <c r="C25" s="1465"/>
      <c r="D25" s="1465"/>
      <c r="E25" s="1465"/>
      <c r="F25" s="1465"/>
      <c r="G25" s="1465"/>
      <c r="H25" s="1465"/>
      <c r="I25" s="1465"/>
      <c r="J25" s="1465"/>
      <c r="K25" s="1465"/>
      <c r="L25" s="1465"/>
      <c r="M25" s="1465"/>
    </row>
    <row r="26" spans="1:285" ht="15" customHeight="1">
      <c r="A26" s="69"/>
      <c r="C26" s="1465"/>
      <c r="D26" s="1465"/>
      <c r="E26" s="1465"/>
      <c r="F26" s="1465"/>
      <c r="G26" s="1465"/>
      <c r="H26" s="1465"/>
      <c r="I26" s="1465"/>
      <c r="J26" s="1465"/>
      <c r="K26" s="1465"/>
      <c r="L26" s="1465"/>
      <c r="M26" s="1465"/>
    </row>
    <row r="27" spans="1:285" ht="15" customHeight="1">
      <c r="A27" s="69"/>
      <c r="C27" s="1465"/>
      <c r="D27" s="1465"/>
      <c r="E27" s="1465"/>
      <c r="F27" s="1465"/>
      <c r="G27" s="1465"/>
      <c r="H27" s="1465"/>
      <c r="I27" s="1465"/>
      <c r="J27" s="1465"/>
      <c r="K27" s="1465"/>
      <c r="L27" s="1465"/>
      <c r="M27" s="1465"/>
    </row>
    <row r="28" spans="1:285" ht="15" customHeight="1">
      <c r="A28" s="69"/>
      <c r="C28" s="1465"/>
      <c r="D28" s="1465"/>
      <c r="E28" s="1465"/>
      <c r="F28" s="1465"/>
      <c r="G28" s="1465"/>
      <c r="H28" s="1465"/>
      <c r="I28" s="1465"/>
      <c r="J28" s="1465"/>
      <c r="K28" s="1465"/>
      <c r="L28" s="1465"/>
      <c r="M28" s="1465"/>
    </row>
    <row r="29" spans="1:285" ht="15" customHeight="1">
      <c r="A29" s="69"/>
      <c r="C29" s="1465"/>
      <c r="D29" s="1465"/>
      <c r="E29" s="1465"/>
      <c r="F29" s="1465"/>
      <c r="G29" s="1465"/>
      <c r="H29" s="1465"/>
      <c r="I29" s="1465"/>
      <c r="J29" s="1465"/>
      <c r="K29" s="1465"/>
      <c r="L29" s="1465"/>
      <c r="M29" s="1465"/>
    </row>
    <row r="30" spans="1:285" ht="15" customHeight="1">
      <c r="A30" s="69"/>
      <c r="C30" s="1465"/>
      <c r="D30" s="1465"/>
      <c r="E30" s="1465"/>
      <c r="F30" s="1465"/>
      <c r="G30" s="1465"/>
      <c r="H30" s="1465"/>
      <c r="I30" s="1465"/>
      <c r="J30" s="1465"/>
      <c r="K30" s="1465"/>
      <c r="L30" s="1465"/>
      <c r="M30" s="1465"/>
    </row>
    <row r="31" spans="1:285" ht="15" customHeight="1">
      <c r="A31" s="69"/>
      <c r="C31" s="1465"/>
      <c r="D31" s="1465"/>
      <c r="E31" s="1465"/>
      <c r="F31" s="1465"/>
      <c r="G31" s="1465"/>
      <c r="H31" s="1465"/>
      <c r="I31" s="1465"/>
      <c r="J31" s="1465"/>
      <c r="K31" s="1465"/>
      <c r="L31" s="1465"/>
      <c r="M31" s="1465"/>
    </row>
    <row r="32" spans="1:285" s="12" customFormat="1" ht="15" customHeight="1">
      <c r="A32" s="69"/>
      <c r="B32" s="11"/>
      <c r="C32" s="1465"/>
      <c r="D32" s="1465"/>
      <c r="E32" s="1465"/>
      <c r="F32" s="1465"/>
      <c r="G32" s="1465"/>
      <c r="H32" s="1465"/>
      <c r="I32" s="1465"/>
      <c r="J32" s="1465"/>
      <c r="K32" s="1465"/>
      <c r="L32" s="1465"/>
      <c r="M32" s="1465"/>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c r="JA32" s="11"/>
      <c r="JB32" s="11"/>
      <c r="JC32" s="11"/>
      <c r="JD32" s="11"/>
      <c r="JE32" s="11"/>
      <c r="JF32" s="11"/>
      <c r="JG32" s="11"/>
      <c r="JH32" s="11"/>
      <c r="JI32" s="11"/>
      <c r="JJ32" s="11"/>
      <c r="JK32" s="11"/>
      <c r="JL32" s="11"/>
      <c r="JM32" s="11"/>
      <c r="JN32" s="11"/>
      <c r="JO32" s="11"/>
      <c r="JP32" s="11"/>
      <c r="JQ32" s="11"/>
      <c r="JR32" s="11"/>
      <c r="JS32" s="11"/>
      <c r="JT32" s="11"/>
      <c r="JU32" s="11"/>
      <c r="JV32" s="11"/>
      <c r="JW32" s="11"/>
      <c r="JX32" s="11"/>
      <c r="JY32" s="11"/>
    </row>
    <row r="33" spans="1:286" s="12" customFormat="1" ht="15" customHeight="1">
      <c r="A33" s="69"/>
      <c r="B33" s="11"/>
      <c r="C33" s="1465"/>
      <c r="D33" s="1465"/>
      <c r="E33" s="1465"/>
      <c r="F33" s="1465"/>
      <c r="G33" s="1465"/>
      <c r="H33" s="1465"/>
      <c r="I33" s="1465"/>
      <c r="J33" s="1465"/>
      <c r="K33" s="1465"/>
      <c r="L33" s="1465"/>
      <c r="M33" s="1465"/>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c r="JB33" s="11"/>
      <c r="JC33" s="11"/>
      <c r="JD33" s="11"/>
      <c r="JE33" s="11"/>
      <c r="JF33" s="11"/>
      <c r="JG33" s="11"/>
      <c r="JH33" s="11"/>
      <c r="JI33" s="11"/>
      <c r="JJ33" s="11"/>
      <c r="JK33" s="11"/>
      <c r="JL33" s="11"/>
      <c r="JM33" s="11"/>
      <c r="JN33" s="11"/>
      <c r="JO33" s="11"/>
      <c r="JP33" s="11"/>
      <c r="JQ33" s="11"/>
      <c r="JR33" s="11"/>
      <c r="JS33" s="11"/>
      <c r="JT33" s="11"/>
      <c r="JU33" s="11"/>
      <c r="JV33" s="11"/>
      <c r="JW33" s="11"/>
      <c r="JX33" s="11"/>
      <c r="JY33" s="11"/>
    </row>
    <row r="34" spans="1:286" s="12" customFormat="1" ht="15" customHeight="1">
      <c r="A34" s="69"/>
      <c r="B34" s="11"/>
      <c r="C34" s="1465"/>
      <c r="D34" s="1465"/>
      <c r="E34" s="1465"/>
      <c r="F34" s="1465"/>
      <c r="G34" s="1465"/>
      <c r="H34" s="1465"/>
      <c r="I34" s="1465"/>
      <c r="J34" s="1465"/>
      <c r="K34" s="1465"/>
      <c r="L34" s="1465"/>
      <c r="M34" s="1465"/>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c r="JB34" s="11"/>
      <c r="JC34" s="11"/>
      <c r="JD34" s="11"/>
      <c r="JE34" s="11"/>
      <c r="JF34" s="11"/>
      <c r="JG34" s="11"/>
      <c r="JH34" s="11"/>
      <c r="JI34" s="11"/>
      <c r="JJ34" s="11"/>
      <c r="JK34" s="11"/>
      <c r="JL34" s="11"/>
      <c r="JM34" s="11"/>
      <c r="JN34" s="11"/>
      <c r="JO34" s="11"/>
      <c r="JP34" s="11"/>
      <c r="JQ34" s="11"/>
      <c r="JR34" s="11"/>
      <c r="JS34" s="11"/>
      <c r="JT34" s="11"/>
      <c r="JU34" s="11"/>
      <c r="JV34" s="11"/>
      <c r="JW34" s="11"/>
      <c r="JX34" s="11"/>
      <c r="JY34" s="11"/>
    </row>
    <row r="35" spans="1:286" s="12" customFormat="1" ht="15" customHeight="1">
      <c r="A35" s="69"/>
      <c r="B35" s="11"/>
      <c r="C35" s="1471"/>
      <c r="D35" s="1471"/>
      <c r="E35" s="1471"/>
      <c r="F35" s="1471"/>
      <c r="G35" s="1471"/>
      <c r="H35" s="1471"/>
      <c r="I35" s="1471"/>
      <c r="J35" s="1471"/>
      <c r="K35" s="1471"/>
      <c r="L35" s="1471"/>
      <c r="M35" s="147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c r="JB35" s="11"/>
      <c r="JC35" s="11"/>
      <c r="JD35" s="11"/>
      <c r="JE35" s="11"/>
      <c r="JF35" s="11"/>
      <c r="JG35" s="11"/>
      <c r="JH35" s="11"/>
      <c r="JI35" s="11"/>
      <c r="JJ35" s="11"/>
      <c r="JK35" s="11"/>
      <c r="JL35" s="11"/>
      <c r="JM35" s="11"/>
      <c r="JN35" s="11"/>
      <c r="JO35" s="11"/>
      <c r="JP35" s="11"/>
      <c r="JQ35" s="11"/>
      <c r="JR35" s="11"/>
      <c r="JS35" s="11"/>
      <c r="JT35" s="11"/>
      <c r="JU35" s="11"/>
      <c r="JV35" s="11"/>
      <c r="JW35" s="11"/>
      <c r="JX35" s="11"/>
      <c r="JY35" s="11"/>
    </row>
    <row r="36" spans="1:286" s="12" customFormat="1" ht="15" customHeight="1">
      <c r="A36" s="69"/>
      <c r="B36" s="11"/>
      <c r="C36" s="118"/>
      <c r="D36" s="118"/>
      <c r="E36" s="118"/>
      <c r="F36" s="118"/>
      <c r="G36" s="118"/>
      <c r="H36" s="118"/>
      <c r="I36" s="118"/>
      <c r="J36" s="118"/>
      <c r="K36" s="118"/>
      <c r="L36" s="118"/>
      <c r="M36" s="118"/>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c r="JB36" s="11"/>
      <c r="JC36" s="11"/>
      <c r="JD36" s="11"/>
      <c r="JE36" s="11"/>
      <c r="JF36" s="11"/>
      <c r="JG36" s="11"/>
      <c r="JH36" s="11"/>
      <c r="JI36" s="11"/>
      <c r="JJ36" s="11"/>
      <c r="JK36" s="11"/>
      <c r="JL36" s="11"/>
      <c r="JM36" s="11"/>
      <c r="JN36" s="11"/>
      <c r="JO36" s="11"/>
      <c r="JP36" s="11"/>
      <c r="JQ36" s="11"/>
      <c r="JR36" s="11"/>
      <c r="JS36" s="11"/>
      <c r="JT36" s="11"/>
      <c r="JU36" s="11"/>
      <c r="JV36" s="11"/>
      <c r="JW36" s="11"/>
      <c r="JX36" s="11"/>
      <c r="JY36" s="11"/>
    </row>
    <row r="37" spans="1:286" s="12" customFormat="1" ht="15" customHeight="1">
      <c r="A37" s="69"/>
      <c r="B37" s="11"/>
      <c r="C37" s="118"/>
      <c r="D37" s="118"/>
      <c r="E37" s="118"/>
      <c r="F37" s="118"/>
      <c r="G37" s="118"/>
      <c r="H37" s="118"/>
      <c r="I37" s="118"/>
      <c r="J37" s="118"/>
      <c r="K37" s="118"/>
      <c r="L37" s="118"/>
      <c r="M37" s="118"/>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row>
    <row r="38" spans="1:286" s="12" customFormat="1" ht="15" customHeight="1">
      <c r="A38" s="69"/>
      <c r="B38" s="11"/>
      <c r="C38" s="1472" t="s">
        <v>1501</v>
      </c>
      <c r="D38" s="1473"/>
      <c r="E38" s="1473"/>
      <c r="F38" s="1473"/>
      <c r="G38" s="1473"/>
      <c r="H38" s="1473"/>
      <c r="I38" s="1473"/>
      <c r="J38" s="1473"/>
      <c r="K38" s="1473"/>
      <c r="L38" s="1473"/>
      <c r="M38" s="1474"/>
      <c r="N38" s="14"/>
      <c r="O38" s="14"/>
      <c r="P38" s="14"/>
      <c r="Q38" s="14"/>
      <c r="R38" s="14"/>
      <c r="S38" s="14"/>
      <c r="T38" s="14"/>
      <c r="U38" s="14"/>
      <c r="V38" s="14"/>
      <c r="W38" s="14"/>
      <c r="X38" s="14"/>
      <c r="Y38" s="14"/>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c r="JB38" s="11"/>
      <c r="JC38" s="11"/>
      <c r="JD38" s="11"/>
      <c r="JE38" s="11"/>
      <c r="JF38" s="11"/>
      <c r="JG38" s="11"/>
      <c r="JH38" s="11"/>
      <c r="JI38" s="11"/>
      <c r="JJ38" s="11"/>
      <c r="JK38" s="11"/>
      <c r="JL38" s="11"/>
      <c r="JM38" s="11"/>
      <c r="JN38" s="11"/>
      <c r="JO38" s="11"/>
      <c r="JP38" s="11"/>
      <c r="JQ38" s="11"/>
      <c r="JR38" s="11"/>
      <c r="JS38" s="11"/>
      <c r="JT38" s="11"/>
      <c r="JU38" s="11"/>
      <c r="JV38" s="11"/>
      <c r="JW38" s="11"/>
      <c r="JX38" s="11"/>
      <c r="JY38" s="11"/>
    </row>
    <row r="39" spans="1:286" s="12" customFormat="1" ht="15" customHeight="1">
      <c r="A39" s="69"/>
      <c r="B39" s="11"/>
      <c r="C39" s="1495" t="s">
        <v>426</v>
      </c>
      <c r="D39" s="1495"/>
      <c r="E39" s="1495"/>
      <c r="F39" s="1495"/>
      <c r="G39" s="1495"/>
      <c r="H39" s="1495"/>
      <c r="I39" s="1495"/>
      <c r="J39" s="1495"/>
      <c r="K39" s="1495"/>
      <c r="L39" s="1495"/>
      <c r="M39" s="1495"/>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row>
    <row r="40" spans="1:286" s="12" customFormat="1" ht="15" customHeight="1">
      <c r="A40" s="69"/>
      <c r="B40" s="11"/>
      <c r="C40" s="1393"/>
      <c r="D40" s="1393"/>
      <c r="E40" s="1393"/>
      <c r="F40" s="1393"/>
      <c r="G40" s="1393"/>
      <c r="H40" s="1393"/>
      <c r="I40" s="1393"/>
      <c r="J40" s="1393"/>
      <c r="K40" s="1393"/>
      <c r="L40" s="1393"/>
      <c r="M40" s="1393"/>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c r="JB40" s="11"/>
      <c r="JC40" s="11"/>
      <c r="JD40" s="11"/>
      <c r="JE40" s="11"/>
      <c r="JF40" s="11"/>
      <c r="JG40" s="11"/>
      <c r="JH40" s="11"/>
      <c r="JI40" s="11"/>
      <c r="JJ40" s="11"/>
      <c r="JK40" s="11"/>
      <c r="JL40" s="11"/>
      <c r="JM40" s="11"/>
      <c r="JN40" s="11"/>
      <c r="JO40" s="11"/>
      <c r="JP40" s="11"/>
      <c r="JQ40" s="11"/>
      <c r="JR40" s="11"/>
      <c r="JS40" s="11"/>
      <c r="JT40" s="11"/>
      <c r="JU40" s="11"/>
      <c r="JV40" s="11"/>
      <c r="JW40" s="11"/>
      <c r="JX40" s="11"/>
      <c r="JY40" s="11"/>
    </row>
    <row r="41" spans="1:286" s="12" customFormat="1" ht="17.25" customHeight="1">
      <c r="A41" s="69"/>
      <c r="B41" s="11"/>
      <c r="C41" s="1393"/>
      <c r="D41" s="1393"/>
      <c r="E41" s="1393"/>
      <c r="F41" s="1393"/>
      <c r="G41" s="1393"/>
      <c r="H41" s="1393"/>
      <c r="I41" s="1393"/>
      <c r="J41" s="1393"/>
      <c r="K41" s="1393"/>
      <c r="L41" s="1393"/>
      <c r="M41" s="1393"/>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c r="JB41" s="11"/>
      <c r="JC41" s="11"/>
      <c r="JD41" s="11"/>
      <c r="JE41" s="11"/>
      <c r="JF41" s="11"/>
      <c r="JG41" s="11"/>
      <c r="JH41" s="11"/>
      <c r="JI41" s="11"/>
      <c r="JJ41" s="11"/>
      <c r="JK41" s="11"/>
      <c r="JL41" s="11"/>
      <c r="JM41" s="11"/>
      <c r="JN41" s="11"/>
      <c r="JO41" s="11"/>
      <c r="JP41" s="11"/>
      <c r="JQ41" s="11"/>
      <c r="JR41" s="11"/>
      <c r="JS41" s="11"/>
      <c r="JT41" s="11"/>
      <c r="JU41" s="11"/>
      <c r="JV41" s="11"/>
      <c r="JW41" s="11"/>
      <c r="JX41" s="11"/>
      <c r="JY41" s="11"/>
    </row>
    <row r="42" spans="1:286" s="12" customFormat="1" ht="15" customHeight="1">
      <c r="A42" s="69"/>
      <c r="B42" s="11"/>
      <c r="C42" s="1393"/>
      <c r="D42" s="1393"/>
      <c r="E42" s="1393"/>
      <c r="F42" s="1393"/>
      <c r="G42" s="1393"/>
      <c r="H42" s="1393"/>
      <c r="I42" s="1393"/>
      <c r="J42" s="1393"/>
      <c r="K42" s="1393"/>
      <c r="L42" s="1393"/>
      <c r="M42" s="1393"/>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c r="JB42" s="11"/>
      <c r="JC42" s="11"/>
      <c r="JD42" s="11"/>
      <c r="JE42" s="11"/>
      <c r="JF42" s="11"/>
      <c r="JG42" s="11"/>
      <c r="JH42" s="11"/>
      <c r="JI42" s="11"/>
      <c r="JJ42" s="11"/>
      <c r="JK42" s="11"/>
      <c r="JL42" s="11"/>
      <c r="JM42" s="11"/>
      <c r="JN42" s="11"/>
      <c r="JO42" s="11"/>
      <c r="JP42" s="11"/>
      <c r="JQ42" s="11"/>
      <c r="JR42" s="11"/>
      <c r="JS42" s="11"/>
      <c r="JT42" s="11"/>
      <c r="JU42" s="11"/>
      <c r="JV42" s="11"/>
      <c r="JW42" s="11"/>
      <c r="JX42" s="11"/>
      <c r="JY42" s="11"/>
      <c r="JZ42" s="11"/>
    </row>
    <row r="43" spans="1:286" s="12" customFormat="1" ht="15" customHeight="1">
      <c r="A43" s="69"/>
      <c r="B43" s="11"/>
      <c r="C43" s="1393"/>
      <c r="D43" s="1393"/>
      <c r="E43" s="1393"/>
      <c r="F43" s="1393"/>
      <c r="G43" s="1393"/>
      <c r="H43" s="1393"/>
      <c r="I43" s="1393"/>
      <c r="J43" s="1393"/>
      <c r="K43" s="1393"/>
      <c r="L43" s="1393"/>
      <c r="M43" s="1393"/>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c r="JB43" s="11"/>
      <c r="JC43" s="11"/>
      <c r="JD43" s="11"/>
      <c r="JE43" s="11"/>
      <c r="JF43" s="11"/>
      <c r="JG43" s="11"/>
      <c r="JH43" s="11"/>
      <c r="JI43" s="11"/>
      <c r="JJ43" s="11"/>
      <c r="JK43" s="11"/>
      <c r="JL43" s="11"/>
      <c r="JM43" s="11"/>
      <c r="JN43" s="11"/>
      <c r="JO43" s="11"/>
      <c r="JP43" s="11"/>
      <c r="JQ43" s="11"/>
      <c r="JR43" s="11"/>
      <c r="JS43" s="11"/>
      <c r="JT43" s="11"/>
      <c r="JU43" s="11"/>
      <c r="JV43" s="11"/>
      <c r="JW43" s="11"/>
      <c r="JX43" s="11"/>
      <c r="JY43" s="11"/>
      <c r="JZ43" s="11"/>
    </row>
    <row r="44" spans="1:286" s="12" customFormat="1" ht="15" customHeight="1">
      <c r="A44" s="69"/>
      <c r="B44" s="11"/>
      <c r="C44" s="1393"/>
      <c r="D44" s="1393"/>
      <c r="E44" s="1393"/>
      <c r="F44" s="1393"/>
      <c r="G44" s="1393"/>
      <c r="H44" s="1393"/>
      <c r="I44" s="1393"/>
      <c r="J44" s="1393"/>
      <c r="K44" s="1393"/>
      <c r="L44" s="1393"/>
      <c r="M44" s="1393"/>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c r="JB44" s="11"/>
      <c r="JC44" s="11"/>
      <c r="JD44" s="11"/>
      <c r="JE44" s="11"/>
      <c r="JF44" s="11"/>
      <c r="JG44" s="11"/>
      <c r="JH44" s="11"/>
      <c r="JI44" s="11"/>
      <c r="JJ44" s="11"/>
      <c r="JK44" s="11"/>
      <c r="JL44" s="11"/>
      <c r="JM44" s="11"/>
      <c r="JN44" s="11"/>
      <c r="JO44" s="11"/>
      <c r="JP44" s="11"/>
      <c r="JQ44" s="11"/>
      <c r="JR44" s="11"/>
      <c r="JS44" s="11"/>
      <c r="JT44" s="11"/>
      <c r="JU44" s="11"/>
      <c r="JV44" s="11"/>
      <c r="JW44" s="11"/>
      <c r="JX44" s="11"/>
      <c r="JY44" s="11"/>
      <c r="JZ44" s="11"/>
    </row>
    <row r="45" spans="1:286" s="12" customFormat="1" ht="15" customHeight="1">
      <c r="A45" s="69"/>
      <c r="B45" s="11"/>
      <c r="C45" s="1393"/>
      <c r="D45" s="1393"/>
      <c r="E45" s="1393"/>
      <c r="F45" s="1393"/>
      <c r="G45" s="1393"/>
      <c r="H45" s="1393"/>
      <c r="I45" s="1393"/>
      <c r="J45" s="1393"/>
      <c r="K45" s="1393"/>
      <c r="L45" s="1393"/>
      <c r="M45" s="1393"/>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c r="JB45" s="11"/>
      <c r="JC45" s="11"/>
      <c r="JD45" s="11"/>
      <c r="JE45" s="11"/>
      <c r="JF45" s="11"/>
      <c r="JG45" s="11"/>
      <c r="JH45" s="11"/>
      <c r="JI45" s="11"/>
      <c r="JJ45" s="11"/>
      <c r="JK45" s="11"/>
      <c r="JL45" s="11"/>
      <c r="JM45" s="11"/>
      <c r="JN45" s="11"/>
      <c r="JO45" s="11"/>
      <c r="JP45" s="11"/>
      <c r="JQ45" s="11"/>
      <c r="JR45" s="11"/>
      <c r="JS45" s="11"/>
      <c r="JT45" s="11"/>
      <c r="JU45" s="11"/>
      <c r="JV45" s="11"/>
      <c r="JW45" s="11"/>
      <c r="JX45" s="11"/>
      <c r="JY45" s="11"/>
      <c r="JZ45" s="11"/>
    </row>
    <row r="46" spans="1:286" s="12" customFormat="1" ht="15" customHeight="1">
      <c r="A46" s="69"/>
      <c r="B46" s="11"/>
      <c r="C46" s="1393"/>
      <c r="D46" s="1393"/>
      <c r="E46" s="1393"/>
      <c r="F46" s="1393"/>
      <c r="G46" s="1393"/>
      <c r="H46" s="1393"/>
      <c r="I46" s="1393"/>
      <c r="J46" s="1393"/>
      <c r="K46" s="1393"/>
      <c r="L46" s="1393"/>
      <c r="M46" s="1393"/>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c r="JB46" s="11"/>
      <c r="JC46" s="11"/>
      <c r="JD46" s="11"/>
      <c r="JE46" s="11"/>
      <c r="JF46" s="11"/>
      <c r="JG46" s="11"/>
      <c r="JH46" s="11"/>
      <c r="JI46" s="11"/>
      <c r="JJ46" s="11"/>
      <c r="JK46" s="11"/>
      <c r="JL46" s="11"/>
      <c r="JM46" s="11"/>
      <c r="JN46" s="11"/>
      <c r="JO46" s="11"/>
      <c r="JP46" s="11"/>
      <c r="JQ46" s="11"/>
      <c r="JR46" s="11"/>
      <c r="JS46" s="11"/>
      <c r="JT46" s="11"/>
      <c r="JU46" s="11"/>
      <c r="JV46" s="11"/>
      <c r="JW46" s="11"/>
      <c r="JX46" s="11"/>
      <c r="JY46" s="11"/>
      <c r="JZ46" s="11"/>
    </row>
    <row r="47" spans="1:286" s="12" customFormat="1" ht="15" customHeight="1">
      <c r="A47" s="69"/>
      <c r="B47" s="11"/>
      <c r="C47" s="1393"/>
      <c r="D47" s="1393"/>
      <c r="E47" s="1393"/>
      <c r="F47" s="1393"/>
      <c r="G47" s="1393"/>
      <c r="H47" s="1393"/>
      <c r="I47" s="1393"/>
      <c r="J47" s="1393"/>
      <c r="K47" s="1393"/>
      <c r="L47" s="1393"/>
      <c r="M47" s="1393"/>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c r="JB47" s="11"/>
      <c r="JC47" s="11"/>
      <c r="JD47" s="11"/>
      <c r="JE47" s="11"/>
      <c r="JF47" s="11"/>
      <c r="JG47" s="11"/>
      <c r="JH47" s="11"/>
      <c r="JI47" s="11"/>
      <c r="JJ47" s="11"/>
      <c r="JK47" s="11"/>
      <c r="JL47" s="11"/>
      <c r="JM47" s="11"/>
      <c r="JN47" s="11"/>
      <c r="JO47" s="11"/>
      <c r="JP47" s="11"/>
      <c r="JQ47" s="11"/>
      <c r="JR47" s="11"/>
      <c r="JS47" s="11"/>
      <c r="JT47" s="11"/>
      <c r="JU47" s="11"/>
      <c r="JV47" s="11"/>
      <c r="JW47" s="11"/>
      <c r="JX47" s="11"/>
      <c r="JY47" s="11"/>
      <c r="JZ47" s="11"/>
    </row>
    <row r="48" spans="1:286" s="12" customFormat="1" ht="15" customHeight="1">
      <c r="A48" s="69"/>
      <c r="B48" s="11"/>
      <c r="C48" s="117"/>
      <c r="D48" s="117"/>
      <c r="E48" s="117"/>
      <c r="F48" s="117"/>
      <c r="G48" s="117"/>
      <c r="H48" s="117"/>
      <c r="I48" s="117"/>
      <c r="J48" s="117"/>
      <c r="K48" s="117"/>
      <c r="L48" s="117"/>
      <c r="M48" s="117"/>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c r="JB48" s="11"/>
      <c r="JC48" s="11"/>
      <c r="JD48" s="11"/>
      <c r="JE48" s="11"/>
      <c r="JF48" s="11"/>
      <c r="JG48" s="11"/>
      <c r="JH48" s="11"/>
      <c r="JI48" s="11"/>
      <c r="JJ48" s="11"/>
      <c r="JK48" s="11"/>
      <c r="JL48" s="11"/>
      <c r="JM48" s="11"/>
      <c r="JN48" s="11"/>
      <c r="JO48" s="11"/>
      <c r="JP48" s="11"/>
      <c r="JQ48" s="11"/>
      <c r="JR48" s="11"/>
      <c r="JS48" s="11"/>
      <c r="JT48" s="11"/>
      <c r="JU48" s="11"/>
      <c r="JV48" s="11"/>
      <c r="JW48" s="11"/>
      <c r="JX48" s="11"/>
      <c r="JY48" s="11"/>
      <c r="JZ48" s="11"/>
    </row>
    <row r="49" spans="1:292" s="12" customFormat="1" ht="15" customHeight="1">
      <c r="A49" s="69"/>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c r="JB49" s="11"/>
      <c r="JC49" s="11"/>
      <c r="JD49" s="11"/>
      <c r="JE49" s="11"/>
      <c r="JF49" s="11"/>
      <c r="JG49" s="11"/>
      <c r="JH49" s="11"/>
      <c r="JI49" s="11"/>
      <c r="JJ49" s="11"/>
      <c r="JK49" s="11"/>
      <c r="JL49" s="11"/>
      <c r="JM49" s="11"/>
      <c r="JN49" s="11"/>
      <c r="JO49" s="11"/>
      <c r="JP49" s="11"/>
      <c r="JQ49" s="11"/>
      <c r="JR49" s="11"/>
      <c r="JS49" s="11"/>
      <c r="JT49" s="11"/>
      <c r="JU49" s="11"/>
      <c r="JV49" s="11"/>
      <c r="JW49" s="11"/>
      <c r="JX49" s="11"/>
      <c r="JY49" s="11"/>
      <c r="JZ49" s="11"/>
    </row>
    <row r="50" spans="1:292" s="12" customFormat="1" ht="15.5">
      <c r="A50" s="69"/>
      <c r="B50" s="11"/>
      <c r="C50" s="1504" t="s">
        <v>1502</v>
      </c>
      <c r="D50" s="1505"/>
      <c r="E50" s="1505"/>
      <c r="F50" s="1505"/>
      <c r="G50" s="1505"/>
      <c r="H50" s="1505"/>
      <c r="I50" s="1505"/>
      <c r="J50" s="1505"/>
      <c r="K50" s="1505"/>
      <c r="L50" s="1505"/>
      <c r="M50" s="1505"/>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c r="JB50" s="11"/>
      <c r="JC50" s="11"/>
      <c r="JD50" s="11"/>
      <c r="JE50" s="11"/>
      <c r="JF50" s="11"/>
      <c r="JG50" s="11"/>
      <c r="JH50" s="11"/>
      <c r="JI50" s="11"/>
      <c r="JJ50" s="11"/>
      <c r="JK50" s="11"/>
      <c r="JL50" s="11"/>
      <c r="JM50" s="11"/>
      <c r="JN50" s="11"/>
      <c r="JO50" s="11"/>
      <c r="JP50" s="11"/>
      <c r="JQ50" s="11"/>
      <c r="JR50" s="11"/>
      <c r="JS50" s="11"/>
      <c r="JT50" s="11"/>
      <c r="JU50" s="11"/>
      <c r="JV50" s="11"/>
      <c r="JW50" s="11"/>
      <c r="JX50" s="11"/>
      <c r="JY50" s="11"/>
      <c r="JZ50" s="11"/>
    </row>
    <row r="51" spans="1:292" s="12" customFormat="1" ht="15" customHeight="1">
      <c r="A51" s="69"/>
      <c r="B51" s="11"/>
      <c r="C51" s="1297" t="s">
        <v>427</v>
      </c>
      <c r="D51" s="1297"/>
      <c r="E51" s="1297"/>
      <c r="F51" s="1297"/>
      <c r="G51" s="1297"/>
      <c r="H51" s="1297"/>
      <c r="I51" s="1297"/>
      <c r="J51" s="1297"/>
      <c r="K51" s="1297"/>
      <c r="L51" s="1297"/>
      <c r="M51" s="1297"/>
      <c r="N51" s="1297"/>
      <c r="O51" s="1297"/>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c r="JB51" s="11"/>
      <c r="JC51" s="11"/>
      <c r="JD51" s="11"/>
      <c r="JE51" s="11"/>
      <c r="JF51" s="11"/>
      <c r="JG51" s="11"/>
      <c r="JH51" s="11"/>
      <c r="JI51" s="11"/>
      <c r="JJ51" s="11"/>
      <c r="JK51" s="11"/>
      <c r="JL51" s="11"/>
      <c r="JM51" s="11"/>
      <c r="JN51" s="11"/>
      <c r="JO51" s="11"/>
      <c r="JP51" s="11"/>
      <c r="JQ51" s="11"/>
      <c r="JR51" s="11"/>
      <c r="JS51" s="11"/>
      <c r="JT51" s="11"/>
      <c r="JU51" s="11"/>
      <c r="JV51" s="11"/>
      <c r="JW51" s="11"/>
      <c r="JX51" s="11"/>
      <c r="JY51" s="11"/>
      <c r="JZ51" s="11"/>
    </row>
    <row r="52" spans="1:292" s="12" customFormat="1" ht="15" customHeight="1">
      <c r="A52" s="69"/>
      <c r="B52" s="11"/>
      <c r="C52" s="58" t="s">
        <v>183</v>
      </c>
      <c r="D52" s="58"/>
      <c r="E52" s="58"/>
      <c r="F52" s="58"/>
      <c r="G52" s="58"/>
      <c r="H52" s="1448">
        <v>2022</v>
      </c>
      <c r="I52" s="1448"/>
      <c r="J52" s="1448">
        <v>2023</v>
      </c>
      <c r="K52" s="1448"/>
      <c r="L52" s="1448">
        <v>2024</v>
      </c>
      <c r="M52" s="1448"/>
      <c r="N52" s="1448">
        <v>2025</v>
      </c>
      <c r="O52" s="1448"/>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c r="JB52" s="11"/>
      <c r="JC52" s="11"/>
      <c r="JD52" s="11"/>
      <c r="JE52" s="11"/>
      <c r="JF52" s="11"/>
      <c r="JG52" s="11"/>
      <c r="JH52" s="11"/>
      <c r="JI52" s="11"/>
      <c r="JJ52" s="11"/>
      <c r="JK52" s="11"/>
      <c r="JL52" s="11"/>
      <c r="JM52" s="11"/>
      <c r="JN52" s="11"/>
      <c r="JO52" s="11"/>
      <c r="JP52" s="11"/>
      <c r="JQ52" s="11"/>
      <c r="JR52" s="11"/>
      <c r="JS52" s="11"/>
      <c r="JT52" s="11"/>
      <c r="JU52" s="11"/>
      <c r="JV52" s="11"/>
      <c r="JW52" s="11"/>
      <c r="JX52" s="11"/>
      <c r="JY52" s="11"/>
      <c r="JZ52" s="11"/>
      <c r="KA52" s="11"/>
      <c r="KB52" s="11"/>
      <c r="KC52" s="11"/>
      <c r="KD52" s="11"/>
      <c r="KE52" s="11"/>
      <c r="KF52" s="11"/>
    </row>
    <row r="53" spans="1:292" s="12" customFormat="1" ht="33" customHeight="1">
      <c r="A53" s="69"/>
      <c r="B53" s="11"/>
      <c r="C53" s="103"/>
      <c r="D53" s="103"/>
      <c r="E53" s="103"/>
      <c r="F53" s="103"/>
      <c r="G53" s="103"/>
      <c r="H53" s="298" t="s">
        <v>428</v>
      </c>
      <c r="I53" s="298" t="s">
        <v>429</v>
      </c>
      <c r="J53" s="298" t="s">
        <v>428</v>
      </c>
      <c r="K53" s="298" t="s">
        <v>429</v>
      </c>
      <c r="L53" s="298" t="s">
        <v>428</v>
      </c>
      <c r="M53" s="298" t="s">
        <v>429</v>
      </c>
      <c r="N53" s="298" t="s">
        <v>428</v>
      </c>
      <c r="O53" s="298" t="s">
        <v>429</v>
      </c>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c r="JB53" s="11"/>
      <c r="JC53" s="11"/>
      <c r="JD53" s="11"/>
      <c r="JE53" s="11"/>
      <c r="JF53" s="11"/>
      <c r="JG53" s="11"/>
      <c r="JH53" s="11"/>
      <c r="JI53" s="11"/>
      <c r="JJ53" s="11"/>
      <c r="JK53" s="11"/>
      <c r="JL53" s="11"/>
      <c r="JM53" s="11"/>
      <c r="JN53" s="11"/>
      <c r="JO53" s="11"/>
      <c r="JP53" s="11"/>
      <c r="JQ53" s="11"/>
      <c r="JR53" s="11"/>
      <c r="JS53" s="11"/>
      <c r="JT53" s="11"/>
      <c r="JU53" s="11"/>
      <c r="JV53" s="11"/>
      <c r="JW53" s="11"/>
      <c r="JX53" s="11"/>
      <c r="JY53" s="11"/>
      <c r="JZ53" s="11"/>
      <c r="KA53" s="11"/>
      <c r="KB53" s="11"/>
      <c r="KC53" s="11"/>
      <c r="KD53" s="11"/>
      <c r="KE53" s="11"/>
      <c r="KF53" s="11"/>
    </row>
    <row r="54" spans="1:292" s="12" customFormat="1" ht="15" customHeight="1">
      <c r="A54" s="69"/>
      <c r="B54" s="11"/>
      <c r="C54" s="1461" t="s">
        <v>430</v>
      </c>
      <c r="D54" s="1461"/>
      <c r="E54" s="1461"/>
      <c r="F54" s="1461"/>
      <c r="G54" s="1462"/>
      <c r="H54" s="477">
        <v>6639</v>
      </c>
      <c r="I54" s="477">
        <v>3314</v>
      </c>
      <c r="J54" s="716">
        <v>6834</v>
      </c>
      <c r="K54" s="717">
        <v>3969</v>
      </c>
      <c r="L54" s="476">
        <v>7262</v>
      </c>
      <c r="M54" s="712">
        <v>3399</v>
      </c>
      <c r="N54" s="480">
        <v>7272</v>
      </c>
      <c r="O54" s="480">
        <v>4433</v>
      </c>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c r="JB54" s="11"/>
      <c r="JC54" s="11"/>
      <c r="JD54" s="11"/>
      <c r="JE54" s="11"/>
      <c r="JF54" s="11"/>
      <c r="JG54" s="11"/>
      <c r="JH54" s="11"/>
      <c r="JI54" s="11"/>
      <c r="JJ54" s="11"/>
      <c r="JK54" s="11"/>
      <c r="JL54" s="11"/>
      <c r="JM54" s="11"/>
      <c r="JN54" s="11"/>
      <c r="JO54" s="11"/>
      <c r="JP54" s="11"/>
      <c r="JQ54" s="11"/>
      <c r="JR54" s="11"/>
      <c r="JS54" s="11"/>
      <c r="JT54" s="11"/>
      <c r="JU54" s="11"/>
      <c r="JV54" s="11"/>
      <c r="JW54" s="11"/>
      <c r="JX54" s="11"/>
      <c r="JY54" s="11"/>
      <c r="JZ54" s="11"/>
      <c r="KA54" s="11"/>
      <c r="KB54" s="11"/>
      <c r="KC54" s="11"/>
      <c r="KD54" s="11"/>
      <c r="KE54" s="11"/>
      <c r="KF54" s="11"/>
    </row>
    <row r="55" spans="1:292" s="12" customFormat="1" ht="15" customHeight="1">
      <c r="A55" s="69"/>
      <c r="B55" s="11"/>
      <c r="C55" s="1457" t="s">
        <v>431</v>
      </c>
      <c r="D55" s="1457"/>
      <c r="E55" s="1457"/>
      <c r="F55" s="1457"/>
      <c r="G55" s="1458"/>
      <c r="H55" s="390">
        <v>6639</v>
      </c>
      <c r="I55" s="390">
        <v>3314</v>
      </c>
      <c r="J55" s="718">
        <v>6834</v>
      </c>
      <c r="K55" s="719">
        <v>3969</v>
      </c>
      <c r="L55" s="482">
        <v>7262</v>
      </c>
      <c r="M55" s="713">
        <v>3399</v>
      </c>
      <c r="N55" s="485">
        <v>7272</v>
      </c>
      <c r="O55" s="485">
        <v>4433</v>
      </c>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c r="JB55" s="11"/>
      <c r="JC55" s="11"/>
      <c r="JD55" s="11"/>
      <c r="JE55" s="11"/>
      <c r="JF55" s="11"/>
      <c r="JG55" s="11"/>
      <c r="JH55" s="11"/>
      <c r="JI55" s="11"/>
      <c r="JJ55" s="11"/>
      <c r="JK55" s="11"/>
      <c r="JL55" s="11"/>
      <c r="JM55" s="11"/>
      <c r="JN55" s="11"/>
      <c r="JO55" s="11"/>
      <c r="JP55" s="11"/>
      <c r="JQ55" s="11"/>
      <c r="JR55" s="11"/>
      <c r="JS55" s="11"/>
      <c r="JT55" s="11"/>
      <c r="JU55" s="11"/>
      <c r="JV55" s="11"/>
      <c r="JW55" s="11"/>
      <c r="JX55" s="11"/>
      <c r="JY55" s="11"/>
      <c r="JZ55" s="11"/>
      <c r="KA55" s="11"/>
      <c r="KB55" s="11"/>
      <c r="KC55" s="11"/>
      <c r="KD55" s="11"/>
      <c r="KE55" s="11"/>
      <c r="KF55" s="11"/>
    </row>
    <row r="56" spans="1:292" s="12" customFormat="1" ht="15" customHeight="1">
      <c r="A56" s="69"/>
      <c r="B56" s="11"/>
      <c r="C56" s="1457" t="s">
        <v>432</v>
      </c>
      <c r="D56" s="1457"/>
      <c r="E56" s="1457"/>
      <c r="F56" s="1457"/>
      <c r="G56" s="1458"/>
      <c r="H56" s="884">
        <v>1</v>
      </c>
      <c r="I56" s="884">
        <v>1</v>
      </c>
      <c r="J56" s="885">
        <v>1</v>
      </c>
      <c r="K56" s="886">
        <v>1</v>
      </c>
      <c r="L56" s="887">
        <v>1</v>
      </c>
      <c r="M56" s="888">
        <v>1</v>
      </c>
      <c r="N56" s="1079">
        <f>N55/N54</f>
        <v>1</v>
      </c>
      <c r="O56" s="1079">
        <f>O55/O54</f>
        <v>1</v>
      </c>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c r="JB56" s="11"/>
      <c r="JC56" s="11"/>
      <c r="JD56" s="11"/>
      <c r="JE56" s="11"/>
      <c r="JF56" s="11"/>
      <c r="JG56" s="11"/>
      <c r="JH56" s="11"/>
      <c r="JI56" s="11"/>
      <c r="JJ56" s="11"/>
      <c r="JK56" s="11"/>
      <c r="JL56" s="11"/>
      <c r="JM56" s="11"/>
      <c r="JN56" s="11"/>
      <c r="JO56" s="11"/>
      <c r="JP56" s="11"/>
      <c r="JQ56" s="11"/>
      <c r="JR56" s="11"/>
      <c r="JS56" s="11"/>
      <c r="JT56" s="11"/>
      <c r="JU56" s="11"/>
      <c r="JV56" s="11"/>
      <c r="JW56" s="11"/>
      <c r="JX56" s="11"/>
      <c r="JY56" s="11"/>
      <c r="JZ56" s="11"/>
      <c r="KA56" s="11"/>
      <c r="KB56" s="11"/>
      <c r="KC56" s="11"/>
      <c r="KD56" s="11"/>
      <c r="KE56" s="11"/>
      <c r="KF56" s="11"/>
    </row>
    <row r="57" spans="1:292" s="12" customFormat="1" ht="15" customHeight="1">
      <c r="A57" s="69"/>
      <c r="B57" s="11"/>
      <c r="C57" s="1457" t="s">
        <v>433</v>
      </c>
      <c r="D57" s="1457"/>
      <c r="E57" s="1457"/>
      <c r="F57" s="1457"/>
      <c r="G57" s="1458"/>
      <c r="H57" s="390">
        <v>6639</v>
      </c>
      <c r="I57" s="390">
        <v>3314</v>
      </c>
      <c r="J57" s="718">
        <v>6834</v>
      </c>
      <c r="K57" s="719">
        <v>3269</v>
      </c>
      <c r="L57" s="482">
        <v>7262</v>
      </c>
      <c r="M57" s="713">
        <v>3399</v>
      </c>
      <c r="N57" s="485">
        <v>7272</v>
      </c>
      <c r="O57" s="485">
        <v>4433</v>
      </c>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c r="JA57" s="11"/>
      <c r="JB57" s="11"/>
      <c r="JC57" s="11"/>
      <c r="JD57" s="11"/>
      <c r="JE57" s="11"/>
      <c r="JF57" s="11"/>
      <c r="JG57" s="11"/>
      <c r="JH57" s="11"/>
      <c r="JI57" s="11"/>
      <c r="JJ57" s="11"/>
      <c r="JK57" s="11"/>
      <c r="JL57" s="11"/>
      <c r="JM57" s="11"/>
      <c r="JN57" s="11"/>
      <c r="JO57" s="11"/>
      <c r="JP57" s="11"/>
      <c r="JQ57" s="11"/>
      <c r="JR57" s="11"/>
      <c r="JS57" s="11"/>
      <c r="JT57" s="11"/>
      <c r="JU57" s="11"/>
      <c r="JV57" s="11"/>
      <c r="JW57" s="11"/>
      <c r="JX57" s="11"/>
      <c r="JY57" s="11"/>
      <c r="JZ57" s="11"/>
      <c r="KA57" s="11"/>
      <c r="KB57" s="11"/>
      <c r="KC57" s="11"/>
      <c r="KD57" s="11"/>
      <c r="KE57" s="11"/>
      <c r="KF57" s="11"/>
    </row>
    <row r="58" spans="1:292" s="12" customFormat="1" ht="30.5" customHeight="1">
      <c r="A58" s="69"/>
      <c r="B58" s="11"/>
      <c r="C58" s="1457" t="s">
        <v>434</v>
      </c>
      <c r="D58" s="1457"/>
      <c r="E58" s="1457"/>
      <c r="F58" s="1457"/>
      <c r="G58" s="1458"/>
      <c r="H58" s="884">
        <v>1</v>
      </c>
      <c r="I58" s="884">
        <v>1</v>
      </c>
      <c r="J58" s="885">
        <v>1</v>
      </c>
      <c r="K58" s="886">
        <v>1</v>
      </c>
      <c r="L58" s="887">
        <v>1</v>
      </c>
      <c r="M58" s="888">
        <v>1</v>
      </c>
      <c r="N58" s="1079">
        <f>N57/N54</f>
        <v>1</v>
      </c>
      <c r="O58" s="1079">
        <f>O57/O54</f>
        <v>1</v>
      </c>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c r="JB58" s="11"/>
      <c r="JC58" s="11"/>
      <c r="JD58" s="11"/>
      <c r="JE58" s="11"/>
      <c r="JF58" s="11"/>
      <c r="JG58" s="11"/>
      <c r="JH58" s="11"/>
      <c r="JI58" s="11"/>
      <c r="JJ58" s="11"/>
      <c r="JK58" s="11"/>
      <c r="JL58" s="11"/>
      <c r="JM58" s="11"/>
      <c r="JN58" s="11"/>
      <c r="JO58" s="11"/>
      <c r="JP58" s="11"/>
      <c r="JQ58" s="11"/>
      <c r="JR58" s="11"/>
      <c r="JS58" s="11"/>
      <c r="JT58" s="11"/>
      <c r="JU58" s="11"/>
      <c r="JV58" s="11"/>
      <c r="JW58" s="11"/>
      <c r="JX58" s="11"/>
      <c r="JY58" s="11"/>
      <c r="JZ58" s="11"/>
      <c r="KA58" s="11"/>
      <c r="KB58" s="11"/>
      <c r="KC58" s="11"/>
      <c r="KD58" s="11"/>
      <c r="KE58" s="11"/>
      <c r="KF58" s="11"/>
    </row>
    <row r="59" spans="1:292" s="12" customFormat="1" ht="30.5" customHeight="1">
      <c r="A59" s="69"/>
      <c r="B59" s="11"/>
      <c r="C59" s="1457" t="s">
        <v>435</v>
      </c>
      <c r="D59" s="1457"/>
      <c r="E59" s="1457"/>
      <c r="F59" s="1457"/>
      <c r="G59" s="1458"/>
      <c r="H59" s="390" t="s">
        <v>194</v>
      </c>
      <c r="I59" s="390" t="s">
        <v>194</v>
      </c>
      <c r="J59" s="718">
        <v>5870</v>
      </c>
      <c r="K59" s="719">
        <v>3306</v>
      </c>
      <c r="L59" s="482">
        <v>6629</v>
      </c>
      <c r="M59" s="713">
        <v>2157</v>
      </c>
      <c r="N59" s="485">
        <v>6609</v>
      </c>
      <c r="O59" s="485">
        <v>2533</v>
      </c>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c r="JB59" s="11"/>
      <c r="JC59" s="11"/>
      <c r="JD59" s="11"/>
      <c r="JE59" s="11"/>
      <c r="JF59" s="11"/>
      <c r="JG59" s="11"/>
      <c r="JH59" s="11"/>
      <c r="JI59" s="11"/>
      <c r="JJ59" s="11"/>
      <c r="JK59" s="11"/>
      <c r="JL59" s="11"/>
      <c r="JM59" s="11"/>
      <c r="JN59" s="11"/>
      <c r="JO59" s="11"/>
      <c r="JP59" s="11"/>
      <c r="JQ59" s="11"/>
      <c r="JR59" s="11"/>
      <c r="JS59" s="11"/>
      <c r="JT59" s="11"/>
      <c r="JU59" s="11"/>
      <c r="JV59" s="11"/>
      <c r="JW59" s="11"/>
      <c r="JX59" s="11"/>
      <c r="JY59" s="11"/>
      <c r="JZ59" s="11"/>
      <c r="KA59" s="11"/>
      <c r="KB59" s="11"/>
      <c r="KC59" s="11"/>
      <c r="KD59" s="11"/>
      <c r="KE59" s="11"/>
      <c r="KF59" s="11"/>
    </row>
    <row r="60" spans="1:292" s="12" customFormat="1" ht="30.5" customHeight="1">
      <c r="A60" s="69"/>
      <c r="B60" s="11"/>
      <c r="C60" s="1457" t="s">
        <v>436</v>
      </c>
      <c r="D60" s="1457"/>
      <c r="E60" s="1457"/>
      <c r="F60" s="1457"/>
      <c r="G60" s="1458"/>
      <c r="H60" s="338" t="s">
        <v>194</v>
      </c>
      <c r="I60" s="338" t="s">
        <v>194</v>
      </c>
      <c r="J60" s="720">
        <v>0.86</v>
      </c>
      <c r="K60" s="721">
        <v>0.83</v>
      </c>
      <c r="L60" s="714">
        <v>0.91200000000000003</v>
      </c>
      <c r="M60" s="715">
        <v>0.57999999999999996</v>
      </c>
      <c r="N60" s="1080">
        <f>N59/N54</f>
        <v>0.90882838283828382</v>
      </c>
      <c r="O60" s="1080">
        <f>O59/O54</f>
        <v>0.57139634558989394</v>
      </c>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c r="JB60" s="11"/>
      <c r="JC60" s="11"/>
      <c r="JD60" s="11"/>
      <c r="JE60" s="11"/>
      <c r="JF60" s="11"/>
      <c r="JG60" s="11"/>
      <c r="JH60" s="11"/>
      <c r="JI60" s="11"/>
      <c r="JJ60" s="11"/>
      <c r="JK60" s="11"/>
      <c r="JL60" s="11"/>
      <c r="JM60" s="11"/>
      <c r="JN60" s="11"/>
      <c r="JO60" s="11"/>
      <c r="JP60" s="11"/>
      <c r="JQ60" s="11"/>
      <c r="JR60" s="11"/>
      <c r="JS60" s="11"/>
      <c r="JT60" s="11"/>
      <c r="JU60" s="11"/>
      <c r="JV60" s="11"/>
      <c r="JW60" s="11"/>
      <c r="JX60" s="11"/>
      <c r="JY60" s="11"/>
      <c r="JZ60" s="11"/>
      <c r="KA60" s="11"/>
      <c r="KB60" s="11"/>
      <c r="KC60" s="11"/>
      <c r="KD60" s="11"/>
      <c r="KE60" s="11"/>
      <c r="KF60" s="11"/>
    </row>
    <row r="61" spans="1:292" s="12" customFormat="1" ht="33" customHeight="1">
      <c r="A61" s="69"/>
      <c r="B61" s="11"/>
      <c r="C61" s="1266" t="s">
        <v>437</v>
      </c>
      <c r="D61" s="1267"/>
      <c r="E61" s="1267"/>
      <c r="F61" s="1267"/>
      <c r="G61" s="1267"/>
      <c r="H61" s="1267"/>
      <c r="I61" s="1267"/>
      <c r="J61" s="1267"/>
      <c r="K61" s="1267"/>
      <c r="L61" s="1267"/>
      <c r="M61" s="1267"/>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c r="JB61" s="11"/>
      <c r="JC61" s="11"/>
      <c r="JD61" s="11"/>
      <c r="JE61" s="11"/>
      <c r="JF61" s="11"/>
      <c r="JG61" s="11"/>
      <c r="JH61" s="11"/>
      <c r="JI61" s="11"/>
      <c r="JJ61" s="11"/>
      <c r="JK61" s="11"/>
      <c r="JL61" s="11"/>
      <c r="JM61" s="11"/>
      <c r="JN61" s="11"/>
      <c r="JO61" s="11"/>
      <c r="JP61" s="11"/>
      <c r="JQ61" s="11"/>
      <c r="JR61" s="11"/>
      <c r="JS61" s="11"/>
      <c r="JT61" s="11"/>
      <c r="JU61" s="11"/>
      <c r="JV61" s="11"/>
      <c r="JW61" s="11"/>
      <c r="JX61" s="11"/>
      <c r="JY61" s="11"/>
      <c r="JZ61" s="11"/>
    </row>
    <row r="62" spans="1:292" s="12" customFormat="1" ht="15" customHeight="1">
      <c r="A62" s="69"/>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c r="JB62" s="11"/>
      <c r="JC62" s="11"/>
      <c r="JD62" s="11"/>
      <c r="JE62" s="11"/>
      <c r="JF62" s="11"/>
      <c r="JG62" s="11"/>
      <c r="JH62" s="11"/>
      <c r="JI62" s="11"/>
      <c r="JJ62" s="11"/>
      <c r="JK62" s="11"/>
      <c r="JL62" s="11"/>
      <c r="JM62" s="11"/>
      <c r="JN62" s="11"/>
      <c r="JO62" s="11"/>
      <c r="JP62" s="11"/>
      <c r="JQ62" s="11"/>
      <c r="JR62" s="11"/>
      <c r="JS62" s="11"/>
      <c r="JT62" s="11"/>
      <c r="JU62" s="11"/>
      <c r="JV62" s="11"/>
      <c r="JW62" s="11"/>
      <c r="JX62" s="11"/>
      <c r="JY62" s="11"/>
      <c r="JZ62" s="11"/>
    </row>
    <row r="63" spans="1:292" s="12" customFormat="1" ht="15" customHeight="1">
      <c r="A63" s="69"/>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c r="JB63" s="11"/>
      <c r="JC63" s="11"/>
      <c r="JD63" s="11"/>
      <c r="JE63" s="11"/>
      <c r="JF63" s="11"/>
      <c r="JG63" s="11"/>
      <c r="JH63" s="11"/>
      <c r="JI63" s="11"/>
      <c r="JJ63" s="11"/>
      <c r="JK63" s="11"/>
      <c r="JL63" s="11"/>
      <c r="JM63" s="11"/>
      <c r="JN63" s="11"/>
      <c r="JO63" s="11"/>
      <c r="JP63" s="11"/>
      <c r="JQ63" s="11"/>
      <c r="JR63" s="11"/>
      <c r="JS63" s="11"/>
      <c r="JT63" s="11"/>
      <c r="JU63" s="11"/>
      <c r="JV63" s="11"/>
      <c r="JW63" s="11"/>
      <c r="JX63" s="11"/>
      <c r="JY63" s="11"/>
      <c r="JZ63" s="11"/>
    </row>
    <row r="64" spans="1:292" s="12" customFormat="1" ht="15" customHeight="1">
      <c r="A64" s="69"/>
      <c r="B64" s="11"/>
      <c r="C64" s="1265" t="s">
        <v>438</v>
      </c>
      <c r="D64" s="1265"/>
      <c r="E64" s="1265"/>
      <c r="F64" s="1265"/>
      <c r="G64" s="1265"/>
      <c r="H64" s="1265"/>
      <c r="I64" s="1265"/>
      <c r="J64" s="1265"/>
      <c r="K64" s="1265"/>
      <c r="L64" s="1265"/>
      <c r="M64" s="1265"/>
      <c r="N64" s="1265"/>
      <c r="O64" s="1265"/>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c r="JB64" s="11"/>
      <c r="JC64" s="11"/>
      <c r="JD64" s="11"/>
      <c r="JE64" s="11"/>
      <c r="JF64" s="11"/>
      <c r="JG64" s="11"/>
      <c r="JH64" s="11"/>
      <c r="JI64" s="11"/>
      <c r="JJ64" s="11"/>
      <c r="JK64" s="11"/>
      <c r="JL64" s="11"/>
      <c r="JM64" s="11"/>
      <c r="JN64" s="11"/>
      <c r="JO64" s="11"/>
      <c r="JP64" s="11"/>
      <c r="JQ64" s="11"/>
      <c r="JR64" s="11"/>
      <c r="JS64" s="11"/>
      <c r="JT64" s="11"/>
      <c r="JU64" s="11"/>
      <c r="JV64" s="11"/>
      <c r="JW64" s="11"/>
      <c r="JX64" s="11"/>
      <c r="JY64" s="11"/>
      <c r="JZ64" s="11"/>
    </row>
    <row r="65" spans="1:290" s="12" customFormat="1" ht="15" customHeight="1">
      <c r="A65" s="69"/>
      <c r="B65" s="11"/>
      <c r="C65" s="1291" t="s">
        <v>183</v>
      </c>
      <c r="D65" s="1291"/>
      <c r="E65" s="1291"/>
      <c r="F65" s="1291"/>
      <c r="G65" s="1291"/>
      <c r="H65" s="1470">
        <v>2022</v>
      </c>
      <c r="I65" s="1470"/>
      <c r="J65" s="1470">
        <v>2023</v>
      </c>
      <c r="K65" s="1470"/>
      <c r="L65" s="1470">
        <v>2024</v>
      </c>
      <c r="M65" s="1470"/>
      <c r="N65" s="1470">
        <v>2025</v>
      </c>
      <c r="O65" s="1470"/>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c r="JB65" s="11"/>
      <c r="JC65" s="11"/>
      <c r="JD65" s="11"/>
      <c r="JE65" s="11"/>
      <c r="JF65" s="11"/>
      <c r="JG65" s="11"/>
      <c r="JH65" s="11"/>
      <c r="JI65" s="11"/>
      <c r="JJ65" s="11"/>
      <c r="JK65" s="11"/>
      <c r="JL65" s="11"/>
      <c r="JM65" s="11"/>
      <c r="JN65" s="11"/>
      <c r="JO65" s="11"/>
      <c r="JP65" s="11"/>
      <c r="JQ65" s="11"/>
      <c r="JR65" s="11"/>
      <c r="JS65" s="11"/>
      <c r="JT65" s="11"/>
      <c r="JU65" s="11"/>
      <c r="JV65" s="11"/>
      <c r="JW65" s="11"/>
      <c r="JX65" s="11"/>
      <c r="JY65" s="11"/>
      <c r="JZ65" s="11"/>
      <c r="KA65" s="11"/>
      <c r="KB65" s="11"/>
      <c r="KC65" s="11"/>
      <c r="KD65" s="11"/>
    </row>
    <row r="66" spans="1:290" s="12" customFormat="1" ht="15" customHeight="1">
      <c r="A66" s="69"/>
      <c r="B66" s="11"/>
      <c r="C66" s="1486" t="s">
        <v>439</v>
      </c>
      <c r="D66" s="1487"/>
      <c r="E66" s="1487"/>
      <c r="F66" s="1487"/>
      <c r="G66" s="1488"/>
      <c r="H66" s="1492">
        <v>22627648</v>
      </c>
      <c r="I66" s="1492"/>
      <c r="J66" s="1466">
        <v>18303299</v>
      </c>
      <c r="K66" s="1467"/>
      <c r="L66" s="1477">
        <v>0</v>
      </c>
      <c r="M66" s="1478"/>
      <c r="N66" s="1525">
        <v>3055344</v>
      </c>
      <c r="O66" s="1526"/>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c r="JB66" s="11"/>
      <c r="JC66" s="11"/>
      <c r="JD66" s="11"/>
      <c r="JE66" s="11"/>
      <c r="JF66" s="11"/>
      <c r="JG66" s="11"/>
      <c r="JH66" s="11"/>
      <c r="JI66" s="11"/>
      <c r="JJ66" s="11"/>
      <c r="JK66" s="11"/>
      <c r="JL66" s="11"/>
      <c r="JM66" s="11"/>
      <c r="JN66" s="11"/>
      <c r="JO66" s="11"/>
      <c r="JP66" s="11"/>
      <c r="JQ66" s="11"/>
      <c r="JR66" s="11"/>
      <c r="JS66" s="11"/>
      <c r="JT66" s="11"/>
      <c r="JU66" s="11"/>
      <c r="JV66" s="11"/>
      <c r="JW66" s="11"/>
      <c r="JX66" s="11"/>
      <c r="JY66" s="11"/>
      <c r="JZ66" s="11"/>
      <c r="KA66" s="11"/>
      <c r="KB66" s="11"/>
      <c r="KC66" s="11"/>
      <c r="KD66" s="11"/>
    </row>
    <row r="67" spans="1:290" s="12" customFormat="1" ht="15" customHeight="1">
      <c r="A67" s="69"/>
      <c r="B67" s="11"/>
      <c r="C67" s="1489" t="s">
        <v>440</v>
      </c>
      <c r="D67" s="1490"/>
      <c r="E67" s="1490"/>
      <c r="F67" s="1490"/>
      <c r="G67" s="1491"/>
      <c r="H67" s="1493">
        <v>7971374</v>
      </c>
      <c r="I67" s="1493"/>
      <c r="J67" s="1468">
        <v>8972664</v>
      </c>
      <c r="K67" s="1469"/>
      <c r="L67" s="1479">
        <v>10099902.33</v>
      </c>
      <c r="M67" s="1480"/>
      <c r="N67" s="1527">
        <v>10942302.890000001</v>
      </c>
      <c r="O67" s="1528"/>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c r="JB67" s="11"/>
      <c r="JC67" s="11"/>
      <c r="JD67" s="11"/>
      <c r="JE67" s="11"/>
      <c r="JF67" s="11"/>
      <c r="JG67" s="11"/>
      <c r="JH67" s="11"/>
      <c r="JI67" s="11"/>
      <c r="JJ67" s="11"/>
      <c r="JK67" s="11"/>
      <c r="JL67" s="11"/>
      <c r="JM67" s="11"/>
      <c r="JN67" s="11"/>
      <c r="JO67" s="11"/>
      <c r="JP67" s="11"/>
      <c r="JQ67" s="11"/>
      <c r="JR67" s="11"/>
      <c r="JS67" s="11"/>
      <c r="JT67" s="11"/>
      <c r="JU67" s="11"/>
      <c r="JV67" s="11"/>
      <c r="JW67" s="11"/>
      <c r="JX67" s="11"/>
      <c r="JY67" s="11"/>
      <c r="JZ67" s="11"/>
      <c r="KA67" s="11"/>
      <c r="KB67" s="11"/>
      <c r="KC67" s="11"/>
      <c r="KD67" s="11"/>
    </row>
    <row r="68" spans="1:290" s="12" customFormat="1" ht="15" customHeight="1">
      <c r="A68" s="69"/>
      <c r="B68" s="11"/>
      <c r="C68" s="1489" t="s">
        <v>441</v>
      </c>
      <c r="D68" s="1490"/>
      <c r="E68" s="1490"/>
      <c r="F68" s="1490"/>
      <c r="G68" s="1491"/>
      <c r="H68" s="1493">
        <v>800000</v>
      </c>
      <c r="I68" s="1493"/>
      <c r="J68" s="1468">
        <v>3582857</v>
      </c>
      <c r="K68" s="1469"/>
      <c r="L68" s="1479">
        <v>167629352</v>
      </c>
      <c r="M68" s="1480"/>
      <c r="N68" s="1527">
        <v>37558016</v>
      </c>
      <c r="O68" s="1528"/>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c r="JB68" s="11"/>
      <c r="JC68" s="11"/>
      <c r="JD68" s="11"/>
      <c r="JE68" s="11"/>
      <c r="JF68" s="11"/>
      <c r="JG68" s="11"/>
      <c r="JH68" s="11"/>
      <c r="JI68" s="11"/>
      <c r="JJ68" s="11"/>
      <c r="JK68" s="11"/>
      <c r="JL68" s="11"/>
      <c r="JM68" s="11"/>
      <c r="JN68" s="11"/>
      <c r="JO68" s="11"/>
      <c r="JP68" s="11"/>
      <c r="JQ68" s="11"/>
      <c r="JR68" s="11"/>
      <c r="JS68" s="11"/>
      <c r="JT68" s="11"/>
      <c r="JU68" s="11"/>
      <c r="JV68" s="11"/>
      <c r="JW68" s="11"/>
      <c r="JX68" s="11"/>
      <c r="JY68" s="11"/>
      <c r="JZ68" s="11"/>
      <c r="KA68" s="11"/>
      <c r="KB68" s="11"/>
      <c r="KC68" s="11"/>
      <c r="KD68" s="11"/>
    </row>
    <row r="69" spans="1:290" s="12" customFormat="1" ht="15" customHeight="1">
      <c r="A69" s="69"/>
      <c r="B69" s="11"/>
      <c r="C69" s="1483" t="s">
        <v>186</v>
      </c>
      <c r="D69" s="1484"/>
      <c r="E69" s="1484"/>
      <c r="F69" s="1484"/>
      <c r="G69" s="1485"/>
      <c r="H69" s="1494">
        <v>31399022</v>
      </c>
      <c r="I69" s="1494"/>
      <c r="J69" s="1475">
        <f>SUM(J66:K68)</f>
        <v>30858820</v>
      </c>
      <c r="K69" s="1476"/>
      <c r="L69" s="1481">
        <f>SUM(L66:M68)</f>
        <v>177729254.33000001</v>
      </c>
      <c r="M69" s="1482"/>
      <c r="N69" s="1536">
        <f>SUM(N66:O68)</f>
        <v>51555662.890000001</v>
      </c>
      <c r="O69" s="1537"/>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c r="JB69" s="11"/>
      <c r="JC69" s="11"/>
      <c r="JD69" s="11"/>
      <c r="JE69" s="11"/>
      <c r="JF69" s="11"/>
      <c r="JG69" s="11"/>
      <c r="JH69" s="11"/>
      <c r="JI69" s="11"/>
      <c r="JJ69" s="11"/>
      <c r="JK69" s="11"/>
      <c r="JL69" s="11"/>
      <c r="JM69" s="11"/>
      <c r="JN69" s="11"/>
      <c r="JO69" s="11"/>
      <c r="JP69" s="11"/>
      <c r="JQ69" s="11"/>
      <c r="JR69" s="11"/>
      <c r="JS69" s="11"/>
      <c r="JT69" s="11"/>
      <c r="JU69" s="11"/>
      <c r="JV69" s="11"/>
      <c r="JW69" s="11"/>
      <c r="JX69" s="11"/>
      <c r="JY69" s="11"/>
      <c r="JZ69" s="11"/>
      <c r="KA69" s="11"/>
      <c r="KB69" s="11"/>
      <c r="KC69" s="11"/>
      <c r="KD69" s="11"/>
    </row>
    <row r="70" spans="1:290" s="12" customFormat="1" ht="15" customHeight="1">
      <c r="A70" s="69"/>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c r="JB70" s="11"/>
      <c r="JC70" s="11"/>
      <c r="JD70" s="11"/>
      <c r="JE70" s="11"/>
      <c r="JF70" s="11"/>
      <c r="JG70" s="11"/>
      <c r="JH70" s="11"/>
      <c r="JI70" s="11"/>
      <c r="JJ70" s="11"/>
      <c r="JK70" s="11"/>
      <c r="JL70" s="11"/>
      <c r="JM70" s="11"/>
      <c r="JN70" s="11"/>
      <c r="JO70" s="11"/>
      <c r="JP70" s="11"/>
      <c r="JQ70" s="11"/>
      <c r="JR70" s="11"/>
      <c r="JS70" s="11"/>
      <c r="JT70" s="11"/>
      <c r="JU70" s="11"/>
      <c r="JV70" s="11"/>
      <c r="JW70" s="11"/>
      <c r="JX70" s="11"/>
      <c r="JY70" s="11"/>
      <c r="JZ70" s="11"/>
    </row>
    <row r="71" spans="1:290" s="12" customFormat="1" ht="15" customHeight="1">
      <c r="A71" s="69"/>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c r="JB71" s="11"/>
      <c r="JC71" s="11"/>
      <c r="JD71" s="11"/>
      <c r="JE71" s="11"/>
      <c r="JF71" s="11"/>
      <c r="JG71" s="11"/>
      <c r="JH71" s="11"/>
      <c r="JI71" s="11"/>
      <c r="JJ71" s="11"/>
      <c r="JK71" s="11"/>
      <c r="JL71" s="11"/>
      <c r="JM71" s="11"/>
      <c r="JN71" s="11"/>
      <c r="JO71" s="11"/>
      <c r="JP71" s="11"/>
      <c r="JQ71" s="11"/>
      <c r="JR71" s="11"/>
      <c r="JS71" s="11"/>
      <c r="JT71" s="11"/>
      <c r="JU71" s="11"/>
      <c r="JV71" s="11"/>
      <c r="JW71" s="11"/>
      <c r="JX71" s="11"/>
      <c r="JY71" s="11"/>
      <c r="JZ71" s="11"/>
    </row>
    <row r="72" spans="1:290" s="12" customFormat="1" ht="49" customHeight="1">
      <c r="A72" s="69"/>
      <c r="B72" s="11"/>
      <c r="C72" s="1251" t="s">
        <v>1703</v>
      </c>
      <c r="D72" s="1252"/>
      <c r="E72" s="1252"/>
      <c r="F72" s="1252"/>
      <c r="G72" s="1252"/>
      <c r="H72" s="1252"/>
      <c r="I72" s="1252"/>
      <c r="J72" s="1252"/>
      <c r="K72" s="1252"/>
      <c r="L72" s="1252"/>
      <c r="M72" s="1252"/>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c r="JB72" s="11"/>
      <c r="JC72" s="11"/>
      <c r="JD72" s="11"/>
      <c r="JE72" s="11"/>
      <c r="JF72" s="11"/>
      <c r="JG72" s="11"/>
      <c r="JH72" s="11"/>
      <c r="JI72" s="11"/>
      <c r="JJ72" s="11"/>
      <c r="JK72" s="11"/>
      <c r="JL72" s="11"/>
      <c r="JM72" s="11"/>
      <c r="JN72" s="11"/>
      <c r="JO72" s="11"/>
      <c r="JP72" s="11"/>
      <c r="JQ72" s="11"/>
      <c r="JR72" s="11"/>
      <c r="JS72" s="11"/>
      <c r="JT72" s="11"/>
      <c r="JU72" s="11"/>
      <c r="JV72" s="11"/>
      <c r="JW72" s="11"/>
      <c r="JX72" s="11"/>
      <c r="JY72" s="11"/>
      <c r="JZ72" s="11"/>
    </row>
    <row r="73" spans="1:290" s="12" customFormat="1" ht="15" customHeight="1">
      <c r="A73" s="69"/>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c r="JB73" s="11"/>
      <c r="JC73" s="11"/>
      <c r="JD73" s="11"/>
      <c r="JE73" s="11"/>
      <c r="JF73" s="11"/>
      <c r="JG73" s="11"/>
      <c r="JH73" s="11"/>
      <c r="JI73" s="11"/>
      <c r="JJ73" s="11"/>
      <c r="JK73" s="11"/>
      <c r="JL73" s="11"/>
      <c r="JM73" s="11"/>
      <c r="JN73" s="11"/>
      <c r="JO73" s="11"/>
      <c r="JP73" s="11"/>
      <c r="JQ73" s="11"/>
      <c r="JR73" s="11"/>
      <c r="JS73" s="11"/>
      <c r="JT73" s="11"/>
      <c r="JU73" s="11"/>
      <c r="JV73" s="11"/>
      <c r="JW73" s="11"/>
      <c r="JX73" s="11"/>
      <c r="JY73" s="11"/>
      <c r="JZ73" s="11"/>
    </row>
    <row r="74" spans="1:290" s="12" customFormat="1" ht="15" customHeight="1">
      <c r="A74" s="69"/>
      <c r="B74" s="11"/>
      <c r="C74" s="1460" t="s">
        <v>442</v>
      </c>
      <c r="D74" s="1460"/>
      <c r="E74" s="1460"/>
      <c r="F74" s="1460"/>
      <c r="G74" s="1460"/>
      <c r="H74" s="1460"/>
      <c r="I74" s="1460"/>
      <c r="J74" s="1460"/>
      <c r="K74" s="1460"/>
      <c r="L74" s="1460"/>
      <c r="M74" s="1460"/>
      <c r="N74" s="1460"/>
      <c r="O74" s="1460"/>
      <c r="P74" s="1460"/>
      <c r="Q74" s="1460"/>
      <c r="R74" s="1460"/>
      <c r="S74" s="1460"/>
      <c r="T74" s="1460"/>
      <c r="U74" s="1460"/>
      <c r="V74" s="1460"/>
      <c r="W74" s="1460"/>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c r="JB74" s="11"/>
      <c r="JC74" s="11"/>
      <c r="JD74" s="11"/>
      <c r="JE74" s="11"/>
      <c r="JF74" s="11"/>
      <c r="JG74" s="11"/>
      <c r="JH74" s="11"/>
      <c r="JI74" s="11"/>
      <c r="JJ74" s="11"/>
      <c r="JK74" s="11"/>
      <c r="JL74" s="11"/>
      <c r="JM74" s="11"/>
      <c r="JN74" s="11"/>
      <c r="JO74" s="11"/>
      <c r="JP74" s="11"/>
      <c r="JQ74" s="11"/>
      <c r="JR74" s="11"/>
      <c r="JS74" s="11"/>
      <c r="JT74" s="11"/>
      <c r="JU74" s="11"/>
      <c r="JV74" s="11"/>
      <c r="JW74" s="11"/>
      <c r="JX74" s="11"/>
      <c r="JY74" s="11"/>
      <c r="JZ74" s="11"/>
    </row>
    <row r="75" spans="1:290" s="12" customFormat="1" ht="15" customHeight="1">
      <c r="A75" s="69"/>
      <c r="B75" s="11"/>
      <c r="C75" s="1282" t="s">
        <v>183</v>
      </c>
      <c r="D75" s="1282"/>
      <c r="E75" s="1282"/>
      <c r="F75" s="1282"/>
      <c r="G75" s="1282"/>
      <c r="H75" s="1448">
        <v>2022</v>
      </c>
      <c r="I75" s="1448"/>
      <c r="J75" s="1448"/>
      <c r="K75" s="1448"/>
      <c r="L75" s="1448">
        <v>2023</v>
      </c>
      <c r="M75" s="1448"/>
      <c r="N75" s="1448"/>
      <c r="O75" s="1448"/>
      <c r="P75" s="1448">
        <v>2024</v>
      </c>
      <c r="Q75" s="1448"/>
      <c r="R75" s="1448"/>
      <c r="S75" s="1448"/>
      <c r="T75" s="1448">
        <v>2025</v>
      </c>
      <c r="U75" s="1448"/>
      <c r="V75" s="1448"/>
      <c r="W75" s="1448"/>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c r="JB75" s="11"/>
      <c r="JC75" s="11"/>
      <c r="JD75" s="11"/>
      <c r="JE75" s="11"/>
      <c r="JF75" s="11"/>
      <c r="JG75" s="11"/>
      <c r="JH75" s="11"/>
      <c r="JI75" s="11"/>
      <c r="JJ75" s="11"/>
      <c r="JK75" s="11"/>
      <c r="JL75" s="11"/>
      <c r="JM75" s="11"/>
      <c r="JN75" s="11"/>
      <c r="JO75" s="11"/>
      <c r="JP75" s="11"/>
      <c r="JQ75" s="11"/>
      <c r="JR75" s="11"/>
      <c r="JS75" s="11"/>
      <c r="JT75" s="11"/>
      <c r="JU75" s="11"/>
      <c r="JV75" s="11"/>
      <c r="JW75" s="11"/>
      <c r="JX75" s="11"/>
      <c r="JY75" s="11"/>
      <c r="JZ75" s="11"/>
      <c r="KA75" s="11"/>
      <c r="KB75" s="11"/>
      <c r="KC75" s="11"/>
      <c r="KD75" s="11"/>
    </row>
    <row r="76" spans="1:290" s="12" customFormat="1" ht="37.5" customHeight="1">
      <c r="A76" s="69"/>
      <c r="B76" s="11"/>
      <c r="C76" s="1459"/>
      <c r="D76" s="1459"/>
      <c r="E76" s="1459"/>
      <c r="F76" s="1459"/>
      <c r="G76" s="1459"/>
      <c r="H76" s="298" t="s">
        <v>443</v>
      </c>
      <c r="I76" s="298" t="s">
        <v>444</v>
      </c>
      <c r="J76" s="298" t="s">
        <v>445</v>
      </c>
      <c r="K76" s="303" t="s">
        <v>186</v>
      </c>
      <c r="L76" s="298" t="s">
        <v>443</v>
      </c>
      <c r="M76" s="298" t="s">
        <v>444</v>
      </c>
      <c r="N76" s="298" t="s">
        <v>445</v>
      </c>
      <c r="O76" s="303" t="s">
        <v>186</v>
      </c>
      <c r="P76" s="298" t="s">
        <v>443</v>
      </c>
      <c r="Q76" s="298" t="s">
        <v>444</v>
      </c>
      <c r="R76" s="298" t="s">
        <v>445</v>
      </c>
      <c r="S76" s="303" t="s">
        <v>186</v>
      </c>
      <c r="T76" s="298" t="s">
        <v>443</v>
      </c>
      <c r="U76" s="298" t="s">
        <v>444</v>
      </c>
      <c r="V76" s="298" t="s">
        <v>445</v>
      </c>
      <c r="W76" s="303" t="s">
        <v>186</v>
      </c>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c r="JB76" s="11"/>
      <c r="JC76" s="11"/>
      <c r="JD76" s="11"/>
      <c r="JE76" s="11"/>
      <c r="JF76" s="11"/>
      <c r="JG76" s="11"/>
      <c r="JH76" s="11"/>
      <c r="JI76" s="11"/>
      <c r="JJ76" s="11"/>
      <c r="JK76" s="11"/>
      <c r="JL76" s="11"/>
      <c r="JM76" s="11"/>
      <c r="JN76" s="11"/>
      <c r="JO76" s="11"/>
      <c r="JP76" s="11"/>
      <c r="JQ76" s="11"/>
      <c r="JR76" s="11"/>
      <c r="JS76" s="11"/>
      <c r="JT76" s="11"/>
      <c r="JU76" s="11"/>
      <c r="JV76" s="11"/>
      <c r="JW76" s="11"/>
      <c r="JX76" s="11"/>
      <c r="JY76" s="11"/>
      <c r="JZ76" s="11"/>
      <c r="KA76" s="11"/>
      <c r="KB76" s="11"/>
      <c r="KC76" s="11"/>
      <c r="KD76" s="11"/>
    </row>
    <row r="77" spans="1:290" s="12" customFormat="1" ht="15" customHeight="1">
      <c r="A77" s="69"/>
      <c r="B77" s="11"/>
      <c r="C77" s="1463" t="s">
        <v>446</v>
      </c>
      <c r="D77" s="1463"/>
      <c r="E77" s="1463"/>
      <c r="F77" s="1463"/>
      <c r="G77" s="1464"/>
      <c r="H77" s="190">
        <v>1</v>
      </c>
      <c r="I77" s="191">
        <v>0</v>
      </c>
      <c r="J77" s="191">
        <v>0</v>
      </c>
      <c r="K77" s="192">
        <v>1</v>
      </c>
      <c r="L77" s="122">
        <v>0</v>
      </c>
      <c r="M77" s="122">
        <v>0</v>
      </c>
      <c r="N77" s="122">
        <v>0</v>
      </c>
      <c r="O77" s="130">
        <v>0</v>
      </c>
      <c r="P77" s="202">
        <v>0</v>
      </c>
      <c r="Q77" s="24">
        <v>0</v>
      </c>
      <c r="R77" s="24">
        <v>0</v>
      </c>
      <c r="S77" s="203">
        <v>0</v>
      </c>
      <c r="T77" s="122">
        <v>0</v>
      </c>
      <c r="U77" s="122">
        <v>0</v>
      </c>
      <c r="V77" s="122">
        <v>0</v>
      </c>
      <c r="W77" s="130">
        <v>0</v>
      </c>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c r="JB77" s="11"/>
      <c r="JC77" s="11"/>
      <c r="JD77" s="11"/>
      <c r="JE77" s="11"/>
      <c r="JF77" s="11"/>
      <c r="JG77" s="11"/>
      <c r="JH77" s="11"/>
      <c r="JI77" s="11"/>
      <c r="JJ77" s="11"/>
      <c r="JK77" s="11"/>
      <c r="JL77" s="11"/>
      <c r="JM77" s="11"/>
      <c r="JN77" s="11"/>
      <c r="JO77" s="11"/>
      <c r="JP77" s="11"/>
      <c r="JQ77" s="11"/>
      <c r="JR77" s="11"/>
      <c r="JS77" s="11"/>
      <c r="JT77" s="11"/>
      <c r="JU77" s="11"/>
      <c r="JV77" s="11"/>
      <c r="JW77" s="11"/>
      <c r="JX77" s="11"/>
      <c r="JY77" s="11"/>
      <c r="JZ77" s="11"/>
      <c r="KA77" s="11"/>
      <c r="KB77" s="11"/>
      <c r="KC77" s="11"/>
      <c r="KD77" s="11"/>
    </row>
    <row r="78" spans="1:290" s="12" customFormat="1" ht="15" customHeight="1">
      <c r="A78" s="69"/>
      <c r="B78" s="11"/>
      <c r="C78" s="1463" t="s">
        <v>447</v>
      </c>
      <c r="D78" s="1463"/>
      <c r="E78" s="1463"/>
      <c r="F78" s="1463"/>
      <c r="G78" s="1464"/>
      <c r="H78" s="188">
        <v>0.09</v>
      </c>
      <c r="I78" s="59">
        <v>0</v>
      </c>
      <c r="J78" s="59">
        <v>0</v>
      </c>
      <c r="K78" s="189">
        <v>0.08</v>
      </c>
      <c r="L78" s="119">
        <v>0</v>
      </c>
      <c r="M78" s="119">
        <v>0</v>
      </c>
      <c r="N78" s="119">
        <v>0</v>
      </c>
      <c r="O78" s="198">
        <v>0</v>
      </c>
      <c r="P78" s="200">
        <v>0</v>
      </c>
      <c r="Q78" s="25">
        <v>0</v>
      </c>
      <c r="R78" s="25">
        <v>0</v>
      </c>
      <c r="S78" s="201">
        <v>0</v>
      </c>
      <c r="T78" s="119">
        <v>0</v>
      </c>
      <c r="U78" s="119">
        <v>0</v>
      </c>
      <c r="V78" s="119">
        <v>0</v>
      </c>
      <c r="W78" s="198">
        <v>0</v>
      </c>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c r="JA78" s="11"/>
      <c r="JB78" s="11"/>
      <c r="JC78" s="11"/>
      <c r="JD78" s="11"/>
      <c r="JE78" s="11"/>
      <c r="JF78" s="11"/>
      <c r="JG78" s="11"/>
      <c r="JH78" s="11"/>
      <c r="JI78" s="11"/>
      <c r="JJ78" s="11"/>
      <c r="JK78" s="11"/>
      <c r="JL78" s="11"/>
      <c r="JM78" s="11"/>
      <c r="JN78" s="11"/>
      <c r="JO78" s="11"/>
      <c r="JP78" s="11"/>
      <c r="JQ78" s="11"/>
      <c r="JR78" s="11"/>
      <c r="JS78" s="11"/>
      <c r="JT78" s="11"/>
      <c r="JU78" s="11"/>
      <c r="JV78" s="11"/>
      <c r="JW78" s="11"/>
      <c r="JX78" s="11"/>
      <c r="JY78" s="11"/>
      <c r="JZ78" s="11"/>
      <c r="KA78" s="11"/>
      <c r="KB78" s="11"/>
      <c r="KC78" s="11"/>
      <c r="KD78" s="11"/>
    </row>
    <row r="79" spans="1:290" s="12" customFormat="1" ht="15" customHeight="1">
      <c r="A79" s="69"/>
      <c r="B79" s="11"/>
      <c r="C79" s="1463" t="s">
        <v>448</v>
      </c>
      <c r="D79" s="1463"/>
      <c r="E79" s="1463"/>
      <c r="F79" s="1463"/>
      <c r="G79" s="1464"/>
      <c r="H79" s="190">
        <v>12</v>
      </c>
      <c r="I79" s="191">
        <v>0</v>
      </c>
      <c r="J79" s="191">
        <v>0</v>
      </c>
      <c r="K79" s="192">
        <v>12</v>
      </c>
      <c r="L79" s="122">
        <v>5</v>
      </c>
      <c r="M79" s="122">
        <v>0</v>
      </c>
      <c r="N79" s="122">
        <v>0</v>
      </c>
      <c r="O79" s="130">
        <v>5</v>
      </c>
      <c r="P79" s="202">
        <v>6</v>
      </c>
      <c r="Q79" s="24">
        <v>0</v>
      </c>
      <c r="R79" s="24">
        <v>0</v>
      </c>
      <c r="S79" s="203">
        <v>6</v>
      </c>
      <c r="T79" s="122">
        <v>20</v>
      </c>
      <c r="U79" s="122">
        <v>1</v>
      </c>
      <c r="V79" s="122">
        <v>0</v>
      </c>
      <c r="W79" s="130">
        <v>21</v>
      </c>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c r="JB79" s="11"/>
      <c r="JC79" s="11"/>
      <c r="JD79" s="11"/>
      <c r="JE79" s="11"/>
      <c r="JF79" s="11"/>
      <c r="JG79" s="11"/>
      <c r="JH79" s="11"/>
      <c r="JI79" s="11"/>
      <c r="JJ79" s="11"/>
      <c r="JK79" s="11"/>
      <c r="JL79" s="11"/>
      <c r="JM79" s="11"/>
      <c r="JN79" s="11"/>
      <c r="JO79" s="11"/>
      <c r="JP79" s="11"/>
      <c r="JQ79" s="11"/>
      <c r="JR79" s="11"/>
      <c r="JS79" s="11"/>
      <c r="JT79" s="11"/>
      <c r="JU79" s="11"/>
      <c r="JV79" s="11"/>
      <c r="JW79" s="11"/>
      <c r="JX79" s="11"/>
      <c r="JY79" s="11"/>
      <c r="JZ79" s="11"/>
      <c r="KA79" s="11"/>
      <c r="KB79" s="11"/>
      <c r="KC79" s="11"/>
      <c r="KD79" s="11"/>
    </row>
    <row r="80" spans="1:290" s="12" customFormat="1" ht="15" customHeight="1">
      <c r="A80" s="69"/>
      <c r="B80" s="11"/>
      <c r="C80" s="1463" t="s">
        <v>449</v>
      </c>
      <c r="D80" s="1463"/>
      <c r="E80" s="1463"/>
      <c r="F80" s="1463"/>
      <c r="G80" s="1464"/>
      <c r="H80" s="188">
        <v>1.04</v>
      </c>
      <c r="I80" s="59">
        <v>0</v>
      </c>
      <c r="J80" s="59">
        <v>0</v>
      </c>
      <c r="K80" s="189">
        <v>0.99</v>
      </c>
      <c r="L80" s="119">
        <v>0.39</v>
      </c>
      <c r="M80" s="119">
        <v>0</v>
      </c>
      <c r="N80" s="119">
        <v>0</v>
      </c>
      <c r="O80" s="198">
        <v>0.38</v>
      </c>
      <c r="P80" s="200">
        <v>0.47</v>
      </c>
      <c r="Q80" s="25">
        <v>0</v>
      </c>
      <c r="R80" s="25">
        <v>0</v>
      </c>
      <c r="S80" s="201">
        <v>0.45</v>
      </c>
      <c r="T80" s="119">
        <v>1.61</v>
      </c>
      <c r="U80" s="119">
        <v>4.7300000000000004</v>
      </c>
      <c r="V80" s="119">
        <v>0</v>
      </c>
      <c r="W80" s="198">
        <v>1.53</v>
      </c>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c r="JB80" s="11"/>
      <c r="JC80" s="11"/>
      <c r="JD80" s="11"/>
      <c r="JE80" s="11"/>
      <c r="JF80" s="11"/>
      <c r="JG80" s="11"/>
      <c r="JH80" s="11"/>
      <c r="JI80" s="11"/>
      <c r="JJ80" s="11"/>
      <c r="JK80" s="11"/>
      <c r="JL80" s="11"/>
      <c r="JM80" s="11"/>
      <c r="JN80" s="11"/>
      <c r="JO80" s="11"/>
      <c r="JP80" s="11"/>
      <c r="JQ80" s="11"/>
      <c r="JR80" s="11"/>
      <c r="JS80" s="11"/>
      <c r="JT80" s="11"/>
      <c r="JU80" s="11"/>
      <c r="JV80" s="11"/>
      <c r="JW80" s="11"/>
      <c r="JX80" s="11"/>
      <c r="JY80" s="11"/>
      <c r="JZ80" s="11"/>
      <c r="KA80" s="11"/>
      <c r="KB80" s="11"/>
      <c r="KC80" s="11"/>
      <c r="KD80" s="11"/>
    </row>
    <row r="81" spans="1:290" s="12" customFormat="1" ht="15" customHeight="1">
      <c r="A81" s="69"/>
      <c r="B81" s="11"/>
      <c r="C81" s="1463" t="s">
        <v>450</v>
      </c>
      <c r="D81" s="1463"/>
      <c r="E81" s="1463"/>
      <c r="F81" s="1463"/>
      <c r="G81" s="1464"/>
      <c r="H81" s="190">
        <v>17</v>
      </c>
      <c r="I81" s="191">
        <v>0</v>
      </c>
      <c r="J81" s="191">
        <v>0</v>
      </c>
      <c r="K81" s="192">
        <v>17</v>
      </c>
      <c r="L81" s="122">
        <v>15</v>
      </c>
      <c r="M81" s="122">
        <v>1</v>
      </c>
      <c r="N81" s="122">
        <v>0</v>
      </c>
      <c r="O81" s="130">
        <v>16</v>
      </c>
      <c r="P81" s="202">
        <v>15</v>
      </c>
      <c r="Q81" s="24">
        <v>0</v>
      </c>
      <c r="R81" s="24">
        <v>0</v>
      </c>
      <c r="S81" s="203">
        <v>15</v>
      </c>
      <c r="T81" s="122">
        <v>19</v>
      </c>
      <c r="U81" s="122">
        <v>2</v>
      </c>
      <c r="V81" s="122">
        <v>0</v>
      </c>
      <c r="W81" s="130">
        <v>21</v>
      </c>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c r="JA81" s="11"/>
      <c r="JB81" s="11"/>
      <c r="JC81" s="11"/>
      <c r="JD81" s="11"/>
      <c r="JE81" s="11"/>
      <c r="JF81" s="11"/>
      <c r="JG81" s="11"/>
      <c r="JH81" s="11"/>
      <c r="JI81" s="11"/>
      <c r="JJ81" s="11"/>
      <c r="JK81" s="11"/>
      <c r="JL81" s="11"/>
      <c r="JM81" s="11"/>
      <c r="JN81" s="11"/>
      <c r="JO81" s="11"/>
      <c r="JP81" s="11"/>
      <c r="JQ81" s="11"/>
      <c r="JR81" s="11"/>
      <c r="JS81" s="11"/>
      <c r="JT81" s="11"/>
      <c r="JU81" s="11"/>
      <c r="JV81" s="11"/>
      <c r="JW81" s="11"/>
      <c r="JX81" s="11"/>
      <c r="JY81" s="11"/>
      <c r="JZ81" s="11"/>
      <c r="KA81" s="11"/>
      <c r="KB81" s="11"/>
      <c r="KC81" s="11"/>
      <c r="KD81" s="11"/>
    </row>
    <row r="82" spans="1:290" s="12" customFormat="1" ht="15" customHeight="1">
      <c r="A82" s="69"/>
      <c r="B82" s="11"/>
      <c r="C82" s="1463" t="s">
        <v>451</v>
      </c>
      <c r="D82" s="1463"/>
      <c r="E82" s="1463"/>
      <c r="F82" s="1463"/>
      <c r="G82" s="1464"/>
      <c r="H82" s="188">
        <v>1.47</v>
      </c>
      <c r="I82" s="59">
        <v>0</v>
      </c>
      <c r="J82" s="59">
        <v>0</v>
      </c>
      <c r="K82" s="189">
        <v>1.4</v>
      </c>
      <c r="L82" s="119">
        <v>1.18</v>
      </c>
      <c r="M82" s="119">
        <v>6.12</v>
      </c>
      <c r="N82" s="119">
        <v>0</v>
      </c>
      <c r="O82" s="198">
        <v>1.21</v>
      </c>
      <c r="P82" s="200">
        <v>1.17</v>
      </c>
      <c r="Q82" s="25">
        <v>0</v>
      </c>
      <c r="R82" s="25">
        <v>0</v>
      </c>
      <c r="S82" s="201">
        <v>1.1299999999999999</v>
      </c>
      <c r="T82" s="119">
        <v>1.53</v>
      </c>
      <c r="U82" s="119">
        <v>9.4499999999999993</v>
      </c>
      <c r="V82" s="119">
        <v>0</v>
      </c>
      <c r="W82" s="198">
        <v>1.53</v>
      </c>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c r="JB82" s="11"/>
      <c r="JC82" s="11"/>
      <c r="JD82" s="11"/>
      <c r="JE82" s="11"/>
      <c r="JF82" s="11"/>
      <c r="JG82" s="11"/>
      <c r="JH82" s="11"/>
      <c r="JI82" s="11"/>
      <c r="JJ82" s="11"/>
      <c r="JK82" s="11"/>
      <c r="JL82" s="11"/>
      <c r="JM82" s="11"/>
      <c r="JN82" s="11"/>
      <c r="JO82" s="11"/>
      <c r="JP82" s="11"/>
      <c r="JQ82" s="11"/>
      <c r="JR82" s="11"/>
      <c r="JS82" s="11"/>
      <c r="JT82" s="11"/>
      <c r="JU82" s="11"/>
      <c r="JV82" s="11"/>
      <c r="JW82" s="11"/>
      <c r="JX82" s="11"/>
      <c r="JY82" s="11"/>
      <c r="JZ82" s="11"/>
      <c r="KA82" s="11"/>
      <c r="KB82" s="11"/>
      <c r="KC82" s="11"/>
      <c r="KD82" s="11"/>
    </row>
    <row r="83" spans="1:290" s="12" customFormat="1" ht="15" customHeight="1">
      <c r="A83" s="69"/>
      <c r="B83" s="11"/>
      <c r="C83" s="1463" t="s">
        <v>452</v>
      </c>
      <c r="D83" s="1463"/>
      <c r="E83" s="1463"/>
      <c r="F83" s="1463"/>
      <c r="G83" s="1464"/>
      <c r="H83" s="193">
        <v>11587683</v>
      </c>
      <c r="I83" s="194">
        <v>143033</v>
      </c>
      <c r="J83" s="194">
        <v>387955</v>
      </c>
      <c r="K83" s="195">
        <v>12118672</v>
      </c>
      <c r="L83" s="123">
        <v>12694539</v>
      </c>
      <c r="M83" s="123">
        <v>163423</v>
      </c>
      <c r="N83" s="123">
        <v>385804</v>
      </c>
      <c r="O83" s="199">
        <v>13243766</v>
      </c>
      <c r="P83" s="204">
        <v>12781312</v>
      </c>
      <c r="Q83" s="26">
        <v>91090</v>
      </c>
      <c r="R83" s="26">
        <v>389987</v>
      </c>
      <c r="S83" s="205">
        <v>13262390</v>
      </c>
      <c r="T83" s="123">
        <v>12416817.109999999</v>
      </c>
      <c r="U83" s="123">
        <v>211575.79</v>
      </c>
      <c r="V83" s="123">
        <v>1123903.3400000001</v>
      </c>
      <c r="W83" s="199">
        <f>SUM(T83:V83)</f>
        <v>13752296.239999998</v>
      </c>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c r="JA83" s="11"/>
      <c r="JB83" s="11"/>
      <c r="JC83" s="11"/>
      <c r="JD83" s="11"/>
      <c r="JE83" s="11"/>
      <c r="JF83" s="11"/>
      <c r="JG83" s="11"/>
      <c r="JH83" s="11"/>
      <c r="JI83" s="11"/>
      <c r="JJ83" s="11"/>
      <c r="JK83" s="11"/>
      <c r="JL83" s="11"/>
      <c r="JM83" s="11"/>
      <c r="JN83" s="11"/>
      <c r="JO83" s="11"/>
      <c r="JP83" s="11"/>
      <c r="JQ83" s="11"/>
      <c r="JR83" s="11"/>
      <c r="JS83" s="11"/>
      <c r="JT83" s="11"/>
      <c r="JU83" s="11"/>
      <c r="JV83" s="11"/>
      <c r="JW83" s="11"/>
      <c r="JX83" s="11"/>
      <c r="JY83" s="11"/>
      <c r="JZ83" s="11"/>
      <c r="KA83" s="11"/>
      <c r="KB83" s="11"/>
      <c r="KC83" s="11"/>
      <c r="KD83" s="11"/>
    </row>
    <row r="84" spans="1:290" s="12" customFormat="1" ht="15" customHeight="1">
      <c r="A84" s="69"/>
      <c r="B84" s="11"/>
      <c r="C84" s="1463" t="s">
        <v>453</v>
      </c>
      <c r="D84" s="1463"/>
      <c r="E84" s="1463"/>
      <c r="F84" s="1463"/>
      <c r="G84" s="1464"/>
      <c r="H84" s="188">
        <v>209</v>
      </c>
      <c r="I84" s="59">
        <v>0</v>
      </c>
      <c r="J84" s="59">
        <v>0</v>
      </c>
      <c r="K84" s="189">
        <v>209</v>
      </c>
      <c r="L84" s="119">
        <v>89</v>
      </c>
      <c r="M84" s="119">
        <v>0</v>
      </c>
      <c r="N84" s="119">
        <v>0</v>
      </c>
      <c r="O84" s="198">
        <v>89</v>
      </c>
      <c r="P84" s="206">
        <v>77</v>
      </c>
      <c r="Q84" s="25">
        <v>0</v>
      </c>
      <c r="R84" s="25">
        <v>0</v>
      </c>
      <c r="S84" s="207">
        <v>77</v>
      </c>
      <c r="T84" s="120">
        <v>203</v>
      </c>
      <c r="U84" s="119">
        <v>26</v>
      </c>
      <c r="V84" s="119">
        <v>0</v>
      </c>
      <c r="W84" s="121">
        <v>229</v>
      </c>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c r="JB84" s="11"/>
      <c r="JC84" s="11"/>
      <c r="JD84" s="11"/>
      <c r="JE84" s="11"/>
      <c r="JF84" s="11"/>
      <c r="JG84" s="11"/>
      <c r="JH84" s="11"/>
      <c r="JI84" s="11"/>
      <c r="JJ84" s="11"/>
      <c r="JK84" s="11"/>
      <c r="JL84" s="11"/>
      <c r="JM84" s="11"/>
      <c r="JN84" s="11"/>
      <c r="JO84" s="11"/>
      <c r="JP84" s="11"/>
      <c r="JQ84" s="11"/>
      <c r="JR84" s="11"/>
      <c r="JS84" s="11"/>
      <c r="JT84" s="11"/>
      <c r="JU84" s="11"/>
      <c r="JV84" s="11"/>
      <c r="JW84" s="11"/>
      <c r="JX84" s="11"/>
      <c r="JY84" s="11"/>
      <c r="JZ84" s="11"/>
      <c r="KA84" s="11"/>
      <c r="KB84" s="11"/>
      <c r="KC84" s="11"/>
      <c r="KD84" s="11"/>
    </row>
    <row r="85" spans="1:290" s="12" customFormat="1" ht="15" customHeight="1">
      <c r="A85" s="69"/>
      <c r="B85" s="11"/>
      <c r="C85" s="1463" t="s">
        <v>454</v>
      </c>
      <c r="D85" s="1463"/>
      <c r="E85" s="1463"/>
      <c r="F85" s="1463"/>
      <c r="G85" s="1464"/>
      <c r="H85" s="190">
        <v>18.04</v>
      </c>
      <c r="I85" s="191">
        <v>0</v>
      </c>
      <c r="J85" s="191">
        <v>0</v>
      </c>
      <c r="K85" s="192">
        <v>17.25</v>
      </c>
      <c r="L85" s="122">
        <v>7.01</v>
      </c>
      <c r="M85" s="122">
        <v>0</v>
      </c>
      <c r="N85" s="122">
        <v>0</v>
      </c>
      <c r="O85" s="130">
        <v>6.72</v>
      </c>
      <c r="P85" s="202">
        <v>6.02</v>
      </c>
      <c r="Q85" s="24">
        <v>0</v>
      </c>
      <c r="R85" s="24">
        <v>0</v>
      </c>
      <c r="S85" s="203">
        <v>5.81</v>
      </c>
      <c r="T85" s="122">
        <v>16</v>
      </c>
      <c r="U85" s="122">
        <v>123</v>
      </c>
      <c r="V85" s="122">
        <v>0</v>
      </c>
      <c r="W85" s="130">
        <v>17</v>
      </c>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c r="JB85" s="11"/>
      <c r="JC85" s="11"/>
      <c r="JD85" s="11"/>
      <c r="JE85" s="11"/>
      <c r="JF85" s="11"/>
      <c r="JG85" s="11"/>
      <c r="JH85" s="11"/>
      <c r="JI85" s="11"/>
      <c r="JJ85" s="11"/>
      <c r="JK85" s="11"/>
      <c r="JL85" s="11"/>
      <c r="JM85" s="11"/>
      <c r="JN85" s="11"/>
      <c r="JO85" s="11"/>
      <c r="JP85" s="11"/>
      <c r="JQ85" s="11"/>
      <c r="JR85" s="11"/>
      <c r="JS85" s="11"/>
      <c r="JT85" s="11"/>
      <c r="JU85" s="11"/>
      <c r="JV85" s="11"/>
      <c r="JW85" s="11"/>
      <c r="JX85" s="11"/>
      <c r="JY85" s="11"/>
      <c r="JZ85" s="11"/>
      <c r="KA85" s="11"/>
      <c r="KB85" s="11"/>
      <c r="KC85" s="11"/>
      <c r="KD85" s="11"/>
    </row>
    <row r="86" spans="1:290" s="12" customFormat="1" ht="15" customHeight="1">
      <c r="A86" s="69"/>
      <c r="B86" s="11"/>
      <c r="C86" s="1463" t="s">
        <v>455</v>
      </c>
      <c r="D86" s="1463"/>
      <c r="E86" s="1463"/>
      <c r="F86" s="1463"/>
      <c r="G86" s="1464"/>
      <c r="H86" s="1449">
        <v>2.48</v>
      </c>
      <c r="I86" s="1450"/>
      <c r="J86" s="1450"/>
      <c r="K86" s="1451"/>
      <c r="L86" s="1453">
        <v>1.59</v>
      </c>
      <c r="M86" s="1453"/>
      <c r="N86" s="1453"/>
      <c r="O86" s="1453"/>
      <c r="P86" s="1454">
        <v>1.58</v>
      </c>
      <c r="Q86" s="1455"/>
      <c r="R86" s="1455"/>
      <c r="S86" s="1456"/>
      <c r="T86" s="1496">
        <v>3.05</v>
      </c>
      <c r="U86" s="1453"/>
      <c r="V86" s="1453"/>
      <c r="W86" s="1453"/>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c r="JB86" s="11"/>
      <c r="JC86" s="11"/>
      <c r="JD86" s="11"/>
      <c r="JE86" s="11"/>
      <c r="JF86" s="11"/>
      <c r="JG86" s="11"/>
      <c r="JH86" s="11"/>
      <c r="JI86" s="11"/>
      <c r="JJ86" s="11"/>
      <c r="JK86" s="11"/>
      <c r="JL86" s="11"/>
      <c r="JM86" s="11"/>
      <c r="JN86" s="11"/>
      <c r="JO86" s="11"/>
      <c r="JP86" s="11"/>
      <c r="JQ86" s="11"/>
      <c r="JR86" s="11"/>
      <c r="JS86" s="11"/>
      <c r="JT86" s="11"/>
      <c r="JU86" s="11"/>
      <c r="JV86" s="11"/>
      <c r="JW86" s="11"/>
      <c r="JX86" s="11"/>
      <c r="JY86" s="11"/>
      <c r="JZ86" s="11"/>
      <c r="KA86" s="11"/>
      <c r="KB86" s="11"/>
      <c r="KC86" s="11"/>
      <c r="KD86" s="11"/>
    </row>
    <row r="87" spans="1:290" s="12" customFormat="1" ht="15" customHeight="1">
      <c r="A87" s="69"/>
      <c r="B87" s="11"/>
      <c r="C87" s="1463" t="s">
        <v>456</v>
      </c>
      <c r="D87" s="1463"/>
      <c r="E87" s="1463"/>
      <c r="F87" s="1463"/>
      <c r="G87" s="1464"/>
      <c r="H87" s="1529">
        <v>2.81</v>
      </c>
      <c r="I87" s="1530"/>
      <c r="J87" s="1530"/>
      <c r="K87" s="1531"/>
      <c r="L87" s="1500">
        <v>4.53</v>
      </c>
      <c r="M87" s="1500"/>
      <c r="N87" s="1500"/>
      <c r="O87" s="1500"/>
      <c r="P87" s="1501">
        <v>1.49</v>
      </c>
      <c r="Q87" s="1502"/>
      <c r="R87" s="1502"/>
      <c r="S87" s="1503"/>
      <c r="T87" s="1496">
        <v>12.94</v>
      </c>
      <c r="U87" s="1453"/>
      <c r="V87" s="1453"/>
      <c r="W87" s="1453"/>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c r="JA87" s="11"/>
      <c r="JB87" s="11"/>
      <c r="JC87" s="11"/>
      <c r="JD87" s="11"/>
      <c r="JE87" s="11"/>
      <c r="JF87" s="11"/>
      <c r="JG87" s="11"/>
      <c r="JH87" s="11"/>
      <c r="JI87" s="11"/>
      <c r="JJ87" s="11"/>
      <c r="JK87" s="11"/>
      <c r="JL87" s="11"/>
      <c r="JM87" s="11"/>
      <c r="JN87" s="11"/>
      <c r="JO87" s="11"/>
      <c r="JP87" s="11"/>
      <c r="JQ87" s="11"/>
      <c r="JR87" s="11"/>
      <c r="JS87" s="11"/>
      <c r="JT87" s="11"/>
      <c r="JU87" s="11"/>
      <c r="JV87" s="11"/>
      <c r="JW87" s="11"/>
      <c r="JX87" s="11"/>
      <c r="JY87" s="11"/>
      <c r="JZ87" s="11"/>
      <c r="KA87" s="11"/>
      <c r="KB87" s="11"/>
      <c r="KC87" s="11"/>
      <c r="KD87" s="11"/>
    </row>
    <row r="88" spans="1:290" s="12" customFormat="1" ht="15" customHeight="1">
      <c r="A88" s="69"/>
      <c r="B88" s="11"/>
      <c r="C88" s="1463" t="s">
        <v>457</v>
      </c>
      <c r="D88" s="1463"/>
      <c r="E88" s="1463"/>
      <c r="F88" s="1463"/>
      <c r="G88" s="1464"/>
      <c r="H88" s="1449" t="s">
        <v>194</v>
      </c>
      <c r="I88" s="1450"/>
      <c r="J88" s="1450"/>
      <c r="K88" s="1451"/>
      <c r="L88" s="1453">
        <v>6.03</v>
      </c>
      <c r="M88" s="1453"/>
      <c r="N88" s="1453"/>
      <c r="O88" s="1453"/>
      <c r="P88" s="1506">
        <v>2819</v>
      </c>
      <c r="Q88" s="1455"/>
      <c r="R88" s="1455"/>
      <c r="S88" s="1456"/>
      <c r="T88" s="1497">
        <f>272000/7272</f>
        <v>37.403740374037405</v>
      </c>
      <c r="U88" s="1498"/>
      <c r="V88" s="1498"/>
      <c r="W88" s="1498"/>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c r="JA88" s="11"/>
      <c r="JB88" s="11"/>
      <c r="JC88" s="11"/>
      <c r="JD88" s="11"/>
      <c r="JE88" s="11"/>
      <c r="JF88" s="11"/>
      <c r="JG88" s="11"/>
      <c r="JH88" s="11"/>
      <c r="JI88" s="11"/>
      <c r="JJ88" s="11"/>
      <c r="JK88" s="11"/>
      <c r="JL88" s="11"/>
      <c r="JM88" s="11"/>
      <c r="JN88" s="11"/>
      <c r="JO88" s="11"/>
      <c r="JP88" s="11"/>
      <c r="JQ88" s="11"/>
      <c r="JR88" s="11"/>
      <c r="JS88" s="11"/>
      <c r="JT88" s="11"/>
      <c r="JU88" s="11"/>
      <c r="JV88" s="11"/>
      <c r="JW88" s="11"/>
      <c r="JX88" s="11"/>
      <c r="JY88" s="11"/>
      <c r="JZ88" s="11"/>
      <c r="KA88" s="11"/>
      <c r="KB88" s="11"/>
      <c r="KC88" s="11"/>
      <c r="KD88" s="11"/>
    </row>
    <row r="89" spans="1:290" s="12" customFormat="1" ht="15" customHeight="1">
      <c r="A89" s="69"/>
      <c r="B89" s="11"/>
      <c r="C89" s="1499" t="s">
        <v>1507</v>
      </c>
      <c r="D89" s="1499"/>
      <c r="E89" s="1499"/>
      <c r="F89" s="1499"/>
      <c r="G89" s="1499"/>
      <c r="H89" s="1499"/>
      <c r="I89" s="1499"/>
      <c r="J89" s="1499"/>
      <c r="K89" s="1499"/>
      <c r="L89" s="1499"/>
      <c r="M89" s="1499"/>
      <c r="N89" s="68"/>
      <c r="O89" s="68"/>
      <c r="P89" s="68"/>
      <c r="Q89" s="68"/>
      <c r="R89" s="68"/>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c r="JB89" s="11"/>
      <c r="JC89" s="11"/>
      <c r="JD89" s="11"/>
      <c r="JE89" s="11"/>
      <c r="JF89" s="11"/>
      <c r="JG89" s="11"/>
      <c r="JH89" s="11"/>
      <c r="JI89" s="11"/>
      <c r="JJ89" s="11"/>
      <c r="JK89" s="11"/>
      <c r="JL89" s="11"/>
      <c r="JM89" s="11"/>
      <c r="JN89" s="11"/>
      <c r="JO89" s="11"/>
      <c r="JP89" s="11"/>
      <c r="JQ89" s="11"/>
      <c r="JR89" s="11"/>
      <c r="JS89" s="11"/>
      <c r="JT89" s="11"/>
      <c r="JU89" s="11"/>
      <c r="JV89" s="11"/>
      <c r="JW89" s="11"/>
      <c r="JX89" s="11"/>
      <c r="JY89" s="11"/>
      <c r="JZ89" s="11"/>
    </row>
    <row r="90" spans="1:290" s="12" customFormat="1" ht="15" customHeight="1">
      <c r="A90" s="69"/>
      <c r="B90" s="11"/>
      <c r="C90" s="1499"/>
      <c r="D90" s="1499"/>
      <c r="E90" s="1499"/>
      <c r="F90" s="1499"/>
      <c r="G90" s="1499"/>
      <c r="H90" s="1499"/>
      <c r="I90" s="1499"/>
      <c r="J90" s="1499"/>
      <c r="K90" s="1499"/>
      <c r="L90" s="1499"/>
      <c r="M90" s="1499"/>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c r="JA90" s="11"/>
      <c r="JB90" s="11"/>
      <c r="JC90" s="11"/>
      <c r="JD90" s="11"/>
      <c r="JE90" s="11"/>
      <c r="JF90" s="11"/>
      <c r="JG90" s="11"/>
      <c r="JH90" s="11"/>
      <c r="JI90" s="11"/>
      <c r="JJ90" s="11"/>
      <c r="JK90" s="11"/>
      <c r="JL90" s="11"/>
      <c r="JM90" s="11"/>
      <c r="JN90" s="11"/>
      <c r="JO90" s="11"/>
      <c r="JP90" s="11"/>
      <c r="JQ90" s="11"/>
      <c r="JR90" s="11"/>
      <c r="JS90" s="11"/>
      <c r="JT90" s="11"/>
      <c r="JU90" s="11"/>
      <c r="JV90" s="11"/>
      <c r="JW90" s="11"/>
      <c r="JX90" s="11"/>
      <c r="JY90" s="11"/>
      <c r="JZ90" s="11"/>
    </row>
    <row r="91" spans="1:290" s="12" customFormat="1" ht="15" customHeight="1">
      <c r="A91" s="69"/>
      <c r="B91" s="11"/>
      <c r="C91" s="1499"/>
      <c r="D91" s="1499"/>
      <c r="E91" s="1499"/>
      <c r="F91" s="1499"/>
      <c r="G91" s="1499"/>
      <c r="H91" s="1499"/>
      <c r="I91" s="1499"/>
      <c r="J91" s="1499"/>
      <c r="K91" s="1499"/>
      <c r="L91" s="1499"/>
      <c r="M91" s="1499"/>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c r="JB91" s="11"/>
      <c r="JC91" s="11"/>
      <c r="JD91" s="11"/>
      <c r="JE91" s="11"/>
      <c r="JF91" s="11"/>
      <c r="JG91" s="11"/>
      <c r="JH91" s="11"/>
      <c r="JI91" s="11"/>
      <c r="JJ91" s="11"/>
      <c r="JK91" s="11"/>
      <c r="JL91" s="11"/>
      <c r="JM91" s="11"/>
      <c r="JN91" s="11"/>
      <c r="JO91" s="11"/>
      <c r="JP91" s="11"/>
      <c r="JQ91" s="11"/>
      <c r="JR91" s="11"/>
      <c r="JS91" s="11"/>
      <c r="JT91" s="11"/>
      <c r="JU91" s="11"/>
      <c r="JV91" s="11"/>
      <c r="JW91" s="11"/>
      <c r="JX91" s="11"/>
      <c r="JY91" s="11"/>
      <c r="JZ91" s="11"/>
    </row>
    <row r="92" spans="1:290" s="12" customFormat="1" ht="15" customHeight="1">
      <c r="A92" s="69"/>
      <c r="B92" s="11"/>
      <c r="C92" s="1499"/>
      <c r="D92" s="1499"/>
      <c r="E92" s="1499"/>
      <c r="F92" s="1499"/>
      <c r="G92" s="1499"/>
      <c r="H92" s="1499"/>
      <c r="I92" s="1499"/>
      <c r="J92" s="1499"/>
      <c r="K92" s="1499"/>
      <c r="L92" s="1499"/>
      <c r="M92" s="1499"/>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c r="JA92" s="11"/>
      <c r="JB92" s="11"/>
      <c r="JC92" s="11"/>
      <c r="JD92" s="11"/>
      <c r="JE92" s="11"/>
      <c r="JF92" s="11"/>
      <c r="JG92" s="11"/>
      <c r="JH92" s="11"/>
      <c r="JI92" s="11"/>
      <c r="JJ92" s="11"/>
      <c r="JK92" s="11"/>
      <c r="JL92" s="11"/>
      <c r="JM92" s="11"/>
      <c r="JN92" s="11"/>
      <c r="JO92" s="11"/>
      <c r="JP92" s="11"/>
      <c r="JQ92" s="11"/>
      <c r="JR92" s="11"/>
      <c r="JS92" s="11"/>
      <c r="JT92" s="11"/>
      <c r="JU92" s="11"/>
      <c r="JV92" s="11"/>
      <c r="JW92" s="11"/>
      <c r="JX92" s="11"/>
      <c r="JY92" s="11"/>
      <c r="JZ92" s="11"/>
    </row>
    <row r="93" spans="1:290" s="12" customFormat="1" ht="15" customHeight="1">
      <c r="A93" s="69"/>
      <c r="B93" s="11"/>
      <c r="C93" s="1499"/>
      <c r="D93" s="1499"/>
      <c r="E93" s="1499"/>
      <c r="F93" s="1499"/>
      <c r="G93" s="1499"/>
      <c r="H93" s="1499"/>
      <c r="I93" s="1499"/>
      <c r="J93" s="1499"/>
      <c r="K93" s="1499"/>
      <c r="L93" s="1499"/>
      <c r="M93" s="1499"/>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c r="JA93" s="11"/>
      <c r="JB93" s="11"/>
      <c r="JC93" s="11"/>
      <c r="JD93" s="11"/>
      <c r="JE93" s="11"/>
      <c r="JF93" s="11"/>
      <c r="JG93" s="11"/>
      <c r="JH93" s="11"/>
      <c r="JI93" s="11"/>
      <c r="JJ93" s="11"/>
      <c r="JK93" s="11"/>
      <c r="JL93" s="11"/>
      <c r="JM93" s="11"/>
      <c r="JN93" s="11"/>
      <c r="JO93" s="11"/>
      <c r="JP93" s="11"/>
      <c r="JQ93" s="11"/>
      <c r="JR93" s="11"/>
      <c r="JS93" s="11"/>
      <c r="JT93" s="11"/>
      <c r="JU93" s="11"/>
      <c r="JV93" s="11"/>
      <c r="JW93" s="11"/>
      <c r="JX93" s="11"/>
      <c r="JY93" s="11"/>
      <c r="JZ93" s="11"/>
    </row>
    <row r="94" spans="1:290" s="12" customFormat="1" ht="15" customHeight="1">
      <c r="A94" s="69"/>
      <c r="B94" s="11"/>
      <c r="C94" s="1499"/>
      <c r="D94" s="1499"/>
      <c r="E94" s="1499"/>
      <c r="F94" s="1499"/>
      <c r="G94" s="1499"/>
      <c r="H94" s="1499"/>
      <c r="I94" s="1499"/>
      <c r="J94" s="1499"/>
      <c r="K94" s="1499"/>
      <c r="L94" s="1499"/>
      <c r="M94" s="1499"/>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c r="JB94" s="11"/>
      <c r="JC94" s="11"/>
      <c r="JD94" s="11"/>
      <c r="JE94" s="11"/>
      <c r="JF94" s="11"/>
      <c r="JG94" s="11"/>
      <c r="JH94" s="11"/>
      <c r="JI94" s="11"/>
      <c r="JJ94" s="11"/>
      <c r="JK94" s="11"/>
      <c r="JL94" s="11"/>
      <c r="JM94" s="11"/>
      <c r="JN94" s="11"/>
      <c r="JO94" s="11"/>
      <c r="JP94" s="11"/>
      <c r="JQ94" s="11"/>
      <c r="JR94" s="11"/>
      <c r="JS94" s="11"/>
      <c r="JT94" s="11"/>
      <c r="JU94" s="11"/>
      <c r="JV94" s="11"/>
      <c r="JW94" s="11"/>
      <c r="JX94" s="11"/>
      <c r="JY94" s="11"/>
      <c r="JZ94" s="11"/>
    </row>
    <row r="95" spans="1:290" s="12" customFormat="1" ht="15" customHeight="1">
      <c r="A95" s="69"/>
      <c r="B95" s="11"/>
      <c r="C95" s="1499"/>
      <c r="D95" s="1499"/>
      <c r="E95" s="1499"/>
      <c r="F95" s="1499"/>
      <c r="G95" s="1499"/>
      <c r="H95" s="1499"/>
      <c r="I95" s="1499"/>
      <c r="J95" s="1499"/>
      <c r="K95" s="1499"/>
      <c r="L95" s="1499"/>
      <c r="M95" s="1499"/>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c r="JA95" s="11"/>
      <c r="JB95" s="11"/>
      <c r="JC95" s="11"/>
      <c r="JD95" s="11"/>
      <c r="JE95" s="11"/>
      <c r="JF95" s="11"/>
      <c r="JG95" s="11"/>
      <c r="JH95" s="11"/>
      <c r="JI95" s="11"/>
      <c r="JJ95" s="11"/>
      <c r="JK95" s="11"/>
      <c r="JL95" s="11"/>
      <c r="JM95" s="11"/>
      <c r="JN95" s="11"/>
      <c r="JO95" s="11"/>
      <c r="JP95" s="11"/>
      <c r="JQ95" s="11"/>
      <c r="JR95" s="11"/>
      <c r="JS95" s="11"/>
      <c r="JT95" s="11"/>
      <c r="JU95" s="11"/>
      <c r="JV95" s="11"/>
      <c r="JW95" s="11"/>
      <c r="JX95" s="11"/>
      <c r="JY95" s="11"/>
      <c r="JZ95" s="11"/>
    </row>
    <row r="96" spans="1:290" s="12" customFormat="1" ht="15" customHeight="1">
      <c r="A96" s="69"/>
      <c r="B96" s="11"/>
      <c r="C96" s="1499"/>
      <c r="D96" s="1499"/>
      <c r="E96" s="1499"/>
      <c r="F96" s="1499"/>
      <c r="G96" s="1499"/>
      <c r="H96" s="1499"/>
      <c r="I96" s="1499"/>
      <c r="J96" s="1499"/>
      <c r="K96" s="1499"/>
      <c r="L96" s="1499"/>
      <c r="M96" s="1499"/>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c r="JB96" s="11"/>
      <c r="JC96" s="11"/>
      <c r="JD96" s="11"/>
      <c r="JE96" s="11"/>
      <c r="JF96" s="11"/>
      <c r="JG96" s="11"/>
      <c r="JH96" s="11"/>
      <c r="JI96" s="11"/>
      <c r="JJ96" s="11"/>
      <c r="JK96" s="11"/>
      <c r="JL96" s="11"/>
      <c r="JM96" s="11"/>
      <c r="JN96" s="11"/>
      <c r="JO96" s="11"/>
      <c r="JP96" s="11"/>
      <c r="JQ96" s="11"/>
      <c r="JR96" s="11"/>
      <c r="JS96" s="11"/>
      <c r="JT96" s="11"/>
      <c r="JU96" s="11"/>
      <c r="JV96" s="11"/>
      <c r="JW96" s="11"/>
      <c r="JX96" s="11"/>
      <c r="JY96" s="11"/>
      <c r="JZ96" s="11"/>
    </row>
    <row r="97" spans="1:290" s="12" customFormat="1" ht="15" customHeight="1">
      <c r="A97" s="69"/>
      <c r="B97" s="11"/>
      <c r="C97" s="1499"/>
      <c r="D97" s="1499"/>
      <c r="E97" s="1499"/>
      <c r="F97" s="1499"/>
      <c r="G97" s="1499"/>
      <c r="H97" s="1499"/>
      <c r="I97" s="1499"/>
      <c r="J97" s="1499"/>
      <c r="K97" s="1499"/>
      <c r="L97" s="1499"/>
      <c r="M97" s="1499"/>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c r="JB97" s="11"/>
      <c r="JC97" s="11"/>
      <c r="JD97" s="11"/>
      <c r="JE97" s="11"/>
      <c r="JF97" s="11"/>
      <c r="JG97" s="11"/>
      <c r="JH97" s="11"/>
      <c r="JI97" s="11"/>
      <c r="JJ97" s="11"/>
      <c r="JK97" s="11"/>
      <c r="JL97" s="11"/>
      <c r="JM97" s="11"/>
      <c r="JN97" s="11"/>
      <c r="JO97" s="11"/>
      <c r="JP97" s="11"/>
      <c r="JQ97" s="11"/>
      <c r="JR97" s="11"/>
      <c r="JS97" s="11"/>
      <c r="JT97" s="11"/>
      <c r="JU97" s="11"/>
      <c r="JV97" s="11"/>
      <c r="JW97" s="11"/>
      <c r="JX97" s="11"/>
      <c r="JY97" s="11"/>
      <c r="JZ97" s="11"/>
    </row>
    <row r="98" spans="1:290" s="12" customFormat="1" ht="15" customHeight="1">
      <c r="A98" s="69"/>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c r="JB98" s="11"/>
      <c r="JC98" s="11"/>
      <c r="JD98" s="11"/>
      <c r="JE98" s="11"/>
      <c r="JF98" s="11"/>
      <c r="JG98" s="11"/>
      <c r="JH98" s="11"/>
      <c r="JI98" s="11"/>
      <c r="JJ98" s="11"/>
      <c r="JK98" s="11"/>
      <c r="JL98" s="11"/>
      <c r="JM98" s="11"/>
      <c r="JN98" s="11"/>
      <c r="JO98" s="11"/>
      <c r="JP98" s="11"/>
      <c r="JQ98" s="11"/>
      <c r="JR98" s="11"/>
      <c r="JS98" s="11"/>
      <c r="JT98" s="11"/>
      <c r="JU98" s="11"/>
      <c r="JV98" s="11"/>
      <c r="JW98" s="11"/>
      <c r="JX98" s="11"/>
      <c r="JY98" s="11"/>
      <c r="JZ98" s="11"/>
    </row>
    <row r="99" spans="1:290" s="12" customFormat="1" ht="15" customHeight="1">
      <c r="A99" s="69"/>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c r="JB99" s="11"/>
      <c r="JC99" s="11"/>
      <c r="JD99" s="11"/>
      <c r="JE99" s="11"/>
      <c r="JF99" s="11"/>
      <c r="JG99" s="11"/>
      <c r="JH99" s="11"/>
      <c r="JI99" s="11"/>
      <c r="JJ99" s="11"/>
      <c r="JK99" s="11"/>
      <c r="JL99" s="11"/>
      <c r="JM99" s="11"/>
      <c r="JN99" s="11"/>
      <c r="JO99" s="11"/>
      <c r="JP99" s="11"/>
      <c r="JQ99" s="11"/>
      <c r="JR99" s="11"/>
      <c r="JS99" s="11"/>
      <c r="JT99" s="11"/>
      <c r="JU99" s="11"/>
      <c r="JV99" s="11"/>
      <c r="JW99" s="11"/>
      <c r="JX99" s="11"/>
      <c r="JY99" s="11"/>
      <c r="JZ99" s="11"/>
    </row>
    <row r="100" spans="1:290" s="12" customFormat="1" ht="15" customHeight="1">
      <c r="A100" s="69"/>
      <c r="B100" s="11"/>
      <c r="C100" s="1460" t="s">
        <v>458</v>
      </c>
      <c r="D100" s="1460"/>
      <c r="E100" s="1460"/>
      <c r="F100" s="1460"/>
      <c r="G100" s="1460"/>
      <c r="H100" s="1460"/>
      <c r="I100" s="1460"/>
      <c r="J100" s="1460"/>
      <c r="K100" s="1460"/>
      <c r="L100" s="1460"/>
      <c r="M100" s="1460"/>
      <c r="N100" s="1460"/>
      <c r="O100" s="1460"/>
      <c r="P100" s="1460"/>
      <c r="Q100" s="1460"/>
      <c r="R100" s="1460"/>
      <c r="S100" s="1460"/>
      <c r="T100" s="1460"/>
      <c r="U100" s="1460"/>
      <c r="V100" s="1460"/>
      <c r="W100" s="1460"/>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c r="JB100" s="11"/>
      <c r="JC100" s="11"/>
      <c r="JD100" s="11"/>
      <c r="JE100" s="11"/>
      <c r="JF100" s="11"/>
      <c r="JG100" s="11"/>
      <c r="JH100" s="11"/>
      <c r="JI100" s="11"/>
      <c r="JJ100" s="11"/>
      <c r="JK100" s="11"/>
      <c r="JL100" s="11"/>
      <c r="JM100" s="11"/>
      <c r="JN100" s="11"/>
      <c r="JO100" s="11"/>
      <c r="JP100" s="11"/>
      <c r="JQ100" s="11"/>
      <c r="JR100" s="11"/>
      <c r="JS100" s="11"/>
      <c r="JT100" s="11"/>
      <c r="JU100" s="11"/>
      <c r="JV100" s="11"/>
      <c r="JW100" s="11"/>
      <c r="JX100" s="11"/>
      <c r="JY100" s="11"/>
      <c r="JZ100" s="11"/>
    </row>
    <row r="101" spans="1:290" s="12" customFormat="1" ht="15">
      <c r="A101" s="69"/>
      <c r="B101" s="11"/>
      <c r="C101" s="1282" t="s">
        <v>183</v>
      </c>
      <c r="D101" s="1282"/>
      <c r="E101" s="1282"/>
      <c r="F101" s="1282"/>
      <c r="G101" s="1282"/>
      <c r="H101" s="1448">
        <v>2022</v>
      </c>
      <c r="I101" s="1448"/>
      <c r="J101" s="1448"/>
      <c r="K101" s="1448"/>
      <c r="L101" s="1448">
        <v>2023</v>
      </c>
      <c r="M101" s="1448"/>
      <c r="N101" s="1448"/>
      <c r="O101" s="1448"/>
      <c r="P101" s="1448">
        <v>2024</v>
      </c>
      <c r="Q101" s="1448"/>
      <c r="R101" s="1448"/>
      <c r="S101" s="1448"/>
      <c r="T101" s="1448">
        <v>2025</v>
      </c>
      <c r="U101" s="1448"/>
      <c r="V101" s="1448"/>
      <c r="W101" s="1448"/>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c r="JB101" s="11"/>
      <c r="JC101" s="11"/>
      <c r="JD101" s="11"/>
      <c r="JE101" s="11"/>
      <c r="JF101" s="11"/>
      <c r="JG101" s="11"/>
      <c r="JH101" s="11"/>
      <c r="JI101" s="11"/>
      <c r="JJ101" s="11"/>
      <c r="JK101" s="11"/>
      <c r="JL101" s="11"/>
      <c r="JM101" s="11"/>
      <c r="JN101" s="11"/>
      <c r="JO101" s="11"/>
      <c r="JP101" s="11"/>
      <c r="JQ101" s="11"/>
      <c r="JR101" s="11"/>
      <c r="JS101" s="11"/>
      <c r="JT101" s="11"/>
      <c r="JU101" s="11"/>
      <c r="JV101" s="11"/>
      <c r="JW101" s="11"/>
      <c r="JX101" s="11"/>
      <c r="JY101" s="11"/>
      <c r="JZ101" s="11"/>
      <c r="KA101" s="11"/>
      <c r="KB101" s="11"/>
      <c r="KC101" s="11"/>
      <c r="KD101" s="11"/>
    </row>
    <row r="102" spans="1:290" s="12" customFormat="1" ht="32.5" customHeight="1">
      <c r="A102" s="69"/>
      <c r="B102" s="11"/>
      <c r="C102" s="1459"/>
      <c r="D102" s="1459"/>
      <c r="E102" s="1459"/>
      <c r="F102" s="1459"/>
      <c r="G102" s="1459"/>
      <c r="H102" s="298" t="s">
        <v>443</v>
      </c>
      <c r="I102" s="298" t="s">
        <v>444</v>
      </c>
      <c r="J102" s="298" t="s">
        <v>445</v>
      </c>
      <c r="K102" s="303" t="s">
        <v>186</v>
      </c>
      <c r="L102" s="298" t="s">
        <v>443</v>
      </c>
      <c r="M102" s="298" t="s">
        <v>444</v>
      </c>
      <c r="N102" s="298" t="s">
        <v>445</v>
      </c>
      <c r="O102" s="303" t="s">
        <v>186</v>
      </c>
      <c r="P102" s="298" t="s">
        <v>443</v>
      </c>
      <c r="Q102" s="298" t="s">
        <v>444</v>
      </c>
      <c r="R102" s="298" t="s">
        <v>445</v>
      </c>
      <c r="S102" s="303" t="s">
        <v>186</v>
      </c>
      <c r="T102" s="298" t="s">
        <v>443</v>
      </c>
      <c r="U102" s="298" t="s">
        <v>444</v>
      </c>
      <c r="V102" s="298" t="s">
        <v>445</v>
      </c>
      <c r="W102" s="303" t="s">
        <v>186</v>
      </c>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c r="JB102" s="11"/>
      <c r="JC102" s="11"/>
      <c r="JD102" s="11"/>
      <c r="JE102" s="11"/>
      <c r="JF102" s="11"/>
      <c r="JG102" s="11"/>
      <c r="JH102" s="11"/>
      <c r="JI102" s="11"/>
      <c r="JJ102" s="11"/>
      <c r="JK102" s="11"/>
      <c r="JL102" s="11"/>
      <c r="JM102" s="11"/>
      <c r="JN102" s="11"/>
      <c r="JO102" s="11"/>
      <c r="JP102" s="11"/>
      <c r="JQ102" s="11"/>
      <c r="JR102" s="11"/>
      <c r="JS102" s="11"/>
      <c r="JT102" s="11"/>
      <c r="JU102" s="11"/>
      <c r="JV102" s="11"/>
      <c r="JW102" s="11"/>
      <c r="JX102" s="11"/>
      <c r="JY102" s="11"/>
      <c r="JZ102" s="11"/>
      <c r="KA102" s="11"/>
      <c r="KB102" s="11"/>
      <c r="KC102" s="11"/>
      <c r="KD102" s="11"/>
    </row>
    <row r="103" spans="1:290" s="12" customFormat="1" ht="15" customHeight="1">
      <c r="A103" s="69"/>
      <c r="B103" s="11"/>
      <c r="C103" s="1461" t="s">
        <v>446</v>
      </c>
      <c r="D103" s="1461"/>
      <c r="E103" s="1461"/>
      <c r="F103" s="1461"/>
      <c r="G103" s="1462"/>
      <c r="H103" s="190">
        <v>0</v>
      </c>
      <c r="I103" s="191">
        <v>0</v>
      </c>
      <c r="J103" s="191">
        <v>0</v>
      </c>
      <c r="K103" s="197">
        <v>0</v>
      </c>
      <c r="L103" s="122">
        <v>0</v>
      </c>
      <c r="M103" s="122">
        <v>0</v>
      </c>
      <c r="N103" s="122">
        <v>0</v>
      </c>
      <c r="O103" s="122">
        <v>0</v>
      </c>
      <c r="P103" s="202">
        <v>0</v>
      </c>
      <c r="Q103" s="24">
        <v>0</v>
      </c>
      <c r="R103" s="24">
        <v>0</v>
      </c>
      <c r="S103" s="203">
        <v>0</v>
      </c>
      <c r="T103" s="218">
        <v>0</v>
      </c>
      <c r="U103" s="218">
        <v>0</v>
      </c>
      <c r="V103" s="218">
        <v>0</v>
      </c>
      <c r="W103" s="220">
        <v>0</v>
      </c>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c r="JB103" s="11"/>
      <c r="JC103" s="11"/>
      <c r="JD103" s="11"/>
      <c r="JE103" s="11"/>
      <c r="JF103" s="11"/>
      <c r="JG103" s="11"/>
      <c r="JH103" s="11"/>
      <c r="JI103" s="11"/>
      <c r="JJ103" s="11"/>
      <c r="JK103" s="11"/>
      <c r="JL103" s="11"/>
      <c r="JM103" s="11"/>
      <c r="JN103" s="11"/>
      <c r="JO103" s="11"/>
      <c r="JP103" s="11"/>
      <c r="JQ103" s="11"/>
      <c r="JR103" s="11"/>
      <c r="JS103" s="11"/>
      <c r="JT103" s="11"/>
      <c r="JU103" s="11"/>
      <c r="JV103" s="11"/>
      <c r="JW103" s="11"/>
      <c r="JX103" s="11"/>
      <c r="JY103" s="11"/>
      <c r="JZ103" s="11"/>
      <c r="KA103" s="11"/>
      <c r="KB103" s="11"/>
      <c r="KC103" s="11"/>
      <c r="KD103" s="11"/>
    </row>
    <row r="104" spans="1:290" s="12" customFormat="1" ht="15" customHeight="1">
      <c r="A104" s="69"/>
      <c r="B104" s="11"/>
      <c r="C104" s="1457" t="s">
        <v>447</v>
      </c>
      <c r="D104" s="1457"/>
      <c r="E104" s="1457"/>
      <c r="F104" s="1457"/>
      <c r="G104" s="1458"/>
      <c r="H104" s="188">
        <v>0</v>
      </c>
      <c r="I104" s="59">
        <v>0</v>
      </c>
      <c r="J104" s="59">
        <v>0</v>
      </c>
      <c r="K104" s="196">
        <v>0</v>
      </c>
      <c r="L104" s="119">
        <v>0</v>
      </c>
      <c r="M104" s="119">
        <v>0</v>
      </c>
      <c r="N104" s="119">
        <v>0</v>
      </c>
      <c r="O104" s="119">
        <v>0</v>
      </c>
      <c r="P104" s="200">
        <v>0</v>
      </c>
      <c r="Q104" s="25">
        <v>0</v>
      </c>
      <c r="R104" s="25">
        <v>0</v>
      </c>
      <c r="S104" s="201">
        <v>0</v>
      </c>
      <c r="T104" s="119">
        <v>0</v>
      </c>
      <c r="U104" s="119">
        <v>0</v>
      </c>
      <c r="V104" s="119">
        <v>0</v>
      </c>
      <c r="W104" s="198">
        <v>0</v>
      </c>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c r="JB104" s="11"/>
      <c r="JC104" s="11"/>
      <c r="JD104" s="11"/>
      <c r="JE104" s="11"/>
      <c r="JF104" s="11"/>
      <c r="JG104" s="11"/>
      <c r="JH104" s="11"/>
      <c r="JI104" s="11"/>
      <c r="JJ104" s="11"/>
      <c r="JK104" s="11"/>
      <c r="JL104" s="11"/>
      <c r="JM104" s="11"/>
      <c r="JN104" s="11"/>
      <c r="JO104" s="11"/>
      <c r="JP104" s="11"/>
      <c r="JQ104" s="11"/>
      <c r="JR104" s="11"/>
      <c r="JS104" s="11"/>
      <c r="JT104" s="11"/>
      <c r="JU104" s="11"/>
      <c r="JV104" s="11"/>
      <c r="JW104" s="11"/>
      <c r="JX104" s="11"/>
      <c r="JY104" s="11"/>
      <c r="JZ104" s="11"/>
      <c r="KA104" s="11"/>
      <c r="KB104" s="11"/>
      <c r="KC104" s="11"/>
      <c r="KD104" s="11"/>
    </row>
    <row r="105" spans="1:290" s="12" customFormat="1" ht="15" customHeight="1">
      <c r="A105" s="69"/>
      <c r="B105" s="11"/>
      <c r="C105" s="1457" t="s">
        <v>448</v>
      </c>
      <c r="D105" s="1457"/>
      <c r="E105" s="1457"/>
      <c r="F105" s="1457"/>
      <c r="G105" s="1458"/>
      <c r="H105" s="190">
        <v>3</v>
      </c>
      <c r="I105" s="191">
        <v>0</v>
      </c>
      <c r="J105" s="191">
        <v>2</v>
      </c>
      <c r="K105" s="197">
        <v>5</v>
      </c>
      <c r="L105" s="122">
        <v>3</v>
      </c>
      <c r="M105" s="122">
        <v>0</v>
      </c>
      <c r="N105" s="122">
        <v>2</v>
      </c>
      <c r="O105" s="122">
        <v>5</v>
      </c>
      <c r="P105" s="202">
        <v>0</v>
      </c>
      <c r="Q105" s="24">
        <v>0</v>
      </c>
      <c r="R105" s="24">
        <v>1</v>
      </c>
      <c r="S105" s="203">
        <v>1</v>
      </c>
      <c r="T105" s="119">
        <v>4</v>
      </c>
      <c r="U105" s="119">
        <v>0</v>
      </c>
      <c r="V105" s="119">
        <v>0</v>
      </c>
      <c r="W105" s="198">
        <v>4</v>
      </c>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c r="JB105" s="11"/>
      <c r="JC105" s="11"/>
      <c r="JD105" s="11"/>
      <c r="JE105" s="11"/>
      <c r="JF105" s="11"/>
      <c r="JG105" s="11"/>
      <c r="JH105" s="11"/>
      <c r="JI105" s="11"/>
      <c r="JJ105" s="11"/>
      <c r="JK105" s="11"/>
      <c r="JL105" s="11"/>
      <c r="JM105" s="11"/>
      <c r="JN105" s="11"/>
      <c r="JO105" s="11"/>
      <c r="JP105" s="11"/>
      <c r="JQ105" s="11"/>
      <c r="JR105" s="11"/>
      <c r="JS105" s="11"/>
      <c r="JT105" s="11"/>
      <c r="JU105" s="11"/>
      <c r="JV105" s="11"/>
      <c r="JW105" s="11"/>
      <c r="JX105" s="11"/>
      <c r="JY105" s="11"/>
      <c r="JZ105" s="11"/>
      <c r="KA105" s="11"/>
      <c r="KB105" s="11"/>
      <c r="KC105" s="11"/>
      <c r="KD105" s="11"/>
    </row>
    <row r="106" spans="1:290" s="12" customFormat="1" ht="15" customHeight="1">
      <c r="A106" s="69"/>
      <c r="B106" s="11"/>
      <c r="C106" s="1457" t="s">
        <v>449</v>
      </c>
      <c r="D106" s="1457"/>
      <c r="E106" s="1457"/>
      <c r="F106" s="1457"/>
      <c r="G106" s="1458"/>
      <c r="H106" s="188">
        <v>0.51</v>
      </c>
      <c r="I106" s="59">
        <v>0</v>
      </c>
      <c r="J106" s="59">
        <v>4.51</v>
      </c>
      <c r="K106" s="196">
        <v>0.77</v>
      </c>
      <c r="L106" s="119">
        <v>0.48</v>
      </c>
      <c r="M106" s="119">
        <v>0</v>
      </c>
      <c r="N106" s="119">
        <v>3.6</v>
      </c>
      <c r="O106" s="119">
        <v>0.72</v>
      </c>
      <c r="P106" s="200">
        <v>0</v>
      </c>
      <c r="Q106" s="25">
        <v>0</v>
      </c>
      <c r="R106" s="25">
        <v>2.06</v>
      </c>
      <c r="S106" s="201">
        <v>0.16</v>
      </c>
      <c r="T106" s="119">
        <v>0.67</v>
      </c>
      <c r="U106" s="119">
        <v>0</v>
      </c>
      <c r="V106" s="119">
        <v>0</v>
      </c>
      <c r="W106" s="198">
        <v>0.59</v>
      </c>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c r="JA106" s="11"/>
      <c r="JB106" s="11"/>
      <c r="JC106" s="11"/>
      <c r="JD106" s="11"/>
      <c r="JE106" s="11"/>
      <c r="JF106" s="11"/>
      <c r="JG106" s="11"/>
      <c r="JH106" s="11"/>
      <c r="JI106" s="11"/>
      <c r="JJ106" s="11"/>
      <c r="JK106" s="11"/>
      <c r="JL106" s="11"/>
      <c r="JM106" s="11"/>
      <c r="JN106" s="11"/>
      <c r="JO106" s="11"/>
      <c r="JP106" s="11"/>
      <c r="JQ106" s="11"/>
      <c r="JR106" s="11"/>
      <c r="JS106" s="11"/>
      <c r="JT106" s="11"/>
      <c r="JU106" s="11"/>
      <c r="JV106" s="11"/>
      <c r="JW106" s="11"/>
      <c r="JX106" s="11"/>
      <c r="JY106" s="11"/>
      <c r="JZ106" s="11"/>
      <c r="KA106" s="11"/>
      <c r="KB106" s="11"/>
      <c r="KC106" s="11"/>
    </row>
    <row r="107" spans="1:290" s="12" customFormat="1" ht="15" customHeight="1">
      <c r="A107" s="69"/>
      <c r="B107" s="11"/>
      <c r="C107" s="1457" t="s">
        <v>450</v>
      </c>
      <c r="D107" s="1457"/>
      <c r="E107" s="1457"/>
      <c r="F107" s="1457"/>
      <c r="G107" s="1458"/>
      <c r="H107" s="190">
        <v>8</v>
      </c>
      <c r="I107" s="191">
        <v>0</v>
      </c>
      <c r="J107" s="191">
        <v>0</v>
      </c>
      <c r="K107" s="197">
        <v>8</v>
      </c>
      <c r="L107" s="122">
        <v>9</v>
      </c>
      <c r="M107" s="122">
        <v>0</v>
      </c>
      <c r="N107" s="122">
        <v>1</v>
      </c>
      <c r="O107" s="122">
        <v>10</v>
      </c>
      <c r="P107" s="202">
        <v>8</v>
      </c>
      <c r="Q107" s="24">
        <v>0</v>
      </c>
      <c r="R107" s="30">
        <v>1</v>
      </c>
      <c r="S107" s="203">
        <v>9</v>
      </c>
      <c r="T107" s="119">
        <v>8</v>
      </c>
      <c r="U107" s="119">
        <v>0</v>
      </c>
      <c r="V107" s="119">
        <v>0</v>
      </c>
      <c r="W107" s="198">
        <v>8</v>
      </c>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c r="JB107" s="11"/>
      <c r="JC107" s="11"/>
      <c r="JD107" s="11"/>
      <c r="JE107" s="11"/>
      <c r="JF107" s="11"/>
      <c r="JG107" s="11"/>
      <c r="JH107" s="11"/>
      <c r="JI107" s="11"/>
      <c r="JJ107" s="11"/>
      <c r="JK107" s="11"/>
      <c r="JL107" s="11"/>
      <c r="JM107" s="11"/>
      <c r="JN107" s="11"/>
      <c r="JO107" s="11"/>
      <c r="JP107" s="11"/>
      <c r="JQ107" s="11"/>
      <c r="JR107" s="11"/>
      <c r="JS107" s="11"/>
      <c r="JT107" s="11"/>
      <c r="JU107" s="11"/>
      <c r="JV107" s="11"/>
      <c r="JW107" s="11"/>
      <c r="JX107" s="11"/>
      <c r="JY107" s="11"/>
      <c r="JZ107" s="11"/>
      <c r="KA107" s="11"/>
      <c r="KB107" s="11"/>
      <c r="KC107" s="11"/>
    </row>
    <row r="108" spans="1:290" s="12" customFormat="1" ht="15" customHeight="1">
      <c r="A108" s="69"/>
      <c r="B108" s="11"/>
      <c r="C108" s="1457" t="s">
        <v>451</v>
      </c>
      <c r="D108" s="1457"/>
      <c r="E108" s="1457"/>
      <c r="F108" s="1457"/>
      <c r="G108" s="1458"/>
      <c r="H108" s="208">
        <v>1.36</v>
      </c>
      <c r="I108" s="38">
        <v>0</v>
      </c>
      <c r="J108" s="38">
        <v>0</v>
      </c>
      <c r="K108" s="209">
        <v>1.22</v>
      </c>
      <c r="L108" s="129">
        <v>1.45</v>
      </c>
      <c r="M108" s="129">
        <v>0</v>
      </c>
      <c r="N108" s="129">
        <v>1.8</v>
      </c>
      <c r="O108" s="129">
        <v>1.44</v>
      </c>
      <c r="P108" s="211">
        <v>1.41</v>
      </c>
      <c r="Q108" s="212">
        <v>0</v>
      </c>
      <c r="R108" s="212">
        <v>2.06</v>
      </c>
      <c r="S108" s="213">
        <v>1.43</v>
      </c>
      <c r="T108" s="119">
        <v>1.33</v>
      </c>
      <c r="U108" s="119">
        <v>0</v>
      </c>
      <c r="V108" s="119">
        <v>0</v>
      </c>
      <c r="W108" s="198">
        <v>1.18</v>
      </c>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c r="JB108" s="11"/>
      <c r="JC108" s="11"/>
      <c r="JD108" s="11"/>
      <c r="JE108" s="11"/>
      <c r="JF108" s="11"/>
      <c r="JG108" s="11"/>
      <c r="JH108" s="11"/>
      <c r="JI108" s="11"/>
      <c r="JJ108" s="11"/>
      <c r="JK108" s="11"/>
      <c r="JL108" s="11"/>
      <c r="JM108" s="11"/>
      <c r="JN108" s="11"/>
      <c r="JO108" s="11"/>
      <c r="JP108" s="11"/>
      <c r="JQ108" s="11"/>
      <c r="JR108" s="11"/>
      <c r="JS108" s="11"/>
      <c r="JT108" s="11"/>
      <c r="JU108" s="11"/>
      <c r="JV108" s="11"/>
      <c r="JW108" s="11"/>
      <c r="JX108" s="11"/>
      <c r="JY108" s="11"/>
      <c r="JZ108" s="11"/>
      <c r="KA108" s="11"/>
      <c r="KB108" s="11"/>
      <c r="KC108" s="11"/>
    </row>
    <row r="109" spans="1:290" s="12" customFormat="1" ht="15" customHeight="1">
      <c r="A109" s="69"/>
      <c r="B109" s="11"/>
      <c r="C109" s="1457" t="s">
        <v>452</v>
      </c>
      <c r="D109" s="1457"/>
      <c r="E109" s="1457"/>
      <c r="F109" s="1457"/>
      <c r="G109" s="1458"/>
      <c r="H109" s="193">
        <v>5879442</v>
      </c>
      <c r="I109" s="194">
        <v>152820</v>
      </c>
      <c r="J109" s="194">
        <v>503481</v>
      </c>
      <c r="K109" s="210">
        <v>6535742</v>
      </c>
      <c r="L109" s="123">
        <v>6211311</v>
      </c>
      <c r="M109" s="123">
        <v>195505</v>
      </c>
      <c r="N109" s="123">
        <v>555569</v>
      </c>
      <c r="O109" s="123">
        <v>6962385</v>
      </c>
      <c r="P109" s="214">
        <v>5679952.0099999998</v>
      </c>
      <c r="Q109" s="215">
        <v>129706</v>
      </c>
      <c r="R109" s="216">
        <v>484621.83</v>
      </c>
      <c r="S109" s="217">
        <v>6294279.8399999999</v>
      </c>
      <c r="T109" s="219">
        <v>5993223.4800000004</v>
      </c>
      <c r="U109" s="219">
        <v>155138.25</v>
      </c>
      <c r="V109" s="219">
        <v>607048.52</v>
      </c>
      <c r="W109" s="199">
        <f>SUM(T109:V109)</f>
        <v>6755410.25</v>
      </c>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c r="JA109" s="11"/>
      <c r="JB109" s="11"/>
      <c r="JC109" s="11"/>
      <c r="JD109" s="11"/>
      <c r="JE109" s="11"/>
      <c r="JF109" s="11"/>
      <c r="JG109" s="11"/>
      <c r="JH109" s="11"/>
      <c r="JI109" s="11"/>
      <c r="JJ109" s="11"/>
      <c r="JK109" s="11"/>
      <c r="JL109" s="11"/>
      <c r="JM109" s="11"/>
      <c r="JN109" s="11"/>
      <c r="JO109" s="11"/>
      <c r="JP109" s="11"/>
      <c r="JQ109" s="11"/>
      <c r="JR109" s="11"/>
      <c r="JS109" s="11"/>
      <c r="JT109" s="11"/>
      <c r="JU109" s="11"/>
      <c r="JV109" s="11"/>
      <c r="JW109" s="11"/>
      <c r="JX109" s="11"/>
      <c r="JY109" s="11"/>
      <c r="JZ109" s="11"/>
      <c r="KA109" s="11"/>
      <c r="KB109" s="11"/>
      <c r="KC109" s="11"/>
    </row>
    <row r="110" spans="1:290" s="12" customFormat="1" ht="15" customHeight="1">
      <c r="A110" s="69"/>
      <c r="B110" s="11"/>
      <c r="C110" s="1457" t="s">
        <v>453</v>
      </c>
      <c r="D110" s="1457"/>
      <c r="E110" s="1457"/>
      <c r="F110" s="1457"/>
      <c r="G110" s="1458"/>
      <c r="H110" s="188">
        <v>28</v>
      </c>
      <c r="I110" s="59">
        <v>0</v>
      </c>
      <c r="J110" s="59">
        <v>34</v>
      </c>
      <c r="K110" s="196">
        <v>62</v>
      </c>
      <c r="L110" s="119">
        <v>46</v>
      </c>
      <c r="M110" s="119">
        <v>0</v>
      </c>
      <c r="N110" s="119">
        <v>14</v>
      </c>
      <c r="O110" s="119">
        <v>60</v>
      </c>
      <c r="P110" s="200">
        <v>0</v>
      </c>
      <c r="Q110" s="25">
        <v>0</v>
      </c>
      <c r="R110" s="25">
        <v>4</v>
      </c>
      <c r="S110" s="201">
        <v>4</v>
      </c>
      <c r="T110" s="119">
        <v>36</v>
      </c>
      <c r="U110" s="119">
        <v>0</v>
      </c>
      <c r="V110" s="119">
        <v>0</v>
      </c>
      <c r="W110" s="198">
        <v>36</v>
      </c>
      <c r="X110" s="11"/>
      <c r="Y110" s="11"/>
      <c r="Z110" s="11"/>
      <c r="AA110" s="11"/>
      <c r="AB110" s="11"/>
      <c r="AC110" s="11"/>
      <c r="AD110" s="11"/>
      <c r="AE110" s="11"/>
      <c r="AF110" s="11"/>
      <c r="AG110" s="11"/>
    </row>
    <row r="111" spans="1:290" s="12" customFormat="1" ht="15" customHeight="1">
      <c r="A111" s="69"/>
      <c r="B111" s="11"/>
      <c r="C111" s="1457" t="s">
        <v>454</v>
      </c>
      <c r="D111" s="1457"/>
      <c r="E111" s="1457"/>
      <c r="F111" s="1457"/>
      <c r="G111" s="1458"/>
      <c r="H111" s="190">
        <v>4.76</v>
      </c>
      <c r="I111" s="191">
        <v>0</v>
      </c>
      <c r="J111" s="191">
        <v>67.53</v>
      </c>
      <c r="K111" s="197">
        <v>9.49</v>
      </c>
      <c r="L111" s="122">
        <v>7.41</v>
      </c>
      <c r="M111" s="122">
        <v>0</v>
      </c>
      <c r="N111" s="122">
        <v>25.2</v>
      </c>
      <c r="O111" s="122">
        <v>8.6199999999999992</v>
      </c>
      <c r="P111" s="200">
        <v>0</v>
      </c>
      <c r="Q111" s="25">
        <v>0</v>
      </c>
      <c r="R111" s="25">
        <v>8.25</v>
      </c>
      <c r="S111" s="201">
        <v>0.64</v>
      </c>
      <c r="T111" s="119">
        <v>6</v>
      </c>
      <c r="U111" s="119">
        <v>0</v>
      </c>
      <c r="V111" s="119">
        <v>0</v>
      </c>
      <c r="W111" s="198">
        <v>5</v>
      </c>
      <c r="X111" s="11"/>
      <c r="Y111" s="11"/>
      <c r="Z111" s="11"/>
      <c r="AA111" s="11"/>
      <c r="AB111" s="11"/>
      <c r="AC111" s="11"/>
      <c r="AD111" s="11"/>
      <c r="AE111" s="11"/>
      <c r="AF111" s="11"/>
      <c r="AG111" s="11"/>
    </row>
    <row r="112" spans="1:290" s="12" customFormat="1" ht="15" customHeight="1">
      <c r="A112" s="69"/>
      <c r="B112" s="11"/>
      <c r="C112" s="1457" t="s">
        <v>455</v>
      </c>
      <c r="D112" s="1457"/>
      <c r="E112" s="1457"/>
      <c r="F112" s="1457"/>
      <c r="G112" s="1458"/>
      <c r="H112" s="1449">
        <v>1.99</v>
      </c>
      <c r="I112" s="1450"/>
      <c r="J112" s="1450"/>
      <c r="K112" s="1451"/>
      <c r="L112" s="1453">
        <v>2.15</v>
      </c>
      <c r="M112" s="1453"/>
      <c r="N112" s="1453"/>
      <c r="O112" s="1453"/>
      <c r="P112" s="1454">
        <v>1.59</v>
      </c>
      <c r="Q112" s="1455">
        <v>0</v>
      </c>
      <c r="R112" s="1455">
        <v>0</v>
      </c>
      <c r="S112" s="1456">
        <v>0</v>
      </c>
      <c r="T112" s="1453">
        <v>1.78</v>
      </c>
      <c r="U112" s="1453"/>
      <c r="V112" s="1453"/>
      <c r="W112" s="1453"/>
      <c r="X112" s="11"/>
      <c r="Y112" s="11"/>
      <c r="Z112" s="11"/>
      <c r="AA112" s="11"/>
      <c r="AB112" s="11"/>
      <c r="AC112" s="11"/>
      <c r="AD112" s="11"/>
      <c r="AE112" s="11"/>
      <c r="AF112" s="11"/>
      <c r="AG112" s="11"/>
    </row>
    <row r="113" spans="1:33" s="12" customFormat="1" ht="15" customHeight="1">
      <c r="A113" s="69"/>
      <c r="B113" s="11"/>
      <c r="C113" s="1457" t="s">
        <v>459</v>
      </c>
      <c r="D113" s="1457"/>
      <c r="E113" s="1457"/>
      <c r="F113" s="1457"/>
      <c r="G113" s="1458"/>
      <c r="H113" s="1449">
        <v>2.81</v>
      </c>
      <c r="I113" s="1450"/>
      <c r="J113" s="1450"/>
      <c r="K113" s="1451"/>
      <c r="L113" s="1453">
        <v>4.53</v>
      </c>
      <c r="M113" s="1453"/>
      <c r="N113" s="1453"/>
      <c r="O113" s="1453"/>
      <c r="P113" s="1454">
        <v>2.8</v>
      </c>
      <c r="Q113" s="1455">
        <v>0</v>
      </c>
      <c r="R113" s="1455">
        <v>0</v>
      </c>
      <c r="S113" s="1456">
        <v>0</v>
      </c>
      <c r="T113" s="1453">
        <v>16.14</v>
      </c>
      <c r="U113" s="1453"/>
      <c r="V113" s="1453"/>
      <c r="W113" s="1453"/>
      <c r="X113" s="11"/>
      <c r="Y113" s="11"/>
      <c r="Z113" s="11"/>
      <c r="AA113" s="11"/>
      <c r="AB113" s="11"/>
      <c r="AC113" s="11"/>
      <c r="AD113" s="11"/>
      <c r="AE113" s="11"/>
      <c r="AF113" s="11"/>
      <c r="AG113" s="11"/>
    </row>
    <row r="114" spans="1:33" s="12" customFormat="1" ht="15" customHeight="1">
      <c r="A114" s="69"/>
      <c r="B114" s="11"/>
      <c r="C114" s="1452" t="s">
        <v>1753</v>
      </c>
      <c r="D114" s="1452"/>
      <c r="E114" s="1452"/>
      <c r="F114" s="1452"/>
      <c r="G114" s="1452"/>
      <c r="H114" s="1452"/>
      <c r="I114" s="1452"/>
      <c r="J114" s="1452"/>
      <c r="K114" s="1452"/>
      <c r="L114" s="1452"/>
      <c r="M114" s="1452"/>
      <c r="N114" s="77"/>
      <c r="O114" s="77"/>
      <c r="P114" s="77"/>
      <c r="Q114" s="77"/>
      <c r="R114" s="11"/>
      <c r="S114" s="11"/>
      <c r="T114" s="11"/>
      <c r="U114" s="11"/>
      <c r="V114" s="11"/>
      <c r="W114" s="11"/>
      <c r="X114" s="11"/>
      <c r="Y114" s="11"/>
      <c r="Z114" s="11"/>
      <c r="AA114" s="11"/>
      <c r="AB114" s="11"/>
      <c r="AC114" s="11"/>
    </row>
    <row r="115" spans="1:33" s="12" customFormat="1" ht="15" customHeight="1">
      <c r="A115" s="69"/>
      <c r="B115" s="11"/>
      <c r="C115" s="1452"/>
      <c r="D115" s="1452"/>
      <c r="E115" s="1452"/>
      <c r="F115" s="1452"/>
      <c r="G115" s="1452"/>
      <c r="H115" s="1452"/>
      <c r="I115" s="1452"/>
      <c r="J115" s="1452"/>
      <c r="K115" s="1452"/>
      <c r="L115" s="1452"/>
      <c r="M115" s="1452"/>
      <c r="N115" s="11"/>
      <c r="O115" s="11"/>
      <c r="P115" s="11"/>
      <c r="Q115" s="11"/>
      <c r="R115" s="11"/>
      <c r="S115" s="11"/>
      <c r="T115" s="11"/>
      <c r="U115" s="11"/>
      <c r="V115" s="11"/>
      <c r="W115" s="11"/>
      <c r="X115" s="11"/>
      <c r="Y115" s="11"/>
      <c r="Z115" s="11"/>
      <c r="AA115" s="11"/>
      <c r="AB115" s="11"/>
      <c r="AC115" s="11"/>
    </row>
    <row r="116" spans="1:33" s="12" customFormat="1" ht="15" customHeight="1">
      <c r="A116" s="69"/>
      <c r="B116" s="11"/>
      <c r="C116" s="1452"/>
      <c r="D116" s="1452"/>
      <c r="E116" s="1452"/>
      <c r="F116" s="1452"/>
      <c r="G116" s="1452"/>
      <c r="H116" s="1452"/>
      <c r="I116" s="1452"/>
      <c r="J116" s="1452"/>
      <c r="K116" s="1452"/>
      <c r="L116" s="1452"/>
      <c r="M116" s="1452"/>
      <c r="N116" s="11"/>
      <c r="O116" s="11"/>
      <c r="P116" s="11"/>
      <c r="Q116" s="11"/>
      <c r="R116" s="11"/>
      <c r="S116" s="11"/>
      <c r="T116" s="11"/>
      <c r="U116" s="11"/>
      <c r="V116" s="11"/>
      <c r="W116" s="11"/>
      <c r="X116" s="11"/>
      <c r="Y116" s="11"/>
      <c r="Z116" s="11"/>
      <c r="AA116" s="11"/>
      <c r="AB116" s="11"/>
      <c r="AC116" s="11"/>
    </row>
    <row r="117" spans="1:33" s="12" customFormat="1" ht="15" customHeight="1">
      <c r="A117" s="69"/>
      <c r="B117" s="11"/>
      <c r="C117" s="1452"/>
      <c r="D117" s="1452"/>
      <c r="E117" s="1452"/>
      <c r="F117" s="1452"/>
      <c r="G117" s="1452"/>
      <c r="H117" s="1452"/>
      <c r="I117" s="1452"/>
      <c r="J117" s="1452"/>
      <c r="K117" s="1452"/>
      <c r="L117" s="1452"/>
      <c r="M117" s="1452"/>
      <c r="N117" s="11"/>
      <c r="O117" s="11"/>
      <c r="P117" s="11"/>
      <c r="Q117" s="11"/>
      <c r="R117" s="11"/>
      <c r="S117" s="11"/>
      <c r="T117" s="11"/>
      <c r="U117" s="11"/>
      <c r="V117" s="11"/>
      <c r="W117" s="11"/>
      <c r="X117" s="11"/>
      <c r="Y117" s="11"/>
      <c r="Z117" s="11"/>
      <c r="AA117" s="11"/>
      <c r="AB117" s="11"/>
      <c r="AC117" s="11"/>
    </row>
    <row r="118" spans="1:33" s="12" customFormat="1" ht="15" customHeight="1">
      <c r="A118" s="69"/>
      <c r="B118" s="11"/>
      <c r="C118" s="1452"/>
      <c r="D118" s="1452"/>
      <c r="E118" s="1452"/>
      <c r="F118" s="1452"/>
      <c r="G118" s="1452"/>
      <c r="H118" s="1452"/>
      <c r="I118" s="1452"/>
      <c r="J118" s="1452"/>
      <c r="K118" s="1452"/>
      <c r="L118" s="1452"/>
      <c r="M118" s="1452"/>
      <c r="N118" s="11"/>
      <c r="O118" s="11"/>
      <c r="P118" s="11"/>
      <c r="Q118" s="11"/>
      <c r="R118" s="11"/>
      <c r="S118" s="11"/>
      <c r="T118" s="11"/>
      <c r="U118" s="11"/>
      <c r="V118" s="11"/>
      <c r="W118" s="11"/>
      <c r="X118" s="11"/>
      <c r="Y118" s="11"/>
      <c r="Z118" s="11"/>
      <c r="AA118" s="11"/>
      <c r="AB118" s="11"/>
      <c r="AC118" s="11"/>
    </row>
    <row r="119" spans="1:33" s="12" customFormat="1" ht="15" customHeight="1">
      <c r="A119" s="69"/>
      <c r="B119" s="11"/>
      <c r="C119" s="1452"/>
      <c r="D119" s="1452"/>
      <c r="E119" s="1452"/>
      <c r="F119" s="1452"/>
      <c r="G119" s="1452"/>
      <c r="H119" s="1452"/>
      <c r="I119" s="1452"/>
      <c r="J119" s="1452"/>
      <c r="K119" s="1452"/>
      <c r="L119" s="1452"/>
      <c r="M119" s="1452"/>
      <c r="N119" s="11"/>
      <c r="O119" s="11"/>
      <c r="P119" s="11"/>
      <c r="Q119" s="11"/>
      <c r="R119" s="11"/>
      <c r="S119" s="11"/>
      <c r="T119" s="11"/>
      <c r="U119" s="11"/>
      <c r="V119" s="11"/>
      <c r="W119" s="11"/>
      <c r="X119" s="11"/>
      <c r="Y119" s="11"/>
      <c r="Z119" s="11"/>
      <c r="AA119" s="11"/>
      <c r="AB119" s="11"/>
      <c r="AC119" s="11"/>
    </row>
    <row r="120" spans="1:33" ht="6.75" customHeight="1">
      <c r="A120" s="69"/>
      <c r="C120" s="1452"/>
      <c r="D120" s="1452"/>
      <c r="E120" s="1452"/>
      <c r="F120" s="1452"/>
      <c r="G120" s="1452"/>
      <c r="H120" s="1452"/>
      <c r="I120" s="1452"/>
      <c r="J120" s="1452"/>
      <c r="K120" s="1452"/>
      <c r="L120" s="1452"/>
      <c r="M120" s="1452"/>
    </row>
    <row r="121" spans="1:33">
      <c r="A121" s="69"/>
      <c r="C121" s="77"/>
      <c r="D121" s="77"/>
      <c r="E121" s="77"/>
      <c r="F121" s="77"/>
      <c r="G121" s="77"/>
      <c r="H121" s="77"/>
      <c r="I121" s="77"/>
      <c r="J121" s="77"/>
      <c r="K121" s="77"/>
      <c r="L121" s="77"/>
      <c r="M121" s="77"/>
    </row>
    <row r="122" spans="1:33">
      <c r="A122" s="69"/>
      <c r="C122" s="77"/>
      <c r="D122" s="77"/>
      <c r="E122" s="77"/>
      <c r="F122" s="77"/>
      <c r="G122" s="77"/>
      <c r="H122" s="77"/>
      <c r="I122" s="77"/>
      <c r="J122" s="77"/>
      <c r="K122" s="77"/>
      <c r="L122" s="77"/>
      <c r="M122" s="77"/>
    </row>
    <row r="123" spans="1:33" ht="15.5">
      <c r="A123" s="69"/>
      <c r="C123" s="1249" t="s">
        <v>1503</v>
      </c>
      <c r="D123" s="1250"/>
      <c r="E123" s="1250"/>
      <c r="F123" s="1250"/>
      <c r="G123" s="1250"/>
      <c r="H123" s="1250"/>
      <c r="I123" s="1250"/>
      <c r="J123" s="1250"/>
      <c r="K123" s="1250"/>
      <c r="L123" s="1250"/>
      <c r="M123" s="1250"/>
    </row>
    <row r="124" spans="1:33" ht="15">
      <c r="A124" s="69"/>
      <c r="C124" s="1514" t="s">
        <v>460</v>
      </c>
      <c r="D124" s="1515"/>
      <c r="E124" s="1515"/>
      <c r="F124" s="1515"/>
      <c r="G124" s="1515"/>
      <c r="H124" s="1515"/>
      <c r="I124" s="1515"/>
      <c r="J124" s="1515"/>
      <c r="K124" s="1515"/>
      <c r="L124" s="77"/>
      <c r="M124" s="77"/>
    </row>
    <row r="125" spans="1:33" ht="15">
      <c r="A125" s="69"/>
      <c r="C125" s="1510"/>
      <c r="D125" s="1511"/>
      <c r="E125" s="1511"/>
      <c r="F125" s="1511"/>
      <c r="G125" s="1511"/>
      <c r="H125" s="232">
        <v>2022</v>
      </c>
      <c r="I125" s="232">
        <v>2023</v>
      </c>
      <c r="J125" s="232">
        <v>2024</v>
      </c>
      <c r="K125" s="232">
        <v>2025</v>
      </c>
      <c r="L125" s="77"/>
      <c r="M125" s="77"/>
    </row>
    <row r="126" spans="1:33" ht="15">
      <c r="A126" s="69"/>
      <c r="C126" s="1512" t="s">
        <v>461</v>
      </c>
      <c r="D126" s="1513"/>
      <c r="E126" s="1513"/>
      <c r="F126" s="1513"/>
      <c r="G126" s="1513"/>
      <c r="H126" s="36">
        <v>0</v>
      </c>
      <c r="I126" s="36">
        <v>0</v>
      </c>
      <c r="J126" s="36">
        <v>0</v>
      </c>
      <c r="K126" s="36">
        <v>0</v>
      </c>
      <c r="L126" s="77"/>
      <c r="M126" s="77"/>
    </row>
    <row r="127" spans="1:33" ht="15">
      <c r="A127" s="69"/>
      <c r="C127" s="1512" t="s">
        <v>462</v>
      </c>
      <c r="D127" s="1513"/>
      <c r="E127" s="1513"/>
      <c r="F127" s="1513"/>
      <c r="G127" s="1513"/>
      <c r="H127" s="37">
        <v>0</v>
      </c>
      <c r="I127" s="37">
        <v>1</v>
      </c>
      <c r="J127" s="37">
        <v>0</v>
      </c>
      <c r="K127" s="37">
        <v>0</v>
      </c>
      <c r="L127" s="77"/>
      <c r="M127" s="77"/>
    </row>
    <row r="128" spans="1:33" ht="33" customHeight="1">
      <c r="A128" s="69"/>
      <c r="C128" s="1266" t="s">
        <v>1508</v>
      </c>
      <c r="D128" s="1267"/>
      <c r="E128" s="1267"/>
      <c r="F128" s="1267"/>
      <c r="G128" s="1267"/>
      <c r="H128" s="1267"/>
      <c r="I128" s="1267"/>
      <c r="J128" s="1267"/>
      <c r="K128" s="1267"/>
      <c r="L128" s="1267"/>
      <c r="M128" s="1267"/>
    </row>
    <row r="129" spans="1:15">
      <c r="A129" s="69"/>
      <c r="C129" s="77"/>
      <c r="D129" s="77"/>
      <c r="E129" s="77"/>
      <c r="F129" s="77"/>
      <c r="G129" s="77"/>
      <c r="H129" s="77"/>
      <c r="I129" s="77"/>
      <c r="J129" s="77"/>
      <c r="K129" s="77"/>
      <c r="L129" s="77"/>
      <c r="M129" s="77"/>
    </row>
    <row r="130" spans="1:15" ht="15" customHeight="1">
      <c r="A130" s="69"/>
    </row>
    <row r="131" spans="1:15" ht="15" customHeight="1">
      <c r="A131" s="69"/>
      <c r="C131" s="1508" t="s">
        <v>1504</v>
      </c>
      <c r="D131" s="1509"/>
      <c r="E131" s="1509"/>
      <c r="F131" s="1509"/>
      <c r="G131" s="1509"/>
      <c r="H131" s="1509"/>
      <c r="I131" s="1509"/>
      <c r="J131" s="1509"/>
      <c r="K131" s="1509"/>
      <c r="L131" s="1509"/>
      <c r="M131" s="1509"/>
      <c r="N131" s="1142"/>
      <c r="O131" s="1143"/>
    </row>
    <row r="132" spans="1:15" s="436" customFormat="1" ht="15" customHeight="1">
      <c r="A132" s="435"/>
      <c r="C132" s="1534" t="s">
        <v>463</v>
      </c>
      <c r="D132" s="1534"/>
      <c r="E132" s="434" t="s">
        <v>464</v>
      </c>
      <c r="F132" s="1518" t="s">
        <v>465</v>
      </c>
      <c r="G132" s="1518"/>
      <c r="H132" s="1518" t="s">
        <v>465</v>
      </c>
      <c r="I132" s="1518"/>
      <c r="J132" s="1518" t="s">
        <v>466</v>
      </c>
      <c r="K132" s="1518"/>
      <c r="L132" s="1518" t="s">
        <v>467</v>
      </c>
      <c r="M132" s="1518"/>
    </row>
    <row r="133" spans="1:15" ht="19.5" customHeight="1">
      <c r="A133" s="69"/>
      <c r="C133" s="1535" t="s">
        <v>13</v>
      </c>
      <c r="D133" s="1535"/>
      <c r="E133" s="131" t="s">
        <v>183</v>
      </c>
      <c r="F133" s="1532">
        <v>1.4</v>
      </c>
      <c r="G133" s="1533"/>
      <c r="H133" s="1521">
        <v>1.21</v>
      </c>
      <c r="I133" s="1522"/>
      <c r="J133" s="1519">
        <v>1.59</v>
      </c>
      <c r="K133" s="1520"/>
      <c r="L133" s="1521">
        <v>2.63</v>
      </c>
      <c r="M133" s="1522"/>
    </row>
    <row r="134" spans="1:15" ht="46" customHeight="1">
      <c r="A134" s="69"/>
      <c r="C134" s="1507" t="s">
        <v>468</v>
      </c>
      <c r="D134" s="1507"/>
      <c r="E134" s="132" t="s">
        <v>13</v>
      </c>
      <c r="F134" s="1516">
        <v>1</v>
      </c>
      <c r="G134" s="1517"/>
      <c r="H134" s="1516">
        <v>1</v>
      </c>
      <c r="I134" s="1517"/>
      <c r="J134" s="1523">
        <v>1</v>
      </c>
      <c r="K134" s="1524"/>
      <c r="L134" s="1516">
        <v>1</v>
      </c>
      <c r="M134" s="1517"/>
    </row>
    <row r="135" spans="1:15" ht="15" customHeight="1">
      <c r="A135" s="69"/>
    </row>
    <row r="136" spans="1:15">
      <c r="A136" s="69"/>
    </row>
    <row r="137" spans="1:15">
      <c r="A137" s="69"/>
    </row>
    <row r="138" spans="1:15" hidden="1">
      <c r="A138" s="69"/>
    </row>
    <row r="143" spans="1:15" s="84" customFormat="1" hidden="1">
      <c r="A143" s="11"/>
    </row>
    <row r="225" spans="1:2" s="97" customFormat="1" ht="14" hidden="1" thickBot="1">
      <c r="A225" s="11"/>
      <c r="B225" s="11"/>
    </row>
    <row r="296" spans="1:2" s="97" customFormat="1" ht="14" hidden="1" thickBot="1">
      <c r="A296" s="11"/>
      <c r="B296" s="11"/>
    </row>
  </sheetData>
  <sheetProtection algorithmName="SHA-512" hashValue="m0Jexg7JHKG2Bp+VVNIqDIjLwrXA1iKWp1odPHm0C0DiyS6V7tNC4yQ8KR4rHhKVtu+TtWGApGoX2iZ0KKwiYw==" saltValue="HG9yNIdrIxaod7N4q4XWfQ==" spinCount="100000" sheet="1" objects="1" scenarios="1" autoFilter="0"/>
  <mergeCells count="128">
    <mergeCell ref="C85:G85"/>
    <mergeCell ref="C86:G86"/>
    <mergeCell ref="N66:O66"/>
    <mergeCell ref="N67:O67"/>
    <mergeCell ref="N68:O68"/>
    <mergeCell ref="H87:K87"/>
    <mergeCell ref="F132:G132"/>
    <mergeCell ref="F133:G133"/>
    <mergeCell ref="C132:D132"/>
    <mergeCell ref="C133:D133"/>
    <mergeCell ref="H101:K101"/>
    <mergeCell ref="N69:O69"/>
    <mergeCell ref="C134:D134"/>
    <mergeCell ref="C105:G105"/>
    <mergeCell ref="C106:G106"/>
    <mergeCell ref="C107:G107"/>
    <mergeCell ref="C108:G108"/>
    <mergeCell ref="C123:M123"/>
    <mergeCell ref="C131:M131"/>
    <mergeCell ref="C125:G125"/>
    <mergeCell ref="C126:G126"/>
    <mergeCell ref="C127:G127"/>
    <mergeCell ref="C128:M128"/>
    <mergeCell ref="C124:K124"/>
    <mergeCell ref="H134:I134"/>
    <mergeCell ref="J132:K132"/>
    <mergeCell ref="L132:M132"/>
    <mergeCell ref="J133:K133"/>
    <mergeCell ref="L133:M133"/>
    <mergeCell ref="J134:K134"/>
    <mergeCell ref="L134:M134"/>
    <mergeCell ref="H112:K112"/>
    <mergeCell ref="H113:K113"/>
    <mergeCell ref="F134:G134"/>
    <mergeCell ref="H132:I132"/>
    <mergeCell ref="H133:I133"/>
    <mergeCell ref="C39:M47"/>
    <mergeCell ref="C68:G68"/>
    <mergeCell ref="J65:K65"/>
    <mergeCell ref="T87:W87"/>
    <mergeCell ref="T88:W88"/>
    <mergeCell ref="C89:M97"/>
    <mergeCell ref="L87:O87"/>
    <mergeCell ref="L88:O88"/>
    <mergeCell ref="P87:S87"/>
    <mergeCell ref="C87:G87"/>
    <mergeCell ref="C88:G88"/>
    <mergeCell ref="C79:G79"/>
    <mergeCell ref="C80:G80"/>
    <mergeCell ref="H88:K88"/>
    <mergeCell ref="C50:M50"/>
    <mergeCell ref="C74:W74"/>
    <mergeCell ref="T86:W86"/>
    <mergeCell ref="L86:O86"/>
    <mergeCell ref="P75:S75"/>
    <mergeCell ref="P86:S86"/>
    <mergeCell ref="P88:S88"/>
    <mergeCell ref="C81:G81"/>
    <mergeCell ref="C82:G82"/>
    <mergeCell ref="C83:G83"/>
    <mergeCell ref="C65:G65"/>
    <mergeCell ref="J69:K69"/>
    <mergeCell ref="L65:M65"/>
    <mergeCell ref="L66:M66"/>
    <mergeCell ref="L67:M67"/>
    <mergeCell ref="L68:M68"/>
    <mergeCell ref="L69:M69"/>
    <mergeCell ref="C77:G77"/>
    <mergeCell ref="C78:G78"/>
    <mergeCell ref="C75:G76"/>
    <mergeCell ref="L75:O75"/>
    <mergeCell ref="C72:M72"/>
    <mergeCell ref="C69:G69"/>
    <mergeCell ref="C66:G66"/>
    <mergeCell ref="C67:G67"/>
    <mergeCell ref="H65:I65"/>
    <mergeCell ref="H66:I66"/>
    <mergeCell ref="H67:I67"/>
    <mergeCell ref="H68:I68"/>
    <mergeCell ref="H69:I69"/>
    <mergeCell ref="C3:V3"/>
    <mergeCell ref="C6:M6"/>
    <mergeCell ref="N52:O52"/>
    <mergeCell ref="C7:M18"/>
    <mergeCell ref="J66:K66"/>
    <mergeCell ref="J67:K67"/>
    <mergeCell ref="J68:K68"/>
    <mergeCell ref="C55:G55"/>
    <mergeCell ref="C56:G56"/>
    <mergeCell ref="C57:G57"/>
    <mergeCell ref="C58:G58"/>
    <mergeCell ref="C59:G59"/>
    <mergeCell ref="C60:G60"/>
    <mergeCell ref="L52:M52"/>
    <mergeCell ref="N65:O65"/>
    <mergeCell ref="C21:M21"/>
    <mergeCell ref="J52:K52"/>
    <mergeCell ref="C22:M35"/>
    <mergeCell ref="C61:M61"/>
    <mergeCell ref="C54:G54"/>
    <mergeCell ref="H52:I52"/>
    <mergeCell ref="C51:O51"/>
    <mergeCell ref="C64:O64"/>
    <mergeCell ref="C38:M38"/>
    <mergeCell ref="T75:W75"/>
    <mergeCell ref="H75:K75"/>
    <mergeCell ref="H86:K86"/>
    <mergeCell ref="C114:M120"/>
    <mergeCell ref="P101:S101"/>
    <mergeCell ref="T101:W101"/>
    <mergeCell ref="L112:O112"/>
    <mergeCell ref="P112:S112"/>
    <mergeCell ref="L113:O113"/>
    <mergeCell ref="P113:S113"/>
    <mergeCell ref="T112:W112"/>
    <mergeCell ref="T113:W113"/>
    <mergeCell ref="C109:G109"/>
    <mergeCell ref="C110:G110"/>
    <mergeCell ref="C111:G111"/>
    <mergeCell ref="C112:G112"/>
    <mergeCell ref="C113:G113"/>
    <mergeCell ref="C101:G101"/>
    <mergeCell ref="C102:G102"/>
    <mergeCell ref="L101:O101"/>
    <mergeCell ref="C104:G104"/>
    <mergeCell ref="C100:W100"/>
    <mergeCell ref="C103:G103"/>
    <mergeCell ref="C84:G8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1D7C1-7D05-471C-8040-44D1551A75D6}">
  <sheetPr codeName="Planilha5">
    <tabColor theme="0"/>
  </sheetPr>
  <dimension ref="A1:KG346"/>
  <sheetViews>
    <sheetView showGridLines="0" zoomScale="70" zoomScaleNormal="70" workbookViewId="0"/>
  </sheetViews>
  <sheetFormatPr defaultColWidth="0" defaultRowHeight="13.5" zeroHeight="1"/>
  <cols>
    <col min="1" max="1" width="46.7265625" style="11" customWidth="1"/>
    <col min="2" max="2" width="7.81640625" style="11" customWidth="1"/>
    <col min="3" max="14" width="20.7265625" style="11" customWidth="1"/>
    <col min="15" max="16384" width="20.7265625" style="11" hidden="1"/>
  </cols>
  <sheetData>
    <row r="1" spans="1:22" ht="15" customHeight="1">
      <c r="A1" s="69"/>
    </row>
    <row r="2" spans="1:22" ht="15" customHeight="1">
      <c r="A2" s="69"/>
    </row>
    <row r="3" spans="1:22" s="294" customFormat="1" ht="39.65" customHeight="1">
      <c r="A3" s="293"/>
      <c r="C3" s="1195" t="s">
        <v>469</v>
      </c>
      <c r="D3" s="1196"/>
      <c r="E3" s="1196"/>
      <c r="F3" s="1196"/>
      <c r="G3" s="1196"/>
      <c r="H3" s="1196"/>
      <c r="I3" s="1196"/>
      <c r="J3" s="1196"/>
      <c r="K3" s="1196"/>
      <c r="L3" s="1196"/>
      <c r="M3" s="1196"/>
      <c r="N3" s="1196"/>
      <c r="O3" s="1196"/>
      <c r="P3" s="1196"/>
      <c r="Q3" s="1196"/>
      <c r="R3" s="1196"/>
      <c r="S3" s="1196"/>
      <c r="T3" s="1196"/>
      <c r="U3" s="1196"/>
      <c r="V3" s="1196"/>
    </row>
    <row r="4" spans="1:22" ht="15" customHeight="1">
      <c r="A4" s="69"/>
    </row>
    <row r="5" spans="1:22" ht="15" customHeight="1">
      <c r="A5" s="69"/>
    </row>
    <row r="6" spans="1:22" ht="15.5">
      <c r="A6" s="69"/>
      <c r="C6" s="1563" t="s">
        <v>470</v>
      </c>
      <c r="D6" s="1563"/>
      <c r="E6" s="1563"/>
      <c r="F6" s="1563"/>
      <c r="G6" s="1563"/>
      <c r="H6" s="1563"/>
      <c r="I6" s="1563"/>
      <c r="J6" s="1563"/>
      <c r="K6" s="1563"/>
      <c r="L6" s="1563"/>
      <c r="M6" s="1563"/>
    </row>
    <row r="7" spans="1:22" ht="15" customHeight="1">
      <c r="A7" s="69"/>
      <c r="C7" s="1588" t="s">
        <v>471</v>
      </c>
      <c r="D7" s="1588"/>
      <c r="E7" s="1588"/>
      <c r="F7" s="1588"/>
      <c r="G7" s="1588"/>
      <c r="H7" s="1588"/>
      <c r="I7" s="1588"/>
      <c r="J7" s="1588"/>
      <c r="K7" s="1588"/>
      <c r="L7" s="1588"/>
      <c r="M7" s="1588"/>
    </row>
    <row r="8" spans="1:22" ht="15" customHeight="1">
      <c r="A8" s="69"/>
      <c r="C8" s="1465"/>
      <c r="D8" s="1465"/>
      <c r="E8" s="1465"/>
      <c r="F8" s="1465"/>
      <c r="G8" s="1465"/>
      <c r="H8" s="1465"/>
      <c r="I8" s="1465"/>
      <c r="J8" s="1465"/>
      <c r="K8" s="1465"/>
      <c r="L8" s="1465"/>
      <c r="M8" s="1465"/>
    </row>
    <row r="9" spans="1:22" ht="15" customHeight="1">
      <c r="A9" s="69"/>
      <c r="C9" s="1465"/>
      <c r="D9" s="1465"/>
      <c r="E9" s="1465"/>
      <c r="F9" s="1465"/>
      <c r="G9" s="1465"/>
      <c r="H9" s="1465"/>
      <c r="I9" s="1465"/>
      <c r="J9" s="1465"/>
      <c r="K9" s="1465"/>
      <c r="L9" s="1465"/>
      <c r="M9" s="1465"/>
    </row>
    <row r="10" spans="1:22" ht="15" customHeight="1">
      <c r="A10" s="69"/>
      <c r="C10" s="1465"/>
      <c r="D10" s="1465"/>
      <c r="E10" s="1465"/>
      <c r="F10" s="1465"/>
      <c r="G10" s="1465"/>
      <c r="H10" s="1465"/>
      <c r="I10" s="1465"/>
      <c r="J10" s="1465"/>
      <c r="K10" s="1465"/>
      <c r="L10" s="1465"/>
      <c r="M10" s="1465"/>
    </row>
    <row r="11" spans="1:22" ht="15" customHeight="1">
      <c r="A11" s="69"/>
      <c r="C11" s="1465"/>
      <c r="D11" s="1465"/>
      <c r="E11" s="1465"/>
      <c r="F11" s="1465"/>
      <c r="G11" s="1465"/>
      <c r="H11" s="1465"/>
      <c r="I11" s="1465"/>
      <c r="J11" s="1465"/>
      <c r="K11" s="1465"/>
      <c r="L11" s="1465"/>
      <c r="M11" s="1465"/>
    </row>
    <row r="12" spans="1:22" ht="15" customHeight="1">
      <c r="A12" s="69"/>
      <c r="C12" s="1465"/>
      <c r="D12" s="1465"/>
      <c r="E12" s="1465"/>
      <c r="F12" s="1465"/>
      <c r="G12" s="1465"/>
      <c r="H12" s="1465"/>
      <c r="I12" s="1465"/>
      <c r="J12" s="1465"/>
      <c r="K12" s="1465"/>
      <c r="L12" s="1465"/>
      <c r="M12" s="1465"/>
    </row>
    <row r="13" spans="1:22" ht="15" customHeight="1">
      <c r="A13" s="69"/>
      <c r="C13" s="1465"/>
      <c r="D13" s="1465"/>
      <c r="E13" s="1465"/>
      <c r="F13" s="1465"/>
      <c r="G13" s="1465"/>
      <c r="H13" s="1465"/>
      <c r="I13" s="1465"/>
      <c r="J13" s="1465"/>
      <c r="K13" s="1465"/>
      <c r="L13" s="1465"/>
      <c r="M13" s="1465"/>
    </row>
    <row r="14" spans="1:22" ht="14.25" customHeight="1">
      <c r="A14" s="69"/>
      <c r="C14" s="1465"/>
      <c r="D14" s="1465"/>
      <c r="E14" s="1465"/>
      <c r="F14" s="1465"/>
      <c r="G14" s="1465"/>
      <c r="H14" s="1465"/>
      <c r="I14" s="1465"/>
      <c r="J14" s="1465"/>
      <c r="K14" s="1465"/>
      <c r="L14" s="1465"/>
      <c r="M14" s="1465"/>
    </row>
    <row r="15" spans="1:22" ht="15" customHeight="1">
      <c r="A15" s="69"/>
      <c r="M15" s="11" t="s">
        <v>183</v>
      </c>
      <c r="N15" s="11" t="s">
        <v>183</v>
      </c>
      <c r="O15" s="11" t="s">
        <v>1360</v>
      </c>
    </row>
    <row r="16" spans="1:22" ht="15" customHeight="1">
      <c r="A16" s="69"/>
    </row>
    <row r="17" spans="1:266" s="66" customFormat="1" ht="33" customHeight="1">
      <c r="A17" s="69"/>
      <c r="B17" s="11"/>
      <c r="C17" s="1508" t="s">
        <v>1509</v>
      </c>
      <c r="D17" s="1609"/>
      <c r="E17" s="1609"/>
      <c r="F17" s="1609"/>
      <c r="G17" s="1609"/>
      <c r="H17" s="1609"/>
      <c r="I17" s="1609"/>
      <c r="J17" s="1609"/>
      <c r="K17" s="1609"/>
      <c r="L17" s="1609"/>
      <c r="M17" s="1609"/>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c r="JB17" s="11"/>
      <c r="JC17" s="11"/>
      <c r="JD17" s="11"/>
      <c r="JE17" s="11"/>
      <c r="JF17" s="11"/>
    </row>
    <row r="18" spans="1:266" ht="17.5" customHeight="1">
      <c r="A18" s="69"/>
      <c r="C18" s="1613" t="s">
        <v>472</v>
      </c>
      <c r="D18" s="1613"/>
      <c r="E18" s="1613"/>
      <c r="F18" s="1613"/>
      <c r="G18" s="1613"/>
      <c r="H18" s="1613"/>
      <c r="I18" s="1613"/>
      <c r="J18" s="1613"/>
      <c r="K18" s="1613"/>
      <c r="L18" s="1613"/>
    </row>
    <row r="19" spans="1:266" ht="15" customHeight="1">
      <c r="A19" s="69"/>
      <c r="C19" s="1511"/>
      <c r="D19" s="1511"/>
      <c r="E19" s="1511"/>
      <c r="F19" s="1511"/>
      <c r="G19" s="1511"/>
      <c r="H19" s="1511"/>
      <c r="I19" s="52">
        <v>2022</v>
      </c>
      <c r="J19" s="52">
        <v>2023</v>
      </c>
      <c r="K19" s="52">
        <v>2024</v>
      </c>
      <c r="L19" s="52">
        <v>2025</v>
      </c>
    </row>
    <row r="20" spans="1:266" ht="15" customHeight="1">
      <c r="A20" s="69"/>
      <c r="C20" s="1224" t="s">
        <v>473</v>
      </c>
      <c r="D20" s="1224"/>
      <c r="E20" s="1224"/>
      <c r="F20" s="1224"/>
      <c r="G20" s="1224"/>
      <c r="H20" s="1280"/>
      <c r="I20" s="71">
        <v>32</v>
      </c>
      <c r="J20" s="134">
        <v>32</v>
      </c>
      <c r="K20" s="71">
        <v>32</v>
      </c>
      <c r="L20" s="1029">
        <v>30</v>
      </c>
    </row>
    <row r="21" spans="1:266" ht="15" customHeight="1">
      <c r="A21" s="69"/>
      <c r="C21" s="1224" t="s">
        <v>474</v>
      </c>
      <c r="D21" s="1224"/>
      <c r="E21" s="1224"/>
      <c r="F21" s="1224"/>
      <c r="G21" s="1224"/>
      <c r="H21" s="1280"/>
      <c r="I21" s="71">
        <v>15</v>
      </c>
      <c r="J21" s="134">
        <v>15</v>
      </c>
      <c r="K21" s="71">
        <v>15</v>
      </c>
      <c r="L21" s="1029">
        <v>14</v>
      </c>
    </row>
    <row r="22" spans="1:266" ht="15" customHeight="1">
      <c r="A22" s="69"/>
      <c r="C22" s="1224" t="s">
        <v>475</v>
      </c>
      <c r="D22" s="1224"/>
      <c r="E22" s="1224"/>
      <c r="F22" s="1224"/>
      <c r="G22" s="1224"/>
      <c r="H22" s="1280"/>
      <c r="I22" s="889">
        <v>0.47</v>
      </c>
      <c r="J22" s="890">
        <v>0.47</v>
      </c>
      <c r="K22" s="889">
        <v>0.47</v>
      </c>
      <c r="L22" s="1030">
        <f>L21/L20</f>
        <v>0.46666666666666667</v>
      </c>
    </row>
    <row r="23" spans="1:266" ht="15" customHeight="1">
      <c r="A23" s="69"/>
      <c r="C23" s="1224" t="s">
        <v>476</v>
      </c>
      <c r="D23" s="1224"/>
      <c r="E23" s="1224"/>
      <c r="F23" s="1224"/>
      <c r="G23" s="1224"/>
      <c r="H23" s="1280"/>
      <c r="I23" s="71">
        <v>27</v>
      </c>
      <c r="J23" s="134">
        <v>28</v>
      </c>
      <c r="K23" s="71">
        <v>37</v>
      </c>
      <c r="L23" s="136">
        <v>33</v>
      </c>
    </row>
    <row r="24" spans="1:266" ht="15" customHeight="1">
      <c r="A24" s="69"/>
      <c r="C24" s="1224" t="s">
        <v>477</v>
      </c>
      <c r="D24" s="1224"/>
      <c r="E24" s="1224"/>
      <c r="F24" s="1224"/>
      <c r="G24" s="1224"/>
      <c r="H24" s="1280"/>
      <c r="I24" s="15">
        <v>0.9</v>
      </c>
      <c r="J24" s="135">
        <v>0.93</v>
      </c>
      <c r="K24" s="15">
        <v>0.94</v>
      </c>
      <c r="L24" s="137">
        <v>0.93</v>
      </c>
    </row>
    <row r="25" spans="1:266" ht="15" customHeight="1">
      <c r="A25" s="69"/>
    </row>
    <row r="26" spans="1:266" ht="15" customHeight="1">
      <c r="A26" s="69"/>
    </row>
    <row r="27" spans="1:266" ht="18" customHeight="1">
      <c r="A27" s="69"/>
      <c r="C27" s="1614" t="s">
        <v>478</v>
      </c>
      <c r="D27" s="1615"/>
      <c r="E27" s="1615"/>
      <c r="F27" s="1615"/>
      <c r="G27" s="1615"/>
      <c r="H27" s="1615"/>
      <c r="I27" s="1615"/>
      <c r="J27" s="1615"/>
      <c r="K27" s="1615"/>
      <c r="L27" s="1615"/>
    </row>
    <row r="28" spans="1:266" ht="15" customHeight="1">
      <c r="A28" s="69"/>
      <c r="C28" s="1511"/>
      <c r="D28" s="1511"/>
      <c r="E28" s="1511"/>
      <c r="F28" s="1511"/>
      <c r="G28" s="1511"/>
      <c r="H28" s="1511"/>
      <c r="I28" s="52">
        <v>2022</v>
      </c>
      <c r="J28" s="52">
        <v>2023</v>
      </c>
      <c r="K28" s="52">
        <v>2024</v>
      </c>
      <c r="L28" s="52">
        <v>2025</v>
      </c>
    </row>
    <row r="29" spans="1:266" ht="15" customHeight="1">
      <c r="A29" s="69"/>
      <c r="C29" s="1224" t="s">
        <v>479</v>
      </c>
      <c r="D29" s="1224"/>
      <c r="E29" s="1224"/>
      <c r="F29" s="1224"/>
      <c r="G29" s="1224"/>
      <c r="H29" s="1280"/>
      <c r="I29" s="71">
        <v>59</v>
      </c>
      <c r="J29" s="134">
        <v>60</v>
      </c>
      <c r="K29" s="71">
        <v>48</v>
      </c>
      <c r="L29" s="1029">
        <v>43</v>
      </c>
    </row>
    <row r="30" spans="1:266" ht="15" customHeight="1">
      <c r="A30" s="69"/>
      <c r="C30" s="1224" t="s">
        <v>480</v>
      </c>
      <c r="D30" s="1224"/>
      <c r="E30" s="1224"/>
      <c r="F30" s="1224"/>
      <c r="G30" s="1224"/>
      <c r="H30" s="1280"/>
      <c r="I30" s="71">
        <v>1</v>
      </c>
      <c r="J30" s="134">
        <v>1</v>
      </c>
      <c r="K30" s="71">
        <v>2</v>
      </c>
      <c r="L30" s="136">
        <v>2</v>
      </c>
    </row>
    <row r="31" spans="1:266" ht="72" customHeight="1">
      <c r="A31" s="69"/>
      <c r="C31" s="1558" t="s">
        <v>481</v>
      </c>
      <c r="D31" s="1558"/>
      <c r="E31" s="1558"/>
      <c r="F31" s="1558"/>
      <c r="G31" s="1558"/>
      <c r="H31" s="1558"/>
      <c r="I31" s="1558"/>
      <c r="J31" s="1558"/>
      <c r="K31" s="1558"/>
      <c r="L31" s="1558"/>
    </row>
    <row r="32" spans="1:266" ht="15" customHeight="1">
      <c r="A32" s="69"/>
    </row>
    <row r="33" spans="1:267" ht="15" customHeight="1">
      <c r="A33" s="69"/>
    </row>
    <row r="34" spans="1:267" ht="15" customHeight="1">
      <c r="A34" s="69"/>
      <c r="C34" s="1610" t="s">
        <v>482</v>
      </c>
      <c r="D34" s="1611"/>
      <c r="E34" s="1611"/>
      <c r="F34" s="1611"/>
      <c r="G34" s="1611"/>
      <c r="H34" s="1611"/>
      <c r="I34" s="1611"/>
      <c r="J34" s="1611"/>
      <c r="K34" s="1611"/>
      <c r="L34" s="1611"/>
      <c r="M34" s="1612"/>
    </row>
    <row r="35" spans="1:267" s="12" customFormat="1" ht="15" customHeight="1">
      <c r="A35" s="69"/>
      <c r="B35" s="11"/>
      <c r="C35" s="1588" t="s">
        <v>1513</v>
      </c>
      <c r="D35" s="1588"/>
      <c r="E35" s="1588"/>
      <c r="F35" s="1588"/>
      <c r="G35" s="1588"/>
      <c r="H35" s="1588"/>
      <c r="I35" s="1588"/>
      <c r="J35" s="1588"/>
      <c r="K35" s="1588"/>
      <c r="L35" s="1588"/>
      <c r="M35" s="1588"/>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c r="JB35" s="11"/>
      <c r="JC35" s="11"/>
      <c r="JD35" s="11"/>
      <c r="JE35" s="11"/>
      <c r="JF35" s="11"/>
    </row>
    <row r="36" spans="1:267" s="12" customFormat="1" ht="15" customHeight="1">
      <c r="A36" s="69"/>
      <c r="B36" s="11"/>
      <c r="C36" s="1465"/>
      <c r="D36" s="1465"/>
      <c r="E36" s="1465"/>
      <c r="F36" s="1465"/>
      <c r="G36" s="1465"/>
      <c r="H36" s="1465"/>
      <c r="I36" s="1465"/>
      <c r="J36" s="1465"/>
      <c r="K36" s="1465"/>
      <c r="L36" s="1465"/>
      <c r="M36" s="1465"/>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c r="JB36" s="11"/>
      <c r="JC36" s="11"/>
      <c r="JD36" s="11"/>
      <c r="JE36" s="11"/>
      <c r="JF36" s="11"/>
    </row>
    <row r="37" spans="1:267" s="12" customFormat="1" ht="15" customHeight="1">
      <c r="A37" s="69"/>
      <c r="B37" s="11"/>
      <c r="C37" s="1465"/>
      <c r="D37" s="1465"/>
      <c r="E37" s="1465"/>
      <c r="F37" s="1465"/>
      <c r="G37" s="1465"/>
      <c r="H37" s="1465"/>
      <c r="I37" s="1465"/>
      <c r="J37" s="1465"/>
      <c r="K37" s="1465"/>
      <c r="L37" s="1465"/>
      <c r="M37" s="1465"/>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row>
    <row r="38" spans="1:267" s="12" customFormat="1" ht="15" customHeight="1">
      <c r="A38" s="69"/>
      <c r="B38" s="11"/>
      <c r="C38" s="1465"/>
      <c r="D38" s="1465"/>
      <c r="E38" s="1465"/>
      <c r="F38" s="1465"/>
      <c r="G38" s="1465"/>
      <c r="H38" s="1465"/>
      <c r="I38" s="1465"/>
      <c r="J38" s="1465"/>
      <c r="K38" s="1465"/>
      <c r="L38" s="1465"/>
      <c r="M38" s="1465"/>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c r="JB38" s="11"/>
      <c r="JC38" s="11"/>
      <c r="JD38" s="11"/>
      <c r="JE38" s="11"/>
      <c r="JF38" s="11"/>
    </row>
    <row r="39" spans="1:267" s="12" customFormat="1" ht="15" customHeight="1">
      <c r="A39" s="69"/>
      <c r="B39" s="11"/>
      <c r="C39" s="1465"/>
      <c r="D39" s="1465"/>
      <c r="E39" s="1465"/>
      <c r="F39" s="1465"/>
      <c r="G39" s="1465"/>
      <c r="H39" s="1465"/>
      <c r="I39" s="1465"/>
      <c r="J39" s="1465"/>
      <c r="K39" s="1465"/>
      <c r="L39" s="1465"/>
      <c r="M39" s="1465"/>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row>
    <row r="40" spans="1:267" s="12" customFormat="1" ht="15" customHeight="1">
      <c r="A40" s="69"/>
      <c r="B40" s="11"/>
      <c r="C40" s="1465"/>
      <c r="D40" s="1465"/>
      <c r="E40" s="1465"/>
      <c r="F40" s="1465"/>
      <c r="G40" s="1465"/>
      <c r="H40" s="1465"/>
      <c r="I40" s="1465"/>
      <c r="J40" s="1465"/>
      <c r="K40" s="1465"/>
      <c r="L40" s="1465"/>
      <c r="M40" s="1465"/>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c r="JB40" s="11"/>
      <c r="JC40" s="11"/>
      <c r="JD40" s="11"/>
      <c r="JE40" s="11"/>
      <c r="JF40" s="11"/>
    </row>
    <row r="41" spans="1:267" s="12" customFormat="1" ht="15" customHeight="1">
      <c r="A41" s="69"/>
      <c r="B41" s="11"/>
      <c r="C41" s="1465"/>
      <c r="D41" s="1465"/>
      <c r="E41" s="1465"/>
      <c r="F41" s="1465"/>
      <c r="G41" s="1465"/>
      <c r="H41" s="1465"/>
      <c r="I41" s="1465"/>
      <c r="J41" s="1465"/>
      <c r="K41" s="1465"/>
      <c r="L41" s="1465"/>
      <c r="M41" s="1465"/>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c r="JB41" s="11"/>
      <c r="JC41" s="11"/>
      <c r="JD41" s="11"/>
      <c r="JE41" s="11"/>
      <c r="JF41" s="11"/>
    </row>
    <row r="42" spans="1:267" s="12" customFormat="1" ht="15" customHeight="1">
      <c r="A42" s="69"/>
      <c r="B42" s="11"/>
      <c r="C42" s="1465"/>
      <c r="D42" s="1465"/>
      <c r="E42" s="1465"/>
      <c r="F42" s="1465"/>
      <c r="G42" s="1465"/>
      <c r="H42" s="1465"/>
      <c r="I42" s="1465"/>
      <c r="J42" s="1465"/>
      <c r="K42" s="1465"/>
      <c r="L42" s="1465"/>
      <c r="M42" s="1465"/>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c r="JB42" s="11"/>
      <c r="JC42" s="11"/>
      <c r="JD42" s="11"/>
      <c r="JE42" s="11"/>
      <c r="JF42" s="11"/>
    </row>
    <row r="43" spans="1:267" s="12" customFormat="1">
      <c r="A43" s="69"/>
      <c r="B43" s="11"/>
      <c r="C43" s="1465"/>
      <c r="D43" s="1465"/>
      <c r="E43" s="1465"/>
      <c r="F43" s="1465"/>
      <c r="G43" s="1465"/>
      <c r="H43" s="1465"/>
      <c r="I43" s="1465"/>
      <c r="J43" s="1465"/>
      <c r="K43" s="1465"/>
      <c r="L43" s="1465"/>
      <c r="M43" s="1465"/>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c r="JB43" s="11"/>
      <c r="JC43" s="11"/>
      <c r="JD43" s="11"/>
      <c r="JE43" s="11"/>
      <c r="JF43" s="11"/>
    </row>
    <row r="44" spans="1:267" s="12" customFormat="1">
      <c r="A44" s="69"/>
      <c r="B44" s="11"/>
      <c r="C44" s="1465"/>
      <c r="D44" s="1465"/>
      <c r="E44" s="1465"/>
      <c r="F44" s="1465"/>
      <c r="G44" s="1465"/>
      <c r="H44" s="1465"/>
      <c r="I44" s="1465"/>
      <c r="J44" s="1465"/>
      <c r="K44" s="1465"/>
      <c r="L44" s="1465"/>
      <c r="M44" s="1465"/>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c r="JB44" s="11"/>
      <c r="JC44" s="11"/>
      <c r="JD44" s="11"/>
      <c r="JE44" s="11"/>
      <c r="JF44" s="11"/>
    </row>
    <row r="45" spans="1:267" s="12" customFormat="1">
      <c r="A45" s="69"/>
      <c r="B45" s="11"/>
      <c r="C45" s="1471"/>
      <c r="D45" s="1471"/>
      <c r="E45" s="1471"/>
      <c r="F45" s="1471"/>
      <c r="G45" s="1471"/>
      <c r="H45" s="1471"/>
      <c r="I45" s="1471"/>
      <c r="J45" s="1471"/>
      <c r="K45" s="1471"/>
      <c r="L45" s="1471"/>
      <c r="M45" s="147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c r="JB45" s="11"/>
      <c r="JC45" s="11"/>
      <c r="JD45" s="11"/>
      <c r="JE45" s="11"/>
      <c r="JF45" s="11"/>
    </row>
    <row r="46" spans="1:267" s="12" customFormat="1" ht="17.25" customHeight="1">
      <c r="A46" s="69"/>
      <c r="B46" s="11"/>
      <c r="C46" s="86"/>
      <c r="D46" s="86"/>
      <c r="E46" s="86"/>
      <c r="F46" s="86"/>
      <c r="G46" s="86"/>
      <c r="H46" s="86"/>
      <c r="I46" s="86"/>
      <c r="J46" s="86"/>
      <c r="K46" s="86"/>
      <c r="L46" s="86"/>
      <c r="M46" s="86"/>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c r="JB46" s="11"/>
      <c r="JC46" s="11"/>
      <c r="JD46" s="11"/>
      <c r="JE46" s="11"/>
      <c r="JF46" s="11"/>
    </row>
    <row r="47" spans="1:267" s="12" customFormat="1" ht="17.25" customHeight="1">
      <c r="A47" s="69"/>
      <c r="B47" s="11"/>
      <c r="C47" s="86"/>
      <c r="D47" s="86"/>
      <c r="E47" s="86"/>
      <c r="F47" s="86"/>
      <c r="G47" s="86"/>
      <c r="H47" s="86"/>
      <c r="I47" s="86"/>
      <c r="J47" s="86"/>
      <c r="K47" s="86"/>
      <c r="L47" s="86"/>
      <c r="M47" s="86"/>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c r="JB47" s="11"/>
      <c r="JC47" s="11"/>
      <c r="JD47" s="11"/>
      <c r="JE47" s="11"/>
      <c r="JF47" s="11"/>
    </row>
    <row r="48" spans="1:267" s="12" customFormat="1" ht="15" customHeight="1">
      <c r="A48" s="69"/>
      <c r="B48" s="11"/>
      <c r="C48" s="1595" t="s">
        <v>1510</v>
      </c>
      <c r="D48" s="1596"/>
      <c r="E48" s="1596"/>
      <c r="F48" s="1596"/>
      <c r="G48" s="1596"/>
      <c r="H48" s="1596"/>
      <c r="I48" s="1596"/>
      <c r="J48" s="1596"/>
      <c r="K48" s="1596"/>
      <c r="L48" s="1596"/>
      <c r="M48" s="1597"/>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c r="JB48" s="11"/>
      <c r="JC48" s="11"/>
      <c r="JD48" s="11"/>
      <c r="JE48" s="11"/>
      <c r="JF48" s="11"/>
      <c r="JG48" s="11"/>
    </row>
    <row r="49" spans="1:274" s="12" customFormat="1" ht="15" customHeight="1">
      <c r="A49" s="69"/>
      <c r="B49" s="11"/>
      <c r="C49" s="1589" t="s">
        <v>483</v>
      </c>
      <c r="D49" s="1590"/>
      <c r="E49" s="1590"/>
      <c r="F49" s="1594">
        <v>2022</v>
      </c>
      <c r="G49" s="1594"/>
      <c r="H49" s="1594">
        <v>2023</v>
      </c>
      <c r="I49" s="1594"/>
      <c r="J49" s="1594">
        <v>2024</v>
      </c>
      <c r="K49" s="1594"/>
      <c r="L49" s="1594">
        <v>2025</v>
      </c>
      <c r="M49" s="1594"/>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c r="JB49" s="11"/>
      <c r="JC49" s="11"/>
      <c r="JD49" s="11"/>
      <c r="JE49" s="11"/>
      <c r="JF49" s="11"/>
      <c r="JG49" s="11"/>
      <c r="JH49" s="11"/>
      <c r="JI49" s="11"/>
      <c r="JJ49" s="11"/>
    </row>
    <row r="50" spans="1:274" s="12" customFormat="1" ht="15" customHeight="1">
      <c r="A50" s="69"/>
      <c r="B50" s="11"/>
      <c r="C50" s="1587" t="s">
        <v>484</v>
      </c>
      <c r="D50" s="1587"/>
      <c r="E50" s="1587"/>
      <c r="F50" s="1598">
        <v>5752091</v>
      </c>
      <c r="G50" s="1599"/>
      <c r="H50" s="1593">
        <v>4562780</v>
      </c>
      <c r="I50" s="1593"/>
      <c r="J50" s="1598">
        <v>4044374.15</v>
      </c>
      <c r="K50" s="1599"/>
      <c r="L50" s="1593">
        <v>4100512.32</v>
      </c>
      <c r="M50" s="1593"/>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c r="JB50" s="11"/>
      <c r="JC50" s="11"/>
      <c r="JD50" s="11"/>
      <c r="JE50" s="11"/>
      <c r="JF50" s="11"/>
      <c r="JG50" s="11"/>
      <c r="JH50" s="11"/>
      <c r="JI50" s="11"/>
      <c r="JJ50" s="11"/>
    </row>
    <row r="51" spans="1:274" s="12" customFormat="1" ht="15" customHeight="1">
      <c r="A51" s="69"/>
      <c r="B51" s="11"/>
      <c r="C51" s="1463" t="s">
        <v>485</v>
      </c>
      <c r="D51" s="1463"/>
      <c r="E51" s="1463"/>
      <c r="F51" s="1591">
        <v>128984</v>
      </c>
      <c r="G51" s="1592"/>
      <c r="H51" s="1593">
        <v>160000</v>
      </c>
      <c r="I51" s="1593"/>
      <c r="J51" s="1591">
        <v>163974.09</v>
      </c>
      <c r="K51" s="1592"/>
      <c r="L51" s="1593" t="s">
        <v>7</v>
      </c>
      <c r="M51" s="1593"/>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c r="JB51" s="11"/>
      <c r="JC51" s="11"/>
      <c r="JD51" s="11"/>
      <c r="JE51" s="11"/>
      <c r="JF51" s="11"/>
      <c r="JG51" s="11"/>
      <c r="JH51" s="11"/>
      <c r="JI51" s="11"/>
      <c r="JJ51" s="11"/>
    </row>
    <row r="52" spans="1:274" s="12" customFormat="1" ht="15" customHeight="1">
      <c r="A52" s="69"/>
      <c r="B52" s="11"/>
      <c r="C52" s="1463" t="s">
        <v>486</v>
      </c>
      <c r="D52" s="1463"/>
      <c r="E52" s="1463"/>
      <c r="F52" s="1591">
        <v>2041787</v>
      </c>
      <c r="G52" s="1592"/>
      <c r="H52" s="1593">
        <v>2885681</v>
      </c>
      <c r="I52" s="1593"/>
      <c r="J52" s="1591">
        <v>4230990.8</v>
      </c>
      <c r="K52" s="1592"/>
      <c r="L52" s="1593">
        <v>4225288.1900000004</v>
      </c>
      <c r="M52" s="1593"/>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c r="JB52" s="11"/>
      <c r="JC52" s="11"/>
      <c r="JD52" s="11"/>
      <c r="JE52" s="11"/>
      <c r="JF52" s="11"/>
      <c r="JG52" s="11"/>
      <c r="JH52" s="11"/>
      <c r="JI52" s="11"/>
      <c r="JJ52" s="11"/>
    </row>
    <row r="53" spans="1:274" s="12" customFormat="1" ht="15" customHeight="1">
      <c r="A53" s="69"/>
      <c r="B53" s="11"/>
      <c r="C53" s="1224" t="s">
        <v>487</v>
      </c>
      <c r="D53" s="1224"/>
      <c r="E53" s="1224"/>
      <c r="F53" s="1591">
        <v>294470</v>
      </c>
      <c r="G53" s="1592"/>
      <c r="H53" s="1593">
        <v>198925</v>
      </c>
      <c r="I53" s="1593"/>
      <c r="J53" s="1591">
        <v>1558491</v>
      </c>
      <c r="K53" s="1592"/>
      <c r="L53" s="1593">
        <v>1007173.82</v>
      </c>
      <c r="M53" s="1593"/>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c r="JB53" s="11"/>
      <c r="JC53" s="11"/>
      <c r="JD53" s="11"/>
      <c r="JE53" s="11"/>
      <c r="JF53" s="11"/>
      <c r="JG53" s="11"/>
      <c r="JH53" s="11"/>
      <c r="JI53" s="11"/>
      <c r="JJ53" s="11"/>
    </row>
    <row r="54" spans="1:274" s="12" customFormat="1" ht="15" customHeight="1">
      <c r="A54" s="69"/>
      <c r="B54" s="11"/>
      <c r="C54" s="1224" t="s">
        <v>488</v>
      </c>
      <c r="D54" s="1224"/>
      <c r="E54" s="1224"/>
      <c r="F54" s="1591">
        <v>516590</v>
      </c>
      <c r="G54" s="1592"/>
      <c r="H54" s="1593">
        <v>1858351</v>
      </c>
      <c r="I54" s="1593"/>
      <c r="J54" s="1591">
        <v>415600</v>
      </c>
      <c r="K54" s="1592"/>
      <c r="L54" s="1593" t="s">
        <v>7</v>
      </c>
      <c r="M54" s="1593"/>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c r="JB54" s="11"/>
      <c r="JC54" s="11"/>
      <c r="JD54" s="11"/>
      <c r="JE54" s="11"/>
      <c r="JF54" s="11"/>
      <c r="JG54" s="11"/>
    </row>
    <row r="55" spans="1:274" s="12" customFormat="1" ht="15">
      <c r="A55" s="69"/>
      <c r="B55" s="11"/>
      <c r="C55" s="1224" t="s">
        <v>489</v>
      </c>
      <c r="D55" s="1224"/>
      <c r="E55" s="1224"/>
      <c r="F55" s="1600">
        <f>SUM(F50:G54)</f>
        <v>8733922</v>
      </c>
      <c r="G55" s="1601"/>
      <c r="H55" s="1602">
        <f>SUM(H50:I54)</f>
        <v>9665737</v>
      </c>
      <c r="I55" s="1602"/>
      <c r="J55" s="1603">
        <f>SUM(J50:K54)</f>
        <v>10413430.039999999</v>
      </c>
      <c r="K55" s="1604"/>
      <c r="L55" s="1602">
        <f>SUM(L50:M54)</f>
        <v>9332974.3300000001</v>
      </c>
      <c r="M55" s="1602"/>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c r="JB55" s="11"/>
      <c r="JC55" s="11"/>
      <c r="JD55" s="11"/>
      <c r="JE55" s="11"/>
      <c r="JF55" s="11"/>
      <c r="JG55" s="11"/>
    </row>
    <row r="56" spans="1:274" s="12" customFormat="1" ht="56.25" customHeight="1">
      <c r="A56" s="69"/>
      <c r="B56" s="11"/>
      <c r="C56" s="1266" t="s">
        <v>1514</v>
      </c>
      <c r="D56" s="1267"/>
      <c r="E56" s="1267"/>
      <c r="F56" s="1267"/>
      <c r="G56" s="1267"/>
      <c r="H56" s="1267"/>
      <c r="I56" s="1267"/>
      <c r="J56" s="1267"/>
      <c r="K56" s="1267"/>
      <c r="L56" s="1267"/>
      <c r="M56" s="1267"/>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c r="JB56" s="11"/>
      <c r="JC56" s="11"/>
      <c r="JD56" s="11"/>
      <c r="JE56" s="11"/>
      <c r="JF56" s="11"/>
      <c r="JG56" s="11"/>
    </row>
    <row r="57" spans="1:274" s="12" customFormat="1" ht="15" customHeight="1">
      <c r="A57" s="69"/>
      <c r="B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c r="JA57" s="11"/>
      <c r="JB57" s="11"/>
      <c r="JC57" s="11"/>
      <c r="JD57" s="11"/>
      <c r="JE57" s="11"/>
      <c r="JF57" s="11"/>
      <c r="JG57" s="11"/>
    </row>
    <row r="58" spans="1:274" s="12" customFormat="1" ht="15" customHeight="1">
      <c r="A58" s="69"/>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c r="JB58" s="11"/>
      <c r="JC58" s="11"/>
      <c r="JD58" s="11"/>
      <c r="JE58" s="11"/>
      <c r="JF58" s="11"/>
      <c r="JG58" s="11"/>
      <c r="JH58" s="11"/>
      <c r="JI58" s="11"/>
      <c r="JJ58" s="11"/>
      <c r="JK58" s="11"/>
    </row>
    <row r="59" spans="1:274" s="12" customFormat="1" ht="15.5">
      <c r="A59" s="69"/>
      <c r="B59" s="11"/>
      <c r="C59" s="1605" t="s">
        <v>490</v>
      </c>
      <c r="D59" s="1606"/>
      <c r="E59" s="1606"/>
      <c r="F59" s="1606"/>
      <c r="G59" s="1606"/>
      <c r="H59" s="1606"/>
      <c r="I59" s="1606"/>
      <c r="J59" s="1606"/>
      <c r="K59" s="1606"/>
      <c r="L59" s="1606"/>
      <c r="M59" s="1606"/>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c r="JB59" s="11"/>
      <c r="JC59" s="11"/>
      <c r="JD59" s="11"/>
      <c r="JE59" s="11"/>
      <c r="JF59" s="11"/>
      <c r="JG59" s="11"/>
      <c r="JH59" s="11"/>
      <c r="JI59" s="11"/>
      <c r="JJ59" s="11"/>
      <c r="JK59" s="11"/>
    </row>
    <row r="60" spans="1:274" s="12" customFormat="1" ht="15">
      <c r="A60" s="69"/>
      <c r="B60" s="11"/>
      <c r="C60" s="1580" t="s">
        <v>491</v>
      </c>
      <c r="D60" s="1580"/>
      <c r="E60" s="1580"/>
      <c r="F60" s="1581"/>
      <c r="G60" s="1584" t="s">
        <v>364</v>
      </c>
      <c r="H60" s="1585"/>
      <c r="I60" s="1585"/>
      <c r="J60" s="1585"/>
      <c r="K60" s="1585"/>
      <c r="L60" s="1585"/>
      <c r="M60" s="1585"/>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c r="JB60" s="11"/>
      <c r="JC60" s="11"/>
      <c r="JD60" s="11"/>
      <c r="JE60" s="11"/>
      <c r="JF60" s="11"/>
      <c r="JG60" s="11"/>
      <c r="JH60" s="11"/>
      <c r="JI60" s="11"/>
      <c r="JJ60" s="11"/>
      <c r="JK60" s="11"/>
      <c r="JL60" s="11"/>
      <c r="JM60" s="11"/>
      <c r="JN60" s="11"/>
    </row>
    <row r="61" spans="1:274" s="12" customFormat="1" ht="209" customHeight="1">
      <c r="A61" s="69"/>
      <c r="B61" s="11"/>
      <c r="C61" s="1463" t="s">
        <v>1685</v>
      </c>
      <c r="D61" s="1463"/>
      <c r="E61" s="1463"/>
      <c r="F61" s="2267"/>
      <c r="G61" s="1572" t="s">
        <v>492</v>
      </c>
      <c r="H61" s="2060"/>
      <c r="I61" s="2060"/>
      <c r="J61" s="2060"/>
      <c r="K61" s="2060"/>
      <c r="L61" s="2060"/>
      <c r="M61" s="2060"/>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c r="JB61" s="11"/>
      <c r="JC61" s="11"/>
      <c r="JD61" s="11"/>
      <c r="JE61" s="11"/>
      <c r="JF61" s="11"/>
      <c r="JG61" s="11"/>
      <c r="JH61" s="11"/>
      <c r="JI61" s="11"/>
      <c r="JJ61" s="11"/>
      <c r="JK61" s="11"/>
      <c r="JL61" s="11"/>
      <c r="JM61" s="11"/>
      <c r="JN61" s="11"/>
    </row>
    <row r="62" spans="1:274" s="12" customFormat="1" ht="80" customHeight="1">
      <c r="A62" s="69"/>
      <c r="B62" s="11"/>
      <c r="C62" s="1463" t="s">
        <v>1686</v>
      </c>
      <c r="D62" s="1463"/>
      <c r="E62" s="1463"/>
      <c r="F62" s="2267"/>
      <c r="G62" s="1566" t="s">
        <v>493</v>
      </c>
      <c r="H62" s="2027"/>
      <c r="I62" s="2027"/>
      <c r="J62" s="2027"/>
      <c r="K62" s="2027"/>
      <c r="L62" s="2027"/>
      <c r="M62" s="2027"/>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c r="JB62" s="11"/>
      <c r="JC62" s="11"/>
      <c r="JD62" s="11"/>
      <c r="JE62" s="11"/>
      <c r="JF62" s="11"/>
      <c r="JG62" s="11"/>
      <c r="JH62" s="11"/>
      <c r="JI62" s="11"/>
      <c r="JJ62" s="11"/>
      <c r="JK62" s="11"/>
      <c r="JL62" s="11"/>
      <c r="JM62" s="11"/>
      <c r="JN62" s="11"/>
    </row>
    <row r="63" spans="1:274" s="12" customFormat="1" ht="62" customHeight="1">
      <c r="A63" s="69"/>
      <c r="B63" s="11"/>
      <c r="C63" s="1463" t="s">
        <v>1687</v>
      </c>
      <c r="D63" s="1463"/>
      <c r="E63" s="1463"/>
      <c r="F63" s="2267"/>
      <c r="G63" s="1566" t="s">
        <v>494</v>
      </c>
      <c r="H63" s="2027"/>
      <c r="I63" s="2027"/>
      <c r="J63" s="2027"/>
      <c r="K63" s="2027"/>
      <c r="L63" s="2027"/>
      <c r="M63" s="2027"/>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c r="JB63" s="11"/>
      <c r="JC63" s="11"/>
      <c r="JD63" s="11"/>
      <c r="JE63" s="11"/>
      <c r="JF63" s="11"/>
      <c r="JG63" s="11"/>
      <c r="JH63" s="11"/>
      <c r="JI63" s="11"/>
      <c r="JJ63" s="11"/>
      <c r="JK63" s="11"/>
      <c r="JL63" s="11"/>
      <c r="JM63" s="11"/>
      <c r="JN63" s="11"/>
    </row>
    <row r="64" spans="1:274" s="12" customFormat="1" ht="340.5" customHeight="1">
      <c r="A64" s="69"/>
      <c r="B64" s="11"/>
      <c r="C64" s="1463" t="s">
        <v>1688</v>
      </c>
      <c r="D64" s="1463"/>
      <c r="E64" s="1463"/>
      <c r="F64" s="2267"/>
      <c r="G64" s="1566" t="s">
        <v>1754</v>
      </c>
      <c r="H64" s="2027"/>
      <c r="I64" s="2027"/>
      <c r="J64" s="2027"/>
      <c r="K64" s="2027"/>
      <c r="L64" s="2027"/>
      <c r="M64" s="2027"/>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c r="JB64" s="11"/>
      <c r="JC64" s="11"/>
      <c r="JD64" s="11"/>
      <c r="JE64" s="11"/>
      <c r="JF64" s="11"/>
      <c r="JG64" s="11"/>
      <c r="JH64" s="11"/>
      <c r="JI64" s="11"/>
      <c r="JJ64" s="11"/>
      <c r="JK64" s="11"/>
      <c r="JL64" s="11"/>
      <c r="JM64" s="11"/>
      <c r="JN64" s="11"/>
    </row>
    <row r="65" spans="1:274" s="12" customFormat="1" ht="74.5" customHeight="1">
      <c r="A65" s="69"/>
      <c r="B65" s="11"/>
      <c r="C65" s="1463" t="s">
        <v>1689</v>
      </c>
      <c r="D65" s="1463"/>
      <c r="E65" s="1463"/>
      <c r="F65" s="2267"/>
      <c r="G65" s="1566" t="s">
        <v>495</v>
      </c>
      <c r="H65" s="2027"/>
      <c r="I65" s="2027"/>
      <c r="J65" s="2027"/>
      <c r="K65" s="2027"/>
      <c r="L65" s="2027"/>
      <c r="M65" s="2027"/>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c r="JB65" s="11"/>
      <c r="JC65" s="11"/>
      <c r="JD65" s="11"/>
      <c r="JE65" s="11"/>
      <c r="JF65" s="11"/>
      <c r="JG65" s="11"/>
      <c r="JH65" s="11"/>
      <c r="JI65" s="11"/>
      <c r="JJ65" s="11"/>
      <c r="JK65" s="11"/>
      <c r="JL65" s="11"/>
      <c r="JM65" s="11"/>
      <c r="JN65" s="11"/>
    </row>
    <row r="66" spans="1:274" s="12" customFormat="1" ht="409.5" customHeight="1">
      <c r="A66" s="69"/>
      <c r="B66" s="11"/>
      <c r="C66" s="1463" t="s">
        <v>496</v>
      </c>
      <c r="D66" s="1463"/>
      <c r="E66" s="1463"/>
      <c r="F66" s="2267"/>
      <c r="G66" s="1566" t="s">
        <v>1755</v>
      </c>
      <c r="H66" s="2027"/>
      <c r="I66" s="2027"/>
      <c r="J66" s="2027"/>
      <c r="K66" s="2027"/>
      <c r="L66" s="2027"/>
      <c r="M66" s="2027"/>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c r="JB66" s="11"/>
      <c r="JC66" s="11"/>
      <c r="JD66" s="11"/>
      <c r="JE66" s="11"/>
      <c r="JF66" s="11"/>
      <c r="JG66" s="11"/>
      <c r="JH66" s="11"/>
      <c r="JI66" s="11"/>
      <c r="JJ66" s="11"/>
    </row>
    <row r="67" spans="1:274" s="12" customFormat="1" ht="51.5" customHeight="1">
      <c r="A67" s="69"/>
      <c r="B67" s="11"/>
      <c r="C67" s="1463" t="s">
        <v>1690</v>
      </c>
      <c r="D67" s="1463"/>
      <c r="E67" s="1463"/>
      <c r="F67" s="2267"/>
      <c r="G67" s="1566" t="s">
        <v>497</v>
      </c>
      <c r="H67" s="2027"/>
      <c r="I67" s="2027"/>
      <c r="J67" s="2027"/>
      <c r="K67" s="2027"/>
      <c r="L67" s="2027"/>
      <c r="M67" s="2027"/>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c r="JB67" s="11"/>
      <c r="JC67" s="11"/>
      <c r="JD67" s="11"/>
      <c r="JE67" s="11"/>
      <c r="JF67" s="11"/>
      <c r="JG67" s="11"/>
      <c r="JH67" s="11"/>
      <c r="JI67" s="11"/>
      <c r="JJ67" s="11"/>
    </row>
    <row r="68" spans="1:274" s="12" customFormat="1" ht="15" customHeight="1">
      <c r="A68" s="69"/>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c r="JB68" s="11"/>
      <c r="JC68" s="11"/>
      <c r="JD68" s="11"/>
      <c r="JE68" s="11"/>
      <c r="JF68" s="11"/>
      <c r="JG68" s="11"/>
    </row>
    <row r="69" spans="1:274" s="12" customFormat="1" ht="15" customHeight="1">
      <c r="A69" s="69"/>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c r="JB69" s="11"/>
      <c r="JC69" s="11"/>
      <c r="JD69" s="11"/>
      <c r="JE69" s="11"/>
      <c r="JF69" s="11"/>
      <c r="JG69" s="11"/>
    </row>
    <row r="70" spans="1:274" s="12" customFormat="1" ht="15" customHeight="1">
      <c r="A70" s="69"/>
      <c r="B70" s="11"/>
      <c r="C70" s="1607" t="s">
        <v>498</v>
      </c>
      <c r="D70" s="1608"/>
      <c r="E70" s="1608"/>
      <c r="F70" s="1608"/>
      <c r="G70" s="1608"/>
      <c r="H70" s="1608"/>
      <c r="I70" s="1608"/>
      <c r="J70" s="1608"/>
      <c r="K70" s="1608"/>
      <c r="L70" s="1608"/>
      <c r="M70" s="1608"/>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c r="JB70" s="11"/>
      <c r="JC70" s="11"/>
      <c r="JD70" s="11"/>
      <c r="JE70" s="11"/>
      <c r="JF70" s="11"/>
      <c r="JG70" s="11"/>
      <c r="JH70" s="11"/>
      <c r="JI70" s="11"/>
    </row>
    <row r="71" spans="1:274" s="12" customFormat="1" ht="15" customHeight="1">
      <c r="A71" s="69"/>
      <c r="B71" s="11"/>
      <c r="C71" s="1550" t="s">
        <v>491</v>
      </c>
      <c r="D71" s="1550"/>
      <c r="E71" s="1550"/>
      <c r="F71" s="1583"/>
      <c r="G71" s="1584" t="s">
        <v>364</v>
      </c>
      <c r="H71" s="1585"/>
      <c r="I71" s="1585"/>
      <c r="J71" s="1585"/>
      <c r="K71" s="1585"/>
      <c r="L71" s="1585"/>
      <c r="M71" s="1585"/>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c r="JB71" s="11"/>
      <c r="JC71" s="11"/>
      <c r="JD71" s="11"/>
      <c r="JE71" s="11"/>
      <c r="JF71" s="11"/>
      <c r="JG71" s="11"/>
      <c r="JH71" s="11"/>
      <c r="JI71" s="11"/>
    </row>
    <row r="72" spans="1:274" s="12" customFormat="1" ht="102.5" customHeight="1">
      <c r="A72" s="69"/>
      <c r="B72" s="11"/>
      <c r="C72" s="1264" t="s">
        <v>1691</v>
      </c>
      <c r="D72" s="1264"/>
      <c r="E72" s="1264"/>
      <c r="F72" s="1573"/>
      <c r="G72" s="1571" t="s">
        <v>499</v>
      </c>
      <c r="H72" s="1571"/>
      <c r="I72" s="1571"/>
      <c r="J72" s="1571"/>
      <c r="K72" s="1571"/>
      <c r="L72" s="1571"/>
      <c r="M72" s="1572"/>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c r="JB72" s="11"/>
      <c r="JC72" s="11"/>
      <c r="JD72" s="11"/>
      <c r="JE72" s="11"/>
      <c r="JF72" s="11"/>
      <c r="JG72" s="11"/>
      <c r="JH72" s="11"/>
      <c r="JI72" s="11"/>
    </row>
    <row r="73" spans="1:274" s="12" customFormat="1" ht="61.5" customHeight="1">
      <c r="A73" s="69"/>
      <c r="B73" s="11"/>
      <c r="C73" s="1264" t="s">
        <v>1692</v>
      </c>
      <c r="D73" s="1264" t="s">
        <v>500</v>
      </c>
      <c r="E73" s="1264" t="s">
        <v>500</v>
      </c>
      <c r="F73" s="1573" t="s">
        <v>500</v>
      </c>
      <c r="G73" s="1565" t="s">
        <v>1515</v>
      </c>
      <c r="H73" s="1565"/>
      <c r="I73" s="1565"/>
      <c r="J73" s="1565"/>
      <c r="K73" s="1565"/>
      <c r="L73" s="1565"/>
      <c r="M73" s="1566"/>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c r="JB73" s="11"/>
      <c r="JC73" s="11"/>
      <c r="JD73" s="11"/>
      <c r="JE73" s="11"/>
      <c r="JF73" s="11"/>
      <c r="JG73" s="11"/>
      <c r="JH73" s="11"/>
      <c r="JI73" s="11"/>
    </row>
    <row r="74" spans="1:274" s="12" customFormat="1" ht="71" customHeight="1">
      <c r="A74" s="69"/>
      <c r="B74" s="11"/>
      <c r="C74" s="1264" t="s">
        <v>1693</v>
      </c>
      <c r="D74" s="1264" t="s">
        <v>501</v>
      </c>
      <c r="E74" s="1264" t="s">
        <v>501</v>
      </c>
      <c r="F74" s="1573" t="s">
        <v>501</v>
      </c>
      <c r="G74" s="1565" t="s">
        <v>502</v>
      </c>
      <c r="H74" s="1565"/>
      <c r="I74" s="1565"/>
      <c r="J74" s="1565"/>
      <c r="K74" s="1565"/>
      <c r="L74" s="1565"/>
      <c r="M74" s="1566"/>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c r="JB74" s="11"/>
      <c r="JC74" s="11"/>
      <c r="JD74" s="11"/>
      <c r="JE74" s="11"/>
      <c r="JF74" s="11"/>
      <c r="JG74" s="11"/>
      <c r="JH74" s="11"/>
      <c r="JI74" s="11"/>
    </row>
    <row r="75" spans="1:274" s="12" customFormat="1" ht="45" customHeight="1">
      <c r="A75" s="69"/>
      <c r="B75" s="11"/>
      <c r="C75" s="1264" t="s">
        <v>1694</v>
      </c>
      <c r="D75" s="1264" t="s">
        <v>503</v>
      </c>
      <c r="E75" s="1264" t="s">
        <v>503</v>
      </c>
      <c r="F75" s="1573" t="s">
        <v>503</v>
      </c>
      <c r="G75" s="1565" t="s">
        <v>504</v>
      </c>
      <c r="H75" s="1565"/>
      <c r="I75" s="1565"/>
      <c r="J75" s="1565"/>
      <c r="K75" s="1565"/>
      <c r="L75" s="1565"/>
      <c r="M75" s="1566"/>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c r="JB75" s="11"/>
      <c r="JC75" s="11"/>
      <c r="JD75" s="11"/>
      <c r="JE75" s="11"/>
      <c r="JF75" s="11"/>
      <c r="JG75" s="11"/>
    </row>
    <row r="76" spans="1:274" s="12" customFormat="1" ht="132" customHeight="1">
      <c r="A76" s="69"/>
      <c r="B76" s="11"/>
      <c r="C76" s="1264" t="s">
        <v>1695</v>
      </c>
      <c r="D76" s="1264" t="s">
        <v>505</v>
      </c>
      <c r="E76" s="1264" t="s">
        <v>505</v>
      </c>
      <c r="F76" s="1573" t="s">
        <v>505</v>
      </c>
      <c r="G76" s="1565" t="s">
        <v>1516</v>
      </c>
      <c r="H76" s="1565"/>
      <c r="I76" s="1565"/>
      <c r="J76" s="1565"/>
      <c r="K76" s="1565"/>
      <c r="L76" s="1565"/>
      <c r="M76" s="1566"/>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c r="JB76" s="11"/>
      <c r="JC76" s="11"/>
      <c r="JD76" s="11"/>
      <c r="JE76" s="11"/>
      <c r="JF76" s="11"/>
      <c r="JG76" s="11"/>
    </row>
    <row r="77" spans="1:274" s="12" customFormat="1" ht="113" customHeight="1">
      <c r="A77" s="69"/>
      <c r="B77" s="11"/>
      <c r="C77" s="1264" t="s">
        <v>1696</v>
      </c>
      <c r="D77" s="1264" t="s">
        <v>506</v>
      </c>
      <c r="E77" s="1264" t="s">
        <v>506</v>
      </c>
      <c r="F77" s="1573" t="s">
        <v>506</v>
      </c>
      <c r="G77" s="1565" t="s">
        <v>507</v>
      </c>
      <c r="H77" s="1565"/>
      <c r="I77" s="1565"/>
      <c r="J77" s="1565"/>
      <c r="K77" s="1565"/>
      <c r="L77" s="1565"/>
      <c r="M77" s="1566"/>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c r="JB77" s="11"/>
      <c r="JC77" s="11"/>
      <c r="JD77" s="11"/>
      <c r="JE77" s="11"/>
      <c r="JF77" s="11"/>
      <c r="JG77" s="11"/>
    </row>
    <row r="78" spans="1:274" s="12" customFormat="1" ht="72" customHeight="1">
      <c r="A78" s="69"/>
      <c r="B78" s="11"/>
      <c r="C78" s="1264" t="s">
        <v>1697</v>
      </c>
      <c r="D78" s="1264" t="s">
        <v>508</v>
      </c>
      <c r="E78" s="1264" t="s">
        <v>508</v>
      </c>
      <c r="F78" s="1573" t="s">
        <v>508</v>
      </c>
      <c r="G78" s="1565" t="s">
        <v>509</v>
      </c>
      <c r="H78" s="1565"/>
      <c r="I78" s="1565"/>
      <c r="J78" s="1565"/>
      <c r="K78" s="1565"/>
      <c r="L78" s="1565"/>
      <c r="M78" s="1566"/>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c r="JA78" s="11"/>
      <c r="JB78" s="11"/>
      <c r="JC78" s="11"/>
      <c r="JD78" s="11"/>
      <c r="JE78" s="11"/>
      <c r="JF78" s="11"/>
      <c r="JG78" s="11"/>
    </row>
    <row r="79" spans="1:274" s="12" customFormat="1" ht="15" customHeight="1">
      <c r="A79" s="69"/>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c r="JB79" s="11"/>
      <c r="JC79" s="11"/>
      <c r="JD79" s="11"/>
      <c r="JE79" s="11"/>
      <c r="JF79" s="11"/>
      <c r="JG79" s="11"/>
    </row>
    <row r="80" spans="1:274" s="12" customFormat="1" ht="15" customHeight="1">
      <c r="A80" s="69"/>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c r="JB80" s="11"/>
      <c r="JC80" s="11"/>
      <c r="JD80" s="11"/>
      <c r="JE80" s="11"/>
      <c r="JF80" s="11"/>
      <c r="JG80" s="11"/>
    </row>
    <row r="81" spans="1:267" s="12" customFormat="1" ht="15" customHeight="1">
      <c r="A81" s="69"/>
      <c r="B81" s="11"/>
      <c r="C81" s="1574" t="s">
        <v>1511</v>
      </c>
      <c r="D81" s="1575"/>
      <c r="E81" s="1575"/>
      <c r="F81" s="1575"/>
      <c r="G81" s="1575"/>
      <c r="H81" s="1575"/>
      <c r="I81" s="1575"/>
      <c r="J81" s="1575"/>
      <c r="K81" s="1575"/>
      <c r="L81" s="1575"/>
      <c r="M81" s="1576"/>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c r="JA81" s="11"/>
      <c r="JB81" s="11"/>
      <c r="JC81" s="11"/>
      <c r="JD81" s="11"/>
      <c r="JE81" s="11"/>
      <c r="JF81" s="11"/>
      <c r="JG81" s="11"/>
    </row>
    <row r="82" spans="1:267" s="12" customFormat="1" ht="15" customHeight="1">
      <c r="A82" s="69"/>
      <c r="B82" s="11"/>
      <c r="C82" s="1559" t="s">
        <v>1517</v>
      </c>
      <c r="D82" s="1559"/>
      <c r="E82" s="1559"/>
      <c r="F82" s="1559"/>
      <c r="G82" s="1559"/>
      <c r="H82" s="1559"/>
      <c r="I82" s="1559"/>
      <c r="J82" s="1559"/>
      <c r="K82" s="1559"/>
      <c r="L82" s="1559"/>
      <c r="M82" s="1559"/>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c r="JB82" s="11"/>
      <c r="JC82" s="11"/>
      <c r="JD82" s="11"/>
      <c r="JE82" s="11"/>
      <c r="JF82" s="11"/>
      <c r="JG82" s="11"/>
    </row>
    <row r="83" spans="1:267" s="12" customFormat="1" ht="15" customHeight="1">
      <c r="A83" s="69"/>
      <c r="B83" s="11"/>
      <c r="C83" s="1559"/>
      <c r="D83" s="1559"/>
      <c r="E83" s="1559"/>
      <c r="F83" s="1559"/>
      <c r="G83" s="1559"/>
      <c r="H83" s="1559"/>
      <c r="I83" s="1559"/>
      <c r="J83" s="1559"/>
      <c r="K83" s="1559"/>
      <c r="L83" s="1559"/>
      <c r="M83" s="1559"/>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c r="JA83" s="11"/>
      <c r="JB83" s="11"/>
      <c r="JC83" s="11"/>
      <c r="JD83" s="11"/>
      <c r="JE83" s="11"/>
      <c r="JF83" s="11"/>
      <c r="JG83" s="11"/>
    </row>
    <row r="84" spans="1:267" s="12" customFormat="1" ht="15" customHeight="1">
      <c r="A84" s="69"/>
      <c r="B84" s="11"/>
      <c r="C84" s="1559"/>
      <c r="D84" s="1559"/>
      <c r="E84" s="1559"/>
      <c r="F84" s="1559"/>
      <c r="G84" s="1559"/>
      <c r="H84" s="1559"/>
      <c r="I84" s="1559"/>
      <c r="J84" s="1559"/>
      <c r="K84" s="1559"/>
      <c r="L84" s="1559"/>
      <c r="M84" s="1559"/>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c r="JB84" s="11"/>
      <c r="JC84" s="11"/>
      <c r="JD84" s="11"/>
      <c r="JE84" s="11"/>
      <c r="JF84" s="11"/>
      <c r="JG84" s="11"/>
    </row>
    <row r="85" spans="1:267" s="12" customFormat="1" ht="15" customHeight="1">
      <c r="A85" s="69"/>
      <c r="B85" s="11"/>
      <c r="C85" s="1559"/>
      <c r="D85" s="1559"/>
      <c r="E85" s="1559"/>
      <c r="F85" s="1559"/>
      <c r="G85" s="1559"/>
      <c r="H85" s="1559"/>
      <c r="I85" s="1559"/>
      <c r="J85" s="1559"/>
      <c r="K85" s="1559"/>
      <c r="L85" s="1559"/>
      <c r="M85" s="1559"/>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c r="JB85" s="11"/>
      <c r="JC85" s="11"/>
      <c r="JD85" s="11"/>
      <c r="JE85" s="11"/>
      <c r="JF85" s="11"/>
      <c r="JG85" s="11"/>
    </row>
    <row r="86" spans="1:267" s="12" customFormat="1" ht="15" customHeight="1">
      <c r="A86" s="69"/>
      <c r="B86" s="11"/>
      <c r="C86" s="1559"/>
      <c r="D86" s="1559"/>
      <c r="E86" s="1559"/>
      <c r="F86" s="1559"/>
      <c r="G86" s="1559"/>
      <c r="H86" s="1559"/>
      <c r="I86" s="1559"/>
      <c r="J86" s="1559"/>
      <c r="K86" s="1559"/>
      <c r="L86" s="1559"/>
      <c r="M86" s="1559"/>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c r="JB86" s="11"/>
      <c r="JC86" s="11"/>
      <c r="JD86" s="11"/>
      <c r="JE86" s="11"/>
      <c r="JF86" s="11"/>
      <c r="JG86" s="11"/>
    </row>
    <row r="87" spans="1:267" s="12" customFormat="1" ht="15" customHeight="1">
      <c r="A87" s="69"/>
      <c r="B87" s="11"/>
      <c r="C87" s="1559"/>
      <c r="D87" s="1559"/>
      <c r="E87" s="1559"/>
      <c r="F87" s="1559"/>
      <c r="G87" s="1559"/>
      <c r="H87" s="1559"/>
      <c r="I87" s="1559"/>
      <c r="J87" s="1559"/>
      <c r="K87" s="1559"/>
      <c r="L87" s="1559"/>
      <c r="M87" s="1559"/>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c r="JA87" s="11"/>
      <c r="JB87" s="11"/>
      <c r="JC87" s="11"/>
      <c r="JD87" s="11"/>
      <c r="JE87" s="11"/>
      <c r="JF87" s="11"/>
      <c r="JG87" s="11"/>
    </row>
    <row r="88" spans="1:267" s="12" customFormat="1" ht="15" customHeight="1">
      <c r="A88" s="69"/>
      <c r="B88" s="11"/>
      <c r="C88" s="1559"/>
      <c r="D88" s="1559"/>
      <c r="E88" s="1559"/>
      <c r="F88" s="1559"/>
      <c r="G88" s="1559"/>
      <c r="H88" s="1559"/>
      <c r="I88" s="1559"/>
      <c r="J88" s="1559"/>
      <c r="K88" s="1559"/>
      <c r="L88" s="1559"/>
      <c r="M88" s="1559"/>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c r="JA88" s="11"/>
      <c r="JB88" s="11"/>
      <c r="JC88" s="11"/>
      <c r="JD88" s="11"/>
      <c r="JE88" s="11"/>
      <c r="JF88" s="11"/>
      <c r="JG88" s="11"/>
    </row>
    <row r="89" spans="1:267" s="12" customFormat="1" ht="15" customHeight="1">
      <c r="A89" s="69"/>
      <c r="B89" s="11"/>
      <c r="C89" s="1559"/>
      <c r="D89" s="1559"/>
      <c r="E89" s="1559"/>
      <c r="F89" s="1559"/>
      <c r="G89" s="1559"/>
      <c r="H89" s="1559"/>
      <c r="I89" s="1559"/>
      <c r="J89" s="1559"/>
      <c r="K89" s="1559"/>
      <c r="L89" s="1559"/>
      <c r="M89" s="1559"/>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c r="JB89" s="11"/>
      <c r="JC89" s="11"/>
      <c r="JD89" s="11"/>
      <c r="JE89" s="11"/>
      <c r="JF89" s="11"/>
      <c r="JG89" s="11"/>
    </row>
    <row r="90" spans="1:267" s="12" customFormat="1" ht="15" customHeight="1">
      <c r="A90" s="69"/>
      <c r="B90" s="11"/>
      <c r="C90" s="1559"/>
      <c r="D90" s="1559"/>
      <c r="E90" s="1559"/>
      <c r="F90" s="1559"/>
      <c r="G90" s="1559"/>
      <c r="H90" s="1559"/>
      <c r="I90" s="1559"/>
      <c r="J90" s="1559"/>
      <c r="K90" s="1559"/>
      <c r="L90" s="1559"/>
      <c r="M90" s="1559"/>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c r="JA90" s="11"/>
      <c r="JB90" s="11"/>
      <c r="JC90" s="11"/>
      <c r="JD90" s="11"/>
      <c r="JE90" s="11"/>
      <c r="JF90" s="11"/>
      <c r="JG90" s="11"/>
    </row>
    <row r="91" spans="1:267" s="12" customFormat="1" ht="15" customHeight="1">
      <c r="A91" s="69"/>
      <c r="B91" s="11"/>
      <c r="C91" s="1559"/>
      <c r="D91" s="1559"/>
      <c r="E91" s="1559"/>
      <c r="F91" s="1559"/>
      <c r="G91" s="1559"/>
      <c r="H91" s="1559"/>
      <c r="I91" s="1559"/>
      <c r="J91" s="1559"/>
      <c r="K91" s="1559"/>
      <c r="L91" s="1559"/>
      <c r="M91" s="1559"/>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c r="JB91" s="11"/>
      <c r="JC91" s="11"/>
      <c r="JD91" s="11"/>
      <c r="JE91" s="11"/>
      <c r="JF91" s="11"/>
      <c r="JG91" s="11"/>
    </row>
    <row r="92" spans="1:267" s="12" customFormat="1" ht="15" customHeight="1">
      <c r="A92" s="69"/>
      <c r="B92" s="11"/>
      <c r="C92" s="1559"/>
      <c r="D92" s="1559"/>
      <c r="E92" s="1559"/>
      <c r="F92" s="1559"/>
      <c r="G92" s="1559"/>
      <c r="H92" s="1559"/>
      <c r="I92" s="1559"/>
      <c r="J92" s="1559"/>
      <c r="K92" s="1559"/>
      <c r="L92" s="1559"/>
      <c r="M92" s="1559"/>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c r="JA92" s="11"/>
      <c r="JB92" s="11"/>
      <c r="JC92" s="11"/>
      <c r="JD92" s="11"/>
      <c r="JE92" s="11"/>
      <c r="JF92" s="11"/>
      <c r="JG92" s="11"/>
    </row>
    <row r="93" spans="1:267" s="12" customFormat="1" ht="15" customHeight="1">
      <c r="A93" s="69"/>
      <c r="B93" s="11"/>
      <c r="C93" s="1559"/>
      <c r="D93" s="1559"/>
      <c r="E93" s="1559"/>
      <c r="F93" s="1559"/>
      <c r="G93" s="1559"/>
      <c r="H93" s="1559"/>
      <c r="I93" s="1559"/>
      <c r="J93" s="1559"/>
      <c r="K93" s="1559"/>
      <c r="L93" s="1559"/>
      <c r="M93" s="1559"/>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c r="JA93" s="11"/>
      <c r="JB93" s="11"/>
      <c r="JC93" s="11"/>
      <c r="JD93" s="11"/>
      <c r="JE93" s="11"/>
      <c r="JF93" s="11"/>
      <c r="JG93" s="11"/>
    </row>
    <row r="94" spans="1:267" s="12" customFormat="1" ht="15" customHeight="1">
      <c r="A94" s="69"/>
      <c r="B94" s="11"/>
      <c r="C94" s="1559"/>
      <c r="D94" s="1559"/>
      <c r="E94" s="1559"/>
      <c r="F94" s="1559"/>
      <c r="G94" s="1559"/>
      <c r="H94" s="1559"/>
      <c r="I94" s="1559"/>
      <c r="J94" s="1559"/>
      <c r="K94" s="1559"/>
      <c r="L94" s="1559"/>
      <c r="M94" s="1559"/>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c r="JB94" s="11"/>
      <c r="JC94" s="11"/>
      <c r="JD94" s="11"/>
      <c r="JE94" s="11"/>
      <c r="JF94" s="11"/>
      <c r="JG94" s="11"/>
    </row>
    <row r="95" spans="1:267" s="12" customFormat="1" ht="15" customHeight="1">
      <c r="A95" s="69"/>
      <c r="B95" s="11"/>
      <c r="C95" s="1559"/>
      <c r="D95" s="1559"/>
      <c r="E95" s="1559"/>
      <c r="F95" s="1559"/>
      <c r="G95" s="1559"/>
      <c r="H95" s="1559"/>
      <c r="I95" s="1559"/>
      <c r="J95" s="1559"/>
      <c r="K95" s="1559"/>
      <c r="L95" s="1559"/>
      <c r="M95" s="1559"/>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c r="JA95" s="11"/>
      <c r="JB95" s="11"/>
      <c r="JC95" s="11"/>
      <c r="JD95" s="11"/>
      <c r="JE95" s="11"/>
      <c r="JF95" s="11"/>
      <c r="JG95" s="11"/>
    </row>
    <row r="96" spans="1:267" s="12" customFormat="1" ht="15" customHeight="1">
      <c r="A96" s="69"/>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c r="JB96" s="11"/>
      <c r="JC96" s="11"/>
      <c r="JD96" s="11"/>
      <c r="JE96" s="11"/>
      <c r="JF96" s="11"/>
      <c r="JG96" s="11"/>
    </row>
    <row r="97" spans="1:267" s="12" customFormat="1" ht="15" customHeight="1">
      <c r="A97" s="69"/>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c r="JB97" s="11"/>
      <c r="JC97" s="11"/>
      <c r="JD97" s="11"/>
      <c r="JE97" s="11"/>
      <c r="JF97" s="11"/>
      <c r="JG97" s="11"/>
    </row>
    <row r="98" spans="1:267" s="12" customFormat="1" ht="15" customHeight="1">
      <c r="A98" s="69"/>
      <c r="B98" s="11"/>
      <c r="C98" s="1577" t="s">
        <v>510</v>
      </c>
      <c r="D98" s="1578"/>
      <c r="E98" s="1578"/>
      <c r="F98" s="1578"/>
      <c r="G98" s="1578"/>
      <c r="H98" s="1578"/>
      <c r="I98" s="1578"/>
      <c r="J98" s="1578"/>
      <c r="K98" s="1578"/>
      <c r="L98" s="1578"/>
      <c r="M98" s="1579"/>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c r="JB98" s="11"/>
      <c r="JC98" s="11"/>
      <c r="JD98" s="11"/>
      <c r="JE98" s="11"/>
      <c r="JF98" s="11"/>
      <c r="JG98" s="11"/>
    </row>
    <row r="99" spans="1:267" s="12" customFormat="1" ht="15" customHeight="1">
      <c r="A99" s="69"/>
      <c r="B99" s="11"/>
      <c r="C99" s="1580" t="s">
        <v>491</v>
      </c>
      <c r="D99" s="1580"/>
      <c r="E99" s="1580"/>
      <c r="F99" s="1581"/>
      <c r="G99" s="1582" t="s">
        <v>364</v>
      </c>
      <c r="H99" s="1580"/>
      <c r="I99" s="1580"/>
      <c r="J99" s="1580"/>
      <c r="K99" s="1580"/>
      <c r="L99" s="1580"/>
      <c r="M99" s="1580"/>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c r="JB99" s="11"/>
      <c r="JC99" s="11"/>
      <c r="JD99" s="11"/>
      <c r="JE99" s="11"/>
      <c r="JF99" s="11"/>
      <c r="JG99" s="11"/>
    </row>
    <row r="100" spans="1:267" s="12" customFormat="1" ht="80.5" customHeight="1">
      <c r="A100" s="69"/>
      <c r="B100" s="11"/>
      <c r="C100" s="1560" t="s">
        <v>511</v>
      </c>
      <c r="D100" s="1560"/>
      <c r="E100" s="1560"/>
      <c r="F100" s="1561"/>
      <c r="G100" s="1571" t="s">
        <v>512</v>
      </c>
      <c r="H100" s="1571"/>
      <c r="I100" s="1571"/>
      <c r="J100" s="1571"/>
      <c r="K100" s="1571"/>
      <c r="L100" s="1571"/>
      <c r="M100" s="1572"/>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c r="JB100" s="11"/>
      <c r="JC100" s="11"/>
      <c r="JD100" s="11"/>
      <c r="JE100" s="11"/>
      <c r="JF100" s="11"/>
      <c r="JG100" s="11"/>
    </row>
    <row r="101" spans="1:267" s="12" customFormat="1" ht="50" customHeight="1">
      <c r="A101" s="69"/>
      <c r="B101" s="11"/>
      <c r="C101" s="1560" t="s">
        <v>1698</v>
      </c>
      <c r="D101" s="1560" t="s">
        <v>513</v>
      </c>
      <c r="E101" s="1560" t="s">
        <v>513</v>
      </c>
      <c r="F101" s="1561" t="s">
        <v>513</v>
      </c>
      <c r="G101" s="1565" t="s">
        <v>1518</v>
      </c>
      <c r="H101" s="1565"/>
      <c r="I101" s="1565"/>
      <c r="J101" s="1565"/>
      <c r="K101" s="1565"/>
      <c r="L101" s="1565"/>
      <c r="M101" s="1566"/>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c r="JB101" s="11"/>
      <c r="JC101" s="11"/>
      <c r="JD101" s="11"/>
      <c r="JE101" s="11"/>
      <c r="JF101" s="11"/>
      <c r="JG101" s="11"/>
    </row>
    <row r="102" spans="1:267" s="12" customFormat="1" ht="44.5" customHeight="1">
      <c r="A102" s="69"/>
      <c r="B102" s="11"/>
      <c r="C102" s="1560" t="s">
        <v>1699</v>
      </c>
      <c r="D102" s="1560" t="s">
        <v>514</v>
      </c>
      <c r="E102" s="1560" t="s">
        <v>514</v>
      </c>
      <c r="F102" s="1561" t="s">
        <v>514</v>
      </c>
      <c r="G102" s="1565" t="s">
        <v>515</v>
      </c>
      <c r="H102" s="1565"/>
      <c r="I102" s="1565"/>
      <c r="J102" s="1565"/>
      <c r="K102" s="1565"/>
      <c r="L102" s="1565"/>
      <c r="M102" s="1566"/>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c r="JB102" s="11"/>
      <c r="JC102" s="11"/>
      <c r="JD102" s="11"/>
      <c r="JE102" s="11"/>
      <c r="JF102" s="11"/>
      <c r="JG102" s="11"/>
    </row>
    <row r="103" spans="1:267" s="12" customFormat="1" ht="75.5" customHeight="1">
      <c r="A103" s="69"/>
      <c r="B103" s="11"/>
      <c r="C103" s="1560" t="s">
        <v>1700</v>
      </c>
      <c r="D103" s="1560" t="s">
        <v>516</v>
      </c>
      <c r="E103" s="1560" t="s">
        <v>516</v>
      </c>
      <c r="F103" s="1561" t="s">
        <v>516</v>
      </c>
      <c r="G103" s="1565" t="s">
        <v>1519</v>
      </c>
      <c r="H103" s="1565"/>
      <c r="I103" s="1565"/>
      <c r="J103" s="1565"/>
      <c r="K103" s="1565"/>
      <c r="L103" s="1565"/>
      <c r="M103" s="1566"/>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c r="JB103" s="11"/>
      <c r="JC103" s="11"/>
      <c r="JD103" s="11"/>
      <c r="JE103" s="11"/>
      <c r="JF103" s="11"/>
      <c r="JG103" s="11"/>
    </row>
    <row r="104" spans="1:267" s="12" customFormat="1" ht="62" customHeight="1">
      <c r="A104" s="69"/>
      <c r="B104" s="11"/>
      <c r="C104" s="1560" t="s">
        <v>1701</v>
      </c>
      <c r="D104" s="1560" t="s">
        <v>517</v>
      </c>
      <c r="E104" s="1560" t="s">
        <v>517</v>
      </c>
      <c r="F104" s="1561" t="s">
        <v>517</v>
      </c>
      <c r="G104" s="1565" t="s">
        <v>1520</v>
      </c>
      <c r="H104" s="1565"/>
      <c r="I104" s="1565"/>
      <c r="J104" s="1565"/>
      <c r="K104" s="1565"/>
      <c r="L104" s="1565"/>
      <c r="M104" s="1566"/>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c r="JB104" s="11"/>
      <c r="JC104" s="11"/>
      <c r="JD104" s="11"/>
      <c r="JE104" s="11"/>
      <c r="JF104" s="11"/>
      <c r="JG104" s="11"/>
    </row>
    <row r="105" spans="1:267" s="12" customFormat="1" ht="47.5" customHeight="1">
      <c r="A105" s="69"/>
      <c r="B105" s="11"/>
      <c r="C105" s="1560" t="s">
        <v>1702</v>
      </c>
      <c r="D105" s="1560" t="s">
        <v>518</v>
      </c>
      <c r="E105" s="1560" t="s">
        <v>518</v>
      </c>
      <c r="F105" s="1561" t="s">
        <v>518</v>
      </c>
      <c r="G105" s="1565" t="s">
        <v>519</v>
      </c>
      <c r="H105" s="1565"/>
      <c r="I105" s="1565"/>
      <c r="J105" s="1565"/>
      <c r="K105" s="1565"/>
      <c r="L105" s="1565"/>
      <c r="M105" s="1566"/>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c r="JB105" s="11"/>
      <c r="JC105" s="11"/>
      <c r="JD105" s="11"/>
      <c r="JE105" s="11"/>
      <c r="JF105" s="11"/>
      <c r="JG105" s="11"/>
    </row>
    <row r="106" spans="1:267" s="12" customFormat="1" ht="15" customHeight="1">
      <c r="A106" s="69"/>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c r="JA106" s="11"/>
      <c r="JB106" s="11"/>
      <c r="JC106" s="11"/>
      <c r="JD106" s="11"/>
      <c r="JE106" s="11"/>
      <c r="JF106" s="11"/>
      <c r="JG106" s="11"/>
    </row>
    <row r="107" spans="1:267" s="12" customFormat="1" ht="15" customHeight="1">
      <c r="A107" s="69"/>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c r="JB107" s="11"/>
      <c r="JC107" s="11"/>
      <c r="JD107" s="11"/>
      <c r="JE107" s="11"/>
      <c r="JF107" s="11"/>
      <c r="JG107" s="11"/>
    </row>
    <row r="108" spans="1:267" s="12" customFormat="1" ht="15" customHeight="1">
      <c r="A108" s="69"/>
      <c r="B108" s="11"/>
      <c r="C108" s="1562" t="s">
        <v>520</v>
      </c>
      <c r="D108" s="1563"/>
      <c r="E108" s="1563"/>
      <c r="F108" s="1563"/>
      <c r="G108" s="1563"/>
      <c r="H108" s="1563"/>
      <c r="I108" s="1563"/>
      <c r="J108" s="1563"/>
      <c r="K108" s="1563"/>
      <c r="L108" s="1563"/>
      <c r="M108" s="1563"/>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c r="JB108" s="11"/>
      <c r="JC108" s="11"/>
      <c r="JD108" s="11"/>
      <c r="JE108" s="11"/>
      <c r="JF108" s="11"/>
      <c r="JG108" s="11"/>
    </row>
    <row r="109" spans="1:267" s="12" customFormat="1" ht="15" customHeight="1">
      <c r="A109" s="69"/>
      <c r="B109" s="11"/>
      <c r="C109" s="1564" t="s">
        <v>521</v>
      </c>
      <c r="D109" s="1564"/>
      <c r="E109" s="1564"/>
      <c r="F109" s="1564"/>
      <c r="G109" s="1564"/>
      <c r="H109" s="1564"/>
      <c r="I109" s="1564"/>
      <c r="J109" s="1564"/>
      <c r="K109" s="1564"/>
      <c r="L109" s="1564"/>
      <c r="M109" s="1564"/>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c r="JA109" s="11"/>
      <c r="JB109" s="11"/>
      <c r="JC109" s="11"/>
      <c r="JD109" s="11"/>
      <c r="JE109" s="11"/>
      <c r="JF109" s="11"/>
      <c r="JG109" s="11"/>
    </row>
    <row r="110" spans="1:267" s="12" customFormat="1" ht="15" customHeight="1">
      <c r="A110" s="69"/>
      <c r="B110" s="11"/>
      <c r="C110" s="1364"/>
      <c r="D110" s="1364"/>
      <c r="E110" s="1364"/>
      <c r="F110" s="1364"/>
      <c r="G110" s="1364"/>
      <c r="H110" s="1364"/>
      <c r="I110" s="1364"/>
      <c r="J110" s="1364"/>
      <c r="K110" s="1364"/>
      <c r="L110" s="1364"/>
      <c r="M110" s="1364"/>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c r="JA110" s="11"/>
      <c r="JB110" s="11"/>
      <c r="JC110" s="11"/>
      <c r="JD110" s="11"/>
      <c r="JE110" s="11"/>
      <c r="JF110" s="11"/>
      <c r="JG110" s="11"/>
    </row>
    <row r="111" spans="1:267" s="12" customFormat="1" ht="15" customHeight="1">
      <c r="A111" s="69"/>
      <c r="B111" s="11"/>
      <c r="C111" s="1364"/>
      <c r="D111" s="1364"/>
      <c r="E111" s="1364"/>
      <c r="F111" s="1364"/>
      <c r="G111" s="1364"/>
      <c r="H111" s="1364"/>
      <c r="I111" s="1364"/>
      <c r="J111" s="1364"/>
      <c r="K111" s="1364"/>
      <c r="L111" s="1364"/>
      <c r="M111" s="1364"/>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c r="JB111" s="11"/>
      <c r="JC111" s="11"/>
      <c r="JD111" s="11"/>
      <c r="JE111" s="11"/>
      <c r="JF111" s="11"/>
    </row>
    <row r="112" spans="1:267" s="12" customFormat="1" ht="15" customHeight="1">
      <c r="A112" s="69"/>
      <c r="B112" s="11"/>
      <c r="C112" s="1364"/>
      <c r="D112" s="1364"/>
      <c r="E112" s="1364"/>
      <c r="F112" s="1364"/>
      <c r="G112" s="1364"/>
      <c r="H112" s="1364"/>
      <c r="I112" s="1364"/>
      <c r="J112" s="1364"/>
      <c r="K112" s="1364"/>
      <c r="L112" s="1364"/>
      <c r="M112" s="1364"/>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c r="JA112" s="11"/>
      <c r="JB112" s="11"/>
      <c r="JC112" s="11"/>
      <c r="JD112" s="11"/>
      <c r="JE112" s="11"/>
      <c r="JF112" s="11"/>
    </row>
    <row r="113" spans="1:266" s="12" customFormat="1" ht="15" customHeight="1">
      <c r="A113" s="69"/>
      <c r="B113" s="11"/>
      <c r="C113" s="1364"/>
      <c r="D113" s="1364"/>
      <c r="E113" s="1364"/>
      <c r="F113" s="1364"/>
      <c r="G113" s="1364"/>
      <c r="H113" s="1364"/>
      <c r="I113" s="1364"/>
      <c r="J113" s="1364"/>
      <c r="K113" s="1364"/>
      <c r="L113" s="1364"/>
      <c r="M113" s="1364"/>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c r="JA113" s="11"/>
      <c r="JB113" s="11"/>
      <c r="JC113" s="11"/>
      <c r="JD113" s="11"/>
      <c r="JE113" s="11"/>
      <c r="JF113" s="11"/>
    </row>
    <row r="114" spans="1:266" s="12" customFormat="1" ht="15" customHeight="1">
      <c r="A114" s="69"/>
      <c r="B114" s="11"/>
      <c r="C114" s="1364"/>
      <c r="D114" s="1364"/>
      <c r="E114" s="1364"/>
      <c r="F114" s="1364"/>
      <c r="G114" s="1364"/>
      <c r="H114" s="1364"/>
      <c r="I114" s="1364"/>
      <c r="J114" s="1364"/>
      <c r="K114" s="1364"/>
      <c r="L114" s="1364"/>
      <c r="M114" s="1364"/>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c r="JA114" s="11"/>
      <c r="JB114" s="11"/>
      <c r="JC114" s="11"/>
      <c r="JD114" s="11"/>
      <c r="JE114" s="11"/>
      <c r="JF114" s="11"/>
    </row>
    <row r="115" spans="1:266" s="12" customFormat="1" ht="15" customHeight="1">
      <c r="A115" s="69"/>
      <c r="B115" s="11"/>
      <c r="C115" s="1364"/>
      <c r="D115" s="1364"/>
      <c r="E115" s="1364"/>
      <c r="F115" s="1364"/>
      <c r="G115" s="1364"/>
      <c r="H115" s="1364"/>
      <c r="I115" s="1364"/>
      <c r="J115" s="1364"/>
      <c r="K115" s="1364"/>
      <c r="L115" s="1364"/>
      <c r="M115" s="1364"/>
    </row>
    <row r="116" spans="1:266" s="12" customFormat="1" ht="15" customHeight="1">
      <c r="A116" s="69"/>
      <c r="B116" s="11"/>
      <c r="C116" s="1364"/>
      <c r="D116" s="1364"/>
      <c r="E116" s="1364"/>
      <c r="F116" s="1364"/>
      <c r="G116" s="1364"/>
      <c r="H116" s="1364"/>
      <c r="I116" s="1364"/>
      <c r="J116" s="1364"/>
      <c r="K116" s="1364"/>
      <c r="L116" s="1364"/>
      <c r="M116" s="1364"/>
    </row>
    <row r="117" spans="1:266" s="12" customFormat="1" ht="15" customHeight="1">
      <c r="A117" s="69"/>
      <c r="B117" s="11"/>
      <c r="C117" s="1364"/>
      <c r="D117" s="1364"/>
      <c r="E117" s="1364"/>
      <c r="F117" s="1364"/>
      <c r="G117" s="1364"/>
      <c r="H117" s="1364"/>
      <c r="I117" s="1364"/>
      <c r="J117" s="1364"/>
      <c r="K117" s="1364"/>
      <c r="L117" s="1364"/>
      <c r="M117" s="1364"/>
    </row>
    <row r="118" spans="1:266" s="12" customFormat="1" ht="15" customHeight="1">
      <c r="A118" s="69"/>
      <c r="B118" s="11"/>
      <c r="C118" s="1364"/>
      <c r="D118" s="1364"/>
      <c r="E118" s="1364"/>
      <c r="F118" s="1364"/>
      <c r="G118" s="1364"/>
      <c r="H118" s="1364"/>
      <c r="I118" s="1364"/>
      <c r="J118" s="1364"/>
      <c r="K118" s="1364"/>
      <c r="L118" s="1364"/>
      <c r="M118" s="1364"/>
    </row>
    <row r="119" spans="1:266" s="12" customFormat="1" ht="15" customHeight="1">
      <c r="A119" s="69"/>
      <c r="B119" s="11"/>
      <c r="C119" s="11"/>
      <c r="D119" s="11"/>
      <c r="E119" s="11"/>
      <c r="F119" s="11"/>
      <c r="G119" s="11"/>
      <c r="H119" s="11"/>
      <c r="I119" s="11"/>
      <c r="J119" s="11"/>
    </row>
    <row r="120" spans="1:266" s="12" customFormat="1" ht="15" customHeight="1">
      <c r="A120" s="69"/>
      <c r="B120" s="11"/>
      <c r="C120" s="11"/>
      <c r="D120" s="11"/>
      <c r="E120" s="11"/>
      <c r="F120" s="11"/>
      <c r="G120" s="11"/>
      <c r="H120" s="11"/>
      <c r="I120" s="11"/>
      <c r="J120" s="11"/>
    </row>
    <row r="121" spans="1:266" s="12" customFormat="1" ht="33" customHeight="1">
      <c r="A121" s="69"/>
      <c r="B121" s="11"/>
      <c r="C121" s="1567" t="s">
        <v>1396</v>
      </c>
      <c r="D121" s="1568"/>
      <c r="E121" s="1568"/>
      <c r="F121" s="1568"/>
      <c r="G121" s="1568"/>
      <c r="H121" s="1568"/>
      <c r="I121" s="1568"/>
      <c r="J121" s="1568"/>
      <c r="K121" s="1568"/>
      <c r="L121" s="1568"/>
      <c r="M121" s="1569"/>
    </row>
    <row r="122" spans="1:266" s="12" customFormat="1" ht="15" customHeight="1">
      <c r="A122" s="69"/>
      <c r="B122" s="11"/>
      <c r="C122" s="1570" t="s">
        <v>522</v>
      </c>
      <c r="D122" s="1570"/>
      <c r="E122" s="1570"/>
      <c r="F122" s="1570"/>
      <c r="G122" s="1570"/>
      <c r="H122" s="1570"/>
      <c r="I122" s="1570"/>
      <c r="J122" s="1570"/>
      <c r="K122" s="1570"/>
      <c r="L122" s="1570"/>
      <c r="M122" s="1570"/>
    </row>
    <row r="123" spans="1:266" s="12" customFormat="1" ht="17" customHeight="1">
      <c r="A123" s="69"/>
      <c r="B123" s="11"/>
      <c r="C123" s="1219"/>
      <c r="D123" s="1219"/>
      <c r="E123" s="1219"/>
      <c r="F123" s="1219"/>
      <c r="G123" s="1219"/>
      <c r="H123" s="1219"/>
      <c r="I123" s="1219"/>
      <c r="J123" s="1219"/>
      <c r="K123" s="1219"/>
      <c r="L123" s="1219"/>
      <c r="M123" s="1219"/>
    </row>
    <row r="124" spans="1:266" ht="15" customHeight="1">
      <c r="A124" s="69"/>
    </row>
    <row r="125" spans="1:266" ht="15" customHeight="1">
      <c r="A125" s="69"/>
    </row>
    <row r="126" spans="1:266" ht="15" customHeight="1">
      <c r="A126" s="69"/>
      <c r="C126" s="1557" t="s">
        <v>1512</v>
      </c>
      <c r="D126" s="1557"/>
      <c r="E126" s="1557"/>
      <c r="F126" s="1557"/>
      <c r="G126" s="1557"/>
      <c r="H126" s="1557"/>
      <c r="I126" s="1557"/>
      <c r="J126" s="1557"/>
      <c r="K126" s="1557"/>
      <c r="L126" s="1557"/>
      <c r="M126" s="1557"/>
    </row>
    <row r="127" spans="1:266" ht="15" customHeight="1">
      <c r="A127" s="69"/>
      <c r="C127" s="1559" t="s">
        <v>523</v>
      </c>
      <c r="D127" s="1559"/>
      <c r="E127" s="1559"/>
      <c r="F127" s="1559"/>
      <c r="G127" s="1559"/>
      <c r="H127" s="1559"/>
      <c r="I127" s="1559"/>
      <c r="J127" s="1559"/>
      <c r="K127" s="1559"/>
      <c r="L127" s="1559"/>
      <c r="M127" s="1559"/>
    </row>
    <row r="128" spans="1:266" ht="15" customHeight="1">
      <c r="A128" s="69"/>
      <c r="C128" s="1559"/>
      <c r="D128" s="1559"/>
      <c r="E128" s="1559"/>
      <c r="F128" s="1559"/>
      <c r="G128" s="1559"/>
      <c r="H128" s="1559"/>
      <c r="I128" s="1559"/>
      <c r="J128" s="1559"/>
      <c r="K128" s="1559"/>
      <c r="L128" s="1559"/>
      <c r="M128" s="1559"/>
    </row>
    <row r="129" spans="1:13" ht="15" customHeight="1">
      <c r="A129" s="69"/>
      <c r="C129" s="1559"/>
      <c r="D129" s="1559"/>
      <c r="E129" s="1559"/>
      <c r="F129" s="1559"/>
      <c r="G129" s="1559"/>
      <c r="H129" s="1559"/>
      <c r="I129" s="1559"/>
      <c r="J129" s="1559"/>
      <c r="K129" s="1559"/>
      <c r="L129" s="1559"/>
      <c r="M129" s="1559"/>
    </row>
    <row r="130" spans="1:13" ht="15" customHeight="1">
      <c r="A130" s="69"/>
      <c r="C130" s="1559"/>
      <c r="D130" s="1559"/>
      <c r="E130" s="1559"/>
      <c r="F130" s="1559"/>
      <c r="G130" s="1559"/>
      <c r="H130" s="1559"/>
      <c r="I130" s="1559"/>
      <c r="J130" s="1559"/>
      <c r="K130" s="1559"/>
      <c r="L130" s="1559"/>
      <c r="M130" s="1559"/>
    </row>
    <row r="131" spans="1:13" ht="15" customHeight="1">
      <c r="A131" s="69"/>
      <c r="C131" s="1559"/>
      <c r="D131" s="1559"/>
      <c r="E131" s="1559"/>
      <c r="F131" s="1559"/>
      <c r="G131" s="1559"/>
      <c r="H131" s="1559"/>
      <c r="I131" s="1559"/>
      <c r="J131" s="1559"/>
      <c r="K131" s="1559"/>
      <c r="L131" s="1559"/>
      <c r="M131" s="1559"/>
    </row>
    <row r="132" spans="1:13">
      <c r="A132" s="69"/>
      <c r="C132" s="1559"/>
      <c r="D132" s="1559"/>
      <c r="E132" s="1559"/>
      <c r="F132" s="1559"/>
      <c r="G132" s="1559"/>
      <c r="H132" s="1559"/>
      <c r="I132" s="1559"/>
      <c r="J132" s="1559"/>
      <c r="K132" s="1559"/>
      <c r="L132" s="1559"/>
      <c r="M132" s="1559"/>
    </row>
    <row r="133" spans="1:13">
      <c r="A133" s="69"/>
      <c r="C133" s="1559"/>
      <c r="D133" s="1559"/>
      <c r="E133" s="1559"/>
      <c r="F133" s="1559"/>
      <c r="G133" s="1559"/>
      <c r="H133" s="1559"/>
      <c r="I133" s="1559"/>
      <c r="J133" s="1559"/>
      <c r="K133" s="1559"/>
      <c r="L133" s="1559"/>
      <c r="M133" s="1559"/>
    </row>
    <row r="134" spans="1:13" ht="20.5" customHeight="1">
      <c r="A134" s="69"/>
      <c r="C134" s="1559"/>
      <c r="D134" s="1559"/>
      <c r="E134" s="1559"/>
      <c r="F134" s="1559"/>
      <c r="G134" s="1559"/>
      <c r="H134" s="1559"/>
      <c r="I134" s="1559"/>
      <c r="J134" s="1559"/>
      <c r="K134" s="1559"/>
      <c r="L134" s="1559"/>
      <c r="M134" s="1559"/>
    </row>
    <row r="135" spans="1:13" ht="15" customHeight="1">
      <c r="A135" s="69"/>
      <c r="C135" s="1559"/>
      <c r="D135" s="1559"/>
      <c r="E135" s="1559"/>
      <c r="F135" s="1559"/>
      <c r="G135" s="1559"/>
      <c r="H135" s="1559"/>
      <c r="I135" s="1559"/>
      <c r="J135" s="1559"/>
      <c r="K135" s="1559"/>
      <c r="L135" s="1559"/>
      <c r="M135" s="1559"/>
    </row>
    <row r="136" spans="1:13" ht="15" customHeight="1">
      <c r="A136" s="69"/>
      <c r="C136" s="1559"/>
      <c r="D136" s="1559"/>
      <c r="E136" s="1559"/>
      <c r="F136" s="1559"/>
      <c r="G136" s="1559"/>
      <c r="H136" s="1559"/>
      <c r="I136" s="1559"/>
      <c r="J136" s="1559"/>
      <c r="K136" s="1559"/>
      <c r="L136" s="1559"/>
      <c r="M136" s="1559"/>
    </row>
    <row r="137" spans="1:13">
      <c r="A137" s="69"/>
    </row>
    <row r="138" spans="1:13">
      <c r="A138" s="69"/>
    </row>
    <row r="139" spans="1:13" ht="15.5">
      <c r="A139" s="69"/>
      <c r="C139" s="1547" t="s">
        <v>524</v>
      </c>
      <c r="D139" s="1548"/>
      <c r="E139" s="1548"/>
      <c r="F139" s="1548"/>
      <c r="G139" s="1548"/>
      <c r="H139" s="1548"/>
      <c r="I139" s="1548"/>
      <c r="J139" s="1548"/>
      <c r="K139" s="1548"/>
      <c r="L139" s="1548"/>
      <c r="M139" s="1548"/>
    </row>
    <row r="140" spans="1:13" ht="15">
      <c r="A140" s="69"/>
      <c r="C140" s="1551" t="s">
        <v>525</v>
      </c>
      <c r="D140" s="1551"/>
      <c r="E140" s="1551"/>
      <c r="F140" s="1552"/>
      <c r="G140" s="1549" t="s">
        <v>364</v>
      </c>
      <c r="H140" s="1550"/>
      <c r="I140" s="1550"/>
      <c r="J140" s="1550"/>
      <c r="K140" s="1550"/>
      <c r="L140" s="1550"/>
      <c r="M140" s="1550"/>
    </row>
    <row r="141" spans="1:13" ht="130.5" customHeight="1">
      <c r="A141" s="69"/>
      <c r="C141" s="1224" t="s">
        <v>1709</v>
      </c>
      <c r="D141" s="1224"/>
      <c r="E141" s="1224"/>
      <c r="F141" s="1280"/>
      <c r="G141" s="1553" t="s">
        <v>526</v>
      </c>
      <c r="H141" s="1554"/>
      <c r="I141" s="1554"/>
      <c r="J141" s="1554"/>
      <c r="K141" s="1554"/>
      <c r="L141" s="1554"/>
      <c r="M141" s="1554"/>
    </row>
    <row r="142" spans="1:13" ht="176.5" customHeight="1">
      <c r="A142" s="69"/>
      <c r="C142" s="1224" t="s">
        <v>1705</v>
      </c>
      <c r="D142" s="1224"/>
      <c r="E142" s="1224"/>
      <c r="F142" s="1280"/>
      <c r="G142" s="1553" t="s">
        <v>527</v>
      </c>
      <c r="H142" s="1554"/>
      <c r="I142" s="1554"/>
      <c r="J142" s="1554"/>
      <c r="K142" s="1554"/>
      <c r="L142" s="1554"/>
      <c r="M142" s="1554"/>
    </row>
    <row r="143" spans="1:13" ht="217.5" customHeight="1">
      <c r="A143" s="69"/>
      <c r="C143" s="1224" t="s">
        <v>1710</v>
      </c>
      <c r="D143" s="1224"/>
      <c r="E143" s="1224"/>
      <c r="F143" s="1280"/>
      <c r="G143" s="1553" t="s">
        <v>1521</v>
      </c>
      <c r="H143" s="1554"/>
      <c r="I143" s="1554"/>
      <c r="J143" s="1554"/>
      <c r="K143" s="1554"/>
      <c r="L143" s="1554"/>
      <c r="M143" s="1554"/>
    </row>
    <row r="144" spans="1:13" ht="363.5" customHeight="1">
      <c r="A144" s="69"/>
      <c r="C144" s="1224" t="s">
        <v>1706</v>
      </c>
      <c r="D144" s="1224"/>
      <c r="E144" s="1224"/>
      <c r="F144" s="1280"/>
      <c r="G144" s="1553" t="s">
        <v>528</v>
      </c>
      <c r="H144" s="1554"/>
      <c r="I144" s="1554"/>
      <c r="J144" s="1554"/>
      <c r="K144" s="1554"/>
      <c r="L144" s="1554"/>
      <c r="M144" s="1554"/>
    </row>
    <row r="145" spans="1:13" ht="281.5" customHeight="1">
      <c r="A145" s="69"/>
      <c r="C145" s="1224" t="s">
        <v>1707</v>
      </c>
      <c r="D145" s="1224"/>
      <c r="E145" s="1224"/>
      <c r="F145" s="1280"/>
      <c r="G145" s="1553" t="s">
        <v>529</v>
      </c>
      <c r="H145" s="1554"/>
      <c r="I145" s="1554"/>
      <c r="J145" s="1554"/>
      <c r="K145" s="1554"/>
      <c r="L145" s="1554"/>
      <c r="M145" s="1554"/>
    </row>
    <row r="146" spans="1:13" ht="353.5" customHeight="1">
      <c r="A146" s="69"/>
      <c r="C146" s="1224" t="s">
        <v>1708</v>
      </c>
      <c r="D146" s="1224"/>
      <c r="E146" s="1224"/>
      <c r="F146" s="1280"/>
      <c r="G146" s="1553" t="s">
        <v>1522</v>
      </c>
      <c r="H146" s="1554"/>
      <c r="I146" s="1554"/>
      <c r="J146" s="1554"/>
      <c r="K146" s="1554"/>
      <c r="L146" s="1554"/>
      <c r="M146" s="1554"/>
    </row>
    <row r="147" spans="1:13" ht="263" customHeight="1">
      <c r="A147" s="69"/>
      <c r="C147" s="1224" t="s">
        <v>1711</v>
      </c>
      <c r="D147" s="1224"/>
      <c r="E147" s="1224"/>
      <c r="F147" s="1280"/>
      <c r="G147" s="1555" t="s">
        <v>1523</v>
      </c>
      <c r="H147" s="1556"/>
      <c r="I147" s="1556"/>
      <c r="J147" s="1556"/>
      <c r="K147" s="1556"/>
      <c r="L147" s="1556"/>
      <c r="M147" s="1556"/>
    </row>
    <row r="148" spans="1:13" ht="15" customHeight="1">
      <c r="A148" s="69"/>
      <c r="C148" s="104"/>
      <c r="D148" s="104"/>
      <c r="E148" s="104"/>
      <c r="F148" s="104"/>
      <c r="G148" s="104"/>
      <c r="H148" s="104"/>
      <c r="I148" s="104"/>
      <c r="J148" s="104"/>
      <c r="K148" s="104"/>
      <c r="L148" s="104"/>
      <c r="M148" s="104"/>
    </row>
    <row r="149" spans="1:13" ht="15" customHeight="1">
      <c r="A149" s="69"/>
      <c r="C149" s="104"/>
      <c r="D149" s="104"/>
      <c r="E149" s="104"/>
      <c r="F149" s="104"/>
      <c r="G149" s="104"/>
      <c r="H149" s="104"/>
      <c r="I149" s="104"/>
      <c r="J149" s="104"/>
      <c r="K149" s="104"/>
      <c r="L149" s="104"/>
      <c r="M149" s="104"/>
    </row>
    <row r="150" spans="1:13" ht="15" customHeight="1">
      <c r="A150" s="69"/>
      <c r="C150" s="1547" t="s">
        <v>38</v>
      </c>
      <c r="D150" s="1548"/>
      <c r="E150" s="1548"/>
      <c r="F150" s="1548"/>
      <c r="G150" s="1548"/>
      <c r="H150" s="1548"/>
      <c r="I150" s="1548"/>
      <c r="J150" s="1548"/>
      <c r="K150" s="1548"/>
      <c r="L150" s="1548"/>
      <c r="M150" s="1548"/>
    </row>
    <row r="151" spans="1:13" ht="15" customHeight="1">
      <c r="A151" s="69"/>
      <c r="C151" s="1393" t="s">
        <v>530</v>
      </c>
      <c r="D151" s="1393"/>
      <c r="E151" s="1393"/>
      <c r="F151" s="1393"/>
      <c r="G151" s="1393"/>
      <c r="H151" s="1393"/>
      <c r="I151" s="1393"/>
      <c r="J151" s="1393"/>
      <c r="K151" s="1393"/>
      <c r="L151" s="1393"/>
      <c r="M151" s="1393"/>
    </row>
    <row r="152" spans="1:13" ht="19.5" customHeight="1">
      <c r="A152" s="69"/>
      <c r="C152" s="1393"/>
      <c r="D152" s="1393"/>
      <c r="E152" s="1393"/>
      <c r="F152" s="1393"/>
      <c r="G152" s="1393"/>
      <c r="H152" s="1393"/>
      <c r="I152" s="1393"/>
      <c r="J152" s="1393"/>
      <c r="K152" s="1393"/>
      <c r="L152" s="1393"/>
      <c r="M152" s="1393"/>
    </row>
    <row r="153" spans="1:13">
      <c r="A153" s="69"/>
    </row>
    <row r="154" spans="1:13" ht="37" customHeight="1">
      <c r="A154" s="69"/>
      <c r="C154" s="1061" t="s">
        <v>531</v>
      </c>
      <c r="D154" s="1542" t="s">
        <v>532</v>
      </c>
      <c r="E154" s="1542"/>
      <c r="F154" s="1542" t="s">
        <v>533</v>
      </c>
      <c r="G154" s="1542"/>
    </row>
    <row r="155" spans="1:13" ht="200.25" customHeight="1">
      <c r="A155" s="69"/>
      <c r="C155" s="1060" t="s">
        <v>534</v>
      </c>
      <c r="D155" s="1543" t="s">
        <v>535</v>
      </c>
      <c r="E155" s="1544"/>
      <c r="F155" s="1545" t="s">
        <v>536</v>
      </c>
      <c r="G155" s="1546"/>
    </row>
    <row r="156" spans="1:13" s="84" customFormat="1">
      <c r="A156" s="69"/>
      <c r="C156" s="1060" t="s">
        <v>537</v>
      </c>
      <c r="D156" s="1538" t="s">
        <v>7</v>
      </c>
      <c r="E156" s="1539"/>
      <c r="F156" s="1540">
        <v>9</v>
      </c>
      <c r="G156" s="1541"/>
    </row>
    <row r="157" spans="1:13">
      <c r="A157" s="69"/>
      <c r="C157" s="1060" t="s">
        <v>538</v>
      </c>
      <c r="D157" s="1538">
        <v>12</v>
      </c>
      <c r="E157" s="1539"/>
      <c r="F157" s="1540">
        <v>8</v>
      </c>
      <c r="G157" s="1541"/>
    </row>
    <row r="158" spans="1:13">
      <c r="A158" s="69"/>
      <c r="C158" s="1060" t="s">
        <v>539</v>
      </c>
      <c r="D158" s="1538">
        <v>22</v>
      </c>
      <c r="E158" s="1539"/>
      <c r="F158" s="1540">
        <v>86</v>
      </c>
      <c r="G158" s="1541"/>
    </row>
    <row r="159" spans="1:13">
      <c r="A159" s="69"/>
      <c r="C159" s="1060" t="s">
        <v>540</v>
      </c>
      <c r="D159" s="1538">
        <v>36</v>
      </c>
      <c r="E159" s="1539"/>
      <c r="F159" s="1540">
        <v>11</v>
      </c>
      <c r="G159" s="1541"/>
    </row>
    <row r="160" spans="1:13">
      <c r="A160" s="69"/>
      <c r="C160" s="1060" t="s">
        <v>541</v>
      </c>
      <c r="D160" s="1538">
        <v>38</v>
      </c>
      <c r="E160" s="1539"/>
      <c r="F160" s="1540">
        <v>8</v>
      </c>
      <c r="G160" s="1541"/>
    </row>
    <row r="161" spans="1:293">
      <c r="A161" s="69"/>
      <c r="C161" s="1060" t="s">
        <v>542</v>
      </c>
      <c r="D161" s="1538">
        <v>105</v>
      </c>
      <c r="E161" s="1539"/>
      <c r="F161" s="1540">
        <v>102</v>
      </c>
      <c r="G161" s="1541"/>
    </row>
    <row r="162" spans="1:293">
      <c r="A162" s="69"/>
      <c r="C162" s="1060" t="s">
        <v>543</v>
      </c>
      <c r="D162" s="1538">
        <v>104</v>
      </c>
      <c r="E162" s="1539"/>
      <c r="F162" s="1540">
        <v>96</v>
      </c>
      <c r="G162" s="1541"/>
    </row>
    <row r="163" spans="1:293">
      <c r="A163" s="69"/>
      <c r="C163" s="1060" t="s">
        <v>544</v>
      </c>
      <c r="D163" s="1538">
        <v>37</v>
      </c>
      <c r="E163" s="1539"/>
      <c r="F163" s="1540">
        <v>92</v>
      </c>
      <c r="G163" s="1541"/>
    </row>
    <row r="164" spans="1:293">
      <c r="A164" s="69"/>
      <c r="C164" s="1060" t="s">
        <v>545</v>
      </c>
      <c r="D164" s="1538">
        <v>63</v>
      </c>
      <c r="E164" s="1539"/>
      <c r="F164" s="1540">
        <v>92</v>
      </c>
      <c r="G164" s="1541"/>
    </row>
    <row r="165" spans="1:293">
      <c r="A165" s="69"/>
      <c r="C165" s="1060" t="s">
        <v>546</v>
      </c>
      <c r="D165" s="1538">
        <v>51</v>
      </c>
      <c r="E165" s="1539"/>
      <c r="F165" s="1540">
        <v>91</v>
      </c>
      <c r="G165" s="1541"/>
    </row>
    <row r="166" spans="1:293">
      <c r="A166" s="69"/>
      <c r="C166" s="1060" t="s">
        <v>547</v>
      </c>
      <c r="D166" s="1538">
        <v>36</v>
      </c>
      <c r="E166" s="1539"/>
      <c r="F166" s="1540">
        <v>1</v>
      </c>
      <c r="G166" s="1541"/>
    </row>
    <row r="167" spans="1:293">
      <c r="A167" s="69"/>
      <c r="C167" s="1060" t="s">
        <v>548</v>
      </c>
      <c r="D167" s="1538">
        <v>34</v>
      </c>
      <c r="E167" s="1539"/>
      <c r="F167" s="1540">
        <v>92</v>
      </c>
      <c r="G167" s="1541"/>
    </row>
    <row r="168" spans="1:293">
      <c r="A168" s="69"/>
    </row>
    <row r="169" spans="1:293">
      <c r="A169" s="69"/>
    </row>
    <row r="170" spans="1:293">
      <c r="A170" s="69"/>
    </row>
    <row r="171" spans="1:293" s="69" customFormat="1" ht="14.25" hidden="1" customHeight="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c r="JA171" s="11"/>
      <c r="JB171" s="11"/>
      <c r="JC171" s="11"/>
      <c r="JD171" s="11"/>
      <c r="JE171" s="11"/>
      <c r="JF171" s="11"/>
      <c r="JG171" s="11"/>
      <c r="JH171" s="11"/>
      <c r="JI171" s="11"/>
      <c r="JJ171" s="11"/>
      <c r="JK171" s="11"/>
      <c r="JL171" s="11"/>
      <c r="JM171" s="11"/>
      <c r="JN171" s="11"/>
      <c r="JO171" s="11"/>
      <c r="JP171" s="11"/>
      <c r="JQ171" s="11"/>
      <c r="JR171" s="11"/>
      <c r="JS171" s="11"/>
      <c r="JT171" s="11"/>
      <c r="JU171" s="11"/>
      <c r="JV171" s="11"/>
      <c r="JW171" s="11"/>
      <c r="JX171" s="11"/>
      <c r="JY171" s="11"/>
      <c r="JZ171" s="11"/>
      <c r="KA171" s="11"/>
      <c r="KB171" s="11"/>
      <c r="KC171" s="11"/>
      <c r="KD171" s="11"/>
      <c r="KE171" s="11"/>
      <c r="KF171" s="11"/>
      <c r="KG171" s="11"/>
    </row>
    <row r="172" spans="1:293" s="69" customFormat="1" ht="14.25" hidden="1" customHeight="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c r="JA172" s="11"/>
      <c r="JB172" s="11"/>
      <c r="JC172" s="11"/>
      <c r="JD172" s="11"/>
      <c r="JE172" s="11"/>
      <c r="JF172" s="11"/>
      <c r="JG172" s="11"/>
      <c r="JH172" s="11"/>
      <c r="JI172" s="11"/>
      <c r="JJ172" s="11"/>
      <c r="JK172" s="11"/>
      <c r="JL172" s="11"/>
      <c r="JM172" s="11"/>
      <c r="JN172" s="11"/>
      <c r="JO172" s="11"/>
      <c r="JP172" s="11"/>
      <c r="JQ172" s="11"/>
      <c r="JR172" s="11"/>
      <c r="JS172" s="11"/>
      <c r="JT172" s="11"/>
      <c r="JU172" s="11"/>
      <c r="JV172" s="11"/>
      <c r="JW172" s="11"/>
      <c r="JX172" s="11"/>
      <c r="JY172" s="11"/>
      <c r="JZ172" s="11"/>
      <c r="KA172" s="11"/>
      <c r="KB172" s="11"/>
      <c r="KC172" s="11"/>
      <c r="KD172" s="11"/>
      <c r="KE172" s="11"/>
      <c r="KF172" s="11"/>
      <c r="KG172" s="11"/>
    </row>
    <row r="173" spans="1:293" s="69" customFormat="1" ht="14.25" hidden="1"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c r="JA173" s="11"/>
      <c r="JB173" s="11"/>
      <c r="JC173" s="11"/>
      <c r="JD173" s="11"/>
      <c r="JE173" s="11"/>
      <c r="JF173" s="11"/>
      <c r="JG173" s="11"/>
      <c r="JH173" s="11"/>
      <c r="JI173" s="11"/>
      <c r="JJ173" s="11"/>
      <c r="JK173" s="11"/>
      <c r="JL173" s="11"/>
      <c r="JM173" s="11"/>
      <c r="JN173" s="11"/>
      <c r="JO173" s="11"/>
      <c r="JP173" s="11"/>
      <c r="JQ173" s="11"/>
      <c r="JR173" s="11"/>
      <c r="JS173" s="11"/>
      <c r="JT173" s="11"/>
      <c r="JU173" s="11"/>
      <c r="JV173" s="11"/>
      <c r="JW173" s="11"/>
      <c r="JX173" s="11"/>
      <c r="JY173" s="11"/>
      <c r="JZ173" s="11"/>
      <c r="KA173" s="11"/>
      <c r="KB173" s="11"/>
      <c r="KC173" s="11"/>
      <c r="KD173" s="11"/>
      <c r="KE173" s="11"/>
      <c r="KF173" s="11"/>
      <c r="KG173" s="11"/>
    </row>
    <row r="174" spans="1:293" s="69" customFormat="1" ht="14.25" hidden="1"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c r="JA174" s="11"/>
      <c r="JB174" s="11"/>
      <c r="JC174" s="11"/>
      <c r="JD174" s="11"/>
      <c r="JE174" s="11"/>
      <c r="JF174" s="11"/>
      <c r="JG174" s="11"/>
      <c r="JH174" s="11"/>
      <c r="JI174" s="11"/>
      <c r="JJ174" s="11"/>
      <c r="JK174" s="11"/>
      <c r="JL174" s="11"/>
      <c r="JM174" s="11"/>
      <c r="JN174" s="11"/>
      <c r="JO174" s="11"/>
      <c r="JP174" s="11"/>
      <c r="JQ174" s="11"/>
      <c r="JR174" s="11"/>
      <c r="JS174" s="11"/>
      <c r="JT174" s="11"/>
      <c r="JU174" s="11"/>
      <c r="JV174" s="11"/>
      <c r="JW174" s="11"/>
      <c r="JX174" s="11"/>
      <c r="JY174" s="11"/>
      <c r="JZ174" s="11"/>
      <c r="KA174" s="11"/>
      <c r="KB174" s="11"/>
      <c r="KC174" s="11"/>
      <c r="KD174" s="11"/>
      <c r="KE174" s="11"/>
      <c r="KF174" s="11"/>
      <c r="KG174" s="11"/>
    </row>
    <row r="175" spans="1:293" s="69" customFormat="1" ht="14.25" hidden="1"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c r="JA175" s="11"/>
      <c r="JB175" s="11"/>
      <c r="JC175" s="11"/>
      <c r="JD175" s="11"/>
      <c r="JE175" s="11"/>
      <c r="JF175" s="11"/>
      <c r="JG175" s="11"/>
      <c r="JH175" s="11"/>
      <c r="JI175" s="11"/>
      <c r="JJ175" s="11"/>
      <c r="JK175" s="11"/>
      <c r="JL175" s="11"/>
      <c r="JM175" s="11"/>
      <c r="JN175" s="11"/>
      <c r="JO175" s="11"/>
      <c r="JP175" s="11"/>
      <c r="JQ175" s="11"/>
      <c r="JR175" s="11"/>
      <c r="JS175" s="11"/>
      <c r="JT175" s="11"/>
      <c r="JU175" s="11"/>
      <c r="JV175" s="11"/>
      <c r="JW175" s="11"/>
      <c r="JX175" s="11"/>
      <c r="JY175" s="11"/>
      <c r="JZ175" s="11"/>
      <c r="KA175" s="11"/>
      <c r="KB175" s="11"/>
      <c r="KC175" s="11"/>
      <c r="KD175" s="11"/>
      <c r="KE175" s="11"/>
      <c r="KF175" s="11"/>
      <c r="KG175" s="11"/>
    </row>
    <row r="176" spans="1:293" s="69" customFormat="1" ht="14.25" hidden="1"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c r="JA176" s="11"/>
      <c r="JB176" s="11"/>
      <c r="JC176" s="11"/>
      <c r="JD176" s="11"/>
      <c r="JE176" s="11"/>
      <c r="JF176" s="11"/>
      <c r="JG176" s="11"/>
      <c r="JH176" s="11"/>
      <c r="JI176" s="11"/>
      <c r="JJ176" s="11"/>
      <c r="JK176" s="11"/>
      <c r="JL176" s="11"/>
      <c r="JM176" s="11"/>
      <c r="JN176" s="11"/>
      <c r="JO176" s="11"/>
      <c r="JP176" s="11"/>
      <c r="JQ176" s="11"/>
      <c r="JR176" s="11"/>
      <c r="JS176" s="11"/>
      <c r="JT176" s="11"/>
      <c r="JU176" s="11"/>
      <c r="JV176" s="11"/>
      <c r="JW176" s="11"/>
      <c r="JX176" s="11"/>
      <c r="JY176" s="11"/>
      <c r="JZ176" s="11"/>
      <c r="KA176" s="11"/>
      <c r="KB176" s="11"/>
      <c r="KC176" s="11"/>
      <c r="KD176" s="11"/>
      <c r="KE176" s="11"/>
      <c r="KF176" s="11"/>
      <c r="KG176" s="11"/>
    </row>
    <row r="177" spans="1:293" s="69" customFormat="1" ht="14.25" hidden="1"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c r="JA177" s="11"/>
      <c r="JB177" s="11"/>
      <c r="JC177" s="11"/>
      <c r="JD177" s="11"/>
      <c r="JE177" s="11"/>
      <c r="JF177" s="11"/>
      <c r="JG177" s="11"/>
      <c r="JH177" s="11"/>
      <c r="JI177" s="11"/>
      <c r="JJ177" s="11"/>
      <c r="JK177" s="11"/>
      <c r="JL177" s="11"/>
      <c r="JM177" s="11"/>
      <c r="JN177" s="11"/>
      <c r="JO177" s="11"/>
      <c r="JP177" s="11"/>
      <c r="JQ177" s="11"/>
      <c r="JR177" s="11"/>
      <c r="JS177" s="11"/>
      <c r="JT177" s="11"/>
      <c r="JU177" s="11"/>
      <c r="JV177" s="11"/>
      <c r="JW177" s="11"/>
      <c r="JX177" s="11"/>
      <c r="JY177" s="11"/>
      <c r="JZ177" s="11"/>
      <c r="KA177" s="11"/>
      <c r="KB177" s="11"/>
      <c r="KC177" s="11"/>
      <c r="KD177" s="11"/>
      <c r="KE177" s="11"/>
      <c r="KF177" s="11"/>
      <c r="KG177" s="11"/>
    </row>
    <row r="178" spans="1:293" s="69" customFormat="1" ht="14.25" hidden="1"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c r="JA178" s="11"/>
      <c r="JB178" s="11"/>
      <c r="JC178" s="11"/>
      <c r="JD178" s="11"/>
      <c r="JE178" s="11"/>
      <c r="JF178" s="11"/>
      <c r="JG178" s="11"/>
      <c r="JH178" s="11"/>
      <c r="JI178" s="11"/>
      <c r="JJ178" s="11"/>
      <c r="JK178" s="11"/>
      <c r="JL178" s="11"/>
      <c r="JM178" s="11"/>
      <c r="JN178" s="11"/>
      <c r="JO178" s="11"/>
      <c r="JP178" s="11"/>
      <c r="JQ178" s="11"/>
      <c r="JR178" s="11"/>
      <c r="JS178" s="11"/>
      <c r="JT178" s="11"/>
      <c r="JU178" s="11"/>
      <c r="JV178" s="11"/>
      <c r="JW178" s="11"/>
      <c r="JX178" s="11"/>
      <c r="JY178" s="11"/>
      <c r="JZ178" s="11"/>
      <c r="KA178" s="11"/>
      <c r="KB178" s="11"/>
      <c r="KC178" s="11"/>
      <c r="KD178" s="11"/>
      <c r="KE178" s="11"/>
      <c r="KF178" s="11"/>
      <c r="KG178" s="11"/>
    </row>
    <row r="179" spans="1:293" s="69" customFormat="1" ht="14.25" hidden="1"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c r="JA179" s="11"/>
      <c r="JB179" s="11"/>
      <c r="JC179" s="11"/>
      <c r="JD179" s="11"/>
      <c r="JE179" s="11"/>
      <c r="JF179" s="11"/>
      <c r="JG179" s="11"/>
      <c r="JH179" s="11"/>
      <c r="JI179" s="11"/>
      <c r="JJ179" s="11"/>
      <c r="JK179" s="11"/>
      <c r="JL179" s="11"/>
      <c r="JM179" s="11"/>
      <c r="JN179" s="11"/>
      <c r="JO179" s="11"/>
      <c r="JP179" s="11"/>
      <c r="JQ179" s="11"/>
      <c r="JR179" s="11"/>
      <c r="JS179" s="11"/>
      <c r="JT179" s="11"/>
      <c r="JU179" s="11"/>
      <c r="JV179" s="11"/>
      <c r="JW179" s="11"/>
      <c r="JX179" s="11"/>
      <c r="JY179" s="11"/>
      <c r="JZ179" s="11"/>
      <c r="KA179" s="11"/>
      <c r="KB179" s="11"/>
      <c r="KC179" s="11"/>
      <c r="KD179" s="11"/>
      <c r="KE179" s="11"/>
      <c r="KF179" s="11"/>
      <c r="KG179" s="11"/>
    </row>
    <row r="180" spans="1:293" s="69" customFormat="1" ht="14.25" hidden="1"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c r="JA180" s="11"/>
      <c r="JB180" s="11"/>
      <c r="JC180" s="11"/>
      <c r="JD180" s="11"/>
      <c r="JE180" s="11"/>
      <c r="JF180" s="11"/>
      <c r="JG180" s="11"/>
      <c r="JH180" s="11"/>
      <c r="JI180" s="11"/>
      <c r="JJ180" s="11"/>
      <c r="JK180" s="11"/>
      <c r="JL180" s="11"/>
      <c r="JM180" s="11"/>
      <c r="JN180" s="11"/>
      <c r="JO180" s="11"/>
      <c r="JP180" s="11"/>
      <c r="JQ180" s="11"/>
      <c r="JR180" s="11"/>
      <c r="JS180" s="11"/>
      <c r="JT180" s="11"/>
      <c r="JU180" s="11"/>
      <c r="JV180" s="11"/>
      <c r="JW180" s="11"/>
      <c r="JX180" s="11"/>
      <c r="JY180" s="11"/>
      <c r="JZ180" s="11"/>
      <c r="KA180" s="11"/>
      <c r="KB180" s="11"/>
      <c r="KC180" s="11"/>
      <c r="KD180" s="11"/>
      <c r="KE180" s="11"/>
      <c r="KF180" s="11"/>
      <c r="KG180" s="11"/>
    </row>
    <row r="181" spans="1:293" s="69" customFormat="1" ht="14.25" hidden="1"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c r="JA181" s="11"/>
      <c r="JB181" s="11"/>
      <c r="JC181" s="11"/>
      <c r="JD181" s="11"/>
      <c r="JE181" s="11"/>
      <c r="JF181" s="11"/>
      <c r="JG181" s="11"/>
      <c r="JH181" s="11"/>
      <c r="JI181" s="11"/>
      <c r="JJ181" s="11"/>
      <c r="JK181" s="11"/>
      <c r="JL181" s="11"/>
      <c r="JM181" s="11"/>
      <c r="JN181" s="11"/>
      <c r="JO181" s="11"/>
      <c r="JP181" s="11"/>
      <c r="JQ181" s="11"/>
      <c r="JR181" s="11"/>
      <c r="JS181" s="11"/>
      <c r="JT181" s="11"/>
      <c r="JU181" s="11"/>
      <c r="JV181" s="11"/>
      <c r="JW181" s="11"/>
      <c r="JX181" s="11"/>
      <c r="JY181" s="11"/>
      <c r="JZ181" s="11"/>
      <c r="KA181" s="11"/>
      <c r="KB181" s="11"/>
      <c r="KC181" s="11"/>
      <c r="KD181" s="11"/>
      <c r="KE181" s="11"/>
      <c r="KF181" s="11"/>
      <c r="KG181" s="11"/>
    </row>
    <row r="182" spans="1:293" s="69" customFormat="1" ht="14.25" hidden="1"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c r="JA182" s="11"/>
      <c r="JB182" s="11"/>
      <c r="JC182" s="11"/>
      <c r="JD182" s="11"/>
      <c r="JE182" s="11"/>
      <c r="JF182" s="11"/>
      <c r="JG182" s="11"/>
      <c r="JH182" s="11"/>
      <c r="JI182" s="11"/>
      <c r="JJ182" s="11"/>
      <c r="JK182" s="11"/>
      <c r="JL182" s="11"/>
      <c r="JM182" s="11"/>
      <c r="JN182" s="11"/>
      <c r="JO182" s="11"/>
      <c r="JP182" s="11"/>
      <c r="JQ182" s="11"/>
      <c r="JR182" s="11"/>
      <c r="JS182" s="11"/>
      <c r="JT182" s="11"/>
      <c r="JU182" s="11"/>
      <c r="JV182" s="11"/>
      <c r="JW182" s="11"/>
      <c r="JX182" s="11"/>
      <c r="JY182" s="11"/>
      <c r="JZ182" s="11"/>
      <c r="KA182" s="11"/>
      <c r="KB182" s="11"/>
      <c r="KC182" s="11"/>
      <c r="KD182" s="11"/>
      <c r="KE182" s="11"/>
      <c r="KF182" s="11"/>
      <c r="KG182" s="11"/>
    </row>
    <row r="183" spans="1:293" s="69" customFormat="1" ht="14.25" hidden="1"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c r="JA183" s="11"/>
      <c r="JB183" s="11"/>
      <c r="JC183" s="11"/>
      <c r="JD183" s="11"/>
      <c r="JE183" s="11"/>
      <c r="JF183" s="11"/>
      <c r="JG183" s="11"/>
      <c r="JH183" s="11"/>
      <c r="JI183" s="11"/>
      <c r="JJ183" s="11"/>
      <c r="JK183" s="11"/>
      <c r="JL183" s="11"/>
      <c r="JM183" s="11"/>
      <c r="JN183" s="11"/>
      <c r="JO183" s="11"/>
      <c r="JP183" s="11"/>
      <c r="JQ183" s="11"/>
      <c r="JR183" s="11"/>
      <c r="JS183" s="11"/>
      <c r="JT183" s="11"/>
      <c r="JU183" s="11"/>
      <c r="JV183" s="11"/>
      <c r="JW183" s="11"/>
      <c r="JX183" s="11"/>
      <c r="JY183" s="11"/>
      <c r="JZ183" s="11"/>
      <c r="KA183" s="11"/>
      <c r="KB183" s="11"/>
      <c r="KC183" s="11"/>
      <c r="KD183" s="11"/>
      <c r="KE183" s="11"/>
      <c r="KF183" s="11"/>
      <c r="KG183" s="11"/>
    </row>
    <row r="184" spans="1:293" s="69" customFormat="1" ht="14.25" hidden="1"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c r="JA184" s="11"/>
      <c r="JB184" s="11"/>
      <c r="JC184" s="11"/>
      <c r="JD184" s="11"/>
      <c r="JE184" s="11"/>
      <c r="JF184" s="11"/>
      <c r="JG184" s="11"/>
      <c r="JH184" s="11"/>
      <c r="JI184" s="11"/>
      <c r="JJ184" s="11"/>
      <c r="JK184" s="11"/>
      <c r="JL184" s="11"/>
      <c r="JM184" s="11"/>
      <c r="JN184" s="11"/>
      <c r="JO184" s="11"/>
      <c r="JP184" s="11"/>
      <c r="JQ184" s="11"/>
      <c r="JR184" s="11"/>
      <c r="JS184" s="11"/>
      <c r="JT184" s="11"/>
      <c r="JU184" s="11"/>
      <c r="JV184" s="11"/>
      <c r="JW184" s="11"/>
      <c r="JX184" s="11"/>
      <c r="JY184" s="11"/>
      <c r="JZ184" s="11"/>
      <c r="KA184" s="11"/>
      <c r="KB184" s="11"/>
      <c r="KC184" s="11"/>
      <c r="KD184" s="11"/>
      <c r="KE184" s="11"/>
      <c r="KF184" s="11"/>
      <c r="KG184" s="11"/>
    </row>
    <row r="185" spans="1:293" s="69" customFormat="1" ht="14.25" hidden="1"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c r="JA185" s="11"/>
      <c r="JB185" s="11"/>
      <c r="JC185" s="11"/>
      <c r="JD185" s="11"/>
      <c r="JE185" s="11"/>
      <c r="JF185" s="11"/>
      <c r="JG185" s="11"/>
      <c r="JH185" s="11"/>
      <c r="JI185" s="11"/>
      <c r="JJ185" s="11"/>
      <c r="JK185" s="11"/>
      <c r="JL185" s="11"/>
      <c r="JM185" s="11"/>
      <c r="JN185" s="11"/>
      <c r="JO185" s="11"/>
      <c r="JP185" s="11"/>
      <c r="JQ185" s="11"/>
      <c r="JR185" s="11"/>
      <c r="JS185" s="11"/>
      <c r="JT185" s="11"/>
      <c r="JU185" s="11"/>
      <c r="JV185" s="11"/>
      <c r="JW185" s="11"/>
      <c r="JX185" s="11"/>
      <c r="JY185" s="11"/>
      <c r="JZ185" s="11"/>
      <c r="KA185" s="11"/>
      <c r="KB185" s="11"/>
      <c r="KC185" s="11"/>
      <c r="KD185" s="11"/>
      <c r="KE185" s="11"/>
      <c r="KF185" s="11"/>
      <c r="KG185" s="11"/>
    </row>
    <row r="186" spans="1:293" s="69" customFormat="1" ht="14.25" hidden="1"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c r="JA186" s="11"/>
      <c r="JB186" s="11"/>
      <c r="JC186" s="11"/>
      <c r="JD186" s="11"/>
      <c r="JE186" s="11"/>
      <c r="JF186" s="11"/>
      <c r="JG186" s="11"/>
      <c r="JH186" s="11"/>
      <c r="JI186" s="11"/>
      <c r="JJ186" s="11"/>
      <c r="JK186" s="11"/>
      <c r="JL186" s="11"/>
      <c r="JM186" s="11"/>
      <c r="JN186" s="11"/>
      <c r="JO186" s="11"/>
      <c r="JP186" s="11"/>
      <c r="JQ186" s="11"/>
      <c r="JR186" s="11"/>
      <c r="JS186" s="11"/>
      <c r="JT186" s="11"/>
      <c r="JU186" s="11"/>
      <c r="JV186" s="11"/>
      <c r="JW186" s="11"/>
      <c r="JX186" s="11"/>
      <c r="JY186" s="11"/>
      <c r="JZ186" s="11"/>
      <c r="KA186" s="11"/>
      <c r="KB186" s="11"/>
      <c r="KC186" s="11"/>
      <c r="KD186" s="11"/>
      <c r="KE186" s="11"/>
      <c r="KF186" s="11"/>
      <c r="KG186" s="11"/>
    </row>
    <row r="187" spans="1:293" s="69" customFormat="1" ht="14.25" hidden="1"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c r="JA187" s="11"/>
      <c r="JB187" s="11"/>
      <c r="JC187" s="11"/>
      <c r="JD187" s="11"/>
      <c r="JE187" s="11"/>
      <c r="JF187" s="11"/>
      <c r="JG187" s="11"/>
      <c r="JH187" s="11"/>
      <c r="JI187" s="11"/>
      <c r="JJ187" s="11"/>
      <c r="JK187" s="11"/>
      <c r="JL187" s="11"/>
      <c r="JM187" s="11"/>
      <c r="JN187" s="11"/>
      <c r="JO187" s="11"/>
      <c r="JP187" s="11"/>
      <c r="JQ187" s="11"/>
      <c r="JR187" s="11"/>
      <c r="JS187" s="11"/>
      <c r="JT187" s="11"/>
      <c r="JU187" s="11"/>
      <c r="JV187" s="11"/>
      <c r="JW187" s="11"/>
      <c r="JX187" s="11"/>
      <c r="JY187" s="11"/>
      <c r="JZ187" s="11"/>
      <c r="KA187" s="11"/>
      <c r="KB187" s="11"/>
      <c r="KC187" s="11"/>
      <c r="KD187" s="11"/>
      <c r="KE187" s="11"/>
      <c r="KF187" s="11"/>
      <c r="KG187" s="11"/>
    </row>
    <row r="188" spans="1:293" s="69" customFormat="1" ht="14.25" hidden="1"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c r="JA188" s="11"/>
      <c r="JB188" s="11"/>
      <c r="JC188" s="11"/>
      <c r="JD188" s="11"/>
      <c r="JE188" s="11"/>
      <c r="JF188" s="11"/>
      <c r="JG188" s="11"/>
      <c r="JH188" s="11"/>
      <c r="JI188" s="11"/>
      <c r="JJ188" s="11"/>
      <c r="JK188" s="11"/>
      <c r="JL188" s="11"/>
      <c r="JM188" s="11"/>
      <c r="JN188" s="11"/>
      <c r="JO188" s="11"/>
      <c r="JP188" s="11"/>
      <c r="JQ188" s="11"/>
      <c r="JR188" s="11"/>
      <c r="JS188" s="11"/>
      <c r="JT188" s="11"/>
      <c r="JU188" s="11"/>
      <c r="JV188" s="11"/>
      <c r="JW188" s="11"/>
      <c r="JX188" s="11"/>
      <c r="JY188" s="11"/>
      <c r="JZ188" s="11"/>
      <c r="KA188" s="11"/>
      <c r="KB188" s="11"/>
      <c r="KC188" s="11"/>
      <c r="KD188" s="11"/>
      <c r="KE188" s="11"/>
      <c r="KF188" s="11"/>
      <c r="KG188" s="11"/>
    </row>
    <row r="189" spans="1:293" s="69" customFormat="1" ht="14.25" hidden="1"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c r="JA189" s="11"/>
      <c r="JB189" s="11"/>
      <c r="JC189" s="11"/>
      <c r="JD189" s="11"/>
      <c r="JE189" s="11"/>
      <c r="JF189" s="11"/>
      <c r="JG189" s="11"/>
      <c r="JH189" s="11"/>
      <c r="JI189" s="11"/>
      <c r="JJ189" s="11"/>
      <c r="JK189" s="11"/>
      <c r="JL189" s="11"/>
      <c r="JM189" s="11"/>
      <c r="JN189" s="11"/>
      <c r="JO189" s="11"/>
      <c r="JP189" s="11"/>
      <c r="JQ189" s="11"/>
      <c r="JR189" s="11"/>
      <c r="JS189" s="11"/>
      <c r="JT189" s="11"/>
      <c r="JU189" s="11"/>
      <c r="JV189" s="11"/>
      <c r="JW189" s="11"/>
      <c r="JX189" s="11"/>
      <c r="JY189" s="11"/>
      <c r="JZ189" s="11"/>
      <c r="KA189" s="11"/>
      <c r="KB189" s="11"/>
      <c r="KC189" s="11"/>
      <c r="KD189" s="11"/>
      <c r="KE189" s="11"/>
      <c r="KF189" s="11"/>
      <c r="KG189" s="11"/>
    </row>
    <row r="190" spans="1:293" s="69" customFormat="1" ht="14.25" hidden="1"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c r="JA190" s="11"/>
      <c r="JB190" s="11"/>
      <c r="JC190" s="11"/>
      <c r="JD190" s="11"/>
      <c r="JE190" s="11"/>
      <c r="JF190" s="11"/>
      <c r="JG190" s="11"/>
      <c r="JH190" s="11"/>
      <c r="JI190" s="11"/>
      <c r="JJ190" s="11"/>
      <c r="JK190" s="11"/>
      <c r="JL190" s="11"/>
      <c r="JM190" s="11"/>
      <c r="JN190" s="11"/>
      <c r="JO190" s="11"/>
      <c r="JP190" s="11"/>
      <c r="JQ190" s="11"/>
      <c r="JR190" s="11"/>
      <c r="JS190" s="11"/>
      <c r="JT190" s="11"/>
      <c r="JU190" s="11"/>
      <c r="JV190" s="11"/>
      <c r="JW190" s="11"/>
      <c r="JX190" s="11"/>
      <c r="JY190" s="11"/>
      <c r="JZ190" s="11"/>
      <c r="KA190" s="11"/>
      <c r="KB190" s="11"/>
      <c r="KC190" s="11"/>
      <c r="KD190" s="11"/>
      <c r="KE190" s="11"/>
      <c r="KF190" s="11"/>
      <c r="KG190" s="11"/>
    </row>
    <row r="191" spans="1:293" s="69" customFormat="1" ht="14.25" hidden="1"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c r="JA191" s="11"/>
      <c r="JB191" s="11"/>
      <c r="JC191" s="11"/>
      <c r="JD191" s="11"/>
      <c r="JE191" s="11"/>
      <c r="JF191" s="11"/>
      <c r="JG191" s="11"/>
      <c r="JH191" s="11"/>
      <c r="JI191" s="11"/>
      <c r="JJ191" s="11"/>
      <c r="JK191" s="11"/>
      <c r="JL191" s="11"/>
      <c r="JM191" s="11"/>
      <c r="JN191" s="11"/>
      <c r="JO191" s="11"/>
      <c r="JP191" s="11"/>
      <c r="JQ191" s="11"/>
      <c r="JR191" s="11"/>
      <c r="JS191" s="11"/>
      <c r="JT191" s="11"/>
      <c r="JU191" s="11"/>
      <c r="JV191" s="11"/>
      <c r="JW191" s="11"/>
      <c r="JX191" s="11"/>
      <c r="JY191" s="11"/>
      <c r="JZ191" s="11"/>
      <c r="KA191" s="11"/>
      <c r="KB191" s="11"/>
      <c r="KC191" s="11"/>
      <c r="KD191" s="11"/>
      <c r="KE191" s="11"/>
      <c r="KF191" s="11"/>
      <c r="KG191" s="11"/>
    </row>
    <row r="192" spans="1:293" s="69" customFormat="1" ht="14.25" hidden="1"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c r="JA192" s="11"/>
      <c r="JB192" s="11"/>
      <c r="JC192" s="11"/>
      <c r="JD192" s="11"/>
      <c r="JE192" s="11"/>
      <c r="JF192" s="11"/>
      <c r="JG192" s="11"/>
      <c r="JH192" s="11"/>
      <c r="JI192" s="11"/>
      <c r="JJ192" s="11"/>
      <c r="JK192" s="11"/>
      <c r="JL192" s="11"/>
      <c r="JM192" s="11"/>
      <c r="JN192" s="11"/>
      <c r="JO192" s="11"/>
      <c r="JP192" s="11"/>
      <c r="JQ192" s="11"/>
      <c r="JR192" s="11"/>
      <c r="JS192" s="11"/>
      <c r="JT192" s="11"/>
      <c r="JU192" s="11"/>
      <c r="JV192" s="11"/>
      <c r="JW192" s="11"/>
      <c r="JX192" s="11"/>
      <c r="JY192" s="11"/>
      <c r="JZ192" s="11"/>
      <c r="KA192" s="11"/>
      <c r="KB192" s="11"/>
      <c r="KC192" s="11"/>
      <c r="KD192" s="11"/>
      <c r="KE192" s="11"/>
      <c r="KF192" s="11"/>
      <c r="KG192" s="11"/>
    </row>
    <row r="193" spans="1:293" s="69" customFormat="1" ht="14.25" hidden="1"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c r="JA193" s="11"/>
      <c r="JB193" s="11"/>
      <c r="JC193" s="11"/>
      <c r="JD193" s="11"/>
      <c r="JE193" s="11"/>
      <c r="JF193" s="11"/>
      <c r="JG193" s="11"/>
      <c r="JH193" s="11"/>
      <c r="JI193" s="11"/>
      <c r="JJ193" s="11"/>
      <c r="JK193" s="11"/>
      <c r="JL193" s="11"/>
      <c r="JM193" s="11"/>
      <c r="JN193" s="11"/>
      <c r="JO193" s="11"/>
      <c r="JP193" s="11"/>
      <c r="JQ193" s="11"/>
      <c r="JR193" s="11"/>
      <c r="JS193" s="11"/>
      <c r="JT193" s="11"/>
      <c r="JU193" s="11"/>
      <c r="JV193" s="11"/>
      <c r="JW193" s="11"/>
      <c r="JX193" s="11"/>
      <c r="JY193" s="11"/>
      <c r="JZ193" s="11"/>
      <c r="KA193" s="11"/>
      <c r="KB193" s="11"/>
      <c r="KC193" s="11"/>
      <c r="KD193" s="11"/>
      <c r="KE193" s="11"/>
      <c r="KF193" s="11"/>
      <c r="KG193" s="11"/>
    </row>
    <row r="194" spans="1:293" s="69" customFormat="1" ht="14.25" hidden="1"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c r="JA194" s="11"/>
      <c r="JB194" s="11"/>
      <c r="JC194" s="11"/>
      <c r="JD194" s="11"/>
      <c r="JE194" s="11"/>
      <c r="JF194" s="11"/>
      <c r="JG194" s="11"/>
      <c r="JH194" s="11"/>
      <c r="JI194" s="11"/>
      <c r="JJ194" s="11"/>
      <c r="JK194" s="11"/>
      <c r="JL194" s="11"/>
      <c r="JM194" s="11"/>
      <c r="JN194" s="11"/>
      <c r="JO194" s="11"/>
      <c r="JP194" s="11"/>
      <c r="JQ194" s="11"/>
      <c r="JR194" s="11"/>
      <c r="JS194" s="11"/>
      <c r="JT194" s="11"/>
      <c r="JU194" s="11"/>
      <c r="JV194" s="11"/>
      <c r="JW194" s="11"/>
      <c r="JX194" s="11"/>
      <c r="JY194" s="11"/>
      <c r="JZ194" s="11"/>
      <c r="KA194" s="11"/>
      <c r="KB194" s="11"/>
      <c r="KC194" s="11"/>
      <c r="KD194" s="11"/>
      <c r="KE194" s="11"/>
      <c r="KF194" s="11"/>
      <c r="KG194" s="11"/>
    </row>
    <row r="195" spans="1:293" s="69" customFormat="1" ht="14.25" hidden="1"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c r="JA195" s="11"/>
      <c r="JB195" s="11"/>
      <c r="JC195" s="11"/>
      <c r="JD195" s="11"/>
      <c r="JE195" s="11"/>
      <c r="JF195" s="11"/>
      <c r="JG195" s="11"/>
      <c r="JH195" s="11"/>
      <c r="JI195" s="11"/>
      <c r="JJ195" s="11"/>
      <c r="JK195" s="11"/>
      <c r="JL195" s="11"/>
      <c r="JM195" s="11"/>
      <c r="JN195" s="11"/>
      <c r="JO195" s="11"/>
      <c r="JP195" s="11"/>
      <c r="JQ195" s="11"/>
      <c r="JR195" s="11"/>
      <c r="JS195" s="11"/>
      <c r="JT195" s="11"/>
      <c r="JU195" s="11"/>
      <c r="JV195" s="11"/>
      <c r="JW195" s="11"/>
      <c r="JX195" s="11"/>
      <c r="JY195" s="11"/>
      <c r="JZ195" s="11"/>
      <c r="KA195" s="11"/>
      <c r="KB195" s="11"/>
      <c r="KC195" s="11"/>
      <c r="KD195" s="11"/>
      <c r="KE195" s="11"/>
      <c r="KF195" s="11"/>
      <c r="KG195" s="11"/>
    </row>
    <row r="196" spans="1:293" s="69" customFormat="1" ht="14.25" hidden="1"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c r="JA196" s="11"/>
      <c r="JB196" s="11"/>
      <c r="JC196" s="11"/>
      <c r="JD196" s="11"/>
      <c r="JE196" s="11"/>
      <c r="JF196" s="11"/>
      <c r="JG196" s="11"/>
      <c r="JH196" s="11"/>
      <c r="JI196" s="11"/>
      <c r="JJ196" s="11"/>
      <c r="JK196" s="11"/>
      <c r="JL196" s="11"/>
      <c r="JM196" s="11"/>
      <c r="JN196" s="11"/>
      <c r="JO196" s="11"/>
      <c r="JP196" s="11"/>
      <c r="JQ196" s="11"/>
      <c r="JR196" s="11"/>
      <c r="JS196" s="11"/>
      <c r="JT196" s="11"/>
      <c r="JU196" s="11"/>
      <c r="JV196" s="11"/>
      <c r="JW196" s="11"/>
      <c r="JX196" s="11"/>
      <c r="JY196" s="11"/>
      <c r="JZ196" s="11"/>
      <c r="KA196" s="11"/>
      <c r="KB196" s="11"/>
      <c r="KC196" s="11"/>
      <c r="KD196" s="11"/>
      <c r="KE196" s="11"/>
      <c r="KF196" s="11"/>
      <c r="KG196" s="11"/>
    </row>
    <row r="197" spans="1:293" s="69" customFormat="1" ht="14.25" hidden="1"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c r="JA197" s="11"/>
      <c r="JB197" s="11"/>
      <c r="JC197" s="11"/>
      <c r="JD197" s="11"/>
      <c r="JE197" s="11"/>
      <c r="JF197" s="11"/>
      <c r="JG197" s="11"/>
      <c r="JH197" s="11"/>
      <c r="JI197" s="11"/>
      <c r="JJ197" s="11"/>
      <c r="JK197" s="11"/>
      <c r="JL197" s="11"/>
      <c r="JM197" s="11"/>
      <c r="JN197" s="11"/>
      <c r="JO197" s="11"/>
      <c r="JP197" s="11"/>
      <c r="JQ197" s="11"/>
      <c r="JR197" s="11"/>
      <c r="JS197" s="11"/>
      <c r="JT197" s="11"/>
      <c r="JU197" s="11"/>
      <c r="JV197" s="11"/>
      <c r="JW197" s="11"/>
      <c r="JX197" s="11"/>
      <c r="JY197" s="11"/>
      <c r="JZ197" s="11"/>
      <c r="KA197" s="11"/>
      <c r="KB197" s="11"/>
      <c r="KC197" s="11"/>
      <c r="KD197" s="11"/>
      <c r="KE197" s="11"/>
      <c r="KF197" s="11"/>
      <c r="KG197" s="11"/>
    </row>
    <row r="198" spans="1:293" s="69" customFormat="1" ht="61.5" hidden="1"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c r="JA198" s="11"/>
      <c r="JB198" s="11"/>
      <c r="JC198" s="11"/>
      <c r="JD198" s="11"/>
      <c r="JE198" s="11"/>
      <c r="JF198" s="11"/>
      <c r="JG198" s="11"/>
      <c r="JH198" s="11"/>
      <c r="JI198" s="11"/>
      <c r="JJ198" s="11"/>
      <c r="JK198" s="11"/>
      <c r="JL198" s="11"/>
      <c r="JM198" s="11"/>
      <c r="JN198" s="11"/>
      <c r="JO198" s="11"/>
      <c r="JP198" s="11"/>
      <c r="JQ198" s="11"/>
      <c r="JR198" s="11"/>
      <c r="JS198" s="11"/>
      <c r="JT198" s="11"/>
      <c r="JU198" s="11"/>
      <c r="JV198" s="11"/>
      <c r="JW198" s="11"/>
      <c r="JX198" s="11"/>
      <c r="JY198" s="11"/>
      <c r="JZ198" s="11"/>
      <c r="KA198" s="11"/>
      <c r="KB198" s="11"/>
      <c r="KC198" s="11"/>
      <c r="KD198" s="11"/>
      <c r="KE198" s="11"/>
      <c r="KF198" s="11"/>
      <c r="KG198" s="11"/>
    </row>
    <row r="199" spans="1:293" s="69" customFormat="1" ht="14.25" hidden="1"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c r="JA199" s="11"/>
      <c r="JB199" s="11"/>
      <c r="JC199" s="11"/>
      <c r="JD199" s="11"/>
      <c r="JE199" s="11"/>
      <c r="JF199" s="11"/>
      <c r="JG199" s="11"/>
      <c r="JH199" s="11"/>
      <c r="JI199" s="11"/>
      <c r="JJ199" s="11"/>
      <c r="JK199" s="11"/>
      <c r="JL199" s="11"/>
      <c r="JM199" s="11"/>
      <c r="JN199" s="11"/>
      <c r="JO199" s="11"/>
      <c r="JP199" s="11"/>
      <c r="JQ199" s="11"/>
      <c r="JR199" s="11"/>
      <c r="JS199" s="11"/>
      <c r="JT199" s="11"/>
      <c r="JU199" s="11"/>
      <c r="JV199" s="11"/>
      <c r="JW199" s="11"/>
      <c r="JX199" s="11"/>
      <c r="JY199" s="11"/>
      <c r="JZ199" s="11"/>
      <c r="KA199" s="11"/>
      <c r="KB199" s="11"/>
      <c r="KC199" s="11"/>
      <c r="KD199" s="11"/>
      <c r="KE199" s="11"/>
      <c r="KF199" s="11"/>
      <c r="KG199" s="11"/>
    </row>
    <row r="200" spans="1:293" s="69" customFormat="1" ht="14.25" hidden="1"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c r="JA200" s="11"/>
      <c r="JB200" s="11"/>
      <c r="JC200" s="11"/>
      <c r="JD200" s="11"/>
      <c r="JE200" s="11"/>
      <c r="JF200" s="11"/>
      <c r="JG200" s="11"/>
      <c r="JH200" s="11"/>
      <c r="JI200" s="11"/>
      <c r="JJ200" s="11"/>
      <c r="JK200" s="11"/>
      <c r="JL200" s="11"/>
      <c r="JM200" s="11"/>
      <c r="JN200" s="11"/>
      <c r="JO200" s="11"/>
      <c r="JP200" s="11"/>
      <c r="JQ200" s="11"/>
      <c r="JR200" s="11"/>
      <c r="JS200" s="11"/>
      <c r="JT200" s="11"/>
      <c r="JU200" s="11"/>
      <c r="JV200" s="11"/>
      <c r="JW200" s="11"/>
      <c r="JX200" s="11"/>
      <c r="JY200" s="11"/>
      <c r="JZ200" s="11"/>
      <c r="KA200" s="11"/>
      <c r="KB200" s="11"/>
      <c r="KC200" s="11"/>
      <c r="KD200" s="11"/>
      <c r="KE200" s="11"/>
      <c r="KF200" s="11"/>
      <c r="KG200" s="11"/>
    </row>
    <row r="201" spans="1:293" s="69" customFormat="1" ht="14.25" hidden="1"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c r="JA201" s="11"/>
      <c r="JB201" s="11"/>
      <c r="JC201" s="11"/>
      <c r="JD201" s="11"/>
      <c r="JE201" s="11"/>
      <c r="JF201" s="11"/>
      <c r="JG201" s="11"/>
      <c r="JH201" s="11"/>
      <c r="JI201" s="11"/>
      <c r="JJ201" s="11"/>
      <c r="JK201" s="11"/>
      <c r="JL201" s="11"/>
      <c r="JM201" s="11"/>
      <c r="JN201" s="11"/>
      <c r="JO201" s="11"/>
      <c r="JP201" s="11"/>
      <c r="JQ201" s="11"/>
      <c r="JR201" s="11"/>
      <c r="JS201" s="11"/>
      <c r="JT201" s="11"/>
      <c r="JU201" s="11"/>
      <c r="JV201" s="11"/>
      <c r="JW201" s="11"/>
      <c r="JX201" s="11"/>
      <c r="JY201" s="11"/>
      <c r="JZ201" s="11"/>
      <c r="KA201" s="11"/>
      <c r="KB201" s="11"/>
      <c r="KC201" s="11"/>
      <c r="KD201" s="11"/>
      <c r="KE201" s="11"/>
      <c r="KF201" s="11"/>
      <c r="KG201" s="11"/>
    </row>
    <row r="202" spans="1:293" s="69" customFormat="1" ht="14.25" hidden="1"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c r="JA202" s="11"/>
      <c r="JB202" s="11"/>
      <c r="JC202" s="11"/>
      <c r="JD202" s="11"/>
      <c r="JE202" s="11"/>
      <c r="JF202" s="11"/>
      <c r="JG202" s="11"/>
      <c r="JH202" s="11"/>
      <c r="JI202" s="11"/>
      <c r="JJ202" s="11"/>
      <c r="JK202" s="11"/>
      <c r="JL202" s="11"/>
      <c r="JM202" s="11"/>
      <c r="JN202" s="11"/>
      <c r="JO202" s="11"/>
      <c r="JP202" s="11"/>
      <c r="JQ202" s="11"/>
      <c r="JR202" s="11"/>
      <c r="JS202" s="11"/>
      <c r="JT202" s="11"/>
      <c r="JU202" s="11"/>
      <c r="JV202" s="11"/>
      <c r="JW202" s="11"/>
      <c r="JX202" s="11"/>
      <c r="JY202" s="11"/>
      <c r="JZ202" s="11"/>
      <c r="KA202" s="11"/>
      <c r="KB202" s="11"/>
      <c r="KC202" s="11"/>
      <c r="KD202" s="11"/>
      <c r="KE202" s="11"/>
      <c r="KF202" s="11"/>
      <c r="KG202" s="11"/>
    </row>
    <row r="203" spans="1:293" s="69" customFormat="1" ht="14.25" hidden="1"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c r="JA203" s="11"/>
      <c r="JB203" s="11"/>
      <c r="JC203" s="11"/>
      <c r="JD203" s="11"/>
      <c r="JE203" s="11"/>
      <c r="JF203" s="11"/>
      <c r="JG203" s="11"/>
      <c r="JH203" s="11"/>
      <c r="JI203" s="11"/>
      <c r="JJ203" s="11"/>
      <c r="JK203" s="11"/>
      <c r="JL203" s="11"/>
      <c r="JM203" s="11"/>
      <c r="JN203" s="11"/>
      <c r="JO203" s="11"/>
      <c r="JP203" s="11"/>
      <c r="JQ203" s="11"/>
      <c r="JR203" s="11"/>
      <c r="JS203" s="11"/>
      <c r="JT203" s="11"/>
      <c r="JU203" s="11"/>
      <c r="JV203" s="11"/>
      <c r="JW203" s="11"/>
      <c r="JX203" s="11"/>
      <c r="JY203" s="11"/>
      <c r="JZ203" s="11"/>
      <c r="KA203" s="11"/>
      <c r="KB203" s="11"/>
      <c r="KC203" s="11"/>
      <c r="KD203" s="11"/>
      <c r="KE203" s="11"/>
      <c r="KF203" s="11"/>
      <c r="KG203" s="11"/>
    </row>
    <row r="204" spans="1:293" s="69" customFormat="1" ht="81.75" hidden="1"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c r="JA204" s="11"/>
      <c r="JB204" s="11"/>
      <c r="JC204" s="11"/>
      <c r="JD204" s="11"/>
      <c r="JE204" s="11"/>
      <c r="JF204" s="11"/>
      <c r="JG204" s="11"/>
      <c r="JH204" s="11"/>
      <c r="JI204" s="11"/>
      <c r="JJ204" s="11"/>
      <c r="JK204" s="11"/>
      <c r="JL204" s="11"/>
      <c r="JM204" s="11"/>
      <c r="JN204" s="11"/>
      <c r="JO204" s="11"/>
      <c r="JP204" s="11"/>
      <c r="JQ204" s="11"/>
      <c r="JR204" s="11"/>
      <c r="JS204" s="11"/>
      <c r="JT204" s="11"/>
      <c r="JU204" s="11"/>
      <c r="JV204" s="11"/>
      <c r="JW204" s="11"/>
      <c r="JX204" s="11"/>
      <c r="JY204" s="11"/>
      <c r="JZ204" s="11"/>
      <c r="KA204" s="11"/>
      <c r="KB204" s="11"/>
      <c r="KC204" s="11"/>
      <c r="KD204" s="11"/>
      <c r="KE204" s="11"/>
      <c r="KF204" s="11"/>
      <c r="KG204" s="11"/>
    </row>
    <row r="205" spans="1:293" s="69" customFormat="1" ht="99.75" hidden="1"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c r="JA205" s="11"/>
      <c r="JB205" s="11"/>
      <c r="JC205" s="11"/>
      <c r="JD205" s="11"/>
      <c r="JE205" s="11"/>
      <c r="JF205" s="11"/>
      <c r="JG205" s="11"/>
      <c r="JH205" s="11"/>
      <c r="JI205" s="11"/>
      <c r="JJ205" s="11"/>
      <c r="JK205" s="11"/>
      <c r="JL205" s="11"/>
      <c r="JM205" s="11"/>
      <c r="JN205" s="11"/>
      <c r="JO205" s="11"/>
      <c r="JP205" s="11"/>
      <c r="JQ205" s="11"/>
      <c r="JR205" s="11"/>
      <c r="JS205" s="11"/>
      <c r="JT205" s="11"/>
      <c r="JU205" s="11"/>
      <c r="JV205" s="11"/>
      <c r="JW205" s="11"/>
      <c r="JX205" s="11"/>
      <c r="JY205" s="11"/>
      <c r="JZ205" s="11"/>
      <c r="KA205" s="11"/>
      <c r="KB205" s="11"/>
      <c r="KC205" s="11"/>
      <c r="KD205" s="11"/>
      <c r="KE205" s="11"/>
      <c r="KF205" s="11"/>
      <c r="KG205" s="11"/>
    </row>
    <row r="206" spans="1:293" s="69" customFormat="1" ht="46.5" hidden="1"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c r="JA206" s="11"/>
      <c r="JB206" s="11"/>
      <c r="JC206" s="11"/>
      <c r="JD206" s="11"/>
      <c r="JE206" s="11"/>
      <c r="JF206" s="11"/>
      <c r="JG206" s="11"/>
      <c r="JH206" s="11"/>
      <c r="JI206" s="11"/>
      <c r="JJ206" s="11"/>
      <c r="JK206" s="11"/>
      <c r="JL206" s="11"/>
      <c r="JM206" s="11"/>
      <c r="JN206" s="11"/>
      <c r="JO206" s="11"/>
      <c r="JP206" s="11"/>
      <c r="JQ206" s="11"/>
      <c r="JR206" s="11"/>
      <c r="JS206" s="11"/>
      <c r="JT206" s="11"/>
      <c r="JU206" s="11"/>
      <c r="JV206" s="11"/>
      <c r="JW206" s="11"/>
      <c r="JX206" s="11"/>
      <c r="JY206" s="11"/>
      <c r="JZ206" s="11"/>
      <c r="KA206" s="11"/>
      <c r="KB206" s="11"/>
      <c r="KC206" s="11"/>
      <c r="KD206" s="11"/>
      <c r="KE206" s="11"/>
      <c r="KF206" s="11"/>
      <c r="KG206" s="11"/>
    </row>
    <row r="207" spans="1:293" s="69" customFormat="1" ht="14.25" hidden="1"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c r="JA207" s="11"/>
      <c r="JB207" s="11"/>
      <c r="JC207" s="11"/>
      <c r="JD207" s="11"/>
      <c r="JE207" s="11"/>
      <c r="JF207" s="11"/>
      <c r="JG207" s="11"/>
      <c r="JH207" s="11"/>
      <c r="JI207" s="11"/>
      <c r="JJ207" s="11"/>
      <c r="JK207" s="11"/>
      <c r="JL207" s="11"/>
      <c r="JM207" s="11"/>
      <c r="JN207" s="11"/>
      <c r="JO207" s="11"/>
      <c r="JP207" s="11"/>
      <c r="JQ207" s="11"/>
      <c r="JR207" s="11"/>
      <c r="JS207" s="11"/>
      <c r="JT207" s="11"/>
      <c r="JU207" s="11"/>
      <c r="JV207" s="11"/>
      <c r="JW207" s="11"/>
      <c r="JX207" s="11"/>
      <c r="JY207" s="11"/>
      <c r="JZ207" s="11"/>
      <c r="KA207" s="11"/>
      <c r="KB207" s="11"/>
      <c r="KC207" s="11"/>
      <c r="KD207" s="11"/>
      <c r="KE207" s="11"/>
      <c r="KF207" s="11"/>
      <c r="KG207" s="11"/>
    </row>
    <row r="208" spans="1:293" s="69" customFormat="1" ht="14.25" hidden="1"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c r="JA208" s="11"/>
      <c r="JB208" s="11"/>
      <c r="JC208" s="11"/>
      <c r="JD208" s="11"/>
      <c r="JE208" s="11"/>
      <c r="JF208" s="11"/>
      <c r="JG208" s="11"/>
      <c r="JH208" s="11"/>
      <c r="JI208" s="11"/>
      <c r="JJ208" s="11"/>
      <c r="JK208" s="11"/>
      <c r="JL208" s="11"/>
      <c r="JM208" s="11"/>
      <c r="JN208" s="11"/>
      <c r="JO208" s="11"/>
      <c r="JP208" s="11"/>
      <c r="JQ208" s="11"/>
      <c r="JR208" s="11"/>
      <c r="JS208" s="11"/>
      <c r="JT208" s="11"/>
      <c r="JU208" s="11"/>
      <c r="JV208" s="11"/>
      <c r="JW208" s="11"/>
      <c r="JX208" s="11"/>
      <c r="JY208" s="11"/>
      <c r="JZ208" s="11"/>
      <c r="KA208" s="11"/>
      <c r="KB208" s="11"/>
      <c r="KC208" s="11"/>
      <c r="KD208" s="11"/>
      <c r="KE208" s="11"/>
      <c r="KF208" s="11"/>
      <c r="KG208" s="11"/>
    </row>
    <row r="209" spans="1:293" s="69" customFormat="1" ht="14.25" hidden="1"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c r="JA209" s="11"/>
      <c r="JB209" s="11"/>
      <c r="JC209" s="11"/>
      <c r="JD209" s="11"/>
      <c r="JE209" s="11"/>
      <c r="JF209" s="11"/>
      <c r="JG209" s="11"/>
      <c r="JH209" s="11"/>
      <c r="JI209" s="11"/>
      <c r="JJ209" s="11"/>
      <c r="JK209" s="11"/>
      <c r="JL209" s="11"/>
      <c r="JM209" s="11"/>
      <c r="JN209" s="11"/>
      <c r="JO209" s="11"/>
      <c r="JP209" s="11"/>
      <c r="JQ209" s="11"/>
      <c r="JR209" s="11"/>
      <c r="JS209" s="11"/>
      <c r="JT209" s="11"/>
      <c r="JU209" s="11"/>
      <c r="JV209" s="11"/>
      <c r="JW209" s="11"/>
      <c r="JX209" s="11"/>
      <c r="JY209" s="11"/>
      <c r="JZ209" s="11"/>
      <c r="KA209" s="11"/>
      <c r="KB209" s="11"/>
      <c r="KC209" s="11"/>
      <c r="KD209" s="11"/>
      <c r="KE209" s="11"/>
      <c r="KF209" s="11"/>
      <c r="KG209" s="11"/>
    </row>
    <row r="210" spans="1:293" s="69" customFormat="1" ht="14.25" hidden="1"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c r="JA210" s="11"/>
      <c r="JB210" s="11"/>
      <c r="JC210" s="11"/>
      <c r="JD210" s="11"/>
      <c r="JE210" s="11"/>
      <c r="JF210" s="11"/>
      <c r="JG210" s="11"/>
      <c r="JH210" s="11"/>
      <c r="JI210" s="11"/>
      <c r="JJ210" s="11"/>
      <c r="JK210" s="11"/>
      <c r="JL210" s="11"/>
      <c r="JM210" s="11"/>
      <c r="JN210" s="11"/>
      <c r="JO210" s="11"/>
      <c r="JP210" s="11"/>
      <c r="JQ210" s="11"/>
      <c r="JR210" s="11"/>
      <c r="JS210" s="11"/>
      <c r="JT210" s="11"/>
      <c r="JU210" s="11"/>
      <c r="JV210" s="11"/>
      <c r="JW210" s="11"/>
      <c r="JX210" s="11"/>
      <c r="JY210" s="11"/>
      <c r="JZ210" s="11"/>
      <c r="KA210" s="11"/>
      <c r="KB210" s="11"/>
      <c r="KC210" s="11"/>
      <c r="KD210" s="11"/>
      <c r="KE210" s="11"/>
      <c r="KF210" s="11"/>
      <c r="KG210" s="11"/>
    </row>
    <row r="211" spans="1:293" s="69" customFormat="1" ht="14.25" hidden="1"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c r="JA211" s="11"/>
      <c r="JB211" s="11"/>
      <c r="JC211" s="11"/>
      <c r="JD211" s="11"/>
      <c r="JE211" s="11"/>
      <c r="JF211" s="11"/>
      <c r="JG211" s="11"/>
      <c r="JH211" s="11"/>
      <c r="JI211" s="11"/>
      <c r="JJ211" s="11"/>
      <c r="JK211" s="11"/>
      <c r="JL211" s="11"/>
      <c r="JM211" s="11"/>
      <c r="JN211" s="11"/>
      <c r="JO211" s="11"/>
      <c r="JP211" s="11"/>
      <c r="JQ211" s="11"/>
      <c r="JR211" s="11"/>
      <c r="JS211" s="11"/>
      <c r="JT211" s="11"/>
      <c r="JU211" s="11"/>
      <c r="JV211" s="11"/>
      <c r="JW211" s="11"/>
      <c r="JX211" s="11"/>
      <c r="JY211" s="11"/>
      <c r="JZ211" s="11"/>
      <c r="KA211" s="11"/>
      <c r="KB211" s="11"/>
      <c r="KC211" s="11"/>
      <c r="KD211" s="11"/>
      <c r="KE211" s="11"/>
      <c r="KF211" s="11"/>
      <c r="KG211" s="11"/>
    </row>
    <row r="212" spans="1:293" s="69" customFormat="1" ht="45.75" hidden="1"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c r="JA212" s="11"/>
      <c r="JB212" s="11"/>
      <c r="JC212" s="11"/>
      <c r="JD212" s="11"/>
      <c r="JE212" s="11"/>
      <c r="JF212" s="11"/>
      <c r="JG212" s="11"/>
      <c r="JH212" s="11"/>
      <c r="JI212" s="11"/>
      <c r="JJ212" s="11"/>
      <c r="JK212" s="11"/>
      <c r="JL212" s="11"/>
      <c r="JM212" s="11"/>
      <c r="JN212" s="11"/>
      <c r="JO212" s="11"/>
      <c r="JP212" s="11"/>
      <c r="JQ212" s="11"/>
      <c r="JR212" s="11"/>
      <c r="JS212" s="11"/>
      <c r="JT212" s="11"/>
      <c r="JU212" s="11"/>
      <c r="JV212" s="11"/>
      <c r="JW212" s="11"/>
      <c r="JX212" s="11"/>
      <c r="JY212" s="11"/>
      <c r="JZ212" s="11"/>
      <c r="KA212" s="11"/>
      <c r="KB212" s="11"/>
      <c r="KC212" s="11"/>
      <c r="KD212" s="11"/>
      <c r="KE212" s="11"/>
      <c r="KF212" s="11"/>
      <c r="KG212" s="11"/>
    </row>
    <row r="213" spans="1:293" s="69" customFormat="1" ht="33.75" hidden="1"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c r="JA213" s="11"/>
      <c r="JB213" s="11"/>
      <c r="JC213" s="11"/>
      <c r="JD213" s="11"/>
      <c r="JE213" s="11"/>
      <c r="JF213" s="11"/>
      <c r="JG213" s="11"/>
      <c r="JH213" s="11"/>
      <c r="JI213" s="11"/>
      <c r="JJ213" s="11"/>
      <c r="JK213" s="11"/>
      <c r="JL213" s="11"/>
      <c r="JM213" s="11"/>
      <c r="JN213" s="11"/>
      <c r="JO213" s="11"/>
      <c r="JP213" s="11"/>
      <c r="JQ213" s="11"/>
      <c r="JR213" s="11"/>
      <c r="JS213" s="11"/>
      <c r="JT213" s="11"/>
      <c r="JU213" s="11"/>
      <c r="JV213" s="11"/>
      <c r="JW213" s="11"/>
      <c r="JX213" s="11"/>
      <c r="JY213" s="11"/>
      <c r="JZ213" s="11"/>
      <c r="KA213" s="11"/>
      <c r="KB213" s="11"/>
      <c r="KC213" s="11"/>
      <c r="KD213" s="11"/>
      <c r="KE213" s="11"/>
      <c r="KF213" s="11"/>
      <c r="KG213" s="11"/>
    </row>
    <row r="214" spans="1:293" s="69" customFormat="1" ht="46.5" hidden="1"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c r="JA214" s="11"/>
      <c r="JB214" s="11"/>
      <c r="JC214" s="11"/>
      <c r="JD214" s="11"/>
      <c r="JE214" s="11"/>
      <c r="JF214" s="11"/>
      <c r="JG214" s="11"/>
      <c r="JH214" s="11"/>
      <c r="JI214" s="11"/>
      <c r="JJ214" s="11"/>
      <c r="JK214" s="11"/>
      <c r="JL214" s="11"/>
      <c r="JM214" s="11"/>
      <c r="JN214" s="11"/>
      <c r="JO214" s="11"/>
      <c r="JP214" s="11"/>
      <c r="JQ214" s="11"/>
      <c r="JR214" s="11"/>
      <c r="JS214" s="11"/>
      <c r="JT214" s="11"/>
      <c r="JU214" s="11"/>
      <c r="JV214" s="11"/>
      <c r="JW214" s="11"/>
      <c r="JX214" s="11"/>
      <c r="JY214" s="11"/>
      <c r="JZ214" s="11"/>
      <c r="KA214" s="11"/>
      <c r="KB214" s="11"/>
      <c r="KC214" s="11"/>
      <c r="KD214" s="11"/>
      <c r="KE214" s="11"/>
      <c r="KF214" s="11"/>
      <c r="KG214" s="11"/>
    </row>
    <row r="215" spans="1:293" s="69" customFormat="1" ht="14.25" hidden="1"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c r="JA215" s="11"/>
      <c r="JB215" s="11"/>
      <c r="JC215" s="11"/>
      <c r="JD215" s="11"/>
      <c r="JE215" s="11"/>
      <c r="JF215" s="11"/>
      <c r="JG215" s="11"/>
      <c r="JH215" s="11"/>
      <c r="JI215" s="11"/>
      <c r="JJ215" s="11"/>
      <c r="JK215" s="11"/>
      <c r="JL215" s="11"/>
      <c r="JM215" s="11"/>
      <c r="JN215" s="11"/>
      <c r="JO215" s="11"/>
      <c r="JP215" s="11"/>
      <c r="JQ215" s="11"/>
      <c r="JR215" s="11"/>
      <c r="JS215" s="11"/>
      <c r="JT215" s="11"/>
      <c r="JU215" s="11"/>
      <c r="JV215" s="11"/>
      <c r="JW215" s="11"/>
      <c r="JX215" s="11"/>
      <c r="JY215" s="11"/>
      <c r="JZ215" s="11"/>
      <c r="KA215" s="11"/>
      <c r="KB215" s="11"/>
      <c r="KC215" s="11"/>
      <c r="KD215" s="11"/>
      <c r="KE215" s="11"/>
      <c r="KF215" s="11"/>
      <c r="KG215" s="11"/>
    </row>
    <row r="216" spans="1:293" s="69" customFormat="1" ht="14.25" hidden="1"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c r="JA216" s="11"/>
      <c r="JB216" s="11"/>
      <c r="JC216" s="11"/>
      <c r="JD216" s="11"/>
      <c r="JE216" s="11"/>
      <c r="JF216" s="11"/>
      <c r="JG216" s="11"/>
      <c r="JH216" s="11"/>
      <c r="JI216" s="11"/>
      <c r="JJ216" s="11"/>
      <c r="JK216" s="11"/>
      <c r="JL216" s="11"/>
      <c r="JM216" s="11"/>
      <c r="JN216" s="11"/>
      <c r="JO216" s="11"/>
      <c r="JP216" s="11"/>
      <c r="JQ216" s="11"/>
      <c r="JR216" s="11"/>
      <c r="JS216" s="11"/>
      <c r="JT216" s="11"/>
      <c r="JU216" s="11"/>
      <c r="JV216" s="11"/>
      <c r="JW216" s="11"/>
      <c r="JX216" s="11"/>
      <c r="JY216" s="11"/>
      <c r="JZ216" s="11"/>
      <c r="KA216" s="11"/>
      <c r="KB216" s="11"/>
      <c r="KC216" s="11"/>
      <c r="KD216" s="11"/>
      <c r="KE216" s="11"/>
      <c r="KF216" s="11"/>
      <c r="KG216" s="11"/>
    </row>
    <row r="217" spans="1:293" s="69" customFormat="1" ht="14.25" hidden="1"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c r="JA217" s="11"/>
      <c r="JB217" s="11"/>
      <c r="JC217" s="11"/>
      <c r="JD217" s="11"/>
      <c r="JE217" s="11"/>
      <c r="JF217" s="11"/>
      <c r="JG217" s="11"/>
      <c r="JH217" s="11"/>
      <c r="JI217" s="11"/>
      <c r="JJ217" s="11"/>
      <c r="JK217" s="11"/>
      <c r="JL217" s="11"/>
      <c r="JM217" s="11"/>
      <c r="JN217" s="11"/>
      <c r="JO217" s="11"/>
      <c r="JP217" s="11"/>
      <c r="JQ217" s="11"/>
      <c r="JR217" s="11"/>
      <c r="JS217" s="11"/>
      <c r="JT217" s="11"/>
      <c r="JU217" s="11"/>
      <c r="JV217" s="11"/>
      <c r="JW217" s="11"/>
      <c r="JX217" s="11"/>
      <c r="JY217" s="11"/>
      <c r="JZ217" s="11"/>
      <c r="KA217" s="11"/>
      <c r="KB217" s="11"/>
      <c r="KC217" s="11"/>
      <c r="KD217" s="11"/>
      <c r="KE217" s="11"/>
      <c r="KF217" s="11"/>
      <c r="KG217" s="11"/>
    </row>
    <row r="218" spans="1:293" s="69" customFormat="1" ht="14.25" hidden="1"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c r="JA218" s="11"/>
      <c r="JB218" s="11"/>
      <c r="JC218" s="11"/>
      <c r="JD218" s="11"/>
      <c r="JE218" s="11"/>
      <c r="JF218" s="11"/>
      <c r="JG218" s="11"/>
      <c r="JH218" s="11"/>
      <c r="JI218" s="11"/>
      <c r="JJ218" s="11"/>
      <c r="JK218" s="11"/>
      <c r="JL218" s="11"/>
      <c r="JM218" s="11"/>
      <c r="JN218" s="11"/>
      <c r="JO218" s="11"/>
      <c r="JP218" s="11"/>
      <c r="JQ218" s="11"/>
      <c r="JR218" s="11"/>
      <c r="JS218" s="11"/>
      <c r="JT218" s="11"/>
      <c r="JU218" s="11"/>
      <c r="JV218" s="11"/>
      <c r="JW218" s="11"/>
      <c r="JX218" s="11"/>
      <c r="JY218" s="11"/>
      <c r="JZ218" s="11"/>
      <c r="KA218" s="11"/>
      <c r="KB218" s="11"/>
      <c r="KC218" s="11"/>
      <c r="KD218" s="11"/>
      <c r="KE218" s="11"/>
      <c r="KF218" s="11"/>
      <c r="KG218" s="11"/>
    </row>
    <row r="219" spans="1:293" s="69" customFormat="1" ht="37.5" hidden="1"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c r="JA219" s="11"/>
      <c r="JB219" s="11"/>
      <c r="JC219" s="11"/>
      <c r="JD219" s="11"/>
      <c r="JE219" s="11"/>
      <c r="JF219" s="11"/>
      <c r="JG219" s="11"/>
      <c r="JH219" s="11"/>
      <c r="JI219" s="11"/>
      <c r="JJ219" s="11"/>
      <c r="JK219" s="11"/>
      <c r="JL219" s="11"/>
      <c r="JM219" s="11"/>
      <c r="JN219" s="11"/>
      <c r="JO219" s="11"/>
      <c r="JP219" s="11"/>
      <c r="JQ219" s="11"/>
      <c r="JR219" s="11"/>
      <c r="JS219" s="11"/>
      <c r="JT219" s="11"/>
      <c r="JU219" s="11"/>
      <c r="JV219" s="11"/>
      <c r="JW219" s="11"/>
      <c r="JX219" s="11"/>
      <c r="JY219" s="11"/>
      <c r="JZ219" s="11"/>
      <c r="KA219" s="11"/>
      <c r="KB219" s="11"/>
      <c r="KC219" s="11"/>
      <c r="KD219" s="11"/>
      <c r="KE219" s="11"/>
      <c r="KF219" s="11"/>
      <c r="KG219" s="11"/>
    </row>
    <row r="220" spans="1:293" s="69" customFormat="1" ht="68.25" hidden="1"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c r="JA220" s="11"/>
      <c r="JB220" s="11"/>
      <c r="JC220" s="11"/>
      <c r="JD220" s="11"/>
      <c r="JE220" s="11"/>
      <c r="JF220" s="11"/>
      <c r="JG220" s="11"/>
      <c r="JH220" s="11"/>
      <c r="JI220" s="11"/>
      <c r="JJ220" s="11"/>
      <c r="JK220" s="11"/>
      <c r="JL220" s="11"/>
      <c r="JM220" s="11"/>
      <c r="JN220" s="11"/>
      <c r="JO220" s="11"/>
      <c r="JP220" s="11"/>
      <c r="JQ220" s="11"/>
      <c r="JR220" s="11"/>
      <c r="JS220" s="11"/>
      <c r="JT220" s="11"/>
      <c r="JU220" s="11"/>
      <c r="JV220" s="11"/>
      <c r="JW220" s="11"/>
      <c r="JX220" s="11"/>
      <c r="JY220" s="11"/>
      <c r="JZ220" s="11"/>
      <c r="KA220" s="11"/>
      <c r="KB220" s="11"/>
      <c r="KC220" s="11"/>
      <c r="KD220" s="11"/>
      <c r="KE220" s="11"/>
      <c r="KF220" s="11"/>
      <c r="KG220" s="11"/>
    </row>
    <row r="221" spans="1:293" s="69" customFormat="1" ht="47.25" hidden="1"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c r="JA221" s="11"/>
      <c r="JB221" s="11"/>
      <c r="JC221" s="11"/>
      <c r="JD221" s="11"/>
      <c r="JE221" s="11"/>
      <c r="JF221" s="11"/>
      <c r="JG221" s="11"/>
      <c r="JH221" s="11"/>
      <c r="JI221" s="11"/>
      <c r="JJ221" s="11"/>
      <c r="JK221" s="11"/>
      <c r="JL221" s="11"/>
      <c r="JM221" s="11"/>
      <c r="JN221" s="11"/>
      <c r="JO221" s="11"/>
      <c r="JP221" s="11"/>
      <c r="JQ221" s="11"/>
      <c r="JR221" s="11"/>
      <c r="JS221" s="11"/>
      <c r="JT221" s="11"/>
      <c r="JU221" s="11"/>
      <c r="JV221" s="11"/>
      <c r="JW221" s="11"/>
      <c r="JX221" s="11"/>
      <c r="JY221" s="11"/>
      <c r="JZ221" s="11"/>
      <c r="KA221" s="11"/>
      <c r="KB221" s="11"/>
      <c r="KC221" s="11"/>
      <c r="KD221" s="11"/>
      <c r="KE221" s="11"/>
      <c r="KF221" s="11"/>
      <c r="KG221" s="11"/>
    </row>
    <row r="222" spans="1:293" s="69" customFormat="1" ht="54" hidden="1"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c r="JA222" s="11"/>
      <c r="JB222" s="11"/>
      <c r="JC222" s="11"/>
      <c r="JD222" s="11"/>
      <c r="JE222" s="11"/>
      <c r="JF222" s="11"/>
      <c r="JG222" s="11"/>
      <c r="JH222" s="11"/>
      <c r="JI222" s="11"/>
      <c r="JJ222" s="11"/>
      <c r="JK222" s="11"/>
      <c r="JL222" s="11"/>
      <c r="JM222" s="11"/>
      <c r="JN222" s="11"/>
      <c r="JO222" s="11"/>
      <c r="JP222" s="11"/>
      <c r="JQ222" s="11"/>
      <c r="JR222" s="11"/>
      <c r="JS222" s="11"/>
      <c r="JT222" s="11"/>
      <c r="JU222" s="11"/>
      <c r="JV222" s="11"/>
      <c r="JW222" s="11"/>
      <c r="JX222" s="11"/>
      <c r="JY222" s="11"/>
      <c r="JZ222" s="11"/>
      <c r="KA222" s="11"/>
      <c r="KB222" s="11"/>
      <c r="KC222" s="11"/>
      <c r="KD222" s="11"/>
      <c r="KE222" s="11"/>
      <c r="KF222" s="11"/>
      <c r="KG222" s="11"/>
    </row>
    <row r="223" spans="1:293" s="69" customFormat="1" ht="54" hidden="1"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c r="JA223" s="11"/>
      <c r="JB223" s="11"/>
      <c r="JC223" s="11"/>
      <c r="JD223" s="11"/>
      <c r="JE223" s="11"/>
      <c r="JF223" s="11"/>
      <c r="JG223" s="11"/>
      <c r="JH223" s="11"/>
      <c r="JI223" s="11"/>
      <c r="JJ223" s="11"/>
      <c r="JK223" s="11"/>
      <c r="JL223" s="11"/>
      <c r="JM223" s="11"/>
      <c r="JN223" s="11"/>
      <c r="JO223" s="11"/>
      <c r="JP223" s="11"/>
      <c r="JQ223" s="11"/>
      <c r="JR223" s="11"/>
      <c r="JS223" s="11"/>
      <c r="JT223" s="11"/>
      <c r="JU223" s="11"/>
      <c r="JV223" s="11"/>
      <c r="JW223" s="11"/>
      <c r="JX223" s="11"/>
      <c r="JY223" s="11"/>
      <c r="JZ223" s="11"/>
      <c r="KA223" s="11"/>
      <c r="KB223" s="11"/>
      <c r="KC223" s="11"/>
      <c r="KD223" s="11"/>
      <c r="KE223" s="11"/>
      <c r="KF223" s="11"/>
      <c r="KG223" s="11"/>
    </row>
    <row r="224" spans="1:293" s="69" customFormat="1" ht="46.5" hidden="1"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c r="JA224" s="11"/>
      <c r="JB224" s="11"/>
      <c r="JC224" s="11"/>
      <c r="JD224" s="11"/>
      <c r="JE224" s="11"/>
      <c r="JF224" s="11"/>
      <c r="JG224" s="11"/>
      <c r="JH224" s="11"/>
      <c r="JI224" s="11"/>
      <c r="JJ224" s="11"/>
      <c r="JK224" s="11"/>
      <c r="JL224" s="11"/>
      <c r="JM224" s="11"/>
      <c r="JN224" s="11"/>
      <c r="JO224" s="11"/>
      <c r="JP224" s="11"/>
      <c r="JQ224" s="11"/>
      <c r="JR224" s="11"/>
      <c r="JS224" s="11"/>
      <c r="JT224" s="11"/>
      <c r="JU224" s="11"/>
      <c r="JV224" s="11"/>
      <c r="JW224" s="11"/>
      <c r="JX224" s="11"/>
      <c r="JY224" s="11"/>
      <c r="JZ224" s="11"/>
      <c r="KA224" s="11"/>
      <c r="KB224" s="11"/>
      <c r="KC224" s="11"/>
      <c r="KD224" s="11"/>
      <c r="KE224" s="11"/>
      <c r="KF224" s="11"/>
      <c r="KG224" s="11"/>
    </row>
    <row r="225" spans="1:2" ht="14.25" hidden="1" customHeight="1"/>
    <row r="226" spans="1:2" ht="14.25" hidden="1" customHeight="1"/>
    <row r="227" spans="1:2" s="97" customFormat="1" ht="14.25" hidden="1" customHeight="1" thickBot="1">
      <c r="A227" s="11"/>
      <c r="B227" s="11"/>
    </row>
    <row r="228" spans="1:2" ht="24" hidden="1" customHeight="1"/>
    <row r="229" spans="1:2" ht="14.25" hidden="1" customHeight="1"/>
    <row r="230" spans="1:2" ht="14.25" hidden="1" customHeight="1"/>
    <row r="231" spans="1:2" ht="14.25" hidden="1" customHeight="1"/>
    <row r="232" spans="1:2" ht="14.25" hidden="1" customHeight="1"/>
    <row r="233" spans="1:2" ht="14.25" hidden="1" customHeight="1"/>
    <row r="234" spans="1:2" ht="14.25" hidden="1" customHeight="1"/>
    <row r="235" spans="1:2" ht="14.25" hidden="1" customHeight="1"/>
    <row r="236" spans="1:2" ht="14.25" hidden="1" customHeight="1"/>
    <row r="237" spans="1:2" ht="14.25" hidden="1" customHeight="1"/>
    <row r="238" spans="1:2" ht="34.5" hidden="1" customHeight="1"/>
    <row r="239" spans="1:2" ht="14.25" hidden="1" customHeight="1"/>
    <row r="240" spans="1:2" ht="14.25" hidden="1" customHeight="1"/>
    <row r="241" spans="1:293" s="69" customFormat="1" ht="14.25" hidden="1"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c r="JA241" s="11"/>
      <c r="JB241" s="11"/>
      <c r="JC241" s="11"/>
      <c r="JD241" s="11"/>
      <c r="JE241" s="11"/>
      <c r="JF241" s="11"/>
      <c r="JG241" s="11"/>
      <c r="JH241" s="11"/>
      <c r="JI241" s="11"/>
      <c r="JJ241" s="11"/>
      <c r="JK241" s="11"/>
      <c r="JL241" s="11"/>
      <c r="JM241" s="11"/>
      <c r="JN241" s="11"/>
      <c r="JO241" s="11"/>
      <c r="JP241" s="11"/>
      <c r="JQ241" s="11"/>
      <c r="JR241" s="11"/>
      <c r="JS241" s="11"/>
      <c r="JT241" s="11"/>
      <c r="JU241" s="11"/>
      <c r="JV241" s="11"/>
      <c r="JW241" s="11"/>
      <c r="JX241" s="11"/>
      <c r="JY241" s="11"/>
      <c r="JZ241" s="11"/>
      <c r="KA241" s="11"/>
      <c r="KB241" s="11"/>
      <c r="KC241" s="11"/>
      <c r="KD241" s="11"/>
      <c r="KE241" s="11"/>
      <c r="KF241" s="11"/>
      <c r="KG241" s="11"/>
    </row>
    <row r="242" spans="1:293" s="69" customFormat="1" ht="14.25" hidden="1"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c r="JA242" s="11"/>
      <c r="JB242" s="11"/>
      <c r="JC242" s="11"/>
      <c r="JD242" s="11"/>
      <c r="JE242" s="11"/>
      <c r="JF242" s="11"/>
      <c r="JG242" s="11"/>
      <c r="JH242" s="11"/>
      <c r="JI242" s="11"/>
      <c r="JJ242" s="11"/>
      <c r="JK242" s="11"/>
      <c r="JL242" s="11"/>
      <c r="JM242" s="11"/>
      <c r="JN242" s="11"/>
      <c r="JO242" s="11"/>
      <c r="JP242" s="11"/>
      <c r="JQ242" s="11"/>
      <c r="JR242" s="11"/>
      <c r="JS242" s="11"/>
      <c r="JT242" s="11"/>
      <c r="JU242" s="11"/>
      <c r="JV242" s="11"/>
      <c r="JW242" s="11"/>
      <c r="JX242" s="11"/>
      <c r="JY242" s="11"/>
      <c r="JZ242" s="11"/>
      <c r="KA242" s="11"/>
      <c r="KB242" s="11"/>
      <c r="KC242" s="11"/>
      <c r="KD242" s="11"/>
      <c r="KE242" s="11"/>
      <c r="KF242" s="11"/>
      <c r="KG242" s="11"/>
    </row>
    <row r="243" spans="1:293" s="69" customFormat="1" ht="29.25" hidden="1"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c r="JA243" s="11"/>
      <c r="JB243" s="11"/>
      <c r="JC243" s="11"/>
      <c r="JD243" s="11"/>
      <c r="JE243" s="11"/>
      <c r="JF243" s="11"/>
      <c r="JG243" s="11"/>
      <c r="JH243" s="11"/>
      <c r="JI243" s="11"/>
      <c r="JJ243" s="11"/>
      <c r="JK243" s="11"/>
      <c r="JL243" s="11"/>
      <c r="JM243" s="11"/>
      <c r="JN243" s="11"/>
      <c r="JO243" s="11"/>
      <c r="JP243" s="11"/>
      <c r="JQ243" s="11"/>
      <c r="JR243" s="11"/>
      <c r="JS243" s="11"/>
      <c r="JT243" s="11"/>
      <c r="JU243" s="11"/>
      <c r="JV243" s="11"/>
      <c r="JW243" s="11"/>
      <c r="JX243" s="11"/>
      <c r="JY243" s="11"/>
      <c r="JZ243" s="11"/>
      <c r="KA243" s="11"/>
      <c r="KB243" s="11"/>
      <c r="KC243" s="11"/>
      <c r="KD243" s="11"/>
      <c r="KE243" s="11"/>
      <c r="KF243" s="11"/>
      <c r="KG243" s="11"/>
    </row>
    <row r="244" spans="1:293" s="69" customFormat="1" ht="14.25" hidden="1"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c r="JA244" s="11"/>
      <c r="JB244" s="11"/>
      <c r="JC244" s="11"/>
      <c r="JD244" s="11"/>
      <c r="JE244" s="11"/>
      <c r="JF244" s="11"/>
      <c r="JG244" s="11"/>
      <c r="JH244" s="11"/>
      <c r="JI244" s="11"/>
      <c r="JJ244" s="11"/>
      <c r="JK244" s="11"/>
      <c r="JL244" s="11"/>
      <c r="JM244" s="11"/>
      <c r="JN244" s="11"/>
      <c r="JO244" s="11"/>
      <c r="JP244" s="11"/>
      <c r="JQ244" s="11"/>
      <c r="JR244" s="11"/>
      <c r="JS244" s="11"/>
      <c r="JT244" s="11"/>
      <c r="JU244" s="11"/>
      <c r="JV244" s="11"/>
      <c r="JW244" s="11"/>
      <c r="JX244" s="11"/>
      <c r="JY244" s="11"/>
      <c r="JZ244" s="11"/>
      <c r="KA244" s="11"/>
      <c r="KB244" s="11"/>
      <c r="KC244" s="11"/>
      <c r="KD244" s="11"/>
      <c r="KE244" s="11"/>
      <c r="KF244" s="11"/>
      <c r="KG244" s="11"/>
    </row>
    <row r="245" spans="1:293" s="69" customFormat="1" ht="14.25" hidden="1"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c r="JA245" s="11"/>
      <c r="JB245" s="11"/>
      <c r="JC245" s="11"/>
      <c r="JD245" s="11"/>
      <c r="JE245" s="11"/>
      <c r="JF245" s="11"/>
      <c r="JG245" s="11"/>
      <c r="JH245" s="11"/>
      <c r="JI245" s="11"/>
      <c r="JJ245" s="11"/>
      <c r="JK245" s="11"/>
      <c r="JL245" s="11"/>
      <c r="JM245" s="11"/>
      <c r="JN245" s="11"/>
      <c r="JO245" s="11"/>
      <c r="JP245" s="11"/>
      <c r="JQ245" s="11"/>
      <c r="JR245" s="11"/>
      <c r="JS245" s="11"/>
      <c r="JT245" s="11"/>
      <c r="JU245" s="11"/>
      <c r="JV245" s="11"/>
      <c r="JW245" s="11"/>
      <c r="JX245" s="11"/>
      <c r="JY245" s="11"/>
      <c r="JZ245" s="11"/>
      <c r="KA245" s="11"/>
      <c r="KB245" s="11"/>
      <c r="KC245" s="11"/>
      <c r="KD245" s="11"/>
      <c r="KE245" s="11"/>
      <c r="KF245" s="11"/>
      <c r="KG245" s="11"/>
    </row>
    <row r="246" spans="1:293" s="69" customFormat="1" ht="14.25" hidden="1"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c r="JA246" s="11"/>
      <c r="JB246" s="11"/>
      <c r="JC246" s="11"/>
      <c r="JD246" s="11"/>
      <c r="JE246" s="11"/>
      <c r="JF246" s="11"/>
      <c r="JG246" s="11"/>
      <c r="JH246" s="11"/>
      <c r="JI246" s="11"/>
      <c r="JJ246" s="11"/>
      <c r="JK246" s="11"/>
      <c r="JL246" s="11"/>
      <c r="JM246" s="11"/>
      <c r="JN246" s="11"/>
      <c r="JO246" s="11"/>
      <c r="JP246" s="11"/>
      <c r="JQ246" s="11"/>
      <c r="JR246" s="11"/>
      <c r="JS246" s="11"/>
      <c r="JT246" s="11"/>
      <c r="JU246" s="11"/>
      <c r="JV246" s="11"/>
      <c r="JW246" s="11"/>
      <c r="JX246" s="11"/>
      <c r="JY246" s="11"/>
      <c r="JZ246" s="11"/>
      <c r="KA246" s="11"/>
      <c r="KB246" s="11"/>
      <c r="KC246" s="11"/>
      <c r="KD246" s="11"/>
      <c r="KE246" s="11"/>
      <c r="KF246" s="11"/>
      <c r="KG246" s="11"/>
    </row>
    <row r="247" spans="1:293" s="69" customFormat="1" ht="14.25" hidden="1"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c r="JA247" s="11"/>
      <c r="JB247" s="11"/>
      <c r="JC247" s="11"/>
      <c r="JD247" s="11"/>
      <c r="JE247" s="11"/>
      <c r="JF247" s="11"/>
      <c r="JG247" s="11"/>
      <c r="JH247" s="11"/>
      <c r="JI247" s="11"/>
      <c r="JJ247" s="11"/>
      <c r="JK247" s="11"/>
      <c r="JL247" s="11"/>
      <c r="JM247" s="11"/>
      <c r="JN247" s="11"/>
      <c r="JO247" s="11"/>
      <c r="JP247" s="11"/>
      <c r="JQ247" s="11"/>
      <c r="JR247" s="11"/>
      <c r="JS247" s="11"/>
      <c r="JT247" s="11"/>
      <c r="JU247" s="11"/>
      <c r="JV247" s="11"/>
      <c r="JW247" s="11"/>
      <c r="JX247" s="11"/>
      <c r="JY247" s="11"/>
      <c r="JZ247" s="11"/>
      <c r="KA247" s="11"/>
      <c r="KB247" s="11"/>
      <c r="KC247" s="11"/>
      <c r="KD247" s="11"/>
      <c r="KE247" s="11"/>
      <c r="KF247" s="11"/>
      <c r="KG247" s="11"/>
    </row>
    <row r="248" spans="1:293" s="69" customFormat="1" ht="14.25" hidden="1"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c r="JA248" s="11"/>
      <c r="JB248" s="11"/>
      <c r="JC248" s="11"/>
      <c r="JD248" s="11"/>
      <c r="JE248" s="11"/>
      <c r="JF248" s="11"/>
      <c r="JG248" s="11"/>
      <c r="JH248" s="11"/>
      <c r="JI248" s="11"/>
      <c r="JJ248" s="11"/>
      <c r="JK248" s="11"/>
      <c r="JL248" s="11"/>
      <c r="JM248" s="11"/>
      <c r="JN248" s="11"/>
      <c r="JO248" s="11"/>
      <c r="JP248" s="11"/>
      <c r="JQ248" s="11"/>
      <c r="JR248" s="11"/>
      <c r="JS248" s="11"/>
      <c r="JT248" s="11"/>
      <c r="JU248" s="11"/>
      <c r="JV248" s="11"/>
      <c r="JW248" s="11"/>
      <c r="JX248" s="11"/>
      <c r="JY248" s="11"/>
      <c r="JZ248" s="11"/>
      <c r="KA248" s="11"/>
      <c r="KB248" s="11"/>
      <c r="KC248" s="11"/>
      <c r="KD248" s="11"/>
      <c r="KE248" s="11"/>
      <c r="KF248" s="11"/>
      <c r="KG248" s="11"/>
    </row>
    <row r="249" spans="1:293" s="69" customFormat="1" ht="14.25" hidden="1"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c r="JA249" s="11"/>
      <c r="JB249" s="11"/>
      <c r="JC249" s="11"/>
      <c r="JD249" s="11"/>
      <c r="JE249" s="11"/>
      <c r="JF249" s="11"/>
      <c r="JG249" s="11"/>
      <c r="JH249" s="11"/>
      <c r="JI249" s="11"/>
      <c r="JJ249" s="11"/>
      <c r="JK249" s="11"/>
      <c r="JL249" s="11"/>
      <c r="JM249" s="11"/>
      <c r="JN249" s="11"/>
      <c r="JO249" s="11"/>
      <c r="JP249" s="11"/>
      <c r="JQ249" s="11"/>
      <c r="JR249" s="11"/>
      <c r="JS249" s="11"/>
      <c r="JT249" s="11"/>
      <c r="JU249" s="11"/>
      <c r="JV249" s="11"/>
      <c r="JW249" s="11"/>
      <c r="JX249" s="11"/>
      <c r="JY249" s="11"/>
      <c r="JZ249" s="11"/>
      <c r="KA249" s="11"/>
      <c r="KB249" s="11"/>
      <c r="KC249" s="11"/>
      <c r="KD249" s="11"/>
      <c r="KE249" s="11"/>
      <c r="KF249" s="11"/>
      <c r="KG249" s="11"/>
    </row>
    <row r="250" spans="1:293" s="69" customFormat="1" ht="14.25" hidden="1"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c r="JA250" s="11"/>
      <c r="JB250" s="11"/>
      <c r="JC250" s="11"/>
      <c r="JD250" s="11"/>
      <c r="JE250" s="11"/>
      <c r="JF250" s="11"/>
      <c r="JG250" s="11"/>
      <c r="JH250" s="11"/>
      <c r="JI250" s="11"/>
      <c r="JJ250" s="11"/>
      <c r="JK250" s="11"/>
      <c r="JL250" s="11"/>
      <c r="JM250" s="11"/>
      <c r="JN250" s="11"/>
      <c r="JO250" s="11"/>
      <c r="JP250" s="11"/>
      <c r="JQ250" s="11"/>
      <c r="JR250" s="11"/>
      <c r="JS250" s="11"/>
      <c r="JT250" s="11"/>
      <c r="JU250" s="11"/>
      <c r="JV250" s="11"/>
      <c r="JW250" s="11"/>
      <c r="JX250" s="11"/>
      <c r="JY250" s="11"/>
      <c r="JZ250" s="11"/>
      <c r="KA250" s="11"/>
      <c r="KB250" s="11"/>
      <c r="KC250" s="11"/>
      <c r="KD250" s="11"/>
      <c r="KE250" s="11"/>
      <c r="KF250" s="11"/>
      <c r="KG250" s="11"/>
    </row>
    <row r="251" spans="1:293" s="69" customFormat="1" ht="14.25" hidden="1"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c r="JA251" s="11"/>
      <c r="JB251" s="11"/>
      <c r="JC251" s="11"/>
      <c r="JD251" s="11"/>
      <c r="JE251" s="11"/>
      <c r="JF251" s="11"/>
      <c r="JG251" s="11"/>
      <c r="JH251" s="11"/>
      <c r="JI251" s="11"/>
      <c r="JJ251" s="11"/>
      <c r="JK251" s="11"/>
      <c r="JL251" s="11"/>
      <c r="JM251" s="11"/>
      <c r="JN251" s="11"/>
      <c r="JO251" s="11"/>
      <c r="JP251" s="11"/>
      <c r="JQ251" s="11"/>
      <c r="JR251" s="11"/>
      <c r="JS251" s="11"/>
      <c r="JT251" s="11"/>
      <c r="JU251" s="11"/>
      <c r="JV251" s="11"/>
      <c r="JW251" s="11"/>
      <c r="JX251" s="11"/>
      <c r="JY251" s="11"/>
      <c r="JZ251" s="11"/>
      <c r="KA251" s="11"/>
      <c r="KB251" s="11"/>
      <c r="KC251" s="11"/>
      <c r="KD251" s="11"/>
      <c r="KE251" s="11"/>
      <c r="KF251" s="11"/>
      <c r="KG251" s="11"/>
    </row>
    <row r="252" spans="1:293" s="69" customFormat="1" ht="75" hidden="1"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c r="JA252" s="11"/>
      <c r="JB252" s="11"/>
      <c r="JC252" s="11"/>
      <c r="JD252" s="11"/>
      <c r="JE252" s="11"/>
      <c r="JF252" s="11"/>
      <c r="JG252" s="11"/>
      <c r="JH252" s="11"/>
      <c r="JI252" s="11"/>
      <c r="JJ252" s="11"/>
      <c r="JK252" s="11"/>
      <c r="JL252" s="11"/>
      <c r="JM252" s="11"/>
      <c r="JN252" s="11"/>
      <c r="JO252" s="11"/>
      <c r="JP252" s="11"/>
      <c r="JQ252" s="11"/>
      <c r="JR252" s="11"/>
      <c r="JS252" s="11"/>
      <c r="JT252" s="11"/>
      <c r="JU252" s="11"/>
      <c r="JV252" s="11"/>
      <c r="JW252" s="11"/>
      <c r="JX252" s="11"/>
      <c r="JY252" s="11"/>
      <c r="JZ252" s="11"/>
      <c r="KA252" s="11"/>
      <c r="KB252" s="11"/>
      <c r="KC252" s="11"/>
      <c r="KD252" s="11"/>
      <c r="KE252" s="11"/>
      <c r="KF252" s="11"/>
      <c r="KG252" s="11"/>
    </row>
    <row r="253" spans="1:293" s="69" customFormat="1" ht="14.25" hidden="1"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c r="JA253" s="11"/>
      <c r="JB253" s="11"/>
      <c r="JC253" s="11"/>
      <c r="JD253" s="11"/>
      <c r="JE253" s="11"/>
      <c r="JF253" s="11"/>
      <c r="JG253" s="11"/>
      <c r="JH253" s="11"/>
      <c r="JI253" s="11"/>
      <c r="JJ253" s="11"/>
      <c r="JK253" s="11"/>
      <c r="JL253" s="11"/>
      <c r="JM253" s="11"/>
      <c r="JN253" s="11"/>
      <c r="JO253" s="11"/>
      <c r="JP253" s="11"/>
      <c r="JQ253" s="11"/>
      <c r="JR253" s="11"/>
      <c r="JS253" s="11"/>
      <c r="JT253" s="11"/>
      <c r="JU253" s="11"/>
      <c r="JV253" s="11"/>
      <c r="JW253" s="11"/>
      <c r="JX253" s="11"/>
      <c r="JY253" s="11"/>
      <c r="JZ253" s="11"/>
      <c r="KA253" s="11"/>
      <c r="KB253" s="11"/>
      <c r="KC253" s="11"/>
      <c r="KD253" s="11"/>
      <c r="KE253" s="11"/>
      <c r="KF253" s="11"/>
      <c r="KG253" s="11"/>
    </row>
    <row r="254" spans="1:293" s="69" customFormat="1" ht="14.25" hidden="1"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c r="JA254" s="11"/>
      <c r="JB254" s="11"/>
      <c r="JC254" s="11"/>
      <c r="JD254" s="11"/>
      <c r="JE254" s="11"/>
      <c r="JF254" s="11"/>
      <c r="JG254" s="11"/>
      <c r="JH254" s="11"/>
      <c r="JI254" s="11"/>
      <c r="JJ254" s="11"/>
      <c r="JK254" s="11"/>
      <c r="JL254" s="11"/>
      <c r="JM254" s="11"/>
      <c r="JN254" s="11"/>
      <c r="JO254" s="11"/>
      <c r="JP254" s="11"/>
      <c r="JQ254" s="11"/>
      <c r="JR254" s="11"/>
      <c r="JS254" s="11"/>
      <c r="JT254" s="11"/>
      <c r="JU254" s="11"/>
      <c r="JV254" s="11"/>
      <c r="JW254" s="11"/>
      <c r="JX254" s="11"/>
      <c r="JY254" s="11"/>
      <c r="JZ254" s="11"/>
      <c r="KA254" s="11"/>
      <c r="KB254" s="11"/>
      <c r="KC254" s="11"/>
      <c r="KD254" s="11"/>
      <c r="KE254" s="11"/>
      <c r="KF254" s="11"/>
      <c r="KG254" s="11"/>
    </row>
    <row r="255" spans="1:293" s="69" customFormat="1" ht="14.25" hidden="1"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c r="JA255" s="11"/>
      <c r="JB255" s="11"/>
      <c r="JC255" s="11"/>
      <c r="JD255" s="11"/>
      <c r="JE255" s="11"/>
      <c r="JF255" s="11"/>
      <c r="JG255" s="11"/>
      <c r="JH255" s="11"/>
      <c r="JI255" s="11"/>
      <c r="JJ255" s="11"/>
      <c r="JK255" s="11"/>
      <c r="JL255" s="11"/>
      <c r="JM255" s="11"/>
      <c r="JN255" s="11"/>
      <c r="JO255" s="11"/>
      <c r="JP255" s="11"/>
      <c r="JQ255" s="11"/>
      <c r="JR255" s="11"/>
      <c r="JS255" s="11"/>
      <c r="JT255" s="11"/>
      <c r="JU255" s="11"/>
      <c r="JV255" s="11"/>
      <c r="JW255" s="11"/>
      <c r="JX255" s="11"/>
      <c r="JY255" s="11"/>
      <c r="JZ255" s="11"/>
      <c r="KA255" s="11"/>
      <c r="KB255" s="11"/>
      <c r="KC255" s="11"/>
      <c r="KD255" s="11"/>
      <c r="KE255" s="11"/>
      <c r="KF255" s="11"/>
      <c r="KG255" s="11"/>
    </row>
    <row r="256" spans="1:293" s="69" customFormat="1" ht="14.25" hidden="1"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c r="JA256" s="11"/>
      <c r="JB256" s="11"/>
      <c r="JC256" s="11"/>
      <c r="JD256" s="11"/>
      <c r="JE256" s="11"/>
      <c r="JF256" s="11"/>
      <c r="JG256" s="11"/>
      <c r="JH256" s="11"/>
      <c r="JI256" s="11"/>
      <c r="JJ256" s="11"/>
      <c r="JK256" s="11"/>
      <c r="JL256" s="11"/>
      <c r="JM256" s="11"/>
      <c r="JN256" s="11"/>
      <c r="JO256" s="11"/>
      <c r="JP256" s="11"/>
      <c r="JQ256" s="11"/>
      <c r="JR256" s="11"/>
      <c r="JS256" s="11"/>
      <c r="JT256" s="11"/>
      <c r="JU256" s="11"/>
      <c r="JV256" s="11"/>
      <c r="JW256" s="11"/>
      <c r="JX256" s="11"/>
      <c r="JY256" s="11"/>
      <c r="JZ256" s="11"/>
      <c r="KA256" s="11"/>
      <c r="KB256" s="11"/>
      <c r="KC256" s="11"/>
      <c r="KD256" s="11"/>
      <c r="KE256" s="11"/>
      <c r="KF256" s="11"/>
      <c r="KG256" s="11"/>
    </row>
    <row r="257" spans="1:2" ht="14.25" hidden="1" customHeight="1"/>
    <row r="258" spans="1:2" ht="54" hidden="1" customHeight="1"/>
    <row r="259" spans="1:2" ht="14.25" hidden="1" customHeight="1"/>
    <row r="260" spans="1:2" ht="14.25" hidden="1" customHeight="1"/>
    <row r="261" spans="1:2" ht="14.25" hidden="1" customHeight="1"/>
    <row r="262" spans="1:2" ht="30" hidden="1" customHeight="1"/>
    <row r="263" spans="1:2" ht="14.25" hidden="1" customHeight="1"/>
    <row r="264" spans="1:2" ht="14.25" hidden="1" customHeight="1"/>
    <row r="265" spans="1:2" s="12" customFormat="1" ht="14.25" hidden="1" customHeight="1">
      <c r="A265" s="11"/>
      <c r="B265" s="11"/>
    </row>
    <row r="266" spans="1:2" s="12" customFormat="1" ht="14.25" hidden="1" customHeight="1">
      <c r="A266" s="11"/>
      <c r="B266" s="11"/>
    </row>
    <row r="267" spans="1:2" s="12" customFormat="1" ht="43.5" hidden="1" customHeight="1">
      <c r="A267" s="11"/>
      <c r="B267" s="11"/>
    </row>
    <row r="268" spans="1:2" s="12" customFormat="1" ht="43.5" hidden="1" customHeight="1">
      <c r="A268" s="11"/>
      <c r="B268" s="11"/>
    </row>
    <row r="269" spans="1:2" s="12" customFormat="1" ht="31.5" hidden="1" customHeight="1">
      <c r="A269" s="11"/>
      <c r="B269" s="11"/>
    </row>
    <row r="270" spans="1:2" s="12" customFormat="1" ht="28.5" hidden="1" customHeight="1">
      <c r="A270" s="11"/>
      <c r="B270" s="11"/>
    </row>
    <row r="271" spans="1:2" s="12" customFormat="1" ht="14.25" hidden="1" customHeight="1">
      <c r="A271" s="11"/>
      <c r="B271" s="11"/>
    </row>
    <row r="272" spans="1:2" s="12" customFormat="1" ht="30" hidden="1" customHeight="1">
      <c r="A272" s="11"/>
      <c r="B272" s="11"/>
    </row>
    <row r="273" spans="1:2" s="12" customFormat="1" ht="14.25" hidden="1" customHeight="1">
      <c r="A273" s="11"/>
      <c r="B273" s="11"/>
    </row>
    <row r="274" spans="1:2" s="12" customFormat="1" ht="14.25" hidden="1" customHeight="1">
      <c r="A274" s="11"/>
      <c r="B274" s="11"/>
    </row>
    <row r="275" spans="1:2" s="12" customFormat="1" ht="14.25" hidden="1" customHeight="1">
      <c r="A275" s="11"/>
      <c r="B275" s="11"/>
    </row>
    <row r="276" spans="1:2" s="12" customFormat="1" ht="14.25" hidden="1" customHeight="1">
      <c r="A276" s="11"/>
      <c r="B276" s="11"/>
    </row>
    <row r="277" spans="1:2" s="12" customFormat="1" ht="55.5" hidden="1" customHeight="1">
      <c r="A277" s="11"/>
      <c r="B277" s="11"/>
    </row>
    <row r="278" spans="1:2" s="12" customFormat="1" ht="14.25" hidden="1" customHeight="1">
      <c r="A278" s="11"/>
      <c r="B278" s="11"/>
    </row>
    <row r="279" spans="1:2" s="12" customFormat="1" ht="14.25" hidden="1" customHeight="1">
      <c r="A279" s="11"/>
      <c r="B279" s="11"/>
    </row>
    <row r="280" spans="1:2" s="12" customFormat="1" ht="14.25" hidden="1" customHeight="1">
      <c r="A280" s="11"/>
      <c r="B280" s="11"/>
    </row>
    <row r="281" spans="1:2" ht="14.25" hidden="1" customHeight="1"/>
    <row r="282" spans="1:2" ht="14.25" hidden="1" customHeight="1"/>
    <row r="283" spans="1:2" ht="30" hidden="1" customHeight="1"/>
    <row r="284" spans="1:2" ht="14.25" hidden="1" customHeight="1"/>
    <row r="285" spans="1:2" ht="14.25" hidden="1" customHeight="1"/>
    <row r="286" spans="1:2" ht="14.25" hidden="1" customHeight="1"/>
    <row r="287" spans="1:2" ht="14.25" hidden="1" customHeight="1"/>
    <row r="288" spans="1:2" ht="14.25" hidden="1" customHeight="1"/>
    <row r="289" spans="1:293" s="69" customFormat="1" ht="21" hidden="1"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c r="JA289" s="11"/>
      <c r="JB289" s="11"/>
      <c r="JC289" s="11"/>
      <c r="JD289" s="11"/>
      <c r="JE289" s="11"/>
      <c r="JF289" s="11"/>
      <c r="JG289" s="11"/>
      <c r="JH289" s="11"/>
      <c r="JI289" s="11"/>
      <c r="JJ289" s="11"/>
      <c r="JK289" s="11"/>
      <c r="JL289" s="11"/>
      <c r="JM289" s="11"/>
      <c r="JN289" s="11"/>
      <c r="JO289" s="11"/>
      <c r="JP289" s="11"/>
      <c r="JQ289" s="11"/>
      <c r="JR289" s="11"/>
      <c r="JS289" s="11"/>
      <c r="JT289" s="11"/>
      <c r="JU289" s="11"/>
      <c r="JV289" s="11"/>
      <c r="JW289" s="11"/>
      <c r="JX289" s="11"/>
      <c r="JY289" s="11"/>
      <c r="JZ289" s="11"/>
      <c r="KA289" s="11"/>
      <c r="KB289" s="11"/>
      <c r="KC289" s="11"/>
      <c r="KD289" s="11"/>
      <c r="KE289" s="11"/>
      <c r="KF289" s="11"/>
      <c r="KG289" s="11"/>
    </row>
    <row r="290" spans="1:293" s="69" customFormat="1" ht="30" hidden="1"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c r="JA290" s="11"/>
      <c r="JB290" s="11"/>
      <c r="JC290" s="11"/>
      <c r="JD290" s="11"/>
      <c r="JE290" s="11"/>
      <c r="JF290" s="11"/>
      <c r="JG290" s="11"/>
      <c r="JH290" s="11"/>
      <c r="JI290" s="11"/>
      <c r="JJ290" s="11"/>
      <c r="JK290" s="11"/>
      <c r="JL290" s="11"/>
      <c r="JM290" s="11"/>
      <c r="JN290" s="11"/>
      <c r="JO290" s="11"/>
      <c r="JP290" s="11"/>
      <c r="JQ290" s="11"/>
      <c r="JR290" s="11"/>
      <c r="JS290" s="11"/>
      <c r="JT290" s="11"/>
      <c r="JU290" s="11"/>
      <c r="JV290" s="11"/>
      <c r="JW290" s="11"/>
      <c r="JX290" s="11"/>
      <c r="JY290" s="11"/>
      <c r="JZ290" s="11"/>
      <c r="KA290" s="11"/>
      <c r="KB290" s="11"/>
      <c r="KC290" s="11"/>
      <c r="KD290" s="11"/>
      <c r="KE290" s="11"/>
      <c r="KF290" s="11"/>
      <c r="KG290" s="11"/>
    </row>
    <row r="291" spans="1:293" s="69" customFormat="1" ht="14.25" hidden="1"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c r="JA291" s="11"/>
      <c r="JB291" s="11"/>
      <c r="JC291" s="11"/>
      <c r="JD291" s="11"/>
      <c r="JE291" s="11"/>
      <c r="JF291" s="11"/>
      <c r="JG291" s="11"/>
      <c r="JH291" s="11"/>
      <c r="JI291" s="11"/>
      <c r="JJ291" s="11"/>
      <c r="JK291" s="11"/>
      <c r="JL291" s="11"/>
      <c r="JM291" s="11"/>
      <c r="JN291" s="11"/>
      <c r="JO291" s="11"/>
      <c r="JP291" s="11"/>
      <c r="JQ291" s="11"/>
      <c r="JR291" s="11"/>
      <c r="JS291" s="11"/>
      <c r="JT291" s="11"/>
      <c r="JU291" s="11"/>
      <c r="JV291" s="11"/>
      <c r="JW291" s="11"/>
      <c r="JX291" s="11"/>
      <c r="JY291" s="11"/>
      <c r="JZ291" s="11"/>
      <c r="KA291" s="11"/>
      <c r="KB291" s="11"/>
      <c r="KC291" s="11"/>
      <c r="KD291" s="11"/>
      <c r="KE291" s="11"/>
      <c r="KF291" s="11"/>
      <c r="KG291" s="11"/>
    </row>
    <row r="292" spans="1:293" s="69" customFormat="1" ht="14.25" hidden="1"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c r="JA292" s="11"/>
      <c r="JB292" s="11"/>
      <c r="JC292" s="11"/>
      <c r="JD292" s="11"/>
      <c r="JE292" s="11"/>
      <c r="JF292" s="11"/>
      <c r="JG292" s="11"/>
      <c r="JH292" s="11"/>
      <c r="JI292" s="11"/>
      <c r="JJ292" s="11"/>
      <c r="JK292" s="11"/>
      <c r="JL292" s="11"/>
      <c r="JM292" s="11"/>
      <c r="JN292" s="11"/>
      <c r="JO292" s="11"/>
      <c r="JP292" s="11"/>
      <c r="JQ292" s="11"/>
      <c r="JR292" s="11"/>
      <c r="JS292" s="11"/>
      <c r="JT292" s="11"/>
      <c r="JU292" s="11"/>
      <c r="JV292" s="11"/>
      <c r="JW292" s="11"/>
      <c r="JX292" s="11"/>
      <c r="JY292" s="11"/>
      <c r="JZ292" s="11"/>
      <c r="KA292" s="11"/>
      <c r="KB292" s="11"/>
      <c r="KC292" s="11"/>
      <c r="KD292" s="11"/>
      <c r="KE292" s="11"/>
      <c r="KF292" s="11"/>
      <c r="KG292" s="11"/>
    </row>
    <row r="293" spans="1:293" s="69" customFormat="1" ht="14.25" hidden="1"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c r="JA293" s="11"/>
      <c r="JB293" s="11"/>
      <c r="JC293" s="11"/>
      <c r="JD293" s="11"/>
      <c r="JE293" s="11"/>
      <c r="JF293" s="11"/>
      <c r="JG293" s="11"/>
      <c r="JH293" s="11"/>
      <c r="JI293" s="11"/>
      <c r="JJ293" s="11"/>
      <c r="JK293" s="11"/>
      <c r="JL293" s="11"/>
      <c r="JM293" s="11"/>
      <c r="JN293" s="11"/>
      <c r="JO293" s="11"/>
      <c r="JP293" s="11"/>
      <c r="JQ293" s="11"/>
      <c r="JR293" s="11"/>
      <c r="JS293" s="11"/>
      <c r="JT293" s="11"/>
      <c r="JU293" s="11"/>
      <c r="JV293" s="11"/>
      <c r="JW293" s="11"/>
      <c r="JX293" s="11"/>
      <c r="JY293" s="11"/>
      <c r="JZ293" s="11"/>
      <c r="KA293" s="11"/>
      <c r="KB293" s="11"/>
      <c r="KC293" s="11"/>
      <c r="KD293" s="11"/>
      <c r="KE293" s="11"/>
      <c r="KF293" s="11"/>
      <c r="KG293" s="11"/>
    </row>
    <row r="294" spans="1:293" s="69" customFormat="1" ht="14.25" hidden="1"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c r="JA294" s="11"/>
      <c r="JB294" s="11"/>
      <c r="JC294" s="11"/>
      <c r="JD294" s="11"/>
      <c r="JE294" s="11"/>
      <c r="JF294" s="11"/>
      <c r="JG294" s="11"/>
      <c r="JH294" s="11"/>
      <c r="JI294" s="11"/>
      <c r="JJ294" s="11"/>
      <c r="JK294" s="11"/>
      <c r="JL294" s="11"/>
      <c r="JM294" s="11"/>
      <c r="JN294" s="11"/>
      <c r="JO294" s="11"/>
      <c r="JP294" s="11"/>
      <c r="JQ294" s="11"/>
      <c r="JR294" s="11"/>
      <c r="JS294" s="11"/>
      <c r="JT294" s="11"/>
      <c r="JU294" s="11"/>
      <c r="JV294" s="11"/>
      <c r="JW294" s="11"/>
      <c r="JX294" s="11"/>
      <c r="JY294" s="11"/>
      <c r="JZ294" s="11"/>
      <c r="KA294" s="11"/>
      <c r="KB294" s="11"/>
      <c r="KC294" s="11"/>
      <c r="KD294" s="11"/>
      <c r="KE294" s="11"/>
      <c r="KF294" s="11"/>
      <c r="KG294" s="11"/>
    </row>
    <row r="295" spans="1:293" s="69" customFormat="1" ht="14.25" hidden="1"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c r="JA295" s="11"/>
      <c r="JB295" s="11"/>
      <c r="JC295" s="11"/>
      <c r="JD295" s="11"/>
      <c r="JE295" s="11"/>
      <c r="JF295" s="11"/>
      <c r="JG295" s="11"/>
      <c r="JH295" s="11"/>
      <c r="JI295" s="11"/>
      <c r="JJ295" s="11"/>
      <c r="JK295" s="11"/>
      <c r="JL295" s="11"/>
      <c r="JM295" s="11"/>
      <c r="JN295" s="11"/>
      <c r="JO295" s="11"/>
      <c r="JP295" s="11"/>
      <c r="JQ295" s="11"/>
      <c r="JR295" s="11"/>
      <c r="JS295" s="11"/>
      <c r="JT295" s="11"/>
      <c r="JU295" s="11"/>
      <c r="JV295" s="11"/>
      <c r="JW295" s="11"/>
      <c r="JX295" s="11"/>
      <c r="JY295" s="11"/>
      <c r="JZ295" s="11"/>
      <c r="KA295" s="11"/>
      <c r="KB295" s="11"/>
      <c r="KC295" s="11"/>
      <c r="KD295" s="11"/>
      <c r="KE295" s="11"/>
      <c r="KF295" s="11"/>
      <c r="KG295" s="11"/>
    </row>
    <row r="296" spans="1:293" s="69" customFormat="1" ht="14.25" hidden="1"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c r="JA296" s="11"/>
      <c r="JB296" s="11"/>
      <c r="JC296" s="11"/>
      <c r="JD296" s="11"/>
      <c r="JE296" s="11"/>
      <c r="JF296" s="11"/>
      <c r="JG296" s="11"/>
      <c r="JH296" s="11"/>
      <c r="JI296" s="11"/>
      <c r="JJ296" s="11"/>
      <c r="JK296" s="11"/>
      <c r="JL296" s="11"/>
      <c r="JM296" s="11"/>
      <c r="JN296" s="11"/>
      <c r="JO296" s="11"/>
      <c r="JP296" s="11"/>
      <c r="JQ296" s="11"/>
      <c r="JR296" s="11"/>
      <c r="JS296" s="11"/>
      <c r="JT296" s="11"/>
      <c r="JU296" s="11"/>
      <c r="JV296" s="11"/>
      <c r="JW296" s="11"/>
      <c r="JX296" s="11"/>
      <c r="JY296" s="11"/>
      <c r="JZ296" s="11"/>
      <c r="KA296" s="11"/>
      <c r="KB296" s="11"/>
      <c r="KC296" s="11"/>
      <c r="KD296" s="11"/>
      <c r="KE296" s="11"/>
      <c r="KF296" s="11"/>
      <c r="KG296" s="11"/>
    </row>
    <row r="297" spans="1:293" s="69" customFormat="1" ht="14.25" hidden="1"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c r="JA297" s="11"/>
      <c r="JB297" s="11"/>
      <c r="JC297" s="11"/>
      <c r="JD297" s="11"/>
      <c r="JE297" s="11"/>
      <c r="JF297" s="11"/>
      <c r="JG297" s="11"/>
      <c r="JH297" s="11"/>
      <c r="JI297" s="11"/>
      <c r="JJ297" s="11"/>
      <c r="JK297" s="11"/>
      <c r="JL297" s="11"/>
      <c r="JM297" s="11"/>
      <c r="JN297" s="11"/>
      <c r="JO297" s="11"/>
      <c r="JP297" s="11"/>
      <c r="JQ297" s="11"/>
      <c r="JR297" s="11"/>
      <c r="JS297" s="11"/>
      <c r="JT297" s="11"/>
      <c r="JU297" s="11"/>
      <c r="JV297" s="11"/>
      <c r="JW297" s="11"/>
      <c r="JX297" s="11"/>
      <c r="JY297" s="11"/>
      <c r="JZ297" s="11"/>
      <c r="KA297" s="11"/>
      <c r="KB297" s="11"/>
      <c r="KC297" s="11"/>
      <c r="KD297" s="11"/>
      <c r="KE297" s="11"/>
      <c r="KF297" s="11"/>
      <c r="KG297" s="11"/>
    </row>
    <row r="298" spans="1:293" s="69" customFormat="1" ht="14.25" hidden="1"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c r="JA298" s="11"/>
      <c r="JB298" s="11"/>
      <c r="JC298" s="11"/>
      <c r="JD298" s="11"/>
      <c r="JE298" s="11"/>
      <c r="JF298" s="11"/>
      <c r="JG298" s="11"/>
      <c r="JH298" s="11"/>
      <c r="JI298" s="11"/>
      <c r="JJ298" s="11"/>
      <c r="JK298" s="11"/>
      <c r="JL298" s="11"/>
      <c r="JM298" s="11"/>
      <c r="JN298" s="11"/>
      <c r="JO298" s="11"/>
      <c r="JP298" s="11"/>
      <c r="JQ298" s="11"/>
      <c r="JR298" s="11"/>
      <c r="JS298" s="11"/>
      <c r="JT298" s="11"/>
      <c r="JU298" s="11"/>
      <c r="JV298" s="11"/>
      <c r="JW298" s="11"/>
      <c r="JX298" s="11"/>
      <c r="JY298" s="11"/>
      <c r="JZ298" s="11"/>
      <c r="KA298" s="11"/>
      <c r="KB298" s="11"/>
      <c r="KC298" s="11"/>
      <c r="KD298" s="11"/>
      <c r="KE298" s="11"/>
      <c r="KF298" s="11"/>
      <c r="KG298" s="11"/>
    </row>
    <row r="299" spans="1:293" s="69" customFormat="1" ht="14.25" hidden="1"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c r="JA299" s="11"/>
      <c r="JB299" s="11"/>
      <c r="JC299" s="11"/>
      <c r="JD299" s="11"/>
      <c r="JE299" s="11"/>
      <c r="JF299" s="11"/>
      <c r="JG299" s="11"/>
      <c r="JH299" s="11"/>
      <c r="JI299" s="11"/>
      <c r="JJ299" s="11"/>
      <c r="JK299" s="11"/>
      <c r="JL299" s="11"/>
      <c r="JM299" s="11"/>
      <c r="JN299" s="11"/>
      <c r="JO299" s="11"/>
      <c r="JP299" s="11"/>
      <c r="JQ299" s="11"/>
      <c r="JR299" s="11"/>
      <c r="JS299" s="11"/>
      <c r="JT299" s="11"/>
      <c r="JU299" s="11"/>
      <c r="JV299" s="11"/>
      <c r="JW299" s="11"/>
      <c r="JX299" s="11"/>
      <c r="JY299" s="11"/>
      <c r="JZ299" s="11"/>
      <c r="KA299" s="11"/>
      <c r="KB299" s="11"/>
      <c r="KC299" s="11"/>
      <c r="KD299" s="11"/>
      <c r="KE299" s="11"/>
      <c r="KF299" s="11"/>
      <c r="KG299" s="11"/>
    </row>
    <row r="300" spans="1:293" s="69" customFormat="1" ht="14.25" hidden="1"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c r="JA300" s="11"/>
      <c r="JB300" s="11"/>
      <c r="JC300" s="11"/>
      <c r="JD300" s="11"/>
      <c r="JE300" s="11"/>
      <c r="JF300" s="11"/>
      <c r="JG300" s="11"/>
      <c r="JH300" s="11"/>
      <c r="JI300" s="11"/>
      <c r="JJ300" s="11"/>
      <c r="JK300" s="11"/>
      <c r="JL300" s="11"/>
      <c r="JM300" s="11"/>
      <c r="JN300" s="11"/>
      <c r="JO300" s="11"/>
      <c r="JP300" s="11"/>
      <c r="JQ300" s="11"/>
      <c r="JR300" s="11"/>
      <c r="JS300" s="11"/>
      <c r="JT300" s="11"/>
      <c r="JU300" s="11"/>
      <c r="JV300" s="11"/>
      <c r="JW300" s="11"/>
      <c r="JX300" s="11"/>
      <c r="JY300" s="11"/>
      <c r="JZ300" s="11"/>
      <c r="KA300" s="11"/>
      <c r="KB300" s="11"/>
      <c r="KC300" s="11"/>
      <c r="KD300" s="11"/>
      <c r="KE300" s="11"/>
      <c r="KF300" s="11"/>
      <c r="KG300" s="11"/>
    </row>
    <row r="301" spans="1:293" s="69" customFormat="1" ht="14.25" hidden="1"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c r="JA301" s="11"/>
      <c r="JB301" s="11"/>
      <c r="JC301" s="11"/>
      <c r="JD301" s="11"/>
      <c r="JE301" s="11"/>
      <c r="JF301" s="11"/>
      <c r="JG301" s="11"/>
      <c r="JH301" s="11"/>
      <c r="JI301" s="11"/>
      <c r="JJ301" s="11"/>
      <c r="JK301" s="11"/>
      <c r="JL301" s="11"/>
      <c r="JM301" s="11"/>
      <c r="JN301" s="11"/>
      <c r="JO301" s="11"/>
      <c r="JP301" s="11"/>
      <c r="JQ301" s="11"/>
      <c r="JR301" s="11"/>
      <c r="JS301" s="11"/>
      <c r="JT301" s="11"/>
      <c r="JU301" s="11"/>
      <c r="JV301" s="11"/>
      <c r="JW301" s="11"/>
      <c r="JX301" s="11"/>
      <c r="JY301" s="11"/>
      <c r="JZ301" s="11"/>
      <c r="KA301" s="11"/>
      <c r="KB301" s="11"/>
      <c r="KC301" s="11"/>
      <c r="KD301" s="11"/>
      <c r="KE301" s="11"/>
      <c r="KF301" s="11"/>
      <c r="KG301" s="11"/>
    </row>
    <row r="302" spans="1:293" s="69" customFormat="1" ht="14.25" hidden="1"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c r="JA302" s="11"/>
      <c r="JB302" s="11"/>
      <c r="JC302" s="11"/>
      <c r="JD302" s="11"/>
      <c r="JE302" s="11"/>
      <c r="JF302" s="11"/>
      <c r="JG302" s="11"/>
      <c r="JH302" s="11"/>
      <c r="JI302" s="11"/>
      <c r="JJ302" s="11"/>
      <c r="JK302" s="11"/>
      <c r="JL302" s="11"/>
      <c r="JM302" s="11"/>
      <c r="JN302" s="11"/>
      <c r="JO302" s="11"/>
      <c r="JP302" s="11"/>
      <c r="JQ302" s="11"/>
      <c r="JR302" s="11"/>
      <c r="JS302" s="11"/>
      <c r="JT302" s="11"/>
      <c r="JU302" s="11"/>
      <c r="JV302" s="11"/>
      <c r="JW302" s="11"/>
      <c r="JX302" s="11"/>
      <c r="JY302" s="11"/>
      <c r="JZ302" s="11"/>
      <c r="KA302" s="11"/>
      <c r="KB302" s="11"/>
      <c r="KC302" s="11"/>
      <c r="KD302" s="11"/>
      <c r="KE302" s="11"/>
      <c r="KF302" s="11"/>
      <c r="KG302" s="11"/>
    </row>
    <row r="303" spans="1:293" s="69" customFormat="1" ht="32.25" hidden="1"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c r="JA303" s="11"/>
      <c r="JB303" s="11"/>
      <c r="JC303" s="11"/>
      <c r="JD303" s="11"/>
      <c r="JE303" s="11"/>
      <c r="JF303" s="11"/>
      <c r="JG303" s="11"/>
      <c r="JH303" s="11"/>
      <c r="JI303" s="11"/>
      <c r="JJ303" s="11"/>
      <c r="JK303" s="11"/>
      <c r="JL303" s="11"/>
      <c r="JM303" s="11"/>
      <c r="JN303" s="11"/>
      <c r="JO303" s="11"/>
      <c r="JP303" s="11"/>
      <c r="JQ303" s="11"/>
      <c r="JR303" s="11"/>
      <c r="JS303" s="11"/>
      <c r="JT303" s="11"/>
      <c r="JU303" s="11"/>
      <c r="JV303" s="11"/>
      <c r="JW303" s="11"/>
      <c r="JX303" s="11"/>
      <c r="JY303" s="11"/>
      <c r="JZ303" s="11"/>
      <c r="KA303" s="11"/>
      <c r="KB303" s="11"/>
      <c r="KC303" s="11"/>
      <c r="KD303" s="11"/>
      <c r="KE303" s="11"/>
      <c r="KF303" s="11"/>
      <c r="KG303" s="11"/>
    </row>
    <row r="304" spans="1:293" s="69" customFormat="1" ht="14.25" hidden="1"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c r="JA304" s="11"/>
      <c r="JB304" s="11"/>
      <c r="JC304" s="11"/>
      <c r="JD304" s="11"/>
      <c r="JE304" s="11"/>
      <c r="JF304" s="11"/>
      <c r="JG304" s="11"/>
      <c r="JH304" s="11"/>
      <c r="JI304" s="11"/>
      <c r="JJ304" s="11"/>
      <c r="JK304" s="11"/>
      <c r="JL304" s="11"/>
      <c r="JM304" s="11"/>
      <c r="JN304" s="11"/>
      <c r="JO304" s="11"/>
      <c r="JP304" s="11"/>
      <c r="JQ304" s="11"/>
      <c r="JR304" s="11"/>
      <c r="JS304" s="11"/>
      <c r="JT304" s="11"/>
      <c r="JU304" s="11"/>
      <c r="JV304" s="11"/>
      <c r="JW304" s="11"/>
      <c r="JX304" s="11"/>
      <c r="JY304" s="11"/>
      <c r="JZ304" s="11"/>
      <c r="KA304" s="11"/>
      <c r="KB304" s="11"/>
      <c r="KC304" s="11"/>
      <c r="KD304" s="11"/>
      <c r="KE304" s="11"/>
      <c r="KF304" s="11"/>
      <c r="KG304" s="11"/>
    </row>
    <row r="305" spans="1:293" s="69" customFormat="1" ht="14.25" hidden="1"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c r="JA305" s="11"/>
      <c r="JB305" s="11"/>
      <c r="JC305" s="11"/>
      <c r="JD305" s="11"/>
      <c r="JE305" s="11"/>
      <c r="JF305" s="11"/>
      <c r="JG305" s="11"/>
      <c r="JH305" s="11"/>
      <c r="JI305" s="11"/>
      <c r="JJ305" s="11"/>
      <c r="JK305" s="11"/>
      <c r="JL305" s="11"/>
      <c r="JM305" s="11"/>
      <c r="JN305" s="11"/>
      <c r="JO305" s="11"/>
      <c r="JP305" s="11"/>
      <c r="JQ305" s="11"/>
      <c r="JR305" s="11"/>
      <c r="JS305" s="11"/>
      <c r="JT305" s="11"/>
      <c r="JU305" s="11"/>
      <c r="JV305" s="11"/>
      <c r="JW305" s="11"/>
      <c r="JX305" s="11"/>
      <c r="JY305" s="11"/>
      <c r="JZ305" s="11"/>
      <c r="KA305" s="11"/>
      <c r="KB305" s="11"/>
      <c r="KC305" s="11"/>
      <c r="KD305" s="11"/>
      <c r="KE305" s="11"/>
      <c r="KF305" s="11"/>
      <c r="KG305" s="11"/>
    </row>
    <row r="306" spans="1:293" s="69" customFormat="1" ht="14.25" hidden="1"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c r="JA306" s="11"/>
      <c r="JB306" s="11"/>
      <c r="JC306" s="11"/>
      <c r="JD306" s="11"/>
      <c r="JE306" s="11"/>
      <c r="JF306" s="11"/>
      <c r="JG306" s="11"/>
      <c r="JH306" s="11"/>
      <c r="JI306" s="11"/>
      <c r="JJ306" s="11"/>
      <c r="JK306" s="11"/>
      <c r="JL306" s="11"/>
      <c r="JM306" s="11"/>
      <c r="JN306" s="11"/>
      <c r="JO306" s="11"/>
      <c r="JP306" s="11"/>
      <c r="JQ306" s="11"/>
      <c r="JR306" s="11"/>
      <c r="JS306" s="11"/>
      <c r="JT306" s="11"/>
      <c r="JU306" s="11"/>
      <c r="JV306" s="11"/>
      <c r="JW306" s="11"/>
      <c r="JX306" s="11"/>
      <c r="JY306" s="11"/>
      <c r="JZ306" s="11"/>
      <c r="KA306" s="11"/>
      <c r="KB306" s="11"/>
      <c r="KC306" s="11"/>
      <c r="KD306" s="11"/>
      <c r="KE306" s="11"/>
      <c r="KF306" s="11"/>
      <c r="KG306" s="11"/>
    </row>
    <row r="307" spans="1:293" s="69" customFormat="1" ht="14.25" hidden="1"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c r="JA307" s="11"/>
      <c r="JB307" s="11"/>
      <c r="JC307" s="11"/>
      <c r="JD307" s="11"/>
      <c r="JE307" s="11"/>
      <c r="JF307" s="11"/>
      <c r="JG307" s="11"/>
      <c r="JH307" s="11"/>
      <c r="JI307" s="11"/>
      <c r="JJ307" s="11"/>
      <c r="JK307" s="11"/>
      <c r="JL307" s="11"/>
      <c r="JM307" s="11"/>
      <c r="JN307" s="11"/>
      <c r="JO307" s="11"/>
      <c r="JP307" s="11"/>
      <c r="JQ307" s="11"/>
      <c r="JR307" s="11"/>
      <c r="JS307" s="11"/>
      <c r="JT307" s="11"/>
      <c r="JU307" s="11"/>
      <c r="JV307" s="11"/>
      <c r="JW307" s="11"/>
      <c r="JX307" s="11"/>
      <c r="JY307" s="11"/>
      <c r="JZ307" s="11"/>
      <c r="KA307" s="11"/>
      <c r="KB307" s="11"/>
      <c r="KC307" s="11"/>
      <c r="KD307" s="11"/>
      <c r="KE307" s="11"/>
      <c r="KF307" s="11"/>
      <c r="KG307" s="11"/>
    </row>
    <row r="308" spans="1:293" s="69" customFormat="1" ht="14.25" hidden="1"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c r="JA308" s="11"/>
      <c r="JB308" s="11"/>
      <c r="JC308" s="11"/>
      <c r="JD308" s="11"/>
      <c r="JE308" s="11"/>
      <c r="JF308" s="11"/>
      <c r="JG308" s="11"/>
      <c r="JH308" s="11"/>
      <c r="JI308" s="11"/>
      <c r="JJ308" s="11"/>
      <c r="JK308" s="11"/>
      <c r="JL308" s="11"/>
      <c r="JM308" s="11"/>
      <c r="JN308" s="11"/>
      <c r="JO308" s="11"/>
      <c r="JP308" s="11"/>
      <c r="JQ308" s="11"/>
      <c r="JR308" s="11"/>
      <c r="JS308" s="11"/>
      <c r="JT308" s="11"/>
      <c r="JU308" s="11"/>
      <c r="JV308" s="11"/>
      <c r="JW308" s="11"/>
      <c r="JX308" s="11"/>
      <c r="JY308" s="11"/>
      <c r="JZ308" s="11"/>
      <c r="KA308" s="11"/>
      <c r="KB308" s="11"/>
      <c r="KC308" s="11"/>
      <c r="KD308" s="11"/>
      <c r="KE308" s="11"/>
      <c r="KF308" s="11"/>
      <c r="KG308" s="11"/>
    </row>
    <row r="309" spans="1:293" s="69" customFormat="1" ht="14.25" hidden="1"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c r="JA309" s="11"/>
      <c r="JB309" s="11"/>
      <c r="JC309" s="11"/>
      <c r="JD309" s="11"/>
      <c r="JE309" s="11"/>
      <c r="JF309" s="11"/>
      <c r="JG309" s="11"/>
      <c r="JH309" s="11"/>
      <c r="JI309" s="11"/>
      <c r="JJ309" s="11"/>
      <c r="JK309" s="11"/>
      <c r="JL309" s="11"/>
      <c r="JM309" s="11"/>
      <c r="JN309" s="11"/>
      <c r="JO309" s="11"/>
      <c r="JP309" s="11"/>
      <c r="JQ309" s="11"/>
      <c r="JR309" s="11"/>
      <c r="JS309" s="11"/>
      <c r="JT309" s="11"/>
      <c r="JU309" s="11"/>
      <c r="JV309" s="11"/>
      <c r="JW309" s="11"/>
      <c r="JX309" s="11"/>
      <c r="JY309" s="11"/>
      <c r="JZ309" s="11"/>
      <c r="KA309" s="11"/>
      <c r="KB309" s="11"/>
      <c r="KC309" s="11"/>
      <c r="KD309" s="11"/>
      <c r="KE309" s="11"/>
      <c r="KF309" s="11"/>
      <c r="KG309" s="11"/>
    </row>
    <row r="310" spans="1:293" s="69" customFormat="1" ht="14.25" hidden="1"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c r="JA310" s="11"/>
      <c r="JB310" s="11"/>
      <c r="JC310" s="11"/>
      <c r="JD310" s="11"/>
      <c r="JE310" s="11"/>
      <c r="JF310" s="11"/>
      <c r="JG310" s="11"/>
      <c r="JH310" s="11"/>
      <c r="JI310" s="11"/>
      <c r="JJ310" s="11"/>
      <c r="JK310" s="11"/>
      <c r="JL310" s="11"/>
      <c r="JM310" s="11"/>
      <c r="JN310" s="11"/>
      <c r="JO310" s="11"/>
      <c r="JP310" s="11"/>
      <c r="JQ310" s="11"/>
      <c r="JR310" s="11"/>
      <c r="JS310" s="11"/>
      <c r="JT310" s="11"/>
      <c r="JU310" s="11"/>
      <c r="JV310" s="11"/>
      <c r="JW310" s="11"/>
      <c r="JX310" s="11"/>
      <c r="JY310" s="11"/>
      <c r="JZ310" s="11"/>
      <c r="KA310" s="11"/>
      <c r="KB310" s="11"/>
      <c r="KC310" s="11"/>
      <c r="KD310" s="11"/>
      <c r="KE310" s="11"/>
      <c r="KF310" s="11"/>
      <c r="KG310" s="11"/>
    </row>
    <row r="311" spans="1:293" s="69" customFormat="1" ht="14.25" hidden="1"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c r="JA311" s="11"/>
      <c r="JB311" s="11"/>
      <c r="JC311" s="11"/>
      <c r="JD311" s="11"/>
      <c r="JE311" s="11"/>
      <c r="JF311" s="11"/>
      <c r="JG311" s="11"/>
      <c r="JH311" s="11"/>
      <c r="JI311" s="11"/>
      <c r="JJ311" s="11"/>
      <c r="JK311" s="11"/>
      <c r="JL311" s="11"/>
      <c r="JM311" s="11"/>
      <c r="JN311" s="11"/>
      <c r="JO311" s="11"/>
      <c r="JP311" s="11"/>
      <c r="JQ311" s="11"/>
      <c r="JR311" s="11"/>
      <c r="JS311" s="11"/>
      <c r="JT311" s="11"/>
      <c r="JU311" s="11"/>
      <c r="JV311" s="11"/>
      <c r="JW311" s="11"/>
      <c r="JX311" s="11"/>
      <c r="JY311" s="11"/>
      <c r="JZ311" s="11"/>
      <c r="KA311" s="11"/>
      <c r="KB311" s="11"/>
      <c r="KC311" s="11"/>
      <c r="KD311" s="11"/>
      <c r="KE311" s="11"/>
      <c r="KF311" s="11"/>
      <c r="KG311" s="11"/>
    </row>
    <row r="312" spans="1:293" s="69" customFormat="1" ht="14.25" hidden="1"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c r="JA312" s="11"/>
      <c r="JB312" s="11"/>
      <c r="JC312" s="11"/>
      <c r="JD312" s="11"/>
      <c r="JE312" s="11"/>
      <c r="JF312" s="11"/>
      <c r="JG312" s="11"/>
      <c r="JH312" s="11"/>
      <c r="JI312" s="11"/>
      <c r="JJ312" s="11"/>
      <c r="JK312" s="11"/>
      <c r="JL312" s="11"/>
      <c r="JM312" s="11"/>
      <c r="JN312" s="11"/>
      <c r="JO312" s="11"/>
      <c r="JP312" s="11"/>
      <c r="JQ312" s="11"/>
      <c r="JR312" s="11"/>
      <c r="JS312" s="11"/>
      <c r="JT312" s="11"/>
      <c r="JU312" s="11"/>
      <c r="JV312" s="11"/>
      <c r="JW312" s="11"/>
      <c r="JX312" s="11"/>
      <c r="JY312" s="11"/>
      <c r="JZ312" s="11"/>
      <c r="KA312" s="11"/>
      <c r="KB312" s="11"/>
      <c r="KC312" s="11"/>
      <c r="KD312" s="11"/>
      <c r="KE312" s="11"/>
      <c r="KF312" s="11"/>
      <c r="KG312" s="11"/>
    </row>
    <row r="313" spans="1:293" s="69" customFormat="1" ht="14.25" hidden="1"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c r="JA313" s="11"/>
      <c r="JB313" s="11"/>
      <c r="JC313" s="11"/>
      <c r="JD313" s="11"/>
      <c r="JE313" s="11"/>
      <c r="JF313" s="11"/>
      <c r="JG313" s="11"/>
      <c r="JH313" s="11"/>
      <c r="JI313" s="11"/>
      <c r="JJ313" s="11"/>
      <c r="JK313" s="11"/>
      <c r="JL313" s="11"/>
      <c r="JM313" s="11"/>
      <c r="JN313" s="11"/>
      <c r="JO313" s="11"/>
      <c r="JP313" s="11"/>
      <c r="JQ313" s="11"/>
      <c r="JR313" s="11"/>
      <c r="JS313" s="11"/>
      <c r="JT313" s="11"/>
      <c r="JU313" s="11"/>
      <c r="JV313" s="11"/>
      <c r="JW313" s="11"/>
      <c r="JX313" s="11"/>
      <c r="JY313" s="11"/>
      <c r="JZ313" s="11"/>
      <c r="KA313" s="11"/>
      <c r="KB313" s="11"/>
      <c r="KC313" s="11"/>
      <c r="KD313" s="11"/>
      <c r="KE313" s="11"/>
      <c r="KF313" s="11"/>
      <c r="KG313" s="11"/>
    </row>
    <row r="314" spans="1:293" s="69" customFormat="1" ht="14.25" hidden="1"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c r="JA314" s="11"/>
      <c r="JB314" s="11"/>
      <c r="JC314" s="11"/>
      <c r="JD314" s="11"/>
      <c r="JE314" s="11"/>
      <c r="JF314" s="11"/>
      <c r="JG314" s="11"/>
      <c r="JH314" s="11"/>
      <c r="JI314" s="11"/>
      <c r="JJ314" s="11"/>
      <c r="JK314" s="11"/>
      <c r="JL314" s="11"/>
      <c r="JM314" s="11"/>
      <c r="JN314" s="11"/>
      <c r="JO314" s="11"/>
      <c r="JP314" s="11"/>
      <c r="JQ314" s="11"/>
      <c r="JR314" s="11"/>
      <c r="JS314" s="11"/>
      <c r="JT314" s="11"/>
      <c r="JU314" s="11"/>
      <c r="JV314" s="11"/>
      <c r="JW314" s="11"/>
      <c r="JX314" s="11"/>
      <c r="JY314" s="11"/>
      <c r="JZ314" s="11"/>
      <c r="KA314" s="11"/>
      <c r="KB314" s="11"/>
      <c r="KC314" s="11"/>
      <c r="KD314" s="11"/>
      <c r="KE314" s="11"/>
      <c r="KF314" s="11"/>
      <c r="KG314" s="11"/>
    </row>
    <row r="315" spans="1:293" s="69" customFormat="1" ht="14.25" hidden="1"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c r="JA315" s="11"/>
      <c r="JB315" s="11"/>
      <c r="JC315" s="11"/>
      <c r="JD315" s="11"/>
      <c r="JE315" s="11"/>
      <c r="JF315" s="11"/>
      <c r="JG315" s="11"/>
      <c r="JH315" s="11"/>
      <c r="JI315" s="11"/>
      <c r="JJ315" s="11"/>
      <c r="JK315" s="11"/>
      <c r="JL315" s="11"/>
      <c r="JM315" s="11"/>
      <c r="JN315" s="11"/>
      <c r="JO315" s="11"/>
      <c r="JP315" s="11"/>
      <c r="JQ315" s="11"/>
      <c r="JR315" s="11"/>
      <c r="JS315" s="11"/>
      <c r="JT315" s="11"/>
      <c r="JU315" s="11"/>
      <c r="JV315" s="11"/>
      <c r="JW315" s="11"/>
      <c r="JX315" s="11"/>
      <c r="JY315" s="11"/>
      <c r="JZ315" s="11"/>
      <c r="KA315" s="11"/>
      <c r="KB315" s="11"/>
      <c r="KC315" s="11"/>
      <c r="KD315" s="11"/>
      <c r="KE315" s="11"/>
      <c r="KF315" s="11"/>
      <c r="KG315" s="11"/>
    </row>
    <row r="316" spans="1:293" s="69" customFormat="1" ht="14.25" hidden="1"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c r="JA316" s="11"/>
      <c r="JB316" s="11"/>
      <c r="JC316" s="11"/>
      <c r="JD316" s="11"/>
      <c r="JE316" s="11"/>
      <c r="JF316" s="11"/>
      <c r="JG316" s="11"/>
      <c r="JH316" s="11"/>
      <c r="JI316" s="11"/>
      <c r="JJ316" s="11"/>
      <c r="JK316" s="11"/>
      <c r="JL316" s="11"/>
      <c r="JM316" s="11"/>
      <c r="JN316" s="11"/>
      <c r="JO316" s="11"/>
      <c r="JP316" s="11"/>
      <c r="JQ316" s="11"/>
      <c r="JR316" s="11"/>
      <c r="JS316" s="11"/>
      <c r="JT316" s="11"/>
      <c r="JU316" s="11"/>
      <c r="JV316" s="11"/>
      <c r="JW316" s="11"/>
      <c r="JX316" s="11"/>
      <c r="JY316" s="11"/>
      <c r="JZ316" s="11"/>
      <c r="KA316" s="11"/>
      <c r="KB316" s="11"/>
      <c r="KC316" s="11"/>
      <c r="KD316" s="11"/>
      <c r="KE316" s="11"/>
      <c r="KF316" s="11"/>
      <c r="KG316" s="11"/>
    </row>
    <row r="317" spans="1:293" s="69" customFormat="1" ht="14.25" hidden="1"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c r="JA317" s="11"/>
      <c r="JB317" s="11"/>
      <c r="JC317" s="11"/>
      <c r="JD317" s="11"/>
      <c r="JE317" s="11"/>
      <c r="JF317" s="11"/>
      <c r="JG317" s="11"/>
      <c r="JH317" s="11"/>
      <c r="JI317" s="11"/>
      <c r="JJ317" s="11"/>
      <c r="JK317" s="11"/>
      <c r="JL317" s="11"/>
      <c r="JM317" s="11"/>
      <c r="JN317" s="11"/>
      <c r="JO317" s="11"/>
      <c r="JP317" s="11"/>
      <c r="JQ317" s="11"/>
      <c r="JR317" s="11"/>
      <c r="JS317" s="11"/>
      <c r="JT317" s="11"/>
      <c r="JU317" s="11"/>
      <c r="JV317" s="11"/>
      <c r="JW317" s="11"/>
      <c r="JX317" s="11"/>
      <c r="JY317" s="11"/>
      <c r="JZ317" s="11"/>
      <c r="KA317" s="11"/>
      <c r="KB317" s="11"/>
      <c r="KC317" s="11"/>
      <c r="KD317" s="11"/>
      <c r="KE317" s="11"/>
      <c r="KF317" s="11"/>
      <c r="KG317" s="11"/>
    </row>
    <row r="318" spans="1:293" s="69" customFormat="1" ht="32.25" hidden="1"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c r="JA318" s="11"/>
      <c r="JB318" s="11"/>
      <c r="JC318" s="11"/>
      <c r="JD318" s="11"/>
      <c r="JE318" s="11"/>
      <c r="JF318" s="11"/>
      <c r="JG318" s="11"/>
      <c r="JH318" s="11"/>
      <c r="JI318" s="11"/>
      <c r="JJ318" s="11"/>
      <c r="JK318" s="11"/>
      <c r="JL318" s="11"/>
      <c r="JM318" s="11"/>
      <c r="JN318" s="11"/>
      <c r="JO318" s="11"/>
      <c r="JP318" s="11"/>
      <c r="JQ318" s="11"/>
      <c r="JR318" s="11"/>
      <c r="JS318" s="11"/>
      <c r="JT318" s="11"/>
      <c r="JU318" s="11"/>
      <c r="JV318" s="11"/>
      <c r="JW318" s="11"/>
      <c r="JX318" s="11"/>
      <c r="JY318" s="11"/>
      <c r="JZ318" s="11"/>
      <c r="KA318" s="11"/>
      <c r="KB318" s="11"/>
      <c r="KC318" s="11"/>
      <c r="KD318" s="11"/>
      <c r="KE318" s="11"/>
      <c r="KF318" s="11"/>
      <c r="KG318" s="11"/>
    </row>
    <row r="319" spans="1:293" s="69" customFormat="1" ht="14.25" hidden="1"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c r="JA319" s="11"/>
      <c r="JB319" s="11"/>
      <c r="JC319" s="11"/>
      <c r="JD319" s="11"/>
      <c r="JE319" s="11"/>
      <c r="JF319" s="11"/>
      <c r="JG319" s="11"/>
      <c r="JH319" s="11"/>
      <c r="JI319" s="11"/>
      <c r="JJ319" s="11"/>
      <c r="JK319" s="11"/>
      <c r="JL319" s="11"/>
      <c r="JM319" s="11"/>
      <c r="JN319" s="11"/>
      <c r="JO319" s="11"/>
      <c r="JP319" s="11"/>
      <c r="JQ319" s="11"/>
      <c r="JR319" s="11"/>
      <c r="JS319" s="11"/>
      <c r="JT319" s="11"/>
      <c r="JU319" s="11"/>
      <c r="JV319" s="11"/>
      <c r="JW319" s="11"/>
      <c r="JX319" s="11"/>
      <c r="JY319" s="11"/>
      <c r="JZ319" s="11"/>
      <c r="KA319" s="11"/>
      <c r="KB319" s="11"/>
      <c r="KC319" s="11"/>
      <c r="KD319" s="11"/>
      <c r="KE319" s="11"/>
      <c r="KF319" s="11"/>
      <c r="KG319" s="11"/>
    </row>
    <row r="320" spans="1:293" s="69" customFormat="1" ht="14.25" hidden="1"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c r="JA320" s="11"/>
      <c r="JB320" s="11"/>
      <c r="JC320" s="11"/>
      <c r="JD320" s="11"/>
      <c r="JE320" s="11"/>
      <c r="JF320" s="11"/>
      <c r="JG320" s="11"/>
      <c r="JH320" s="11"/>
      <c r="JI320" s="11"/>
      <c r="JJ320" s="11"/>
      <c r="JK320" s="11"/>
      <c r="JL320" s="11"/>
      <c r="JM320" s="11"/>
      <c r="JN320" s="11"/>
      <c r="JO320" s="11"/>
      <c r="JP320" s="11"/>
      <c r="JQ320" s="11"/>
      <c r="JR320" s="11"/>
      <c r="JS320" s="11"/>
      <c r="JT320" s="11"/>
      <c r="JU320" s="11"/>
      <c r="JV320" s="11"/>
      <c r="JW320" s="11"/>
      <c r="JX320" s="11"/>
      <c r="JY320" s="11"/>
      <c r="JZ320" s="11"/>
      <c r="KA320" s="11"/>
      <c r="KB320" s="11"/>
      <c r="KC320" s="11"/>
      <c r="KD320" s="11"/>
      <c r="KE320" s="11"/>
      <c r="KF320" s="11"/>
      <c r="KG320" s="11"/>
    </row>
    <row r="321" spans="1:2" ht="14.25" hidden="1" customHeight="1"/>
    <row r="322" spans="1:2" ht="14.25" hidden="1" customHeight="1"/>
    <row r="323" spans="1:2" ht="33" hidden="1" customHeight="1"/>
    <row r="324" spans="1:2" ht="14.25" hidden="1" customHeight="1"/>
    <row r="325" spans="1:2" ht="34.5" hidden="1" customHeight="1"/>
    <row r="326" spans="1:2" ht="14.25" hidden="1" customHeight="1"/>
    <row r="327" spans="1:2" ht="14.25" hidden="1" customHeight="1"/>
    <row r="328" spans="1:2" ht="14.25" hidden="1" customHeight="1"/>
    <row r="329" spans="1:2" s="12" customFormat="1" ht="14.25" hidden="1" customHeight="1">
      <c r="A329" s="11"/>
      <c r="B329" s="11"/>
    </row>
    <row r="330" spans="1:2" s="12" customFormat="1" ht="14.25" hidden="1" customHeight="1">
      <c r="A330" s="11"/>
      <c r="B330" s="11"/>
    </row>
    <row r="331" spans="1:2" s="12" customFormat="1" ht="14.25" hidden="1" customHeight="1">
      <c r="A331" s="11"/>
      <c r="B331" s="11"/>
    </row>
    <row r="332" spans="1:2" s="12" customFormat="1" ht="14.25" hidden="1" customHeight="1">
      <c r="A332" s="11"/>
      <c r="B332" s="11"/>
    </row>
    <row r="333" spans="1:2" s="12" customFormat="1" ht="14.25" hidden="1" customHeight="1">
      <c r="A333" s="11"/>
      <c r="B333" s="11"/>
    </row>
    <row r="334" spans="1:2" s="12" customFormat="1" ht="14.25" hidden="1" customHeight="1">
      <c r="A334" s="11"/>
      <c r="B334" s="11"/>
    </row>
    <row r="335" spans="1:2" s="12" customFormat="1" ht="14.25" hidden="1" customHeight="1">
      <c r="A335" s="11"/>
      <c r="B335" s="11"/>
    </row>
    <row r="336" spans="1:2" s="12" customFormat="1" ht="14.25" hidden="1" customHeight="1">
      <c r="A336" s="11"/>
      <c r="B336" s="11"/>
    </row>
    <row r="337" spans="1:2" s="12" customFormat="1" ht="14.25" hidden="1" customHeight="1">
      <c r="A337" s="11"/>
      <c r="B337" s="11"/>
    </row>
    <row r="338" spans="1:2" s="12" customFormat="1" ht="14.25" hidden="1" customHeight="1">
      <c r="A338" s="11"/>
      <c r="B338" s="11"/>
    </row>
    <row r="339" spans="1:2" s="12" customFormat="1" ht="14.25" hidden="1" customHeight="1">
      <c r="A339" s="11"/>
      <c r="B339" s="11"/>
    </row>
    <row r="340" spans="1:2" s="12" customFormat="1" ht="14.25" hidden="1" customHeight="1">
      <c r="A340" s="11"/>
      <c r="B340" s="11"/>
    </row>
    <row r="341" spans="1:2" s="12" customFormat="1" ht="14.25" hidden="1" customHeight="1">
      <c r="A341" s="11"/>
      <c r="B341" s="11"/>
    </row>
    <row r="342" spans="1:2" s="12" customFormat="1" ht="14.25" hidden="1" customHeight="1">
      <c r="A342" s="11"/>
      <c r="B342" s="11"/>
    </row>
    <row r="343" spans="1:2" s="12" customFormat="1" ht="14.25" hidden="1" customHeight="1">
      <c r="A343" s="11"/>
      <c r="B343" s="11"/>
    </row>
    <row r="344" spans="1:2" s="12" customFormat="1" ht="14.25" hidden="1" customHeight="1">
      <c r="A344" s="11"/>
      <c r="B344" s="11"/>
    </row>
    <row r="345" spans="1:2" s="12" customFormat="1" hidden="1">
      <c r="A345" s="11"/>
      <c r="B345" s="11"/>
    </row>
    <row r="346" spans="1:2" s="12" customFormat="1" hidden="1">
      <c r="A346" s="11"/>
      <c r="B346" s="11"/>
    </row>
  </sheetData>
  <sheetProtection algorithmName="SHA-512" hashValue="pIAfZzak2SHd+/irJlnNUTQnjHQs2XYIF1mInoI+Sf4uddL19j0EcVyLM3TilTHK8X4mdXWsyPQo60x68zsltg==" saltValue="ra2e/DWRgJM16xyueM3xSA==" spinCount="100000" sheet="1" objects="1" scenarios="1" autoFilter="0"/>
  <mergeCells count="159">
    <mergeCell ref="C59:M59"/>
    <mergeCell ref="C70:M70"/>
    <mergeCell ref="C150:M150"/>
    <mergeCell ref="L55:M55"/>
    <mergeCell ref="C72:F72"/>
    <mergeCell ref="G72:M72"/>
    <mergeCell ref="C67:F67"/>
    <mergeCell ref="C61:F61"/>
    <mergeCell ref="C6:M6"/>
    <mergeCell ref="C7:M14"/>
    <mergeCell ref="C17:M17"/>
    <mergeCell ref="C30:H30"/>
    <mergeCell ref="C34:M34"/>
    <mergeCell ref="C19:H19"/>
    <mergeCell ref="C18:L18"/>
    <mergeCell ref="C27:L27"/>
    <mergeCell ref="C28:H28"/>
    <mergeCell ref="C29:H29"/>
    <mergeCell ref="C24:H24"/>
    <mergeCell ref="C20:H20"/>
    <mergeCell ref="C21:H21"/>
    <mergeCell ref="C22:H22"/>
    <mergeCell ref="C23:H23"/>
    <mergeCell ref="H50:I50"/>
    <mergeCell ref="J50:K50"/>
    <mergeCell ref="L50:M50"/>
    <mergeCell ref="C51:E51"/>
    <mergeCell ref="C52:E52"/>
    <mergeCell ref="C53:E53"/>
    <mergeCell ref="F49:G49"/>
    <mergeCell ref="F50:G50"/>
    <mergeCell ref="F51:G51"/>
    <mergeCell ref="F55:G55"/>
    <mergeCell ref="H55:I55"/>
    <mergeCell ref="J55:K55"/>
    <mergeCell ref="H51:I51"/>
    <mergeCell ref="C35:M45"/>
    <mergeCell ref="C56:M56"/>
    <mergeCell ref="C49:E49"/>
    <mergeCell ref="C54:E54"/>
    <mergeCell ref="F54:G54"/>
    <mergeCell ref="H54:I54"/>
    <mergeCell ref="J54:K54"/>
    <mergeCell ref="L54:M54"/>
    <mergeCell ref="L51:M51"/>
    <mergeCell ref="H52:I52"/>
    <mergeCell ref="J52:K52"/>
    <mergeCell ref="L52:M52"/>
    <mergeCell ref="H53:I53"/>
    <mergeCell ref="J53:K53"/>
    <mergeCell ref="L53:M53"/>
    <mergeCell ref="F52:G52"/>
    <mergeCell ref="F53:G53"/>
    <mergeCell ref="H49:I49"/>
    <mergeCell ref="J49:K49"/>
    <mergeCell ref="L49:M49"/>
    <mergeCell ref="J51:K51"/>
    <mergeCell ref="C48:M48"/>
    <mergeCell ref="C55:E55"/>
    <mergeCell ref="C50:E50"/>
    <mergeCell ref="G64:M64"/>
    <mergeCell ref="G65:M65"/>
    <mergeCell ref="G66:M66"/>
    <mergeCell ref="G67:M67"/>
    <mergeCell ref="C71:F71"/>
    <mergeCell ref="G71:M71"/>
    <mergeCell ref="C60:F60"/>
    <mergeCell ref="G61:M61"/>
    <mergeCell ref="G62:M62"/>
    <mergeCell ref="G63:M63"/>
    <mergeCell ref="C62:F62"/>
    <mergeCell ref="C63:F63"/>
    <mergeCell ref="C64:F64"/>
    <mergeCell ref="C65:F65"/>
    <mergeCell ref="C66:F66"/>
    <mergeCell ref="G60:M60"/>
    <mergeCell ref="G73:M73"/>
    <mergeCell ref="C74:F74"/>
    <mergeCell ref="G74:M74"/>
    <mergeCell ref="C75:F75"/>
    <mergeCell ref="G75:M75"/>
    <mergeCell ref="C98:M98"/>
    <mergeCell ref="C99:F99"/>
    <mergeCell ref="G99:M99"/>
    <mergeCell ref="C100:F100"/>
    <mergeCell ref="C76:F76"/>
    <mergeCell ref="G76:M76"/>
    <mergeCell ref="C77:F77"/>
    <mergeCell ref="G77:M77"/>
    <mergeCell ref="C3:V3"/>
    <mergeCell ref="C126:M126"/>
    <mergeCell ref="C31:L31"/>
    <mergeCell ref="C127:M136"/>
    <mergeCell ref="C101:F101"/>
    <mergeCell ref="C102:F102"/>
    <mergeCell ref="C103:F103"/>
    <mergeCell ref="C108:M108"/>
    <mergeCell ref="C109:M118"/>
    <mergeCell ref="C104:F104"/>
    <mergeCell ref="G104:M104"/>
    <mergeCell ref="C105:F105"/>
    <mergeCell ref="G105:M105"/>
    <mergeCell ref="C121:M121"/>
    <mergeCell ref="C122:M123"/>
    <mergeCell ref="G100:M100"/>
    <mergeCell ref="G101:M101"/>
    <mergeCell ref="G102:M102"/>
    <mergeCell ref="G103:M103"/>
    <mergeCell ref="C78:F78"/>
    <mergeCell ref="G78:M78"/>
    <mergeCell ref="C81:M81"/>
    <mergeCell ref="C82:M95"/>
    <mergeCell ref="C73:F73"/>
    <mergeCell ref="C139:M139"/>
    <mergeCell ref="C147:F147"/>
    <mergeCell ref="G140:M140"/>
    <mergeCell ref="C140:F140"/>
    <mergeCell ref="G141:M141"/>
    <mergeCell ref="G142:M142"/>
    <mergeCell ref="G143:M143"/>
    <mergeCell ref="G144:M144"/>
    <mergeCell ref="G145:M145"/>
    <mergeCell ref="G146:M146"/>
    <mergeCell ref="G147:M147"/>
    <mergeCell ref="C141:F141"/>
    <mergeCell ref="C142:F142"/>
    <mergeCell ref="C143:F143"/>
    <mergeCell ref="C144:F144"/>
    <mergeCell ref="C145:F145"/>
    <mergeCell ref="C146:F146"/>
    <mergeCell ref="C151:M152"/>
    <mergeCell ref="D154:E154"/>
    <mergeCell ref="D155:E155"/>
    <mergeCell ref="F154:G154"/>
    <mergeCell ref="F155:G155"/>
    <mergeCell ref="D156:E156"/>
    <mergeCell ref="F156:G156"/>
    <mergeCell ref="D157:E157"/>
    <mergeCell ref="F157:G157"/>
    <mergeCell ref="D158:E158"/>
    <mergeCell ref="F158:G158"/>
    <mergeCell ref="D159:E159"/>
    <mergeCell ref="F159:G159"/>
    <mergeCell ref="D160:E160"/>
    <mergeCell ref="F160:G160"/>
    <mergeCell ref="D161:E161"/>
    <mergeCell ref="F161:G161"/>
    <mergeCell ref="D162:E162"/>
    <mergeCell ref="F162:G162"/>
    <mergeCell ref="D163:E163"/>
    <mergeCell ref="F163:G163"/>
    <mergeCell ref="D164:E164"/>
    <mergeCell ref="F164:G164"/>
    <mergeCell ref="D165:E165"/>
    <mergeCell ref="F165:G165"/>
    <mergeCell ref="D166:E166"/>
    <mergeCell ref="F166:G166"/>
    <mergeCell ref="D167:E167"/>
    <mergeCell ref="F167:G167"/>
  </mergeCells>
  <phoneticPr fontId="66"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B7AC2-A1E2-4619-B5B9-A2D98887DA15}">
  <sheetPr codeName="Planilha6">
    <tabColor theme="0"/>
  </sheetPr>
  <dimension ref="A1:JC301"/>
  <sheetViews>
    <sheetView showGridLines="0" zoomScale="70" zoomScaleNormal="70" workbookViewId="0"/>
  </sheetViews>
  <sheetFormatPr defaultColWidth="0" defaultRowHeight="13.5" zeroHeight="1"/>
  <cols>
    <col min="1" max="1" width="46.7265625" style="11" customWidth="1"/>
    <col min="2" max="2" width="7.81640625" style="11" customWidth="1"/>
    <col min="3" max="21" width="20.7265625" style="11" customWidth="1"/>
    <col min="22" max="16384" width="20.7265625" style="11" hidden="1"/>
  </cols>
  <sheetData>
    <row r="1" spans="1:255" ht="15" customHeight="1">
      <c r="A1" s="69"/>
    </row>
    <row r="2" spans="1:255" ht="15" customHeight="1">
      <c r="A2" s="69"/>
    </row>
    <row r="3" spans="1:255" s="294" customFormat="1" ht="31" customHeight="1">
      <c r="A3" s="293"/>
      <c r="C3" s="1195" t="s">
        <v>549</v>
      </c>
      <c r="D3" s="1196"/>
      <c r="E3" s="1196"/>
      <c r="F3" s="1196"/>
      <c r="G3" s="1196"/>
      <c r="H3" s="1196"/>
      <c r="I3" s="1196"/>
      <c r="J3" s="1196"/>
      <c r="K3" s="1196"/>
      <c r="L3" s="1196"/>
      <c r="M3" s="1196"/>
      <c r="N3" s="1196"/>
      <c r="O3" s="1196"/>
      <c r="P3" s="1196"/>
      <c r="Q3" s="1196"/>
      <c r="R3" s="1196"/>
      <c r="S3" s="1196"/>
      <c r="T3" s="1196"/>
      <c r="U3" s="1196"/>
      <c r="V3" s="1196"/>
    </row>
    <row r="4" spans="1:255" ht="15" customHeight="1">
      <c r="A4" s="69"/>
    </row>
    <row r="5" spans="1:255">
      <c r="A5" s="69"/>
    </row>
    <row r="6" spans="1:255" ht="15" customHeight="1">
      <c r="A6" s="69"/>
      <c r="C6" s="1636" t="s">
        <v>550</v>
      </c>
      <c r="D6" s="1636"/>
      <c r="E6" s="1636"/>
      <c r="F6" s="1636"/>
      <c r="G6" s="1636"/>
      <c r="H6" s="1636"/>
      <c r="I6" s="1636"/>
      <c r="J6" s="1636"/>
      <c r="K6" s="1636"/>
      <c r="L6" s="1636"/>
      <c r="M6" s="1636"/>
      <c r="N6" s="1140"/>
      <c r="O6" s="1140"/>
      <c r="P6" s="1140"/>
      <c r="Q6" s="1141"/>
    </row>
    <row r="7" spans="1:255" ht="15" customHeight="1">
      <c r="A7" s="69"/>
      <c r="C7" s="1627" t="s">
        <v>183</v>
      </c>
      <c r="D7" s="1627"/>
      <c r="E7" s="1627"/>
      <c r="F7" s="1627">
        <v>2022</v>
      </c>
      <c r="G7" s="1627"/>
      <c r="H7" s="1627"/>
      <c r="I7" s="1627"/>
      <c r="J7" s="1627">
        <v>2023</v>
      </c>
      <c r="K7" s="1627"/>
      <c r="L7" s="1627"/>
      <c r="M7" s="1627">
        <v>2024</v>
      </c>
      <c r="N7" s="1627"/>
      <c r="O7" s="1627"/>
      <c r="P7" s="1627"/>
      <c r="Q7" s="1627">
        <v>2025</v>
      </c>
      <c r="R7" s="1627"/>
      <c r="S7" s="1627"/>
      <c r="T7" s="1627"/>
    </row>
    <row r="8" spans="1:255" ht="33" customHeight="1">
      <c r="A8" s="69"/>
      <c r="C8" s="1642" t="s">
        <v>183</v>
      </c>
      <c r="D8" s="1642"/>
      <c r="E8" s="1642"/>
      <c r="F8" s="8" t="s">
        <v>443</v>
      </c>
      <c r="G8" s="8" t="s">
        <v>444</v>
      </c>
      <c r="H8" s="8" t="s">
        <v>445</v>
      </c>
      <c r="I8" s="51" t="s">
        <v>186</v>
      </c>
      <c r="J8" s="8" t="s">
        <v>443</v>
      </c>
      <c r="K8" s="8" t="s">
        <v>445</v>
      </c>
      <c r="L8" s="51" t="s">
        <v>186</v>
      </c>
      <c r="M8" s="8" t="s">
        <v>443</v>
      </c>
      <c r="N8" s="8" t="s">
        <v>445</v>
      </c>
      <c r="O8" s="8" t="s">
        <v>444</v>
      </c>
      <c r="P8" s="51" t="s">
        <v>186</v>
      </c>
      <c r="Q8" s="8" t="s">
        <v>443</v>
      </c>
      <c r="R8" s="8" t="s">
        <v>445</v>
      </c>
      <c r="S8" s="8" t="s">
        <v>444</v>
      </c>
      <c r="T8" s="51" t="s">
        <v>186</v>
      </c>
    </row>
    <row r="9" spans="1:255" ht="19.5" customHeight="1">
      <c r="A9" s="69"/>
      <c r="C9" s="1625" t="s">
        <v>473</v>
      </c>
      <c r="D9" s="1625"/>
      <c r="E9" s="1626"/>
      <c r="F9" s="138">
        <v>11</v>
      </c>
      <c r="G9" s="138">
        <v>1</v>
      </c>
      <c r="H9" s="138">
        <v>17</v>
      </c>
      <c r="I9" s="139">
        <v>29</v>
      </c>
      <c r="J9" s="143">
        <v>11</v>
      </c>
      <c r="K9" s="141">
        <v>16</v>
      </c>
      <c r="L9" s="142">
        <v>27</v>
      </c>
      <c r="M9" s="140">
        <v>9</v>
      </c>
      <c r="N9" s="140">
        <v>15</v>
      </c>
      <c r="O9" s="138">
        <v>1</v>
      </c>
      <c r="P9" s="144">
        <v>25</v>
      </c>
      <c r="Q9" s="143">
        <v>9</v>
      </c>
      <c r="R9" s="141">
        <v>15</v>
      </c>
      <c r="S9" s="731">
        <v>1</v>
      </c>
      <c r="T9" s="729">
        <v>25</v>
      </c>
    </row>
    <row r="10" spans="1:255" ht="53.25" customHeight="1">
      <c r="A10" s="69"/>
      <c r="C10" s="1625" t="s">
        <v>551</v>
      </c>
      <c r="D10" s="1625"/>
      <c r="E10" s="1626"/>
      <c r="F10" s="138">
        <v>7</v>
      </c>
      <c r="G10" s="138">
        <v>0</v>
      </c>
      <c r="H10" s="138">
        <v>0</v>
      </c>
      <c r="I10" s="139">
        <v>7</v>
      </c>
      <c r="J10" s="143">
        <v>9</v>
      </c>
      <c r="K10" s="141">
        <v>0</v>
      </c>
      <c r="L10" s="142">
        <v>9</v>
      </c>
      <c r="M10" s="140">
        <v>9</v>
      </c>
      <c r="N10" s="140">
        <v>0</v>
      </c>
      <c r="O10" s="138">
        <v>0</v>
      </c>
      <c r="P10" s="144">
        <v>9</v>
      </c>
      <c r="Q10" s="143">
        <v>9</v>
      </c>
      <c r="R10" s="141">
        <v>0</v>
      </c>
      <c r="S10" s="731">
        <v>0</v>
      </c>
      <c r="T10" s="729">
        <v>9</v>
      </c>
    </row>
    <row r="11" spans="1:255" ht="48" customHeight="1">
      <c r="A11" s="69"/>
      <c r="C11" s="1625" t="s">
        <v>552</v>
      </c>
      <c r="D11" s="1625"/>
      <c r="E11" s="1626"/>
      <c r="F11" s="726">
        <v>0.64</v>
      </c>
      <c r="G11" s="726">
        <v>0</v>
      </c>
      <c r="H11" s="726">
        <v>0</v>
      </c>
      <c r="I11" s="727">
        <v>0.24</v>
      </c>
      <c r="J11" s="722">
        <v>0.82</v>
      </c>
      <c r="K11" s="728">
        <v>0</v>
      </c>
      <c r="L11" s="724">
        <v>0.33</v>
      </c>
      <c r="M11" s="725">
        <v>1</v>
      </c>
      <c r="N11" s="725">
        <v>0</v>
      </c>
      <c r="O11" s="726">
        <v>0</v>
      </c>
      <c r="P11" s="723">
        <f>P10/P9</f>
        <v>0.36</v>
      </c>
      <c r="Q11" s="722">
        <v>1</v>
      </c>
      <c r="R11" s="728">
        <v>0</v>
      </c>
      <c r="S11" s="732">
        <v>0</v>
      </c>
      <c r="T11" s="730">
        <v>0.36</v>
      </c>
    </row>
    <row r="12" spans="1:255" ht="15" customHeight="1">
      <c r="A12" s="69"/>
      <c r="C12" s="1631" t="s">
        <v>553</v>
      </c>
      <c r="D12" s="1631"/>
      <c r="E12" s="1631"/>
      <c r="F12" s="1631"/>
      <c r="G12" s="1631"/>
      <c r="H12" s="1631"/>
      <c r="I12" s="1631"/>
      <c r="J12" s="1631"/>
      <c r="K12" s="1631"/>
      <c r="L12" s="1631"/>
      <c r="M12" s="1631"/>
    </row>
    <row r="13" spans="1:255" ht="14.25" customHeight="1">
      <c r="A13" s="69"/>
    </row>
    <row r="14" spans="1:255" ht="15" customHeight="1">
      <c r="A14" s="69"/>
    </row>
    <row r="15" spans="1:255" ht="15" customHeight="1">
      <c r="A15" s="69"/>
      <c r="C15" s="1249" t="s">
        <v>554</v>
      </c>
      <c r="D15" s="1250"/>
      <c r="E15" s="1250"/>
      <c r="F15" s="1250"/>
      <c r="G15" s="1250"/>
      <c r="H15" s="1250"/>
      <c r="I15" s="1250"/>
      <c r="J15" s="1250"/>
      <c r="K15" s="1250"/>
      <c r="L15" s="1250"/>
      <c r="M15" s="1250"/>
    </row>
    <row r="16" spans="1:255" s="66" customFormat="1" ht="15">
      <c r="A16" s="69"/>
      <c r="B16" s="11"/>
      <c r="C16" s="1623" t="s">
        <v>555</v>
      </c>
      <c r="D16" s="1624"/>
      <c r="E16" s="1624"/>
      <c r="F16" s="1624"/>
      <c r="G16" s="1624"/>
      <c r="H16" s="1624"/>
      <c r="I16" s="1624"/>
      <c r="J16" s="1624"/>
      <c r="K16" s="1624"/>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row>
    <row r="17" spans="1:13" ht="15" customHeight="1">
      <c r="A17" s="69"/>
      <c r="C17" s="1620" t="s">
        <v>183</v>
      </c>
      <c r="D17" s="1621"/>
      <c r="E17" s="1621"/>
      <c r="F17" s="1621"/>
      <c r="G17" s="1622"/>
      <c r="H17" s="21">
        <v>2022</v>
      </c>
      <c r="I17" s="21">
        <v>2023</v>
      </c>
      <c r="J17" s="21">
        <v>2024</v>
      </c>
      <c r="K17" s="21">
        <v>2025</v>
      </c>
    </row>
    <row r="18" spans="1:13" ht="29.25" customHeight="1">
      <c r="A18" s="69"/>
      <c r="C18" s="1616" t="s">
        <v>556</v>
      </c>
      <c r="D18" s="1457"/>
      <c r="E18" s="1457"/>
      <c r="F18" s="1457"/>
      <c r="G18" s="1458"/>
      <c r="H18" s="733">
        <v>13385</v>
      </c>
      <c r="I18" s="734">
        <v>2966</v>
      </c>
      <c r="J18" s="326">
        <v>7122</v>
      </c>
      <c r="K18" s="735">
        <v>2423</v>
      </c>
    </row>
    <row r="19" spans="1:13" ht="15" customHeight="1">
      <c r="A19" s="69"/>
      <c r="C19" s="1616" t="s">
        <v>557</v>
      </c>
      <c r="D19" s="1457"/>
      <c r="E19" s="1457"/>
      <c r="F19" s="1457"/>
      <c r="G19" s="1458"/>
      <c r="H19" s="736">
        <v>6362</v>
      </c>
      <c r="I19" s="737">
        <v>6584</v>
      </c>
      <c r="J19" s="736">
        <v>7262</v>
      </c>
      <c r="K19" s="738">
        <v>7272</v>
      </c>
    </row>
    <row r="20" spans="1:13" ht="15" customHeight="1">
      <c r="A20" s="69"/>
      <c r="C20" s="1616" t="s">
        <v>558</v>
      </c>
      <c r="D20" s="1457"/>
      <c r="E20" s="1457"/>
      <c r="F20" s="1457"/>
      <c r="G20" s="1458"/>
      <c r="H20" s="736">
        <v>5466</v>
      </c>
      <c r="I20" s="737">
        <v>1483</v>
      </c>
      <c r="J20" s="736">
        <v>6092</v>
      </c>
      <c r="K20" s="1089">
        <v>1237</v>
      </c>
    </row>
    <row r="21" spans="1:13" ht="15" customHeight="1">
      <c r="A21" s="69"/>
      <c r="C21" s="1616" t="s">
        <v>559</v>
      </c>
      <c r="D21" s="1457"/>
      <c r="E21" s="1457"/>
      <c r="F21" s="1457"/>
      <c r="G21" s="1458"/>
      <c r="H21" s="736" t="s">
        <v>194</v>
      </c>
      <c r="I21" s="737" t="s">
        <v>194</v>
      </c>
      <c r="J21" s="736" t="s">
        <v>194</v>
      </c>
      <c r="K21" s="1090">
        <v>6950</v>
      </c>
    </row>
    <row r="22" spans="1:13" ht="33" customHeight="1">
      <c r="A22" s="69"/>
      <c r="C22" s="1616" t="s">
        <v>560</v>
      </c>
      <c r="D22" s="1457"/>
      <c r="E22" s="1457"/>
      <c r="F22" s="1457"/>
      <c r="G22" s="1458"/>
      <c r="H22" s="739">
        <f>H20/H19</f>
        <v>0.85916378497327883</v>
      </c>
      <c r="I22" s="135">
        <f>I20/I19</f>
        <v>0.22524301336573513</v>
      </c>
      <c r="J22" s="739">
        <f>J20/J19</f>
        <v>0.83888735885431009</v>
      </c>
      <c r="K22" s="1091">
        <f>K21/K19</f>
        <v>0.95572057205720573</v>
      </c>
    </row>
    <row r="23" spans="1:13" ht="44.25" customHeight="1">
      <c r="A23" s="69"/>
      <c r="C23" s="1630" t="s">
        <v>561</v>
      </c>
      <c r="D23" s="1424"/>
      <c r="E23" s="1424"/>
      <c r="F23" s="1424"/>
      <c r="G23" s="1424"/>
      <c r="H23" s="1424"/>
      <c r="I23" s="1424"/>
      <c r="J23" s="1424"/>
      <c r="K23" s="1424"/>
      <c r="L23" s="1424"/>
      <c r="M23" s="1424"/>
    </row>
    <row r="24" spans="1:13" ht="15" customHeight="1">
      <c r="A24" s="69"/>
    </row>
    <row r="25" spans="1:13" ht="15" customHeight="1">
      <c r="A25" s="69"/>
    </row>
    <row r="26" spans="1:13" ht="15" customHeight="1">
      <c r="A26" s="69"/>
      <c r="C26" s="1251" t="s">
        <v>562</v>
      </c>
      <c r="D26" s="1252"/>
      <c r="E26" s="1252"/>
      <c r="F26" s="1252"/>
      <c r="G26" s="1252"/>
      <c r="H26" s="1252"/>
      <c r="I26" s="1252"/>
      <c r="J26" s="1252"/>
      <c r="K26" s="1252"/>
      <c r="L26" s="1252"/>
      <c r="M26" s="1252"/>
    </row>
    <row r="27" spans="1:13" ht="15" customHeight="1">
      <c r="A27" s="69"/>
      <c r="C27" s="1629" t="s">
        <v>563</v>
      </c>
      <c r="D27" s="1629"/>
      <c r="E27" s="1629"/>
      <c r="F27" s="1629"/>
      <c r="G27" s="1629"/>
      <c r="H27" s="1629"/>
      <c r="I27" s="1629"/>
      <c r="J27" s="1629"/>
      <c r="K27" s="1629"/>
      <c r="L27" s="1629"/>
      <c r="M27" s="1629"/>
    </row>
    <row r="28" spans="1:13" ht="15" customHeight="1">
      <c r="A28" s="69"/>
      <c r="C28" s="1629"/>
      <c r="D28" s="1629"/>
      <c r="E28" s="1629"/>
      <c r="F28" s="1629"/>
      <c r="G28" s="1629"/>
      <c r="H28" s="1629"/>
      <c r="I28" s="1629"/>
      <c r="J28" s="1629"/>
      <c r="K28" s="1629"/>
      <c r="L28" s="1629"/>
      <c r="M28" s="1629"/>
    </row>
    <row r="29" spans="1:13" ht="15" customHeight="1">
      <c r="A29" s="69"/>
      <c r="C29" s="1629"/>
      <c r="D29" s="1629"/>
      <c r="E29" s="1629"/>
      <c r="F29" s="1629"/>
      <c r="G29" s="1629"/>
      <c r="H29" s="1629"/>
      <c r="I29" s="1629"/>
      <c r="J29" s="1629"/>
      <c r="K29" s="1629"/>
      <c r="L29" s="1629"/>
      <c r="M29" s="1629"/>
    </row>
    <row r="30" spans="1:13" ht="15" customHeight="1">
      <c r="A30" s="69"/>
      <c r="C30" s="1629"/>
      <c r="D30" s="1629"/>
      <c r="E30" s="1629"/>
      <c r="F30" s="1629"/>
      <c r="G30" s="1629"/>
      <c r="H30" s="1629"/>
      <c r="I30" s="1629"/>
      <c r="J30" s="1629"/>
      <c r="K30" s="1629"/>
      <c r="L30" s="1629"/>
      <c r="M30" s="1629"/>
    </row>
    <row r="31" spans="1:13" ht="15" customHeight="1">
      <c r="A31" s="69"/>
      <c r="C31" s="1639" t="s">
        <v>564</v>
      </c>
      <c r="D31" s="1640"/>
      <c r="E31" s="1640"/>
      <c r="F31" s="1640"/>
      <c r="G31" s="1640"/>
      <c r="H31" s="1640"/>
      <c r="I31" s="1640"/>
      <c r="J31" s="1640"/>
      <c r="K31" s="1640"/>
    </row>
    <row r="32" spans="1:13" ht="15" customHeight="1">
      <c r="A32" s="69"/>
      <c r="C32" s="1620"/>
      <c r="D32" s="1621"/>
      <c r="E32" s="1621"/>
      <c r="F32" s="1621"/>
      <c r="G32" s="1622"/>
      <c r="H32" s="21">
        <v>2022</v>
      </c>
      <c r="I32" s="21">
        <v>2023</v>
      </c>
      <c r="J32" s="21">
        <v>2024</v>
      </c>
      <c r="K32" s="21">
        <v>2025</v>
      </c>
    </row>
    <row r="33" spans="1:259" s="12" customFormat="1" ht="15" customHeight="1">
      <c r="A33" s="69"/>
      <c r="B33" s="11"/>
      <c r="C33" s="1616" t="s">
        <v>565</v>
      </c>
      <c r="D33" s="1457"/>
      <c r="E33" s="1457"/>
      <c r="F33" s="1457"/>
      <c r="G33" s="1458"/>
      <c r="H33" s="741">
        <v>866</v>
      </c>
      <c r="I33" s="737">
        <v>890</v>
      </c>
      <c r="J33" s="742">
        <v>1083</v>
      </c>
      <c r="K33" s="743">
        <v>930</v>
      </c>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row>
    <row r="34" spans="1:259" s="12" customFormat="1" ht="33" customHeight="1">
      <c r="A34" s="69"/>
      <c r="B34" s="11"/>
      <c r="C34" s="1616" t="s">
        <v>566</v>
      </c>
      <c r="D34" s="1457"/>
      <c r="E34" s="1457"/>
      <c r="F34" s="1457"/>
      <c r="G34" s="1458"/>
      <c r="H34" s="744">
        <v>423</v>
      </c>
      <c r="I34" s="737">
        <v>447</v>
      </c>
      <c r="J34" s="745">
        <v>571</v>
      </c>
      <c r="K34" s="746">
        <v>456</v>
      </c>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row>
    <row r="35" spans="1:259" s="12" customFormat="1" ht="15" customHeight="1">
      <c r="A35" s="69"/>
      <c r="B35" s="11"/>
      <c r="C35" s="1616" t="s">
        <v>567</v>
      </c>
      <c r="D35" s="1457"/>
      <c r="E35" s="1457"/>
      <c r="F35" s="1457"/>
      <c r="G35" s="1458"/>
      <c r="H35" s="747">
        <f>H34/H33</f>
        <v>0.48845265588914549</v>
      </c>
      <c r="I35" s="135">
        <f>I34/I33</f>
        <v>0.50224719101123594</v>
      </c>
      <c r="J35" s="748">
        <f>J34/J33</f>
        <v>0.52723915050784853</v>
      </c>
      <c r="K35" s="740">
        <f>K34/K33</f>
        <v>0.49032258064516127</v>
      </c>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row>
    <row r="36" spans="1:259" s="12" customFormat="1" ht="15" customHeight="1">
      <c r="A36" s="69"/>
      <c r="B36" s="11"/>
      <c r="C36" s="1424" t="s">
        <v>568</v>
      </c>
      <c r="D36" s="1424"/>
      <c r="E36" s="1424"/>
      <c r="F36" s="1424"/>
      <c r="G36" s="1424"/>
      <c r="H36" s="1424"/>
      <c r="I36" s="1424"/>
      <c r="J36" s="1424"/>
      <c r="K36" s="1424"/>
      <c r="L36" s="1424"/>
      <c r="M36" s="1424"/>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row>
    <row r="37" spans="1:259" s="12" customFormat="1" ht="15" customHeight="1">
      <c r="A37" s="69"/>
      <c r="B37" s="11"/>
      <c r="C37" s="1424"/>
      <c r="D37" s="1424"/>
      <c r="E37" s="1424"/>
      <c r="F37" s="1424"/>
      <c r="G37" s="1424"/>
      <c r="H37" s="1424"/>
      <c r="I37" s="1424"/>
      <c r="J37" s="1424"/>
      <c r="K37" s="1424"/>
      <c r="L37" s="1424"/>
      <c r="M37" s="1424"/>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row>
    <row r="38" spans="1:259" s="12" customFormat="1" ht="15" customHeight="1">
      <c r="A38" s="69"/>
      <c r="B38" s="11"/>
      <c r="C38" s="1424"/>
      <c r="D38" s="1424"/>
      <c r="E38" s="1424"/>
      <c r="F38" s="1424"/>
      <c r="G38" s="1424"/>
      <c r="H38" s="1424"/>
      <c r="I38" s="1424"/>
      <c r="J38" s="1424"/>
      <c r="K38" s="1424"/>
      <c r="L38" s="1424"/>
      <c r="M38" s="1424"/>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row>
    <row r="39" spans="1:259" s="12" customFormat="1" ht="15" customHeight="1">
      <c r="A39" s="69"/>
      <c r="B39" s="11"/>
      <c r="C39" s="1424"/>
      <c r="D39" s="1424"/>
      <c r="E39" s="1424"/>
      <c r="F39" s="1424"/>
      <c r="G39" s="1424"/>
      <c r="H39" s="1424"/>
      <c r="I39" s="1424"/>
      <c r="J39" s="1424"/>
      <c r="K39" s="1424"/>
      <c r="L39" s="1424"/>
      <c r="M39" s="1424"/>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row>
    <row r="40" spans="1:259" s="12" customFormat="1" ht="15" customHeight="1">
      <c r="A40" s="69"/>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row>
    <row r="41" spans="1:259" s="12" customFormat="1" ht="15" customHeight="1">
      <c r="A41" s="69"/>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row>
    <row r="42" spans="1:259" s="12" customFormat="1" ht="15" customHeight="1">
      <c r="A42" s="69"/>
      <c r="B42" s="11"/>
      <c r="C42" s="1637" t="s">
        <v>569</v>
      </c>
      <c r="D42" s="1638"/>
      <c r="E42" s="1638"/>
      <c r="F42" s="1638"/>
      <c r="G42" s="1638"/>
      <c r="H42" s="1638"/>
      <c r="I42" s="1638"/>
      <c r="J42" s="1638"/>
      <c r="K42" s="1638"/>
      <c r="L42" s="1638"/>
      <c r="M42" s="1638"/>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row>
    <row r="43" spans="1:259" s="12" customFormat="1" ht="15" customHeight="1">
      <c r="A43" s="69"/>
      <c r="B43" s="11"/>
      <c r="C43" s="1585" t="s">
        <v>570</v>
      </c>
      <c r="D43" s="1585"/>
      <c r="E43" s="1585"/>
      <c r="F43" s="1586"/>
      <c r="G43" s="1584" t="s">
        <v>364</v>
      </c>
      <c r="H43" s="1585"/>
      <c r="I43" s="1585"/>
      <c r="J43" s="1585"/>
      <c r="K43" s="1585"/>
      <c r="L43" s="1585"/>
      <c r="M43" s="1585"/>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row>
    <row r="44" spans="1:259" s="12" customFormat="1" ht="156.75" customHeight="1">
      <c r="A44" s="69"/>
      <c r="B44" s="11"/>
      <c r="C44" s="1257" t="s">
        <v>571</v>
      </c>
      <c r="D44" s="1257"/>
      <c r="E44" s="1257"/>
      <c r="F44" s="1632"/>
      <c r="G44" s="1641" t="s">
        <v>572</v>
      </c>
      <c r="H44" s="1641"/>
      <c r="I44" s="1641"/>
      <c r="J44" s="1641"/>
      <c r="K44" s="1641"/>
      <c r="L44" s="1641"/>
      <c r="M44" s="164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row>
    <row r="45" spans="1:259" s="12" customFormat="1" ht="84.75" customHeight="1">
      <c r="A45" s="69"/>
      <c r="B45" s="11"/>
      <c r="C45" s="1257" t="s">
        <v>573</v>
      </c>
      <c r="D45" s="1257"/>
      <c r="E45" s="1257"/>
      <c r="F45" s="1632"/>
      <c r="G45" s="1634" t="s">
        <v>574</v>
      </c>
      <c r="H45" s="1634"/>
      <c r="I45" s="1634"/>
      <c r="J45" s="1634"/>
      <c r="K45" s="1634"/>
      <c r="L45" s="1634"/>
      <c r="M45" s="1634"/>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row>
    <row r="46" spans="1:259" s="12" customFormat="1" ht="65.25" customHeight="1">
      <c r="A46" s="69"/>
      <c r="B46" s="11"/>
      <c r="C46" s="1257" t="s">
        <v>575</v>
      </c>
      <c r="D46" s="1257"/>
      <c r="E46" s="1257"/>
      <c r="F46" s="1632"/>
      <c r="G46" s="1634" t="s">
        <v>576</v>
      </c>
      <c r="H46" s="1634"/>
      <c r="I46" s="1634"/>
      <c r="J46" s="1634"/>
      <c r="K46" s="1634"/>
      <c r="L46" s="1634"/>
      <c r="M46" s="1634"/>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row>
    <row r="47" spans="1:259" s="12" customFormat="1" ht="36.65" customHeight="1">
      <c r="A47" s="69"/>
      <c r="B47" s="11"/>
      <c r="C47" s="1257" t="s">
        <v>577</v>
      </c>
      <c r="D47" s="1257"/>
      <c r="E47" s="1257"/>
      <c r="F47" s="1632"/>
      <c r="G47" s="1635" t="s">
        <v>578</v>
      </c>
      <c r="H47" s="1635"/>
      <c r="I47" s="1635"/>
      <c r="J47" s="1635"/>
      <c r="K47" s="1635"/>
      <c r="L47" s="1635"/>
      <c r="M47" s="1635"/>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row>
    <row r="48" spans="1:259" s="12" customFormat="1" ht="15" customHeight="1">
      <c r="A48" s="69"/>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row>
    <row r="49" spans="1:263" s="12" customFormat="1" ht="15" customHeight="1">
      <c r="A49" s="69"/>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row>
    <row r="50" spans="1:263" s="12" customFormat="1" ht="15" customHeight="1">
      <c r="A50" s="69"/>
      <c r="B50" s="11"/>
      <c r="C50" s="1251" t="s">
        <v>579</v>
      </c>
      <c r="D50" s="1252"/>
      <c r="E50" s="1252"/>
      <c r="F50" s="1252"/>
      <c r="G50" s="1252"/>
      <c r="H50" s="1252"/>
      <c r="I50" s="1252"/>
      <c r="J50" s="1252"/>
      <c r="K50" s="1252"/>
      <c r="L50" s="1252"/>
      <c r="M50" s="1252"/>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row>
    <row r="51" spans="1:263" s="12" customFormat="1" ht="15" customHeight="1">
      <c r="A51" s="69"/>
      <c r="B51" s="11"/>
      <c r="C51" s="1393" t="s">
        <v>580</v>
      </c>
      <c r="D51" s="1393"/>
      <c r="E51" s="1393"/>
      <c r="F51" s="1393"/>
      <c r="G51" s="1393"/>
      <c r="H51" s="1393"/>
      <c r="I51" s="1393"/>
      <c r="J51" s="1393"/>
      <c r="K51" s="1393"/>
      <c r="L51" s="1393"/>
      <c r="M51" s="1393"/>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row>
    <row r="52" spans="1:263" s="12" customFormat="1" ht="15" customHeight="1">
      <c r="A52" s="69"/>
      <c r="B52" s="11"/>
      <c r="C52" s="1393"/>
      <c r="D52" s="1393"/>
      <c r="E52" s="1393"/>
      <c r="F52" s="1393"/>
      <c r="G52" s="1393"/>
      <c r="H52" s="1393"/>
      <c r="I52" s="1393"/>
      <c r="J52" s="1393"/>
      <c r="K52" s="1393"/>
      <c r="L52" s="1393"/>
      <c r="M52" s="1393"/>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row>
    <row r="53" spans="1:263" s="12" customFormat="1" ht="15" customHeight="1">
      <c r="A53" s="69"/>
      <c r="B53" s="11"/>
      <c r="C53" s="1393"/>
      <c r="D53" s="1393"/>
      <c r="E53" s="1393"/>
      <c r="F53" s="1393"/>
      <c r="G53" s="1393"/>
      <c r="H53" s="1393"/>
      <c r="I53" s="1393"/>
      <c r="J53" s="1393"/>
      <c r="K53" s="1393"/>
      <c r="L53" s="1393"/>
      <c r="M53" s="1393"/>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row>
    <row r="54" spans="1:263" s="12" customFormat="1" ht="15" customHeight="1">
      <c r="A54" s="69"/>
      <c r="B54" s="11"/>
      <c r="C54" s="1393"/>
      <c r="D54" s="1393"/>
      <c r="E54" s="1393"/>
      <c r="F54" s="1393"/>
      <c r="G54" s="1393"/>
      <c r="H54" s="1393"/>
      <c r="I54" s="1393"/>
      <c r="J54" s="1393"/>
      <c r="K54" s="1393"/>
      <c r="L54" s="1393"/>
      <c r="M54" s="1393"/>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row>
    <row r="55" spans="1:263" s="12" customFormat="1" ht="16.5" customHeight="1">
      <c r="A55" s="69"/>
      <c r="B55" s="11"/>
      <c r="C55" s="1393"/>
      <c r="D55" s="1393"/>
      <c r="E55" s="1393"/>
      <c r="F55" s="1393"/>
      <c r="G55" s="1393"/>
      <c r="H55" s="1393"/>
      <c r="I55" s="1393"/>
      <c r="J55" s="1393"/>
      <c r="K55" s="1393"/>
      <c r="L55" s="1393"/>
      <c r="M55" s="1393"/>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row>
    <row r="56" spans="1:263" s="12" customFormat="1" ht="19" customHeight="1">
      <c r="A56" s="69"/>
      <c r="B56" s="11"/>
      <c r="C56" s="1393"/>
      <c r="D56" s="1393"/>
      <c r="E56" s="1393"/>
      <c r="F56" s="1393"/>
      <c r="G56" s="1393"/>
      <c r="H56" s="1393"/>
      <c r="I56" s="1393"/>
      <c r="J56" s="1393"/>
      <c r="K56" s="1393"/>
      <c r="L56" s="1393"/>
      <c r="M56" s="1393"/>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row>
    <row r="57" spans="1:263" s="12" customFormat="1" ht="50" customHeight="1">
      <c r="A57" s="69"/>
      <c r="B57" s="11"/>
      <c r="C57" s="91" t="s">
        <v>197</v>
      </c>
      <c r="D57" s="1628" t="s">
        <v>581</v>
      </c>
      <c r="E57" s="1628"/>
      <c r="F57" s="1628" t="s">
        <v>582</v>
      </c>
      <c r="G57" s="1628"/>
      <c r="H57" s="1628" t="s">
        <v>583</v>
      </c>
      <c r="I57" s="1628"/>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1:263" s="12" customFormat="1" ht="42" customHeight="1">
      <c r="A58" s="69"/>
      <c r="B58" s="11"/>
      <c r="C58" s="1144" t="s">
        <v>1526</v>
      </c>
      <c r="D58" s="1617">
        <v>1</v>
      </c>
      <c r="E58" s="1618"/>
      <c r="F58" s="1619">
        <v>0.16</v>
      </c>
      <c r="G58" s="1618"/>
      <c r="H58" s="1619">
        <v>1</v>
      </c>
      <c r="I58" s="1618"/>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c r="JB58" s="11"/>
      <c r="JC58" s="11"/>
    </row>
    <row r="59" spans="1:263" s="12" customFormat="1" ht="45" customHeight="1">
      <c r="A59" s="69"/>
      <c r="B59" s="11"/>
      <c r="C59" s="1145" t="s">
        <v>584</v>
      </c>
      <c r="D59" s="1617">
        <v>1</v>
      </c>
      <c r="E59" s="1618"/>
      <c r="F59" s="1619">
        <v>0</v>
      </c>
      <c r="G59" s="1618"/>
      <c r="H59" s="1619">
        <v>0</v>
      </c>
      <c r="I59" s="1618"/>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c r="JB59" s="11"/>
      <c r="JC59" s="11"/>
    </row>
    <row r="60" spans="1:263" s="12" customFormat="1" ht="15" customHeight="1">
      <c r="A60" s="69"/>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c r="JB60" s="11"/>
      <c r="JC60" s="11"/>
    </row>
    <row r="61" spans="1:263" s="12" customFormat="1">
      <c r="A61" s="69"/>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c r="JB61" s="11"/>
      <c r="JC61" s="11"/>
    </row>
    <row r="62" spans="1:263" s="12" customFormat="1" ht="15.5">
      <c r="A62" s="69"/>
      <c r="B62" s="11"/>
      <c r="C62" s="1251" t="s">
        <v>585</v>
      </c>
      <c r="D62" s="1252"/>
      <c r="E62" s="1252"/>
      <c r="F62" s="1252"/>
      <c r="G62" s="1252"/>
      <c r="H62" s="1252"/>
      <c r="I62" s="1252"/>
      <c r="J62" s="1252"/>
      <c r="K62" s="1252"/>
      <c r="L62" s="1252"/>
      <c r="M62" s="1252"/>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c r="JB62" s="11"/>
      <c r="JC62" s="11"/>
    </row>
    <row r="63" spans="1:263" s="12" customFormat="1" ht="15">
      <c r="A63" s="69"/>
      <c r="B63" s="11"/>
      <c r="C63" s="1585" t="s">
        <v>586</v>
      </c>
      <c r="D63" s="1585"/>
      <c r="E63" s="1585"/>
      <c r="F63" s="1586"/>
      <c r="G63" s="1584" t="s">
        <v>364</v>
      </c>
      <c r="H63" s="1585"/>
      <c r="I63" s="1585"/>
      <c r="J63" s="1585"/>
      <c r="K63" s="1585"/>
      <c r="L63" s="1585"/>
      <c r="M63" s="1585"/>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c r="JB63" s="11"/>
      <c r="JC63" s="11"/>
    </row>
    <row r="64" spans="1:263" s="12" customFormat="1" ht="80.5" customHeight="1">
      <c r="A64" s="69"/>
      <c r="B64" s="11"/>
      <c r="C64" s="1257" t="s">
        <v>587</v>
      </c>
      <c r="D64" s="1257"/>
      <c r="E64" s="1257"/>
      <c r="F64" s="1632"/>
      <c r="G64" s="1633" t="s">
        <v>588</v>
      </c>
      <c r="H64" s="1633"/>
      <c r="I64" s="1633"/>
      <c r="J64" s="1633"/>
      <c r="K64" s="1633"/>
      <c r="L64" s="1633"/>
      <c r="M64" s="1633"/>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row>
    <row r="65" spans="1:259" s="12" customFormat="1" ht="134.5" customHeight="1">
      <c r="A65" s="69"/>
      <c r="B65" s="11"/>
      <c r="C65" s="1257" t="s">
        <v>589</v>
      </c>
      <c r="D65" s="1257"/>
      <c r="E65" s="1257"/>
      <c r="F65" s="1632"/>
      <c r="G65" s="1634" t="s">
        <v>1527</v>
      </c>
      <c r="H65" s="1634"/>
      <c r="I65" s="1634"/>
      <c r="J65" s="1634"/>
      <c r="K65" s="1634"/>
      <c r="L65" s="1634"/>
      <c r="M65" s="1634"/>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row>
    <row r="66" spans="1:259" s="12" customFormat="1" ht="43.5" customHeight="1">
      <c r="A66" s="69"/>
      <c r="B66" s="11"/>
      <c r="C66" s="1257" t="s">
        <v>590</v>
      </c>
      <c r="D66" s="1257"/>
      <c r="E66" s="1257"/>
      <c r="F66" s="1632"/>
      <c r="G66" s="1634" t="s">
        <v>591</v>
      </c>
      <c r="H66" s="1634"/>
      <c r="I66" s="1634"/>
      <c r="J66" s="1634"/>
      <c r="K66" s="1634"/>
      <c r="L66" s="1634"/>
      <c r="M66" s="1634"/>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row>
    <row r="67" spans="1:259" s="12" customFormat="1" ht="52" customHeight="1">
      <c r="A67" s="69"/>
      <c r="B67" s="11"/>
      <c r="C67" s="1257" t="s">
        <v>592</v>
      </c>
      <c r="D67" s="1257"/>
      <c r="E67" s="1257"/>
      <c r="F67" s="1632"/>
      <c r="G67" s="1635" t="s">
        <v>593</v>
      </c>
      <c r="H67" s="1635"/>
      <c r="I67" s="1635"/>
      <c r="J67" s="1635"/>
      <c r="K67" s="1635"/>
      <c r="L67" s="1635"/>
      <c r="M67" s="1635"/>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row>
    <row r="68" spans="1:259" s="12" customFormat="1">
      <c r="A68" s="69"/>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row>
    <row r="69" spans="1:259" s="12" customFormat="1">
      <c r="A69" s="69"/>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row>
    <row r="70" spans="1:259" s="12" customFormat="1" ht="15.5">
      <c r="A70" s="69"/>
      <c r="B70" s="11"/>
      <c r="C70" s="1251" t="s">
        <v>594</v>
      </c>
      <c r="D70" s="1252"/>
      <c r="E70" s="1252"/>
      <c r="F70" s="1252"/>
      <c r="G70" s="1252"/>
      <c r="H70" s="1252"/>
      <c r="I70" s="1252"/>
      <c r="J70" s="1252"/>
      <c r="K70" s="1252"/>
      <c r="L70" s="1252"/>
      <c r="M70" s="1252"/>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row>
    <row r="71" spans="1:259" s="12" customFormat="1">
      <c r="A71" s="69"/>
      <c r="B71" s="11"/>
      <c r="C71" s="1364" t="s">
        <v>1528</v>
      </c>
      <c r="D71" s="1364"/>
      <c r="E71" s="1364"/>
      <c r="F71" s="1364"/>
      <c r="G71" s="1364"/>
      <c r="H71" s="1364"/>
      <c r="I71" s="1364"/>
      <c r="J71" s="1364"/>
      <c r="K71" s="1364"/>
      <c r="L71" s="1364"/>
      <c r="M71" s="1364"/>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row>
    <row r="72" spans="1:259" s="12" customFormat="1">
      <c r="A72" s="69"/>
      <c r="B72" s="11"/>
      <c r="C72" s="1364"/>
      <c r="D72" s="1364"/>
      <c r="E72" s="1364"/>
      <c r="F72" s="1364"/>
      <c r="G72" s="1364"/>
      <c r="H72" s="1364"/>
      <c r="I72" s="1364"/>
      <c r="J72" s="1364"/>
      <c r="K72" s="1364"/>
      <c r="L72" s="1364"/>
      <c r="M72" s="1364"/>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row>
    <row r="73" spans="1:259" s="12" customFormat="1">
      <c r="A73" s="69"/>
      <c r="B73" s="11"/>
      <c r="C73" s="1364"/>
      <c r="D73" s="1364"/>
      <c r="E73" s="1364"/>
      <c r="F73" s="1364"/>
      <c r="G73" s="1364"/>
      <c r="H73" s="1364"/>
      <c r="I73" s="1364"/>
      <c r="J73" s="1364"/>
      <c r="K73" s="1364"/>
      <c r="L73" s="1364"/>
      <c r="M73" s="1364"/>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row>
    <row r="74" spans="1:259" s="12" customFormat="1">
      <c r="A74" s="69"/>
      <c r="B74" s="11"/>
      <c r="C74" s="1364"/>
      <c r="D74" s="1364"/>
      <c r="E74" s="1364"/>
      <c r="F74" s="1364"/>
      <c r="G74" s="1364"/>
      <c r="H74" s="1364"/>
      <c r="I74" s="1364"/>
      <c r="J74" s="1364"/>
      <c r="K74" s="1364"/>
      <c r="L74" s="1364"/>
      <c r="M74" s="1364"/>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row>
    <row r="75" spans="1:259" s="12" customFormat="1">
      <c r="A75" s="69"/>
      <c r="B75" s="11"/>
      <c r="C75" s="1364"/>
      <c r="D75" s="1364"/>
      <c r="E75" s="1364"/>
      <c r="F75" s="1364"/>
      <c r="G75" s="1364"/>
      <c r="H75" s="1364"/>
      <c r="I75" s="1364"/>
      <c r="J75" s="1364"/>
      <c r="K75" s="1364"/>
      <c r="L75" s="1364"/>
      <c r="M75" s="1364"/>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row>
    <row r="76" spans="1:259" s="12" customFormat="1">
      <c r="A76" s="69"/>
      <c r="B76" s="11"/>
      <c r="C76" s="1364"/>
      <c r="D76" s="1364"/>
      <c r="E76" s="1364"/>
      <c r="F76" s="1364"/>
      <c r="G76" s="1364"/>
      <c r="H76" s="1364"/>
      <c r="I76" s="1364"/>
      <c r="J76" s="1364"/>
      <c r="K76" s="1364"/>
      <c r="L76" s="1364"/>
      <c r="M76" s="1364"/>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row>
    <row r="77" spans="1:259" s="12" customFormat="1" ht="19.5" customHeight="1">
      <c r="A77" s="69"/>
      <c r="B77" s="11"/>
      <c r="C77" s="1364"/>
      <c r="D77" s="1364"/>
      <c r="E77" s="1364"/>
      <c r="F77" s="1364"/>
      <c r="G77" s="1364"/>
      <c r="H77" s="1364"/>
      <c r="I77" s="1364"/>
      <c r="J77" s="1364"/>
      <c r="K77" s="1364"/>
      <c r="L77" s="1364"/>
      <c r="M77" s="1364"/>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row>
    <row r="78" spans="1:259" s="12" customFormat="1">
      <c r="A78" s="69"/>
      <c r="B78" s="11"/>
      <c r="C78" s="1364"/>
      <c r="D78" s="1364"/>
      <c r="E78" s="1364"/>
      <c r="F78" s="1364"/>
      <c r="G78" s="1364"/>
      <c r="H78" s="1364"/>
      <c r="I78" s="1364"/>
      <c r="J78" s="1364"/>
      <c r="K78" s="1364"/>
      <c r="L78" s="1364"/>
      <c r="M78" s="1364"/>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row>
    <row r="79" spans="1:259" s="12" customFormat="1">
      <c r="A79" s="69"/>
      <c r="B79" s="11"/>
      <c r="C79" s="1364"/>
      <c r="D79" s="1364"/>
      <c r="E79" s="1364"/>
      <c r="F79" s="1364"/>
      <c r="G79" s="1364"/>
      <c r="H79" s="1364"/>
      <c r="I79" s="1364"/>
      <c r="J79" s="1364"/>
      <c r="K79" s="1364"/>
      <c r="L79" s="1364"/>
      <c r="M79" s="1364"/>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row>
    <row r="80" spans="1:259" s="12" customFormat="1">
      <c r="A80" s="69"/>
      <c r="B80" s="11"/>
      <c r="C80" s="1364"/>
      <c r="D80" s="1364"/>
      <c r="E80" s="1364"/>
      <c r="F80" s="1364"/>
      <c r="G80" s="1364"/>
      <c r="H80" s="1364"/>
      <c r="I80" s="1364"/>
      <c r="J80" s="1364"/>
      <c r="K80" s="1364"/>
      <c r="L80" s="1364"/>
      <c r="M80" s="1364"/>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row>
    <row r="81" spans="1:256" s="12" customFormat="1" ht="22" customHeight="1">
      <c r="A81" s="69"/>
      <c r="B81" s="11"/>
      <c r="C81" s="1364"/>
      <c r="D81" s="1364"/>
      <c r="E81" s="1364"/>
      <c r="F81" s="1364"/>
      <c r="G81" s="1364"/>
      <c r="H81" s="1364"/>
      <c r="I81" s="1364"/>
      <c r="J81" s="1364"/>
      <c r="K81" s="1364"/>
      <c r="L81" s="1364"/>
      <c r="M81" s="1364"/>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row>
    <row r="82" spans="1:256" s="12" customFormat="1">
      <c r="A82" s="69"/>
      <c r="B82" s="11"/>
      <c r="C82" s="84"/>
      <c r="D82" s="84"/>
      <c r="E82" s="84"/>
      <c r="F82" s="84"/>
      <c r="G82" s="84"/>
      <c r="H82" s="84"/>
      <c r="I82" s="84"/>
      <c r="J82" s="84"/>
      <c r="K82" s="84"/>
      <c r="L82" s="84"/>
      <c r="M82" s="84"/>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row>
    <row r="83" spans="1:256" s="12" customFormat="1">
      <c r="A83" s="69"/>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row>
    <row r="84" spans="1:256" s="12" customFormat="1">
      <c r="A84" s="69"/>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row>
    <row r="85" spans="1:256" s="12" customFormat="1" hidden="1">
      <c r="A85" s="69"/>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row>
    <row r="86" spans="1:256" s="12" customFormat="1" hidden="1">
      <c r="A86" s="69"/>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row>
    <row r="148" spans="1:1" s="84" customFormat="1" hidden="1">
      <c r="A148" s="11"/>
    </row>
    <row r="230" spans="1:2" s="97" customFormat="1" ht="14" hidden="1" thickBot="1">
      <c r="A230" s="11"/>
      <c r="B230" s="11"/>
    </row>
    <row r="301" spans="1:2" s="97" customFormat="1" ht="14" hidden="1" thickBot="1">
      <c r="A301" s="11"/>
      <c r="B301" s="11"/>
    </row>
  </sheetData>
  <sheetProtection algorithmName="SHA-512" hashValue="8vu8J+2u4JAZRjEeNlR4MqyMnY2afNnmrQpyF+a/g+UuPtdaALcfmPR/dLFxwBkZ5WzsXM36VQLdLlOF7enZmg==" saltValue="DwSlptzb6zO4u5PzIg+Wsw==" spinCount="100000" sheet="1" objects="1" scenarios="1"/>
  <mergeCells count="64">
    <mergeCell ref="C6:M6"/>
    <mergeCell ref="C15:M15"/>
    <mergeCell ref="C42:M42"/>
    <mergeCell ref="C50:M50"/>
    <mergeCell ref="C31:K31"/>
    <mergeCell ref="G43:M43"/>
    <mergeCell ref="C44:F44"/>
    <mergeCell ref="C45:F45"/>
    <mergeCell ref="C46:F46"/>
    <mergeCell ref="C47:F47"/>
    <mergeCell ref="G44:M44"/>
    <mergeCell ref="G45:M45"/>
    <mergeCell ref="G46:M46"/>
    <mergeCell ref="G47:M47"/>
    <mergeCell ref="C8:E8"/>
    <mergeCell ref="C7:E7"/>
    <mergeCell ref="C12:M12"/>
    <mergeCell ref="C71:M81"/>
    <mergeCell ref="C70:M70"/>
    <mergeCell ref="C64:F64"/>
    <mergeCell ref="G64:M64"/>
    <mergeCell ref="C65:F65"/>
    <mergeCell ref="G65:M65"/>
    <mergeCell ref="C66:F66"/>
    <mergeCell ref="G66:M66"/>
    <mergeCell ref="C67:F67"/>
    <mergeCell ref="G67:M67"/>
    <mergeCell ref="C43:F43"/>
    <mergeCell ref="C63:F63"/>
    <mergeCell ref="G63:M63"/>
    <mergeCell ref="C18:G18"/>
    <mergeCell ref="C19:G19"/>
    <mergeCell ref="C35:G35"/>
    <mergeCell ref="C36:M39"/>
    <mergeCell ref="C27:M30"/>
    <mergeCell ref="C32:G32"/>
    <mergeCell ref="C20:G20"/>
    <mergeCell ref="C22:G22"/>
    <mergeCell ref="C23:M23"/>
    <mergeCell ref="C26:M26"/>
    <mergeCell ref="C33:G33"/>
    <mergeCell ref="C62:M62"/>
    <mergeCell ref="D57:E57"/>
    <mergeCell ref="F57:G57"/>
    <mergeCell ref="H57:I57"/>
    <mergeCell ref="D59:E59"/>
    <mergeCell ref="F59:G59"/>
    <mergeCell ref="H59:I59"/>
    <mergeCell ref="C3:V3"/>
    <mergeCell ref="C21:G21"/>
    <mergeCell ref="D58:E58"/>
    <mergeCell ref="F58:G58"/>
    <mergeCell ref="H58:I58"/>
    <mergeCell ref="C17:G17"/>
    <mergeCell ref="C16:K16"/>
    <mergeCell ref="C9:E9"/>
    <mergeCell ref="C10:E10"/>
    <mergeCell ref="C11:E11"/>
    <mergeCell ref="F7:I7"/>
    <mergeCell ref="J7:L7"/>
    <mergeCell ref="M7:P7"/>
    <mergeCell ref="Q7:T7"/>
    <mergeCell ref="C51:M56"/>
    <mergeCell ref="C34:G3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5F7F7-E23E-4879-8C02-9F10A3613279}">
  <sheetPr codeName="Planilha7">
    <tabColor theme="0"/>
  </sheetPr>
  <dimension ref="A1:IP199"/>
  <sheetViews>
    <sheetView showGridLines="0" zoomScale="70" zoomScaleNormal="70" workbookViewId="0"/>
  </sheetViews>
  <sheetFormatPr defaultColWidth="0" defaultRowHeight="13.5" zeroHeight="1"/>
  <cols>
    <col min="1" max="1" width="46.7265625" style="294" customWidth="1"/>
    <col min="2" max="2" width="7.81640625" style="294" customWidth="1"/>
    <col min="3" max="15" width="20.7265625" style="294" customWidth="1"/>
    <col min="16" max="16384" width="20.7265625" style="294" hidden="1"/>
  </cols>
  <sheetData>
    <row r="1" spans="1:22">
      <c r="A1" s="293"/>
    </row>
    <row r="2" spans="1:22">
      <c r="A2" s="293"/>
    </row>
    <row r="3" spans="1:22" ht="31.5">
      <c r="A3" s="293"/>
      <c r="C3" s="1195" t="s">
        <v>595</v>
      </c>
      <c r="D3" s="1196"/>
      <c r="E3" s="1196"/>
      <c r="F3" s="1196"/>
      <c r="G3" s="1196"/>
      <c r="H3" s="1196"/>
      <c r="I3" s="1196"/>
      <c r="J3" s="1196"/>
      <c r="K3" s="1196"/>
      <c r="L3" s="1196"/>
      <c r="M3" s="1196"/>
      <c r="N3" s="1196"/>
      <c r="O3" s="1196"/>
      <c r="P3" s="1196"/>
      <c r="Q3" s="1196"/>
      <c r="R3" s="1196"/>
      <c r="S3" s="1196"/>
      <c r="T3" s="1196"/>
      <c r="U3" s="1196"/>
      <c r="V3" s="1196"/>
    </row>
    <row r="4" spans="1:22">
      <c r="A4" s="293"/>
    </row>
    <row r="5" spans="1:22">
      <c r="A5" s="293"/>
    </row>
    <row r="6" spans="1:22" ht="15.5">
      <c r="A6" s="293"/>
      <c r="C6" s="1656" t="s">
        <v>1539</v>
      </c>
      <c r="D6" s="1252"/>
      <c r="E6" s="1252"/>
      <c r="F6" s="1252"/>
      <c r="G6" s="1252"/>
      <c r="H6" s="1252"/>
      <c r="I6" s="1252"/>
      <c r="J6" s="1252"/>
      <c r="K6" s="1252"/>
      <c r="L6" s="1252"/>
      <c r="M6" s="1252"/>
    </row>
    <row r="7" spans="1:22" ht="15" customHeight="1">
      <c r="A7" s="293"/>
      <c r="C7" s="1393" t="s">
        <v>1529</v>
      </c>
      <c r="D7" s="1393"/>
      <c r="E7" s="1393"/>
      <c r="F7" s="1393"/>
      <c r="G7" s="1393"/>
      <c r="H7" s="1393"/>
      <c r="I7" s="1393"/>
      <c r="J7" s="1393"/>
      <c r="K7" s="1393"/>
      <c r="L7" s="1393"/>
      <c r="M7" s="1393"/>
    </row>
    <row r="8" spans="1:22" ht="14.25" customHeight="1">
      <c r="A8" s="293"/>
      <c r="C8" s="1393"/>
      <c r="D8" s="1393"/>
      <c r="E8" s="1393"/>
      <c r="F8" s="1393"/>
      <c r="G8" s="1393"/>
      <c r="H8" s="1393"/>
      <c r="I8" s="1393"/>
      <c r="J8" s="1393"/>
      <c r="K8" s="1393"/>
      <c r="L8" s="1393"/>
      <c r="M8" s="1393"/>
    </row>
    <row r="9" spans="1:22" ht="14.25" customHeight="1">
      <c r="A9" s="293"/>
      <c r="C9" s="1393"/>
      <c r="D9" s="1393"/>
      <c r="E9" s="1393"/>
      <c r="F9" s="1393"/>
      <c r="G9" s="1393"/>
      <c r="H9" s="1393"/>
      <c r="I9" s="1393"/>
      <c r="J9" s="1393"/>
      <c r="K9" s="1393"/>
      <c r="L9" s="1393"/>
      <c r="M9" s="1393"/>
    </row>
    <row r="10" spans="1:22" ht="14.25" customHeight="1">
      <c r="A10" s="293"/>
      <c r="C10" s="1393"/>
      <c r="D10" s="1393"/>
      <c r="E10" s="1393"/>
      <c r="F10" s="1393"/>
      <c r="G10" s="1393"/>
      <c r="H10" s="1393"/>
      <c r="I10" s="1393"/>
      <c r="J10" s="1393"/>
      <c r="K10" s="1393"/>
      <c r="L10" s="1393"/>
      <c r="M10" s="1393"/>
    </row>
    <row r="11" spans="1:22" ht="14.25" customHeight="1">
      <c r="A11" s="293"/>
      <c r="C11" s="1393"/>
      <c r="D11" s="1393"/>
      <c r="E11" s="1393"/>
      <c r="F11" s="1393"/>
      <c r="G11" s="1393"/>
      <c r="H11" s="1393"/>
      <c r="I11" s="1393"/>
      <c r="J11" s="1393"/>
      <c r="K11" s="1393"/>
      <c r="L11" s="1393"/>
      <c r="M11" s="1393"/>
    </row>
    <row r="12" spans="1:22" ht="14.25" customHeight="1">
      <c r="A12" s="293"/>
      <c r="C12" s="1393"/>
      <c r="D12" s="1393"/>
      <c r="E12" s="1393"/>
      <c r="F12" s="1393"/>
      <c r="G12" s="1393"/>
      <c r="H12" s="1393"/>
      <c r="I12" s="1393"/>
      <c r="J12" s="1393"/>
      <c r="K12" s="1393"/>
      <c r="L12" s="1393"/>
      <c r="M12" s="1393"/>
    </row>
    <row r="13" spans="1:22" ht="14.25" customHeight="1">
      <c r="A13" s="293"/>
      <c r="C13" s="1393"/>
      <c r="D13" s="1393"/>
      <c r="E13" s="1393"/>
      <c r="F13" s="1393"/>
      <c r="G13" s="1393"/>
      <c r="H13" s="1393"/>
      <c r="I13" s="1393"/>
      <c r="J13" s="1393"/>
      <c r="K13" s="1393"/>
      <c r="L13" s="1393"/>
      <c r="M13" s="1393"/>
    </row>
    <row r="14" spans="1:22" ht="14.25" customHeight="1">
      <c r="A14" s="293"/>
      <c r="C14" s="1393"/>
      <c r="D14" s="1393"/>
      <c r="E14" s="1393"/>
      <c r="F14" s="1393"/>
      <c r="G14" s="1393"/>
      <c r="H14" s="1393"/>
      <c r="I14" s="1393"/>
      <c r="J14" s="1393"/>
      <c r="K14" s="1393"/>
      <c r="L14" s="1393"/>
      <c r="M14" s="1393"/>
    </row>
    <row r="15" spans="1:22" ht="14.25" customHeight="1">
      <c r="A15" s="293"/>
      <c r="C15" s="1393"/>
      <c r="D15" s="1393"/>
      <c r="E15" s="1393"/>
      <c r="F15" s="1393"/>
      <c r="G15" s="1393"/>
      <c r="H15" s="1393"/>
      <c r="I15" s="1393"/>
      <c r="J15" s="1393"/>
      <c r="K15" s="1393"/>
      <c r="L15" s="1393"/>
      <c r="M15" s="1393"/>
    </row>
    <row r="16" spans="1:22" ht="14.25" customHeight="1">
      <c r="A16" s="293"/>
      <c r="C16" s="1393"/>
      <c r="D16" s="1393"/>
      <c r="E16" s="1393"/>
      <c r="F16" s="1393"/>
      <c r="G16" s="1393"/>
      <c r="H16" s="1393"/>
      <c r="I16" s="1393"/>
      <c r="J16" s="1393"/>
      <c r="K16" s="1393"/>
      <c r="L16" s="1393"/>
      <c r="M16" s="1393"/>
    </row>
    <row r="17" spans="1:231" ht="14.25" customHeight="1">
      <c r="A17" s="293"/>
      <c r="C17" s="1393"/>
      <c r="D17" s="1393"/>
      <c r="E17" s="1393"/>
      <c r="F17" s="1393"/>
      <c r="G17" s="1393"/>
      <c r="H17" s="1393"/>
      <c r="I17" s="1393"/>
      <c r="J17" s="1393"/>
      <c r="K17" s="1393"/>
      <c r="L17" s="1393"/>
      <c r="M17" s="1393"/>
    </row>
    <row r="18" spans="1:231" ht="14.25" customHeight="1">
      <c r="A18" s="293"/>
      <c r="C18" s="1393"/>
      <c r="D18" s="1393"/>
      <c r="E18" s="1393"/>
      <c r="F18" s="1393"/>
      <c r="G18" s="1393"/>
      <c r="H18" s="1393"/>
      <c r="I18" s="1393"/>
      <c r="J18" s="1393"/>
      <c r="K18" s="1393"/>
      <c r="L18" s="1393"/>
      <c r="M18" s="1393"/>
    </row>
    <row r="19" spans="1:231" s="549" customFormat="1" ht="15">
      <c r="A19" s="293"/>
      <c r="B19" s="294"/>
      <c r="C19" s="1393"/>
      <c r="D19" s="1393"/>
      <c r="E19" s="1393"/>
      <c r="F19" s="1393"/>
      <c r="G19" s="1393"/>
      <c r="H19" s="1393"/>
      <c r="I19" s="1393"/>
      <c r="J19" s="1393"/>
      <c r="K19" s="1393"/>
      <c r="L19" s="1393"/>
      <c r="M19" s="1393"/>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c r="AL19" s="294"/>
      <c r="AM19" s="294"/>
      <c r="AN19" s="294"/>
      <c r="AO19" s="294"/>
      <c r="AP19" s="294"/>
      <c r="AQ19" s="294"/>
      <c r="AR19" s="294"/>
      <c r="AS19" s="294"/>
      <c r="AT19" s="294"/>
      <c r="AU19" s="294"/>
      <c r="AV19" s="294"/>
      <c r="AW19" s="294"/>
      <c r="AX19" s="294"/>
      <c r="AY19" s="294"/>
      <c r="AZ19" s="294"/>
      <c r="BA19" s="294"/>
      <c r="BB19" s="294"/>
      <c r="BC19" s="294"/>
      <c r="BD19" s="294"/>
      <c r="BE19" s="294"/>
      <c r="BF19" s="294"/>
      <c r="BG19" s="294"/>
      <c r="BH19" s="294"/>
      <c r="BI19" s="294"/>
      <c r="BJ19" s="294"/>
      <c r="BK19" s="294"/>
      <c r="BL19" s="294"/>
      <c r="BM19" s="294"/>
      <c r="BN19" s="294"/>
      <c r="BO19" s="294"/>
      <c r="BP19" s="294"/>
      <c r="BQ19" s="294"/>
      <c r="BR19" s="294"/>
      <c r="BS19" s="294"/>
      <c r="BT19" s="294"/>
      <c r="BU19" s="294"/>
      <c r="BV19" s="294"/>
      <c r="BW19" s="294"/>
      <c r="BX19" s="294"/>
      <c r="BY19" s="294"/>
      <c r="BZ19" s="294"/>
      <c r="CA19" s="294"/>
      <c r="CB19" s="294"/>
      <c r="CC19" s="294"/>
      <c r="CD19" s="294"/>
      <c r="CE19" s="294"/>
      <c r="CF19" s="294"/>
      <c r="CG19" s="294"/>
      <c r="CH19" s="294"/>
      <c r="CI19" s="294"/>
      <c r="CJ19" s="294"/>
      <c r="CK19" s="294"/>
      <c r="CL19" s="294"/>
      <c r="CM19" s="294"/>
      <c r="CN19" s="294"/>
      <c r="CO19" s="294"/>
      <c r="CP19" s="294"/>
      <c r="CQ19" s="294"/>
      <c r="CR19" s="294"/>
      <c r="CS19" s="294"/>
      <c r="CT19" s="294"/>
      <c r="CU19" s="294"/>
      <c r="CV19" s="294"/>
      <c r="CW19" s="294"/>
      <c r="CX19" s="294"/>
      <c r="CY19" s="294"/>
      <c r="CZ19" s="294"/>
      <c r="DA19" s="294"/>
      <c r="DB19" s="294"/>
      <c r="DC19" s="294"/>
      <c r="DD19" s="294"/>
      <c r="DE19" s="294"/>
      <c r="DF19" s="294"/>
      <c r="DG19" s="294"/>
      <c r="DH19" s="294"/>
      <c r="DI19" s="294"/>
      <c r="DJ19" s="294"/>
      <c r="DK19" s="294"/>
      <c r="DL19" s="294"/>
      <c r="DM19" s="294"/>
      <c r="DN19" s="294"/>
      <c r="DO19" s="294"/>
      <c r="DP19" s="294"/>
      <c r="DQ19" s="294"/>
      <c r="DR19" s="294"/>
      <c r="DS19" s="294"/>
      <c r="DT19" s="294"/>
      <c r="DU19" s="294"/>
      <c r="DV19" s="294"/>
      <c r="DW19" s="294"/>
      <c r="DX19" s="294"/>
      <c r="DY19" s="294"/>
      <c r="DZ19" s="294"/>
      <c r="EA19" s="294"/>
      <c r="EB19" s="294"/>
      <c r="EC19" s="294"/>
      <c r="ED19" s="294"/>
      <c r="EE19" s="294"/>
      <c r="EF19" s="294"/>
      <c r="EG19" s="294"/>
      <c r="EH19" s="294"/>
      <c r="EI19" s="294"/>
      <c r="EJ19" s="294"/>
      <c r="EK19" s="294"/>
      <c r="EL19" s="294"/>
      <c r="EM19" s="294"/>
      <c r="EN19" s="294"/>
      <c r="EO19" s="294"/>
      <c r="EP19" s="294"/>
      <c r="EQ19" s="294"/>
      <c r="ER19" s="294"/>
      <c r="ES19" s="294"/>
      <c r="ET19" s="294"/>
      <c r="EU19" s="294"/>
      <c r="EV19" s="294"/>
      <c r="EW19" s="294"/>
      <c r="EX19" s="294"/>
      <c r="EY19" s="294"/>
      <c r="EZ19" s="294"/>
      <c r="FA19" s="294"/>
      <c r="FB19" s="294"/>
      <c r="FC19" s="294"/>
      <c r="FD19" s="294"/>
      <c r="FE19" s="294"/>
      <c r="FF19" s="294"/>
      <c r="FG19" s="294"/>
      <c r="FH19" s="294"/>
      <c r="FI19" s="294"/>
      <c r="FJ19" s="294"/>
      <c r="FK19" s="294"/>
      <c r="FL19" s="294"/>
      <c r="FM19" s="294"/>
      <c r="FN19" s="294"/>
      <c r="FO19" s="294"/>
      <c r="FP19" s="294"/>
      <c r="FQ19" s="294"/>
      <c r="FR19" s="294"/>
      <c r="FS19" s="294"/>
      <c r="FT19" s="294"/>
      <c r="FU19" s="294"/>
      <c r="FV19" s="294"/>
      <c r="FW19" s="294"/>
      <c r="FX19" s="294"/>
      <c r="FY19" s="294"/>
      <c r="FZ19" s="294"/>
      <c r="GA19" s="294"/>
      <c r="GB19" s="294"/>
      <c r="GC19" s="294"/>
      <c r="GD19" s="294"/>
      <c r="GE19" s="294"/>
      <c r="GF19" s="294"/>
      <c r="GG19" s="294"/>
      <c r="GH19" s="294"/>
      <c r="GI19" s="294"/>
      <c r="GJ19" s="294"/>
      <c r="GK19" s="294"/>
      <c r="GL19" s="294"/>
      <c r="GM19" s="294"/>
      <c r="GN19" s="294"/>
      <c r="GO19" s="294"/>
      <c r="GP19" s="294"/>
      <c r="GQ19" s="294"/>
      <c r="GR19" s="294"/>
      <c r="GS19" s="294"/>
      <c r="GT19" s="294"/>
      <c r="GU19" s="294"/>
      <c r="GV19" s="294"/>
      <c r="GW19" s="294"/>
      <c r="GX19" s="294"/>
      <c r="GY19" s="294"/>
      <c r="GZ19" s="294"/>
      <c r="HA19" s="294"/>
      <c r="HB19" s="294"/>
      <c r="HC19" s="294"/>
      <c r="HD19" s="294"/>
      <c r="HE19" s="294"/>
      <c r="HF19" s="294"/>
      <c r="HG19" s="294"/>
      <c r="HH19" s="294"/>
      <c r="HI19" s="294"/>
      <c r="HJ19" s="294"/>
      <c r="HK19" s="294"/>
      <c r="HL19" s="294"/>
      <c r="HM19" s="294"/>
      <c r="HN19" s="294"/>
      <c r="HO19" s="294"/>
      <c r="HP19" s="294"/>
      <c r="HQ19" s="294"/>
      <c r="HR19" s="294"/>
      <c r="HS19" s="294"/>
      <c r="HT19" s="294"/>
      <c r="HU19" s="294"/>
      <c r="HV19" s="294"/>
      <c r="HW19" s="294"/>
    </row>
    <row r="20" spans="1:231" ht="14.25" customHeight="1">
      <c r="A20" s="293"/>
      <c r="C20" s="1393"/>
      <c r="D20" s="1393"/>
      <c r="E20" s="1393"/>
      <c r="F20" s="1393"/>
      <c r="G20" s="1393"/>
      <c r="H20" s="1393"/>
      <c r="I20" s="1393"/>
      <c r="J20" s="1393"/>
      <c r="K20" s="1393"/>
      <c r="L20" s="1393"/>
      <c r="M20" s="1393"/>
    </row>
    <row r="21" spans="1:231" ht="14.25" customHeight="1">
      <c r="A21" s="293"/>
      <c r="C21" s="1393"/>
      <c r="D21" s="1393"/>
      <c r="E21" s="1393"/>
      <c r="F21" s="1393"/>
      <c r="G21" s="1393"/>
      <c r="H21" s="1393"/>
      <c r="I21" s="1393"/>
      <c r="J21" s="1393"/>
      <c r="K21" s="1393"/>
      <c r="L21" s="1393"/>
      <c r="M21" s="1393"/>
    </row>
    <row r="22" spans="1:231" ht="14.25" customHeight="1">
      <c r="A22" s="293"/>
      <c r="C22" s="1393"/>
      <c r="D22" s="1393"/>
      <c r="E22" s="1393"/>
      <c r="F22" s="1393"/>
      <c r="G22" s="1393"/>
      <c r="H22" s="1393"/>
      <c r="I22" s="1393"/>
      <c r="J22" s="1393"/>
      <c r="K22" s="1393"/>
      <c r="L22" s="1393"/>
      <c r="M22" s="1393"/>
    </row>
    <row r="23" spans="1:231" ht="14.25" customHeight="1">
      <c r="A23" s="293"/>
      <c r="C23" s="1393"/>
      <c r="D23" s="1393"/>
      <c r="E23" s="1393"/>
      <c r="F23" s="1393"/>
      <c r="G23" s="1393"/>
      <c r="H23" s="1393"/>
      <c r="I23" s="1393"/>
      <c r="J23" s="1393"/>
      <c r="K23" s="1393"/>
      <c r="L23" s="1393"/>
      <c r="M23" s="1393"/>
    </row>
    <row r="24" spans="1:231" ht="14.25" customHeight="1">
      <c r="A24" s="293"/>
      <c r="C24" s="1393"/>
      <c r="D24" s="1393"/>
      <c r="E24" s="1393"/>
      <c r="F24" s="1393"/>
      <c r="G24" s="1393"/>
      <c r="H24" s="1393"/>
      <c r="I24" s="1393"/>
      <c r="J24" s="1393"/>
      <c r="K24" s="1393"/>
      <c r="L24" s="1393"/>
      <c r="M24" s="1393"/>
    </row>
    <row r="25" spans="1:231" ht="14.25" customHeight="1">
      <c r="A25" s="293"/>
      <c r="C25" s="1393"/>
      <c r="D25" s="1393"/>
      <c r="E25" s="1393"/>
      <c r="F25" s="1393"/>
      <c r="G25" s="1393"/>
      <c r="H25" s="1393"/>
      <c r="I25" s="1393"/>
      <c r="J25" s="1393"/>
      <c r="K25" s="1393"/>
      <c r="L25" s="1393"/>
      <c r="M25" s="1393"/>
    </row>
    <row r="26" spans="1:231" ht="14.25" customHeight="1">
      <c r="A26" s="293"/>
      <c r="C26" s="1393"/>
      <c r="D26" s="1393"/>
      <c r="E26" s="1393"/>
      <c r="F26" s="1393"/>
      <c r="G26" s="1393"/>
      <c r="H26" s="1393"/>
      <c r="I26" s="1393"/>
      <c r="J26" s="1393"/>
      <c r="K26" s="1393"/>
      <c r="L26" s="1393"/>
      <c r="M26" s="1393"/>
    </row>
    <row r="27" spans="1:231" ht="14.25" customHeight="1">
      <c r="A27" s="293"/>
      <c r="C27" s="1585" t="s">
        <v>596</v>
      </c>
      <c r="D27" s="1585"/>
      <c r="E27" s="1585"/>
      <c r="F27" s="1586"/>
      <c r="G27" s="1584" t="s">
        <v>597</v>
      </c>
      <c r="H27" s="1585"/>
      <c r="I27" s="1585" t="s">
        <v>598</v>
      </c>
      <c r="J27" s="1586"/>
      <c r="K27" s="1670" t="s">
        <v>599</v>
      </c>
      <c r="L27" s="1671"/>
      <c r="M27" s="1671"/>
    </row>
    <row r="28" spans="1:231" ht="17.25" customHeight="1">
      <c r="A28" s="293"/>
      <c r="C28" s="1463" t="s">
        <v>600</v>
      </c>
      <c r="D28" s="1463"/>
      <c r="E28" s="1463"/>
      <c r="F28" s="1463"/>
      <c r="G28" s="1672">
        <v>41000000</v>
      </c>
      <c r="H28" s="1673"/>
      <c r="I28" s="1674">
        <v>3400000</v>
      </c>
      <c r="J28" s="1675"/>
      <c r="K28" s="1673">
        <v>267000000</v>
      </c>
      <c r="L28" s="1673"/>
      <c r="M28" s="1673"/>
    </row>
    <row r="29" spans="1:231" ht="19.5" customHeight="1">
      <c r="A29" s="293"/>
      <c r="C29" s="1463" t="s">
        <v>601</v>
      </c>
      <c r="D29" s="1463"/>
      <c r="E29" s="1463"/>
      <c r="F29" s="1463"/>
      <c r="G29" s="1672">
        <v>158000000</v>
      </c>
      <c r="H29" s="1673"/>
      <c r="I29" s="1674">
        <v>100000</v>
      </c>
      <c r="J29" s="1675"/>
      <c r="K29" s="1673" t="s">
        <v>602</v>
      </c>
      <c r="L29" s="1673"/>
      <c r="M29" s="1673"/>
    </row>
    <row r="30" spans="1:231" ht="33" customHeight="1">
      <c r="A30" s="293"/>
      <c r="C30" s="1463" t="s">
        <v>1530</v>
      </c>
      <c r="D30" s="1463"/>
      <c r="E30" s="1463"/>
      <c r="F30" s="1463"/>
      <c r="G30" s="1672">
        <v>131000000</v>
      </c>
      <c r="H30" s="1673"/>
      <c r="I30" s="1674">
        <v>31470000</v>
      </c>
      <c r="J30" s="1675"/>
      <c r="K30" s="1673">
        <v>1139000000</v>
      </c>
      <c r="L30" s="1673"/>
      <c r="M30" s="1673"/>
    </row>
    <row r="31" spans="1:231">
      <c r="A31" s="293"/>
    </row>
    <row r="32" spans="1:231" ht="14.5">
      <c r="A32" s="293"/>
      <c r="C32" s="1643" t="s">
        <v>1364</v>
      </c>
      <c r="D32" s="1643"/>
      <c r="E32" s="1643"/>
      <c r="F32" s="1643"/>
      <c r="G32" s="1643"/>
      <c r="H32" s="1643"/>
      <c r="I32" s="1643"/>
      <c r="J32" s="1643"/>
      <c r="K32" s="1643"/>
      <c r="L32" s="1643"/>
      <c r="M32" s="1643"/>
    </row>
    <row r="33" spans="1:231">
      <c r="A33" s="293"/>
    </row>
    <row r="34" spans="1:231">
      <c r="A34" s="293"/>
    </row>
    <row r="35" spans="1:231" ht="25.5" customHeight="1">
      <c r="A35" s="293"/>
      <c r="C35" s="1668" t="s">
        <v>1542</v>
      </c>
      <c r="D35" s="1669"/>
      <c r="E35" s="1669"/>
      <c r="F35" s="1669"/>
      <c r="G35" s="1669"/>
      <c r="H35" s="1669"/>
      <c r="I35" s="1669"/>
      <c r="J35" s="1669"/>
      <c r="K35" s="1669"/>
      <c r="L35" s="1669"/>
      <c r="M35" s="1669"/>
    </row>
    <row r="36" spans="1:231" s="474" customFormat="1" ht="15">
      <c r="A36" s="293"/>
      <c r="B36" s="294"/>
      <c r="C36" s="1259" t="s">
        <v>603</v>
      </c>
      <c r="D36" s="1259"/>
      <c r="E36" s="1259"/>
      <c r="F36" s="1259"/>
      <c r="G36" s="1259"/>
      <c r="H36" s="1259"/>
      <c r="I36" s="1259"/>
      <c r="J36" s="1259"/>
      <c r="K36" s="1259"/>
      <c r="L36" s="1259"/>
      <c r="M36" s="1259"/>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294"/>
      <c r="AL36" s="294"/>
      <c r="AM36" s="294"/>
      <c r="AN36" s="294"/>
      <c r="AO36" s="294"/>
      <c r="AP36" s="294"/>
      <c r="AQ36" s="294"/>
      <c r="AR36" s="294"/>
      <c r="AS36" s="294"/>
      <c r="AT36" s="294"/>
      <c r="AU36" s="294"/>
      <c r="AV36" s="294"/>
      <c r="AW36" s="294"/>
      <c r="AX36" s="294"/>
      <c r="AY36" s="294"/>
      <c r="AZ36" s="294"/>
      <c r="BA36" s="294"/>
      <c r="BB36" s="294"/>
      <c r="BC36" s="294"/>
      <c r="BD36" s="294"/>
      <c r="BE36" s="294"/>
      <c r="BF36" s="294"/>
      <c r="BG36" s="294"/>
      <c r="BH36" s="294"/>
      <c r="BI36" s="294"/>
      <c r="BJ36" s="294"/>
      <c r="BK36" s="294"/>
      <c r="BL36" s="294"/>
      <c r="BM36" s="294"/>
      <c r="BN36" s="294"/>
      <c r="BO36" s="294"/>
      <c r="BP36" s="294"/>
      <c r="BQ36" s="294"/>
      <c r="BR36" s="294"/>
      <c r="BS36" s="294"/>
      <c r="BT36" s="294"/>
      <c r="BU36" s="294"/>
      <c r="BV36" s="294"/>
      <c r="BW36" s="294"/>
      <c r="BX36" s="294"/>
      <c r="BY36" s="294"/>
      <c r="BZ36" s="294"/>
      <c r="CA36" s="294"/>
      <c r="CB36" s="294"/>
      <c r="CC36" s="294"/>
      <c r="CD36" s="294"/>
      <c r="CE36" s="294"/>
      <c r="CF36" s="294"/>
      <c r="CG36" s="294"/>
      <c r="CH36" s="294"/>
      <c r="CI36" s="294"/>
      <c r="CJ36" s="294"/>
      <c r="CK36" s="294"/>
      <c r="CL36" s="294"/>
      <c r="CM36" s="294"/>
      <c r="CN36" s="294"/>
      <c r="CO36" s="294"/>
      <c r="CP36" s="294"/>
      <c r="CQ36" s="294"/>
      <c r="CR36" s="294"/>
      <c r="CS36" s="294"/>
      <c r="CT36" s="294"/>
      <c r="CU36" s="294"/>
      <c r="CV36" s="294"/>
      <c r="CW36" s="294"/>
      <c r="CX36" s="294"/>
      <c r="CY36" s="294"/>
      <c r="CZ36" s="294"/>
      <c r="DA36" s="294"/>
      <c r="DB36" s="294"/>
      <c r="DC36" s="294"/>
      <c r="DD36" s="294"/>
      <c r="DE36" s="294"/>
      <c r="DF36" s="294"/>
      <c r="DG36" s="294"/>
      <c r="DH36" s="294"/>
      <c r="DI36" s="294"/>
      <c r="DJ36" s="294"/>
      <c r="DK36" s="294"/>
      <c r="DL36" s="294"/>
      <c r="DM36" s="294"/>
      <c r="DN36" s="294"/>
      <c r="DO36" s="294"/>
      <c r="DP36" s="294"/>
      <c r="DQ36" s="294"/>
      <c r="DR36" s="294"/>
      <c r="DS36" s="294"/>
      <c r="DT36" s="294"/>
      <c r="DU36" s="294"/>
      <c r="DV36" s="294"/>
      <c r="DW36" s="294"/>
      <c r="DX36" s="294"/>
      <c r="DY36" s="294"/>
      <c r="DZ36" s="294"/>
      <c r="EA36" s="294"/>
      <c r="EB36" s="294"/>
      <c r="EC36" s="294"/>
      <c r="ED36" s="294"/>
      <c r="EE36" s="294"/>
      <c r="EF36" s="294"/>
      <c r="EG36" s="294"/>
      <c r="EH36" s="294"/>
      <c r="EI36" s="294"/>
      <c r="EJ36" s="294"/>
      <c r="EK36" s="294"/>
      <c r="EL36" s="294"/>
      <c r="EM36" s="294"/>
      <c r="EN36" s="294"/>
      <c r="EO36" s="294"/>
      <c r="EP36" s="294"/>
      <c r="EQ36" s="294"/>
      <c r="ER36" s="294"/>
      <c r="ES36" s="294"/>
      <c r="ET36" s="294"/>
      <c r="EU36" s="294"/>
      <c r="EV36" s="294"/>
      <c r="EW36" s="294"/>
      <c r="EX36" s="294"/>
      <c r="EY36" s="294"/>
      <c r="EZ36" s="294"/>
      <c r="FA36" s="294"/>
      <c r="FB36" s="294"/>
      <c r="FC36" s="294"/>
      <c r="FD36" s="294"/>
      <c r="FE36" s="294"/>
      <c r="FF36" s="294"/>
      <c r="FG36" s="294"/>
      <c r="FH36" s="294"/>
      <c r="FI36" s="294"/>
      <c r="FJ36" s="294"/>
      <c r="FK36" s="294"/>
      <c r="FL36" s="294"/>
      <c r="FM36" s="294"/>
      <c r="FN36" s="294"/>
      <c r="FO36" s="294"/>
      <c r="FP36" s="294"/>
      <c r="FQ36" s="294"/>
      <c r="FR36" s="294"/>
      <c r="FS36" s="294"/>
      <c r="FT36" s="294"/>
      <c r="FU36" s="294"/>
      <c r="FV36" s="294"/>
      <c r="FW36" s="294"/>
      <c r="FX36" s="294"/>
      <c r="FY36" s="294"/>
      <c r="FZ36" s="294"/>
      <c r="GA36" s="294"/>
      <c r="GB36" s="294"/>
      <c r="GC36" s="294"/>
      <c r="GD36" s="294"/>
      <c r="GE36" s="294"/>
      <c r="GF36" s="294"/>
      <c r="GG36" s="294"/>
      <c r="GH36" s="294"/>
      <c r="GI36" s="294"/>
      <c r="GJ36" s="294"/>
      <c r="GK36" s="294"/>
      <c r="GL36" s="294"/>
      <c r="GM36" s="294"/>
      <c r="GN36" s="294"/>
      <c r="GO36" s="294"/>
      <c r="GP36" s="294"/>
      <c r="GQ36" s="294"/>
      <c r="GR36" s="294"/>
      <c r="GS36" s="294"/>
      <c r="GT36" s="294"/>
      <c r="GU36" s="294"/>
      <c r="GV36" s="294"/>
      <c r="GW36" s="294"/>
      <c r="GX36" s="294"/>
      <c r="GY36" s="294"/>
      <c r="GZ36" s="294"/>
      <c r="HA36" s="294"/>
      <c r="HB36" s="294"/>
      <c r="HC36" s="294"/>
      <c r="HD36" s="294"/>
      <c r="HE36" s="294"/>
      <c r="HF36" s="294"/>
      <c r="HG36" s="294"/>
      <c r="HH36" s="294"/>
      <c r="HI36" s="294"/>
      <c r="HJ36" s="294"/>
      <c r="HK36" s="294"/>
      <c r="HL36" s="294"/>
      <c r="HM36" s="294"/>
      <c r="HN36" s="294"/>
      <c r="HO36" s="294"/>
      <c r="HP36" s="294"/>
      <c r="HQ36" s="294"/>
      <c r="HR36" s="294"/>
      <c r="HS36" s="294"/>
      <c r="HT36" s="294"/>
      <c r="HU36" s="294"/>
      <c r="HV36" s="294"/>
      <c r="HW36" s="294"/>
    </row>
    <row r="37" spans="1:231" s="474" customFormat="1" ht="15">
      <c r="A37" s="293"/>
      <c r="B37" s="294"/>
      <c r="C37" s="1218"/>
      <c r="D37" s="1218"/>
      <c r="E37" s="56"/>
      <c r="F37" s="1253">
        <v>2022</v>
      </c>
      <c r="G37" s="1253"/>
      <c r="H37" s="1253">
        <v>2023</v>
      </c>
      <c r="I37" s="1253"/>
      <c r="J37" s="1253">
        <v>2024</v>
      </c>
      <c r="K37" s="1253"/>
      <c r="L37" s="1253">
        <v>2025</v>
      </c>
      <c r="M37" s="1253"/>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294"/>
      <c r="AL37" s="294"/>
      <c r="AM37" s="294"/>
      <c r="AN37" s="294"/>
      <c r="AO37" s="294"/>
      <c r="AP37" s="294"/>
      <c r="AQ37" s="294"/>
      <c r="AR37" s="294"/>
      <c r="AS37" s="294"/>
      <c r="AT37" s="294"/>
      <c r="AU37" s="294"/>
      <c r="AV37" s="294"/>
      <c r="AW37" s="294"/>
      <c r="AX37" s="294"/>
      <c r="AY37" s="294"/>
      <c r="AZ37" s="294"/>
      <c r="BA37" s="294"/>
      <c r="BB37" s="294"/>
      <c r="BC37" s="294"/>
      <c r="BD37" s="294"/>
      <c r="BE37" s="294"/>
      <c r="BF37" s="294"/>
      <c r="BG37" s="294"/>
      <c r="BH37" s="294"/>
      <c r="BI37" s="294"/>
      <c r="BJ37" s="294"/>
      <c r="BK37" s="294"/>
      <c r="BL37" s="294"/>
      <c r="BM37" s="294"/>
      <c r="BN37" s="294"/>
      <c r="BO37" s="294"/>
      <c r="BP37" s="294"/>
      <c r="BQ37" s="294"/>
      <c r="BR37" s="294"/>
      <c r="BS37" s="294"/>
      <c r="BT37" s="294"/>
      <c r="BU37" s="294"/>
      <c r="BV37" s="294"/>
      <c r="BW37" s="294"/>
      <c r="BX37" s="294"/>
      <c r="BY37" s="294"/>
      <c r="BZ37" s="294"/>
      <c r="CA37" s="294"/>
      <c r="CB37" s="294"/>
      <c r="CC37" s="294"/>
      <c r="CD37" s="294"/>
      <c r="CE37" s="294"/>
      <c r="CF37" s="294"/>
      <c r="CG37" s="294"/>
      <c r="CH37" s="294"/>
      <c r="CI37" s="294"/>
      <c r="CJ37" s="294"/>
      <c r="CK37" s="294"/>
      <c r="CL37" s="294"/>
      <c r="CM37" s="294"/>
      <c r="CN37" s="294"/>
      <c r="CO37" s="294"/>
      <c r="CP37" s="294"/>
      <c r="CQ37" s="294"/>
      <c r="CR37" s="294"/>
      <c r="CS37" s="294"/>
      <c r="CT37" s="294"/>
      <c r="CU37" s="294"/>
      <c r="CV37" s="294"/>
      <c r="CW37" s="294"/>
      <c r="CX37" s="294"/>
      <c r="CY37" s="294"/>
      <c r="CZ37" s="294"/>
      <c r="DA37" s="294"/>
      <c r="DB37" s="294"/>
      <c r="DC37" s="294"/>
      <c r="DD37" s="294"/>
      <c r="DE37" s="294"/>
      <c r="DF37" s="294"/>
      <c r="DG37" s="294"/>
      <c r="DH37" s="294"/>
      <c r="DI37" s="294"/>
      <c r="DJ37" s="294"/>
      <c r="DK37" s="294"/>
      <c r="DL37" s="294"/>
      <c r="DM37" s="294"/>
      <c r="DN37" s="294"/>
      <c r="DO37" s="294"/>
      <c r="DP37" s="294"/>
      <c r="DQ37" s="294"/>
      <c r="DR37" s="294"/>
      <c r="DS37" s="294"/>
      <c r="DT37" s="294"/>
      <c r="DU37" s="294"/>
      <c r="DV37" s="294"/>
      <c r="DW37" s="294"/>
      <c r="DX37" s="294"/>
      <c r="DY37" s="294"/>
      <c r="DZ37" s="294"/>
      <c r="EA37" s="294"/>
      <c r="EB37" s="294"/>
      <c r="EC37" s="294"/>
      <c r="ED37" s="294"/>
      <c r="EE37" s="294"/>
      <c r="EF37" s="294"/>
      <c r="EG37" s="294"/>
      <c r="EH37" s="294"/>
      <c r="EI37" s="294"/>
      <c r="EJ37" s="294"/>
      <c r="EK37" s="294"/>
      <c r="EL37" s="294"/>
      <c r="EM37" s="294"/>
      <c r="EN37" s="294"/>
      <c r="EO37" s="294"/>
      <c r="EP37" s="294"/>
      <c r="EQ37" s="294"/>
      <c r="ER37" s="294"/>
      <c r="ES37" s="294"/>
      <c r="ET37" s="294"/>
      <c r="EU37" s="294"/>
      <c r="EV37" s="294"/>
      <c r="EW37" s="294"/>
      <c r="EX37" s="294"/>
      <c r="EY37" s="294"/>
      <c r="EZ37" s="294"/>
      <c r="FA37" s="294"/>
      <c r="FB37" s="294"/>
      <c r="FC37" s="294"/>
      <c r="FD37" s="294"/>
      <c r="FE37" s="294"/>
      <c r="FF37" s="294"/>
      <c r="FG37" s="294"/>
      <c r="FH37" s="294"/>
      <c r="FI37" s="294"/>
      <c r="FJ37" s="294"/>
      <c r="FK37" s="294"/>
      <c r="FL37" s="294"/>
      <c r="FM37" s="294"/>
      <c r="FN37" s="294"/>
      <c r="FO37" s="294"/>
      <c r="FP37" s="294"/>
      <c r="FQ37" s="294"/>
      <c r="FR37" s="294"/>
      <c r="FS37" s="294"/>
      <c r="FT37" s="294"/>
      <c r="FU37" s="294"/>
      <c r="FV37" s="294"/>
      <c r="FW37" s="294"/>
      <c r="FX37" s="294"/>
      <c r="FY37" s="294"/>
      <c r="FZ37" s="294"/>
      <c r="GA37" s="294"/>
      <c r="GB37" s="294"/>
      <c r="GC37" s="294"/>
      <c r="GD37" s="294"/>
      <c r="GE37" s="294"/>
      <c r="GF37" s="294"/>
      <c r="GG37" s="294"/>
      <c r="GH37" s="294"/>
      <c r="GI37" s="294"/>
      <c r="GJ37" s="294"/>
      <c r="GK37" s="294"/>
      <c r="GL37" s="294"/>
      <c r="GM37" s="294"/>
      <c r="GN37" s="294"/>
      <c r="GO37" s="294"/>
      <c r="GP37" s="294"/>
      <c r="GQ37" s="294"/>
      <c r="GR37" s="294"/>
      <c r="GS37" s="294"/>
      <c r="GT37" s="294"/>
      <c r="GU37" s="294"/>
      <c r="GV37" s="294"/>
      <c r="GW37" s="294"/>
      <c r="GX37" s="294"/>
      <c r="GY37" s="294"/>
      <c r="GZ37" s="294"/>
      <c r="HA37" s="294"/>
      <c r="HB37" s="294"/>
      <c r="HC37" s="294"/>
      <c r="HD37" s="294"/>
      <c r="HE37" s="294"/>
      <c r="HF37" s="294"/>
      <c r="HG37" s="294"/>
      <c r="HH37" s="294"/>
      <c r="HI37" s="294"/>
      <c r="HJ37" s="294"/>
      <c r="HK37" s="294"/>
      <c r="HL37" s="294"/>
      <c r="HM37" s="294"/>
      <c r="HN37" s="294"/>
      <c r="HO37" s="294"/>
      <c r="HP37" s="294"/>
      <c r="HQ37" s="294"/>
      <c r="HR37" s="294"/>
      <c r="HS37" s="294"/>
      <c r="HT37" s="294"/>
      <c r="HU37" s="294"/>
      <c r="HV37" s="294"/>
      <c r="HW37" s="294"/>
    </row>
    <row r="38" spans="1:231" s="474" customFormat="1" ht="17">
      <c r="A38" s="293"/>
      <c r="B38" s="294"/>
      <c r="C38" s="1328" t="s">
        <v>197</v>
      </c>
      <c r="D38" s="1328"/>
      <c r="E38" s="1328"/>
      <c r="F38" s="298" t="s">
        <v>604</v>
      </c>
      <c r="G38" s="298" t="s">
        <v>605</v>
      </c>
      <c r="H38" s="298" t="s">
        <v>604</v>
      </c>
      <c r="I38" s="298" t="s">
        <v>605</v>
      </c>
      <c r="J38" s="298" t="s">
        <v>604</v>
      </c>
      <c r="K38" s="298" t="s">
        <v>605</v>
      </c>
      <c r="L38" s="298" t="s">
        <v>604</v>
      </c>
      <c r="M38" s="298" t="s">
        <v>605</v>
      </c>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4"/>
      <c r="BZ38" s="294"/>
      <c r="CA38" s="294"/>
      <c r="CB38" s="294"/>
      <c r="CC38" s="294"/>
      <c r="CD38" s="294"/>
      <c r="CE38" s="294"/>
      <c r="CF38" s="294"/>
      <c r="CG38" s="294"/>
      <c r="CH38" s="294"/>
      <c r="CI38" s="294"/>
      <c r="CJ38" s="294"/>
      <c r="CK38" s="294"/>
      <c r="CL38" s="294"/>
      <c r="CM38" s="294"/>
      <c r="CN38" s="294"/>
      <c r="CO38" s="294"/>
      <c r="CP38" s="294"/>
      <c r="CQ38" s="294"/>
      <c r="CR38" s="294"/>
      <c r="CS38" s="294"/>
      <c r="CT38" s="294"/>
      <c r="CU38" s="294"/>
      <c r="CV38" s="294"/>
      <c r="CW38" s="294"/>
      <c r="CX38" s="294"/>
      <c r="CY38" s="294"/>
      <c r="CZ38" s="294"/>
      <c r="DA38" s="294"/>
      <c r="DB38" s="294"/>
      <c r="DC38" s="294"/>
      <c r="DD38" s="294"/>
      <c r="DE38" s="294"/>
      <c r="DF38" s="294"/>
      <c r="DG38" s="294"/>
      <c r="DH38" s="294"/>
      <c r="DI38" s="294"/>
      <c r="DJ38" s="294"/>
      <c r="DK38" s="294"/>
      <c r="DL38" s="294"/>
      <c r="DM38" s="294"/>
      <c r="DN38" s="294"/>
      <c r="DO38" s="294"/>
      <c r="DP38" s="294"/>
      <c r="DQ38" s="294"/>
      <c r="DR38" s="294"/>
      <c r="DS38" s="294"/>
      <c r="DT38" s="294"/>
      <c r="DU38" s="294"/>
      <c r="DV38" s="294"/>
      <c r="DW38" s="294"/>
      <c r="DX38" s="294"/>
      <c r="DY38" s="294"/>
      <c r="DZ38" s="294"/>
      <c r="EA38" s="294"/>
      <c r="EB38" s="294"/>
      <c r="EC38" s="294"/>
      <c r="ED38" s="294"/>
      <c r="EE38" s="294"/>
      <c r="EF38" s="294"/>
      <c r="EG38" s="294"/>
      <c r="EH38" s="294"/>
      <c r="EI38" s="294"/>
      <c r="EJ38" s="294"/>
      <c r="EK38" s="294"/>
      <c r="EL38" s="294"/>
      <c r="EM38" s="294"/>
      <c r="EN38" s="294"/>
      <c r="EO38" s="294"/>
      <c r="EP38" s="294"/>
      <c r="EQ38" s="294"/>
      <c r="ER38" s="294"/>
      <c r="ES38" s="294"/>
      <c r="ET38" s="294"/>
      <c r="EU38" s="294"/>
      <c r="EV38" s="294"/>
      <c r="EW38" s="294"/>
      <c r="EX38" s="294"/>
      <c r="EY38" s="294"/>
      <c r="EZ38" s="294"/>
      <c r="FA38" s="294"/>
      <c r="FB38" s="294"/>
      <c r="FC38" s="294"/>
      <c r="FD38" s="294"/>
      <c r="FE38" s="294"/>
      <c r="FF38" s="294"/>
      <c r="FG38" s="294"/>
      <c r="FH38" s="294"/>
      <c r="FI38" s="294"/>
      <c r="FJ38" s="294"/>
      <c r="FK38" s="294"/>
      <c r="FL38" s="294"/>
      <c r="FM38" s="294"/>
      <c r="FN38" s="294"/>
      <c r="FO38" s="294"/>
      <c r="FP38" s="294"/>
      <c r="FQ38" s="294"/>
      <c r="FR38" s="294"/>
      <c r="FS38" s="294"/>
      <c r="FT38" s="294"/>
      <c r="FU38" s="294"/>
      <c r="FV38" s="294"/>
      <c r="FW38" s="294"/>
      <c r="FX38" s="294"/>
      <c r="FY38" s="294"/>
      <c r="FZ38" s="294"/>
      <c r="GA38" s="294"/>
      <c r="GB38" s="294"/>
      <c r="GC38" s="294"/>
      <c r="GD38" s="294"/>
      <c r="GE38" s="294"/>
      <c r="GF38" s="294"/>
      <c r="GG38" s="294"/>
      <c r="GH38" s="294"/>
      <c r="GI38" s="294"/>
      <c r="GJ38" s="294"/>
      <c r="GK38" s="294"/>
      <c r="GL38" s="294"/>
      <c r="GM38" s="294"/>
      <c r="GN38" s="294"/>
      <c r="GO38" s="294"/>
      <c r="GP38" s="294"/>
      <c r="GQ38" s="294"/>
      <c r="GR38" s="294"/>
      <c r="GS38" s="294"/>
      <c r="GT38" s="294"/>
      <c r="GU38" s="294"/>
      <c r="GV38" s="294"/>
      <c r="GW38" s="294"/>
      <c r="GX38" s="294"/>
      <c r="GY38" s="294"/>
      <c r="GZ38" s="294"/>
      <c r="HA38" s="294"/>
      <c r="HB38" s="294"/>
      <c r="HC38" s="294"/>
      <c r="HD38" s="294"/>
      <c r="HE38" s="294"/>
      <c r="HF38" s="294"/>
      <c r="HG38" s="294"/>
      <c r="HH38" s="294"/>
      <c r="HI38" s="294"/>
      <c r="HJ38" s="294"/>
      <c r="HK38" s="294"/>
      <c r="HL38" s="294"/>
      <c r="HM38" s="294"/>
      <c r="HN38" s="294"/>
      <c r="HO38" s="294"/>
      <c r="HP38" s="294"/>
      <c r="HQ38" s="294"/>
      <c r="HR38" s="294"/>
      <c r="HS38" s="294"/>
      <c r="HT38" s="294"/>
      <c r="HU38" s="294"/>
      <c r="HV38" s="294"/>
      <c r="HW38" s="294"/>
    </row>
    <row r="39" spans="1:231" s="474" customFormat="1" ht="15">
      <c r="A39" s="293"/>
      <c r="B39" s="294"/>
      <c r="C39" s="1644" t="s">
        <v>606</v>
      </c>
      <c r="D39" s="1644"/>
      <c r="E39" s="1659"/>
      <c r="F39" s="780">
        <v>283.7</v>
      </c>
      <c r="G39" s="767">
        <v>0.21</v>
      </c>
      <c r="H39" s="781">
        <v>271.39999999999998</v>
      </c>
      <c r="I39" s="766">
        <v>0.2</v>
      </c>
      <c r="J39" s="780">
        <v>278.5</v>
      </c>
      <c r="K39" s="757">
        <v>0.21</v>
      </c>
      <c r="L39" s="781">
        <v>258.51060046499998</v>
      </c>
      <c r="M39" s="560">
        <f>L39/$L$46</f>
        <v>0.20043340687068814</v>
      </c>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294"/>
      <c r="AL39" s="294"/>
      <c r="AM39" s="294"/>
      <c r="AN39" s="294"/>
      <c r="AO39" s="294"/>
      <c r="AP39" s="294"/>
      <c r="AQ39" s="294"/>
      <c r="AR39" s="294"/>
      <c r="AS39" s="294"/>
      <c r="AT39" s="294"/>
      <c r="AU39" s="294"/>
      <c r="AV39" s="294"/>
      <c r="AW39" s="294"/>
      <c r="AX39" s="294"/>
      <c r="AY39" s="294"/>
      <c r="AZ39" s="294"/>
      <c r="BA39" s="294"/>
      <c r="BB39" s="294"/>
      <c r="BC39" s="294"/>
      <c r="BD39" s="294"/>
      <c r="BE39" s="294"/>
      <c r="BF39" s="294"/>
      <c r="BG39" s="294"/>
      <c r="BH39" s="294"/>
      <c r="BI39" s="294"/>
      <c r="BJ39" s="294"/>
      <c r="BK39" s="294"/>
      <c r="BL39" s="294"/>
      <c r="BM39" s="294"/>
      <c r="BN39" s="294"/>
      <c r="BO39" s="294"/>
      <c r="BP39" s="294"/>
      <c r="BQ39" s="294"/>
      <c r="BR39" s="294"/>
      <c r="BS39" s="294"/>
      <c r="BT39" s="294"/>
      <c r="BU39" s="294"/>
      <c r="BV39" s="294"/>
      <c r="BW39" s="294"/>
      <c r="BX39" s="294"/>
      <c r="BY39" s="294"/>
      <c r="BZ39" s="294"/>
      <c r="CA39" s="294"/>
      <c r="CB39" s="294"/>
      <c r="CC39" s="294"/>
      <c r="CD39" s="294"/>
      <c r="CE39" s="294"/>
      <c r="CF39" s="294"/>
      <c r="CG39" s="294"/>
      <c r="CH39" s="294"/>
      <c r="CI39" s="294"/>
      <c r="CJ39" s="294"/>
      <c r="CK39" s="294"/>
      <c r="CL39" s="294"/>
      <c r="CM39" s="294"/>
      <c r="CN39" s="294"/>
      <c r="CO39" s="294"/>
      <c r="CP39" s="294"/>
      <c r="CQ39" s="294"/>
      <c r="CR39" s="294"/>
      <c r="CS39" s="294"/>
      <c r="CT39" s="294"/>
      <c r="CU39" s="294"/>
      <c r="CV39" s="294"/>
      <c r="CW39" s="294"/>
      <c r="CX39" s="294"/>
      <c r="CY39" s="294"/>
      <c r="CZ39" s="294"/>
      <c r="DA39" s="294"/>
      <c r="DB39" s="294"/>
      <c r="DC39" s="294"/>
      <c r="DD39" s="294"/>
      <c r="DE39" s="294"/>
      <c r="DF39" s="294"/>
      <c r="DG39" s="294"/>
      <c r="DH39" s="294"/>
      <c r="DI39" s="294"/>
      <c r="DJ39" s="294"/>
      <c r="DK39" s="294"/>
      <c r="DL39" s="294"/>
      <c r="DM39" s="294"/>
      <c r="DN39" s="294"/>
      <c r="DO39" s="294"/>
      <c r="DP39" s="294"/>
      <c r="DQ39" s="294"/>
      <c r="DR39" s="294"/>
      <c r="DS39" s="294"/>
      <c r="DT39" s="294"/>
      <c r="DU39" s="294"/>
      <c r="DV39" s="294"/>
      <c r="DW39" s="294"/>
      <c r="DX39" s="294"/>
      <c r="DY39" s="294"/>
      <c r="DZ39" s="294"/>
      <c r="EA39" s="294"/>
      <c r="EB39" s="294"/>
      <c r="EC39" s="294"/>
      <c r="ED39" s="294"/>
      <c r="EE39" s="294"/>
      <c r="EF39" s="294"/>
      <c r="EG39" s="294"/>
      <c r="EH39" s="294"/>
      <c r="EI39" s="294"/>
      <c r="EJ39" s="294"/>
      <c r="EK39" s="294"/>
      <c r="EL39" s="294"/>
      <c r="EM39" s="294"/>
      <c r="EN39" s="294"/>
      <c r="EO39" s="294"/>
      <c r="EP39" s="294"/>
      <c r="EQ39" s="294"/>
      <c r="ER39" s="294"/>
      <c r="ES39" s="294"/>
      <c r="ET39" s="294"/>
      <c r="EU39" s="294"/>
      <c r="EV39" s="294"/>
      <c r="EW39" s="294"/>
      <c r="EX39" s="294"/>
      <c r="EY39" s="294"/>
      <c r="EZ39" s="294"/>
      <c r="FA39" s="294"/>
      <c r="FB39" s="294"/>
      <c r="FC39" s="294"/>
      <c r="FD39" s="294"/>
      <c r="FE39" s="294"/>
      <c r="FF39" s="294"/>
      <c r="FG39" s="294"/>
      <c r="FH39" s="294"/>
      <c r="FI39" s="294"/>
      <c r="FJ39" s="294"/>
      <c r="FK39" s="294"/>
      <c r="FL39" s="294"/>
      <c r="FM39" s="294"/>
      <c r="FN39" s="294"/>
      <c r="FO39" s="294"/>
      <c r="FP39" s="294"/>
      <c r="FQ39" s="294"/>
      <c r="FR39" s="294"/>
      <c r="FS39" s="294"/>
      <c r="FT39" s="294"/>
      <c r="FU39" s="294"/>
      <c r="FV39" s="294"/>
      <c r="FW39" s="294"/>
      <c r="FX39" s="294"/>
      <c r="FY39" s="294"/>
      <c r="FZ39" s="294"/>
      <c r="GA39" s="294"/>
      <c r="GB39" s="294"/>
      <c r="GC39" s="294"/>
      <c r="GD39" s="294"/>
      <c r="GE39" s="294"/>
      <c r="GF39" s="294"/>
      <c r="GG39" s="294"/>
      <c r="GH39" s="294"/>
      <c r="GI39" s="294"/>
      <c r="GJ39" s="294"/>
      <c r="GK39" s="294"/>
      <c r="GL39" s="294"/>
      <c r="GM39" s="294"/>
      <c r="GN39" s="294"/>
      <c r="GO39" s="294"/>
      <c r="GP39" s="294"/>
      <c r="GQ39" s="294"/>
      <c r="GR39" s="294"/>
      <c r="GS39" s="294"/>
      <c r="GT39" s="294"/>
      <c r="GU39" s="294"/>
      <c r="GV39" s="294"/>
      <c r="GW39" s="294"/>
      <c r="GX39" s="294"/>
      <c r="GY39" s="294"/>
      <c r="GZ39" s="294"/>
      <c r="HA39" s="294"/>
      <c r="HB39" s="294"/>
      <c r="HC39" s="294"/>
      <c r="HD39" s="294"/>
      <c r="HE39" s="294"/>
      <c r="HF39" s="294"/>
      <c r="HG39" s="294"/>
      <c r="HH39" s="294"/>
      <c r="HI39" s="294"/>
      <c r="HJ39" s="294"/>
      <c r="HK39" s="294"/>
      <c r="HL39" s="294"/>
      <c r="HM39" s="294"/>
      <c r="HN39" s="294"/>
      <c r="HO39" s="294"/>
      <c r="HP39" s="294"/>
      <c r="HQ39" s="294"/>
      <c r="HR39" s="294"/>
      <c r="HS39" s="294"/>
      <c r="HT39" s="294"/>
      <c r="HU39" s="294"/>
      <c r="HV39" s="294"/>
      <c r="HW39" s="294"/>
    </row>
    <row r="40" spans="1:231" s="474" customFormat="1" ht="15">
      <c r="A40" s="293"/>
      <c r="B40" s="294"/>
      <c r="C40" s="1644" t="s">
        <v>607</v>
      </c>
      <c r="D40" s="1644"/>
      <c r="E40" s="1659"/>
      <c r="F40" s="780">
        <v>20.399999999999999</v>
      </c>
      <c r="G40" s="767">
        <v>0.02</v>
      </c>
      <c r="H40" s="781">
        <v>18.3</v>
      </c>
      <c r="I40" s="766">
        <v>0.01</v>
      </c>
      <c r="J40" s="780">
        <v>18.899999999999999</v>
      </c>
      <c r="K40" s="337">
        <v>0.01</v>
      </c>
      <c r="L40" s="781">
        <v>17.972320032999999</v>
      </c>
      <c r="M40" s="560">
        <f t="shared" ref="M40:M44" si="0">L40/$L$46</f>
        <v>1.3934644564303742E-2</v>
      </c>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294"/>
      <c r="AL40" s="294"/>
      <c r="AM40" s="294"/>
      <c r="AN40" s="294"/>
      <c r="AO40" s="294"/>
      <c r="AP40" s="294"/>
      <c r="AQ40" s="294"/>
      <c r="AR40" s="294"/>
      <c r="AS40" s="294"/>
      <c r="AT40" s="294"/>
      <c r="AU40" s="294"/>
      <c r="AV40" s="294"/>
      <c r="AW40" s="294"/>
      <c r="AX40" s="294"/>
      <c r="AY40" s="294"/>
      <c r="AZ40" s="294"/>
      <c r="BA40" s="294"/>
      <c r="BB40" s="294"/>
      <c r="BC40" s="294"/>
      <c r="BD40" s="294"/>
      <c r="BE40" s="294"/>
      <c r="BF40" s="294"/>
      <c r="BG40" s="294"/>
      <c r="BH40" s="294"/>
      <c r="BI40" s="294"/>
      <c r="BJ40" s="294"/>
      <c r="BK40" s="294"/>
      <c r="BL40" s="294"/>
      <c r="BM40" s="294"/>
      <c r="BN40" s="294"/>
      <c r="BO40" s="294"/>
      <c r="BP40" s="294"/>
      <c r="BQ40" s="294"/>
      <c r="BR40" s="294"/>
      <c r="BS40" s="294"/>
      <c r="BT40" s="294"/>
      <c r="BU40" s="294"/>
      <c r="BV40" s="294"/>
      <c r="BW40" s="294"/>
      <c r="BX40" s="294"/>
      <c r="BY40" s="294"/>
      <c r="BZ40" s="294"/>
      <c r="CA40" s="294"/>
      <c r="CB40" s="294"/>
      <c r="CC40" s="294"/>
      <c r="CD40" s="294"/>
      <c r="CE40" s="294"/>
      <c r="CF40" s="294"/>
      <c r="CG40" s="294"/>
      <c r="CH40" s="294"/>
      <c r="CI40" s="294"/>
      <c r="CJ40" s="294"/>
      <c r="CK40" s="294"/>
      <c r="CL40" s="294"/>
      <c r="CM40" s="294"/>
      <c r="CN40" s="294"/>
      <c r="CO40" s="294"/>
      <c r="CP40" s="294"/>
      <c r="CQ40" s="294"/>
      <c r="CR40" s="294"/>
      <c r="CS40" s="294"/>
      <c r="CT40" s="294"/>
      <c r="CU40" s="294"/>
      <c r="CV40" s="294"/>
      <c r="CW40" s="294"/>
      <c r="CX40" s="294"/>
      <c r="CY40" s="294"/>
      <c r="CZ40" s="294"/>
      <c r="DA40" s="294"/>
      <c r="DB40" s="294"/>
      <c r="DC40" s="294"/>
      <c r="DD40" s="294"/>
      <c r="DE40" s="294"/>
      <c r="DF40" s="294"/>
      <c r="DG40" s="294"/>
      <c r="DH40" s="294"/>
      <c r="DI40" s="294"/>
      <c r="DJ40" s="294"/>
      <c r="DK40" s="294"/>
      <c r="DL40" s="294"/>
      <c r="DM40" s="294"/>
      <c r="DN40" s="294"/>
      <c r="DO40" s="294"/>
      <c r="DP40" s="294"/>
      <c r="DQ40" s="294"/>
      <c r="DR40" s="294"/>
      <c r="DS40" s="294"/>
      <c r="DT40" s="294"/>
      <c r="DU40" s="294"/>
      <c r="DV40" s="294"/>
      <c r="DW40" s="294"/>
      <c r="DX40" s="294"/>
      <c r="DY40" s="294"/>
      <c r="DZ40" s="294"/>
      <c r="EA40" s="294"/>
      <c r="EB40" s="294"/>
      <c r="EC40" s="294"/>
      <c r="ED40" s="294"/>
      <c r="EE40" s="294"/>
      <c r="EF40" s="294"/>
      <c r="EG40" s="294"/>
      <c r="EH40" s="294"/>
      <c r="EI40" s="294"/>
      <c r="EJ40" s="294"/>
      <c r="EK40" s="294"/>
      <c r="EL40" s="294"/>
      <c r="EM40" s="294"/>
      <c r="EN40" s="294"/>
      <c r="EO40" s="294"/>
      <c r="EP40" s="294"/>
      <c r="EQ40" s="294"/>
      <c r="ER40" s="294"/>
      <c r="ES40" s="294"/>
      <c r="ET40" s="294"/>
      <c r="EU40" s="294"/>
      <c r="EV40" s="294"/>
      <c r="EW40" s="294"/>
      <c r="EX40" s="294"/>
      <c r="EY40" s="294"/>
      <c r="EZ40" s="294"/>
      <c r="FA40" s="294"/>
      <c r="FB40" s="294"/>
      <c r="FC40" s="294"/>
      <c r="FD40" s="294"/>
      <c r="FE40" s="294"/>
      <c r="FF40" s="294"/>
      <c r="FG40" s="294"/>
      <c r="FH40" s="294"/>
      <c r="FI40" s="294"/>
      <c r="FJ40" s="294"/>
      <c r="FK40" s="294"/>
      <c r="FL40" s="294"/>
      <c r="FM40" s="294"/>
      <c r="FN40" s="294"/>
      <c r="FO40" s="294"/>
      <c r="FP40" s="294"/>
      <c r="FQ40" s="294"/>
      <c r="FR40" s="294"/>
      <c r="FS40" s="294"/>
      <c r="FT40" s="294"/>
      <c r="FU40" s="294"/>
      <c r="FV40" s="294"/>
      <c r="FW40" s="294"/>
      <c r="FX40" s="294"/>
      <c r="FY40" s="294"/>
      <c r="FZ40" s="294"/>
      <c r="GA40" s="294"/>
      <c r="GB40" s="294"/>
      <c r="GC40" s="294"/>
      <c r="GD40" s="294"/>
      <c r="GE40" s="294"/>
      <c r="GF40" s="294"/>
      <c r="GG40" s="294"/>
      <c r="GH40" s="294"/>
      <c r="GI40" s="294"/>
      <c r="GJ40" s="294"/>
      <c r="GK40" s="294"/>
      <c r="GL40" s="294"/>
      <c r="GM40" s="294"/>
      <c r="GN40" s="294"/>
      <c r="GO40" s="294"/>
      <c r="GP40" s="294"/>
      <c r="GQ40" s="294"/>
      <c r="GR40" s="294"/>
      <c r="GS40" s="294"/>
      <c r="GT40" s="294"/>
      <c r="GU40" s="294"/>
      <c r="GV40" s="294"/>
      <c r="GW40" s="294"/>
      <c r="GX40" s="294"/>
      <c r="GY40" s="294"/>
      <c r="GZ40" s="294"/>
      <c r="HA40" s="294"/>
      <c r="HB40" s="294"/>
      <c r="HC40" s="294"/>
      <c r="HD40" s="294"/>
      <c r="HE40" s="294"/>
      <c r="HF40" s="294"/>
      <c r="HG40" s="294"/>
      <c r="HH40" s="294"/>
      <c r="HI40" s="294"/>
      <c r="HJ40" s="294"/>
      <c r="HK40" s="294"/>
      <c r="HL40" s="294"/>
      <c r="HM40" s="294"/>
      <c r="HN40" s="294"/>
      <c r="HO40" s="294"/>
      <c r="HP40" s="294"/>
      <c r="HQ40" s="294"/>
      <c r="HR40" s="294"/>
      <c r="HS40" s="294"/>
      <c r="HT40" s="294"/>
      <c r="HU40" s="294"/>
      <c r="HV40" s="294"/>
      <c r="HW40" s="294"/>
    </row>
    <row r="41" spans="1:231" s="474" customFormat="1" ht="15">
      <c r="A41" s="293"/>
      <c r="B41" s="294"/>
      <c r="C41" s="1644" t="s">
        <v>608</v>
      </c>
      <c r="D41" s="1644"/>
      <c r="E41" s="1659"/>
      <c r="F41" s="774">
        <v>5.5</v>
      </c>
      <c r="G41" s="753">
        <v>0</v>
      </c>
      <c r="H41" s="777">
        <v>5.9</v>
      </c>
      <c r="I41" s="754">
        <v>0.01</v>
      </c>
      <c r="J41" s="774">
        <v>7.4</v>
      </c>
      <c r="K41" s="337">
        <v>0.01</v>
      </c>
      <c r="L41" s="781">
        <v>6.3936446579999995</v>
      </c>
      <c r="M41" s="560">
        <f t="shared" si="0"/>
        <v>4.9572434508232842E-3</v>
      </c>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294"/>
      <c r="AL41" s="294"/>
      <c r="AM41" s="294"/>
      <c r="AN41" s="294"/>
      <c r="AO41" s="294"/>
      <c r="AP41" s="294"/>
      <c r="AQ41" s="294"/>
      <c r="AR41" s="294"/>
      <c r="AS41" s="294"/>
      <c r="AT41" s="294"/>
      <c r="AU41" s="294"/>
      <c r="AV41" s="294"/>
      <c r="AW41" s="294"/>
      <c r="AX41" s="294"/>
      <c r="AY41" s="294"/>
      <c r="AZ41" s="294"/>
      <c r="BA41" s="294"/>
      <c r="BB41" s="294"/>
      <c r="BC41" s="294"/>
      <c r="BD41" s="294"/>
      <c r="BE41" s="294"/>
      <c r="BF41" s="294"/>
      <c r="BG41" s="294"/>
      <c r="BH41" s="294"/>
      <c r="BI41" s="294"/>
      <c r="BJ41" s="294"/>
      <c r="BK41" s="294"/>
      <c r="BL41" s="294"/>
      <c r="BM41" s="294"/>
      <c r="BN41" s="294"/>
      <c r="BO41" s="294"/>
      <c r="BP41" s="294"/>
      <c r="BQ41" s="294"/>
      <c r="BR41" s="294"/>
      <c r="BS41" s="294"/>
      <c r="BT41" s="294"/>
      <c r="BU41" s="294"/>
      <c r="BV41" s="294"/>
      <c r="BW41" s="294"/>
      <c r="BX41" s="294"/>
      <c r="BY41" s="294"/>
      <c r="BZ41" s="294"/>
      <c r="CA41" s="294"/>
      <c r="CB41" s="294"/>
      <c r="CC41" s="294"/>
      <c r="CD41" s="294"/>
      <c r="CE41" s="294"/>
      <c r="CF41" s="294"/>
      <c r="CG41" s="294"/>
      <c r="CH41" s="294"/>
      <c r="CI41" s="294"/>
      <c r="CJ41" s="294"/>
      <c r="CK41" s="294"/>
      <c r="CL41" s="294"/>
      <c r="CM41" s="294"/>
      <c r="CN41" s="294"/>
      <c r="CO41" s="294"/>
      <c r="CP41" s="294"/>
      <c r="CQ41" s="294"/>
      <c r="CR41" s="294"/>
      <c r="CS41" s="294"/>
      <c r="CT41" s="294"/>
      <c r="CU41" s="294"/>
      <c r="CV41" s="294"/>
      <c r="CW41" s="294"/>
      <c r="CX41" s="294"/>
      <c r="CY41" s="294"/>
      <c r="CZ41" s="294"/>
      <c r="DA41" s="294"/>
      <c r="DB41" s="294"/>
      <c r="DC41" s="294"/>
      <c r="DD41" s="294"/>
      <c r="DE41" s="294"/>
      <c r="DF41" s="294"/>
      <c r="DG41" s="294"/>
      <c r="DH41" s="294"/>
      <c r="DI41" s="294"/>
      <c r="DJ41" s="294"/>
      <c r="DK41" s="294"/>
      <c r="DL41" s="294"/>
      <c r="DM41" s="294"/>
      <c r="DN41" s="294"/>
      <c r="DO41" s="294"/>
      <c r="DP41" s="294"/>
      <c r="DQ41" s="294"/>
      <c r="DR41" s="294"/>
      <c r="DS41" s="294"/>
      <c r="DT41" s="294"/>
      <c r="DU41" s="294"/>
      <c r="DV41" s="294"/>
      <c r="DW41" s="294"/>
      <c r="DX41" s="294"/>
      <c r="DY41" s="294"/>
      <c r="DZ41" s="294"/>
      <c r="EA41" s="294"/>
      <c r="EB41" s="294"/>
      <c r="EC41" s="294"/>
      <c r="ED41" s="294"/>
      <c r="EE41" s="294"/>
      <c r="EF41" s="294"/>
      <c r="EG41" s="294"/>
      <c r="EH41" s="294"/>
      <c r="EI41" s="294"/>
      <c r="EJ41" s="294"/>
      <c r="EK41" s="294"/>
      <c r="EL41" s="294"/>
      <c r="EM41" s="294"/>
      <c r="EN41" s="294"/>
      <c r="EO41" s="294"/>
      <c r="EP41" s="294"/>
      <c r="EQ41" s="294"/>
      <c r="ER41" s="294"/>
      <c r="ES41" s="294"/>
      <c r="ET41" s="294"/>
      <c r="EU41" s="294"/>
      <c r="EV41" s="294"/>
      <c r="EW41" s="294"/>
      <c r="EX41" s="294"/>
      <c r="EY41" s="294"/>
      <c r="EZ41" s="294"/>
      <c r="FA41" s="294"/>
      <c r="FB41" s="294"/>
      <c r="FC41" s="294"/>
      <c r="FD41" s="294"/>
      <c r="FE41" s="294"/>
      <c r="FF41" s="294"/>
      <c r="FG41" s="294"/>
      <c r="FH41" s="294"/>
      <c r="FI41" s="294"/>
      <c r="FJ41" s="294"/>
      <c r="FK41" s="294"/>
      <c r="FL41" s="294"/>
      <c r="FM41" s="294"/>
      <c r="FN41" s="294"/>
      <c r="FO41" s="294"/>
      <c r="FP41" s="294"/>
      <c r="FQ41" s="294"/>
      <c r="FR41" s="294"/>
      <c r="FS41" s="294"/>
      <c r="FT41" s="294"/>
      <c r="FU41" s="294"/>
      <c r="FV41" s="294"/>
      <c r="FW41" s="294"/>
      <c r="FX41" s="294"/>
      <c r="FY41" s="294"/>
      <c r="FZ41" s="294"/>
      <c r="GA41" s="294"/>
      <c r="GB41" s="294"/>
      <c r="GC41" s="294"/>
      <c r="GD41" s="294"/>
      <c r="GE41" s="294"/>
      <c r="GF41" s="294"/>
      <c r="GG41" s="294"/>
      <c r="GH41" s="294"/>
      <c r="GI41" s="294"/>
      <c r="GJ41" s="294"/>
      <c r="GK41" s="294"/>
      <c r="GL41" s="294"/>
      <c r="GM41" s="294"/>
      <c r="GN41" s="294"/>
      <c r="GO41" s="294"/>
      <c r="GP41" s="294"/>
      <c r="GQ41" s="294"/>
      <c r="GR41" s="294"/>
      <c r="GS41" s="294"/>
      <c r="GT41" s="294"/>
      <c r="GU41" s="294"/>
      <c r="GV41" s="294"/>
      <c r="GW41" s="294"/>
      <c r="GX41" s="294"/>
      <c r="GY41" s="294"/>
      <c r="GZ41" s="294"/>
      <c r="HA41" s="294"/>
      <c r="HB41" s="294"/>
      <c r="HC41" s="294"/>
      <c r="HD41" s="294"/>
      <c r="HE41" s="294"/>
      <c r="HF41" s="294"/>
      <c r="HG41" s="294"/>
      <c r="HH41" s="294"/>
      <c r="HI41" s="294"/>
      <c r="HJ41" s="294"/>
      <c r="HK41" s="294"/>
      <c r="HL41" s="294"/>
      <c r="HM41" s="294"/>
      <c r="HN41" s="294"/>
      <c r="HO41" s="294"/>
      <c r="HP41" s="294"/>
      <c r="HQ41" s="294"/>
      <c r="HR41" s="294"/>
      <c r="HS41" s="294"/>
      <c r="HT41" s="294"/>
      <c r="HU41" s="294"/>
      <c r="HV41" s="294"/>
      <c r="HW41" s="294"/>
    </row>
    <row r="42" spans="1:231" s="474" customFormat="1" ht="15">
      <c r="A42" s="293"/>
      <c r="B42" s="294"/>
      <c r="C42" s="1644" t="s">
        <v>609</v>
      </c>
      <c r="D42" s="1644"/>
      <c r="E42" s="1659"/>
      <c r="F42" s="749">
        <v>1046.2</v>
      </c>
      <c r="G42" s="751">
        <v>0.77</v>
      </c>
      <c r="H42" s="750">
        <v>1058.0999999999999</v>
      </c>
      <c r="I42" s="752">
        <v>0.78</v>
      </c>
      <c r="J42" s="749">
        <v>1029.3</v>
      </c>
      <c r="K42" s="337">
        <v>0.77</v>
      </c>
      <c r="L42" s="781">
        <v>1001.649357779</v>
      </c>
      <c r="M42" s="560">
        <f t="shared" si="0"/>
        <v>0.77661803000865115</v>
      </c>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294"/>
      <c r="AL42" s="294"/>
      <c r="AM42" s="294"/>
      <c r="AN42" s="294"/>
      <c r="AO42" s="294"/>
      <c r="AP42" s="294"/>
      <c r="AQ42" s="294"/>
      <c r="AR42" s="294"/>
      <c r="AS42" s="294"/>
      <c r="AT42" s="294"/>
      <c r="AU42" s="294"/>
      <c r="AV42" s="294"/>
      <c r="AW42" s="294"/>
      <c r="AX42" s="294"/>
      <c r="AY42" s="294"/>
      <c r="AZ42" s="294"/>
      <c r="BA42" s="294"/>
      <c r="BB42" s="294"/>
      <c r="BC42" s="294"/>
      <c r="BD42" s="294"/>
      <c r="BE42" s="294"/>
      <c r="BF42" s="294"/>
      <c r="BG42" s="294"/>
      <c r="BH42" s="294"/>
      <c r="BI42" s="294"/>
      <c r="BJ42" s="294"/>
      <c r="BK42" s="294"/>
      <c r="BL42" s="294"/>
      <c r="BM42" s="294"/>
      <c r="BN42" s="294"/>
      <c r="BO42" s="294"/>
      <c r="BP42" s="294"/>
      <c r="BQ42" s="294"/>
      <c r="BR42" s="294"/>
      <c r="BS42" s="294"/>
      <c r="BT42" s="294"/>
      <c r="BU42" s="294"/>
      <c r="BV42" s="294"/>
      <c r="BW42" s="294"/>
      <c r="BX42" s="294"/>
      <c r="BY42" s="294"/>
      <c r="BZ42" s="294"/>
      <c r="CA42" s="294"/>
      <c r="CB42" s="294"/>
      <c r="CC42" s="294"/>
      <c r="CD42" s="294"/>
      <c r="CE42" s="294"/>
      <c r="CF42" s="294"/>
      <c r="CG42" s="294"/>
      <c r="CH42" s="294"/>
      <c r="CI42" s="294"/>
      <c r="CJ42" s="294"/>
      <c r="CK42" s="294"/>
      <c r="CL42" s="294"/>
      <c r="CM42" s="294"/>
      <c r="CN42" s="294"/>
      <c r="CO42" s="294"/>
      <c r="CP42" s="294"/>
      <c r="CQ42" s="294"/>
      <c r="CR42" s="294"/>
      <c r="CS42" s="294"/>
      <c r="CT42" s="294"/>
      <c r="CU42" s="294"/>
      <c r="CV42" s="294"/>
      <c r="CW42" s="294"/>
      <c r="CX42" s="294"/>
      <c r="CY42" s="294"/>
      <c r="CZ42" s="294"/>
      <c r="DA42" s="294"/>
      <c r="DB42" s="294"/>
      <c r="DC42" s="294"/>
      <c r="DD42" s="294"/>
      <c r="DE42" s="294"/>
      <c r="DF42" s="294"/>
      <c r="DG42" s="294"/>
      <c r="DH42" s="294"/>
      <c r="DI42" s="294"/>
      <c r="DJ42" s="294"/>
      <c r="DK42" s="294"/>
      <c r="DL42" s="294"/>
      <c r="DM42" s="294"/>
      <c r="DN42" s="294"/>
      <c r="DO42" s="294"/>
      <c r="DP42" s="294"/>
      <c r="DQ42" s="294"/>
      <c r="DR42" s="294"/>
      <c r="DS42" s="294"/>
      <c r="DT42" s="294"/>
      <c r="DU42" s="294"/>
      <c r="DV42" s="294"/>
      <c r="DW42" s="294"/>
      <c r="DX42" s="294"/>
      <c r="DY42" s="294"/>
      <c r="DZ42" s="294"/>
      <c r="EA42" s="294"/>
      <c r="EB42" s="294"/>
      <c r="EC42" s="294"/>
      <c r="ED42" s="294"/>
      <c r="EE42" s="294"/>
      <c r="EF42" s="294"/>
      <c r="EG42" s="294"/>
      <c r="EH42" s="294"/>
      <c r="EI42" s="294"/>
      <c r="EJ42" s="294"/>
      <c r="EK42" s="294"/>
      <c r="EL42" s="294"/>
      <c r="EM42" s="294"/>
      <c r="EN42" s="294"/>
      <c r="EO42" s="294"/>
      <c r="EP42" s="294"/>
      <c r="EQ42" s="294"/>
      <c r="ER42" s="294"/>
      <c r="ES42" s="294"/>
      <c r="ET42" s="294"/>
      <c r="EU42" s="294"/>
      <c r="EV42" s="294"/>
      <c r="EW42" s="294"/>
      <c r="EX42" s="294"/>
      <c r="EY42" s="294"/>
      <c r="EZ42" s="294"/>
      <c r="FA42" s="294"/>
      <c r="FB42" s="294"/>
      <c r="FC42" s="294"/>
      <c r="FD42" s="294"/>
      <c r="FE42" s="294"/>
      <c r="FF42" s="294"/>
      <c r="FG42" s="294"/>
      <c r="FH42" s="294"/>
      <c r="FI42" s="294"/>
      <c r="FJ42" s="294"/>
      <c r="FK42" s="294"/>
      <c r="FL42" s="294"/>
      <c r="FM42" s="294"/>
      <c r="FN42" s="294"/>
      <c r="FO42" s="294"/>
      <c r="FP42" s="294"/>
      <c r="FQ42" s="294"/>
      <c r="FR42" s="294"/>
      <c r="FS42" s="294"/>
      <c r="FT42" s="294"/>
      <c r="FU42" s="294"/>
      <c r="FV42" s="294"/>
      <c r="FW42" s="294"/>
      <c r="FX42" s="294"/>
      <c r="FY42" s="294"/>
      <c r="FZ42" s="294"/>
      <c r="GA42" s="294"/>
      <c r="GB42" s="294"/>
      <c r="GC42" s="294"/>
      <c r="GD42" s="294"/>
      <c r="GE42" s="294"/>
      <c r="GF42" s="294"/>
      <c r="GG42" s="294"/>
      <c r="GH42" s="294"/>
      <c r="GI42" s="294"/>
      <c r="GJ42" s="294"/>
      <c r="GK42" s="294"/>
      <c r="GL42" s="294"/>
      <c r="GM42" s="294"/>
      <c r="GN42" s="294"/>
      <c r="GO42" s="294"/>
      <c r="GP42" s="294"/>
      <c r="GQ42" s="294"/>
      <c r="GR42" s="294"/>
      <c r="GS42" s="294"/>
      <c r="GT42" s="294"/>
      <c r="GU42" s="294"/>
      <c r="GV42" s="294"/>
      <c r="GW42" s="294"/>
      <c r="GX42" s="294"/>
      <c r="GY42" s="294"/>
      <c r="GZ42" s="294"/>
      <c r="HA42" s="294"/>
      <c r="HB42" s="294"/>
      <c r="HC42" s="294"/>
      <c r="HD42" s="294"/>
      <c r="HE42" s="294"/>
      <c r="HF42" s="294"/>
      <c r="HG42" s="294"/>
      <c r="HH42" s="294"/>
      <c r="HI42" s="294"/>
      <c r="HJ42" s="294"/>
      <c r="HK42" s="294"/>
      <c r="HL42" s="294"/>
      <c r="HM42" s="294"/>
      <c r="HN42" s="294"/>
      <c r="HO42" s="294"/>
      <c r="HP42" s="294"/>
      <c r="HQ42" s="294"/>
      <c r="HR42" s="294"/>
      <c r="HS42" s="294"/>
      <c r="HT42" s="294"/>
      <c r="HU42" s="294"/>
      <c r="HV42" s="294"/>
      <c r="HW42" s="294"/>
    </row>
    <row r="43" spans="1:231" s="474" customFormat="1" ht="15">
      <c r="A43" s="293"/>
      <c r="B43" s="294"/>
      <c r="C43" s="1644" t="s">
        <v>610</v>
      </c>
      <c r="D43" s="1644"/>
      <c r="E43" s="1659"/>
      <c r="F43" s="774">
        <v>0.1</v>
      </c>
      <c r="G43" s="753">
        <v>0</v>
      </c>
      <c r="H43" s="777">
        <v>0.2</v>
      </c>
      <c r="I43" s="754">
        <v>0</v>
      </c>
      <c r="J43" s="774">
        <v>0.2</v>
      </c>
      <c r="K43" s="768">
        <v>0</v>
      </c>
      <c r="L43" s="781">
        <v>0.23427477899999996</v>
      </c>
      <c r="M43" s="560">
        <f t="shared" si="0"/>
        <v>1.8164242400266689E-4</v>
      </c>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294"/>
      <c r="AQ43" s="294"/>
      <c r="AR43" s="294"/>
      <c r="AS43" s="294"/>
      <c r="AT43" s="294"/>
      <c r="AU43" s="294"/>
      <c r="AV43" s="294"/>
      <c r="AW43" s="294"/>
      <c r="AX43" s="294"/>
      <c r="AY43" s="294"/>
      <c r="AZ43" s="294"/>
      <c r="BA43" s="294"/>
      <c r="BB43" s="294"/>
      <c r="BC43" s="294"/>
      <c r="BD43" s="294"/>
      <c r="BE43" s="294"/>
      <c r="BF43" s="294"/>
      <c r="BG43" s="294"/>
      <c r="BH43" s="294"/>
      <c r="BI43" s="294"/>
      <c r="BJ43" s="294"/>
      <c r="BK43" s="294"/>
      <c r="BL43" s="294"/>
      <c r="BM43" s="294"/>
      <c r="BN43" s="294"/>
      <c r="BO43" s="294"/>
      <c r="BP43" s="294"/>
      <c r="BQ43" s="294"/>
      <c r="BR43" s="294"/>
      <c r="BS43" s="294"/>
      <c r="BT43" s="294"/>
      <c r="BU43" s="294"/>
      <c r="BV43" s="294"/>
      <c r="BW43" s="294"/>
      <c r="BX43" s="294"/>
      <c r="BY43" s="294"/>
      <c r="BZ43" s="294"/>
      <c r="CA43" s="294"/>
      <c r="CB43" s="294"/>
      <c r="CC43" s="294"/>
      <c r="CD43" s="294"/>
      <c r="CE43" s="294"/>
      <c r="CF43" s="294"/>
      <c r="CG43" s="294"/>
      <c r="CH43" s="294"/>
      <c r="CI43" s="294"/>
      <c r="CJ43" s="294"/>
      <c r="CK43" s="294"/>
      <c r="CL43" s="294"/>
      <c r="CM43" s="294"/>
      <c r="CN43" s="294"/>
      <c r="CO43" s="294"/>
      <c r="CP43" s="294"/>
      <c r="CQ43" s="294"/>
      <c r="CR43" s="294"/>
      <c r="CS43" s="294"/>
      <c r="CT43" s="294"/>
      <c r="CU43" s="294"/>
      <c r="CV43" s="294"/>
      <c r="CW43" s="294"/>
      <c r="CX43" s="294"/>
      <c r="CY43" s="294"/>
      <c r="CZ43" s="294"/>
      <c r="DA43" s="294"/>
      <c r="DB43" s="294"/>
      <c r="DC43" s="294"/>
      <c r="DD43" s="294"/>
      <c r="DE43" s="294"/>
      <c r="DF43" s="294"/>
      <c r="DG43" s="294"/>
      <c r="DH43" s="294"/>
      <c r="DI43" s="294"/>
      <c r="DJ43" s="294"/>
      <c r="DK43" s="294"/>
      <c r="DL43" s="294"/>
      <c r="DM43" s="294"/>
      <c r="DN43" s="294"/>
      <c r="DO43" s="294"/>
      <c r="DP43" s="294"/>
      <c r="DQ43" s="294"/>
      <c r="DR43" s="294"/>
      <c r="DS43" s="294"/>
      <c r="DT43" s="294"/>
      <c r="DU43" s="294"/>
      <c r="DV43" s="294"/>
      <c r="DW43" s="294"/>
      <c r="DX43" s="294"/>
      <c r="DY43" s="294"/>
      <c r="DZ43" s="294"/>
      <c r="EA43" s="294"/>
      <c r="EB43" s="294"/>
      <c r="EC43" s="294"/>
      <c r="ED43" s="294"/>
      <c r="EE43" s="294"/>
      <c r="EF43" s="294"/>
      <c r="EG43" s="294"/>
      <c r="EH43" s="294"/>
      <c r="EI43" s="294"/>
      <c r="EJ43" s="294"/>
      <c r="EK43" s="294"/>
      <c r="EL43" s="294"/>
      <c r="EM43" s="294"/>
      <c r="EN43" s="294"/>
      <c r="EO43" s="294"/>
      <c r="EP43" s="294"/>
      <c r="EQ43" s="294"/>
      <c r="ER43" s="294"/>
      <c r="ES43" s="294"/>
      <c r="ET43" s="294"/>
      <c r="EU43" s="294"/>
      <c r="EV43" s="294"/>
      <c r="EW43" s="294"/>
      <c r="EX43" s="294"/>
      <c r="EY43" s="294"/>
      <c r="EZ43" s="294"/>
      <c r="FA43" s="294"/>
      <c r="FB43" s="294"/>
      <c r="FC43" s="294"/>
      <c r="FD43" s="294"/>
      <c r="FE43" s="294"/>
      <c r="FF43" s="294"/>
      <c r="FG43" s="294"/>
      <c r="FH43" s="294"/>
      <c r="FI43" s="294"/>
      <c r="FJ43" s="294"/>
      <c r="FK43" s="294"/>
      <c r="FL43" s="294"/>
      <c r="FM43" s="294"/>
      <c r="FN43" s="294"/>
      <c r="FO43" s="294"/>
      <c r="FP43" s="294"/>
      <c r="FQ43" s="294"/>
      <c r="FR43" s="294"/>
      <c r="FS43" s="294"/>
      <c r="FT43" s="294"/>
      <c r="FU43" s="294"/>
      <c r="FV43" s="294"/>
      <c r="FW43" s="294"/>
      <c r="FX43" s="294"/>
      <c r="FY43" s="294"/>
      <c r="FZ43" s="294"/>
      <c r="GA43" s="294"/>
      <c r="GB43" s="294"/>
      <c r="GC43" s="294"/>
      <c r="GD43" s="294"/>
      <c r="GE43" s="294"/>
      <c r="GF43" s="294"/>
      <c r="GG43" s="294"/>
      <c r="GH43" s="294"/>
      <c r="GI43" s="294"/>
      <c r="GJ43" s="294"/>
      <c r="GK43" s="294"/>
      <c r="GL43" s="294"/>
      <c r="GM43" s="294"/>
      <c r="GN43" s="294"/>
      <c r="GO43" s="294"/>
      <c r="GP43" s="294"/>
      <c r="GQ43" s="294"/>
      <c r="GR43" s="294"/>
      <c r="GS43" s="294"/>
      <c r="GT43" s="294"/>
      <c r="GU43" s="294"/>
      <c r="GV43" s="294"/>
      <c r="GW43" s="294"/>
      <c r="GX43" s="294"/>
      <c r="GY43" s="294"/>
      <c r="GZ43" s="294"/>
      <c r="HA43" s="294"/>
      <c r="HB43" s="294"/>
      <c r="HC43" s="294"/>
      <c r="HD43" s="294"/>
      <c r="HE43" s="294"/>
      <c r="HF43" s="294"/>
      <c r="HG43" s="294"/>
      <c r="HH43" s="294"/>
      <c r="HI43" s="294"/>
      <c r="HJ43" s="294"/>
      <c r="HK43" s="294"/>
      <c r="HL43" s="294"/>
      <c r="HM43" s="294"/>
      <c r="HN43" s="294"/>
      <c r="HO43" s="294"/>
      <c r="HP43" s="294"/>
      <c r="HQ43" s="294"/>
      <c r="HR43" s="294"/>
      <c r="HS43" s="294"/>
      <c r="HT43" s="294"/>
      <c r="HU43" s="294"/>
      <c r="HV43" s="294"/>
      <c r="HW43" s="294"/>
    </row>
    <row r="44" spans="1:231" s="474" customFormat="1" ht="15">
      <c r="A44" s="293"/>
      <c r="B44" s="294"/>
      <c r="C44" s="1644" t="s">
        <v>611</v>
      </c>
      <c r="D44" s="1644"/>
      <c r="E44" s="1659"/>
      <c r="F44" s="749">
        <v>1.4</v>
      </c>
      <c r="G44" s="751">
        <v>0</v>
      </c>
      <c r="H44" s="750">
        <v>4.4000000000000004</v>
      </c>
      <c r="I44" s="752">
        <v>0</v>
      </c>
      <c r="J44" s="749">
        <v>7.6</v>
      </c>
      <c r="K44" s="337">
        <v>0.01</v>
      </c>
      <c r="L44" s="781">
        <v>4.9978546040000005</v>
      </c>
      <c r="M44" s="560">
        <f t="shared" si="0"/>
        <v>3.8750326815309853E-3</v>
      </c>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294"/>
      <c r="AR44" s="294"/>
      <c r="AS44" s="294"/>
      <c r="AT44" s="294"/>
      <c r="AU44" s="294"/>
      <c r="AV44" s="294"/>
      <c r="AW44" s="294"/>
      <c r="AX44" s="294"/>
      <c r="AY44" s="294"/>
      <c r="AZ44" s="294"/>
      <c r="BA44" s="294"/>
      <c r="BB44" s="294"/>
      <c r="BC44" s="294"/>
      <c r="BD44" s="294"/>
      <c r="BE44" s="294"/>
      <c r="BF44" s="294"/>
      <c r="BG44" s="294"/>
      <c r="BH44" s="294"/>
      <c r="BI44" s="294"/>
      <c r="BJ44" s="294"/>
      <c r="BK44" s="294"/>
      <c r="BL44" s="294"/>
      <c r="BM44" s="294"/>
      <c r="BN44" s="294"/>
      <c r="BO44" s="294"/>
      <c r="BP44" s="294"/>
      <c r="BQ44" s="294"/>
      <c r="BR44" s="294"/>
      <c r="BS44" s="294"/>
      <c r="BT44" s="294"/>
      <c r="BU44" s="294"/>
      <c r="BV44" s="294"/>
      <c r="BW44" s="294"/>
      <c r="BX44" s="294"/>
      <c r="BY44" s="294"/>
      <c r="BZ44" s="294"/>
      <c r="CA44" s="294"/>
      <c r="CB44" s="294"/>
      <c r="CC44" s="294"/>
      <c r="CD44" s="294"/>
      <c r="CE44" s="294"/>
      <c r="CF44" s="294"/>
      <c r="CG44" s="294"/>
      <c r="CH44" s="294"/>
      <c r="CI44" s="294"/>
      <c r="CJ44" s="294"/>
      <c r="CK44" s="294"/>
      <c r="CL44" s="294"/>
      <c r="CM44" s="294"/>
      <c r="CN44" s="294"/>
      <c r="CO44" s="294"/>
      <c r="CP44" s="294"/>
      <c r="CQ44" s="294"/>
      <c r="CR44" s="294"/>
      <c r="CS44" s="294"/>
      <c r="CT44" s="294"/>
      <c r="CU44" s="294"/>
      <c r="CV44" s="294"/>
      <c r="CW44" s="294"/>
      <c r="CX44" s="294"/>
      <c r="CY44" s="294"/>
      <c r="CZ44" s="294"/>
      <c r="DA44" s="294"/>
      <c r="DB44" s="294"/>
      <c r="DC44" s="294"/>
      <c r="DD44" s="294"/>
      <c r="DE44" s="294"/>
      <c r="DF44" s="294"/>
      <c r="DG44" s="294"/>
      <c r="DH44" s="294"/>
      <c r="DI44" s="294"/>
      <c r="DJ44" s="294"/>
      <c r="DK44" s="294"/>
      <c r="DL44" s="294"/>
      <c r="DM44" s="294"/>
      <c r="DN44" s="294"/>
      <c r="DO44" s="294"/>
      <c r="DP44" s="294"/>
      <c r="DQ44" s="294"/>
      <c r="DR44" s="294"/>
      <c r="DS44" s="294"/>
      <c r="DT44" s="294"/>
      <c r="DU44" s="294"/>
      <c r="DV44" s="294"/>
      <c r="DW44" s="294"/>
      <c r="DX44" s="294"/>
      <c r="DY44" s="294"/>
      <c r="DZ44" s="294"/>
      <c r="EA44" s="294"/>
      <c r="EB44" s="294"/>
      <c r="EC44" s="294"/>
      <c r="ED44" s="294"/>
      <c r="EE44" s="294"/>
      <c r="EF44" s="294"/>
      <c r="EG44" s="294"/>
      <c r="EH44" s="294"/>
      <c r="EI44" s="294"/>
      <c r="EJ44" s="294"/>
      <c r="EK44" s="294"/>
      <c r="EL44" s="294"/>
      <c r="EM44" s="294"/>
      <c r="EN44" s="294"/>
      <c r="EO44" s="294"/>
      <c r="EP44" s="294"/>
      <c r="EQ44" s="294"/>
      <c r="ER44" s="294"/>
      <c r="ES44" s="294"/>
      <c r="ET44" s="294"/>
      <c r="EU44" s="294"/>
      <c r="EV44" s="294"/>
      <c r="EW44" s="294"/>
      <c r="EX44" s="294"/>
      <c r="EY44" s="294"/>
      <c r="EZ44" s="294"/>
      <c r="FA44" s="294"/>
      <c r="FB44" s="294"/>
      <c r="FC44" s="294"/>
      <c r="FD44" s="294"/>
      <c r="FE44" s="294"/>
      <c r="FF44" s="294"/>
      <c r="FG44" s="294"/>
      <c r="FH44" s="294"/>
      <c r="FI44" s="294"/>
      <c r="FJ44" s="294"/>
      <c r="FK44" s="294"/>
      <c r="FL44" s="294"/>
      <c r="FM44" s="294"/>
      <c r="FN44" s="294"/>
      <c r="FO44" s="294"/>
      <c r="FP44" s="294"/>
      <c r="FQ44" s="294"/>
      <c r="FR44" s="294"/>
      <c r="FS44" s="294"/>
      <c r="FT44" s="294"/>
      <c r="FU44" s="294"/>
      <c r="FV44" s="294"/>
      <c r="FW44" s="294"/>
      <c r="FX44" s="294"/>
      <c r="FY44" s="294"/>
      <c r="FZ44" s="294"/>
      <c r="GA44" s="294"/>
      <c r="GB44" s="294"/>
      <c r="GC44" s="294"/>
      <c r="GD44" s="294"/>
      <c r="GE44" s="294"/>
      <c r="GF44" s="294"/>
      <c r="GG44" s="294"/>
      <c r="GH44" s="294"/>
      <c r="GI44" s="294"/>
      <c r="GJ44" s="294"/>
      <c r="GK44" s="294"/>
      <c r="GL44" s="294"/>
      <c r="GM44" s="294"/>
      <c r="GN44" s="294"/>
      <c r="GO44" s="294"/>
      <c r="GP44" s="294"/>
      <c r="GQ44" s="294"/>
      <c r="GR44" s="294"/>
      <c r="GS44" s="294"/>
      <c r="GT44" s="294"/>
      <c r="GU44" s="294"/>
      <c r="GV44" s="294"/>
      <c r="GW44" s="294"/>
      <c r="GX44" s="294"/>
      <c r="GY44" s="294"/>
      <c r="GZ44" s="294"/>
      <c r="HA44" s="294"/>
      <c r="HB44" s="294"/>
      <c r="HC44" s="294"/>
      <c r="HD44" s="294"/>
      <c r="HE44" s="294"/>
      <c r="HF44" s="294"/>
      <c r="HG44" s="294"/>
      <c r="HH44" s="294"/>
      <c r="HI44" s="294"/>
      <c r="HJ44" s="294"/>
      <c r="HK44" s="294"/>
      <c r="HL44" s="294"/>
      <c r="HM44" s="294"/>
      <c r="HN44" s="294"/>
      <c r="HO44" s="294"/>
      <c r="HP44" s="294"/>
      <c r="HQ44" s="294"/>
      <c r="HR44" s="294"/>
      <c r="HS44" s="294"/>
      <c r="HT44" s="294"/>
      <c r="HU44" s="294"/>
      <c r="HV44" s="294"/>
      <c r="HW44" s="294"/>
    </row>
    <row r="45" spans="1:231" s="474" customFormat="1" ht="15">
      <c r="A45" s="293"/>
      <c r="B45" s="294"/>
      <c r="C45" s="1644" t="s">
        <v>612</v>
      </c>
      <c r="D45" s="1644"/>
      <c r="E45" s="1659"/>
      <c r="F45" s="749" t="s">
        <v>269</v>
      </c>
      <c r="G45" s="751" t="s">
        <v>269</v>
      </c>
      <c r="H45" s="750" t="s">
        <v>269</v>
      </c>
      <c r="I45" s="752" t="s">
        <v>269</v>
      </c>
      <c r="J45" s="774" t="s">
        <v>269</v>
      </c>
      <c r="K45" s="753" t="s">
        <v>269</v>
      </c>
      <c r="L45" s="781" t="s">
        <v>269</v>
      </c>
      <c r="M45" s="560" t="s">
        <v>269</v>
      </c>
      <c r="N45" s="294"/>
      <c r="O45" s="294"/>
      <c r="P45" s="294"/>
      <c r="Q45" s="294"/>
      <c r="R45" s="294"/>
      <c r="S45" s="294"/>
      <c r="T45" s="294"/>
      <c r="U45" s="294"/>
      <c r="V45" s="294"/>
      <c r="W45" s="294"/>
      <c r="X45" s="294"/>
      <c r="Y45" s="294"/>
      <c r="Z45" s="294"/>
      <c r="AA45" s="294"/>
      <c r="AB45" s="294"/>
      <c r="AC45" s="294"/>
      <c r="AD45" s="294"/>
      <c r="AE45" s="294"/>
      <c r="AF45" s="294"/>
      <c r="AG45" s="294"/>
      <c r="AH45" s="294"/>
      <c r="AI45" s="294"/>
      <c r="AJ45" s="294"/>
      <c r="AK45" s="294"/>
      <c r="AL45" s="294"/>
      <c r="AM45" s="294"/>
      <c r="AN45" s="294"/>
      <c r="AO45" s="294"/>
      <c r="AP45" s="294"/>
      <c r="AQ45" s="294"/>
      <c r="AR45" s="294"/>
      <c r="AS45" s="294"/>
      <c r="AT45" s="294"/>
      <c r="AU45" s="294"/>
      <c r="AV45" s="294"/>
      <c r="AW45" s="294"/>
      <c r="AX45" s="294"/>
      <c r="AY45" s="294"/>
      <c r="AZ45" s="294"/>
      <c r="BA45" s="294"/>
      <c r="BB45" s="294"/>
      <c r="BC45" s="294"/>
      <c r="BD45" s="294"/>
      <c r="BE45" s="294"/>
      <c r="BF45" s="294"/>
      <c r="BG45" s="294"/>
      <c r="BH45" s="294"/>
      <c r="BI45" s="294"/>
      <c r="BJ45" s="294"/>
      <c r="BK45" s="294"/>
      <c r="BL45" s="294"/>
      <c r="BM45" s="294"/>
      <c r="BN45" s="294"/>
      <c r="BO45" s="294"/>
      <c r="BP45" s="294"/>
      <c r="BQ45" s="294"/>
      <c r="BR45" s="294"/>
      <c r="BS45" s="294"/>
      <c r="BT45" s="294"/>
      <c r="BU45" s="294"/>
      <c r="BV45" s="294"/>
      <c r="BW45" s="294"/>
      <c r="BX45" s="294"/>
      <c r="BY45" s="294"/>
      <c r="BZ45" s="294"/>
      <c r="CA45" s="294"/>
      <c r="CB45" s="294"/>
      <c r="CC45" s="294"/>
      <c r="CD45" s="294"/>
      <c r="CE45" s="294"/>
      <c r="CF45" s="294"/>
      <c r="CG45" s="294"/>
      <c r="CH45" s="294"/>
      <c r="CI45" s="294"/>
      <c r="CJ45" s="294"/>
      <c r="CK45" s="294"/>
      <c r="CL45" s="294"/>
      <c r="CM45" s="294"/>
      <c r="CN45" s="294"/>
      <c r="CO45" s="294"/>
      <c r="CP45" s="294"/>
      <c r="CQ45" s="294"/>
      <c r="CR45" s="294"/>
      <c r="CS45" s="294"/>
      <c r="CT45" s="294"/>
      <c r="CU45" s="294"/>
      <c r="CV45" s="294"/>
      <c r="CW45" s="294"/>
      <c r="CX45" s="294"/>
      <c r="CY45" s="294"/>
      <c r="CZ45" s="294"/>
      <c r="DA45" s="294"/>
      <c r="DB45" s="294"/>
      <c r="DC45" s="294"/>
      <c r="DD45" s="294"/>
      <c r="DE45" s="294"/>
      <c r="DF45" s="294"/>
      <c r="DG45" s="294"/>
      <c r="DH45" s="294"/>
      <c r="DI45" s="294"/>
      <c r="DJ45" s="294"/>
      <c r="DK45" s="294"/>
      <c r="DL45" s="294"/>
      <c r="DM45" s="294"/>
      <c r="DN45" s="294"/>
      <c r="DO45" s="294"/>
      <c r="DP45" s="294"/>
      <c r="DQ45" s="294"/>
      <c r="DR45" s="294"/>
      <c r="DS45" s="294"/>
      <c r="DT45" s="294"/>
      <c r="DU45" s="294"/>
      <c r="DV45" s="294"/>
      <c r="DW45" s="294"/>
      <c r="DX45" s="294"/>
      <c r="DY45" s="294"/>
      <c r="DZ45" s="294"/>
      <c r="EA45" s="294"/>
      <c r="EB45" s="294"/>
      <c r="EC45" s="294"/>
      <c r="ED45" s="294"/>
      <c r="EE45" s="294"/>
      <c r="EF45" s="294"/>
      <c r="EG45" s="294"/>
      <c r="EH45" s="294"/>
      <c r="EI45" s="294"/>
      <c r="EJ45" s="294"/>
      <c r="EK45" s="294"/>
      <c r="EL45" s="294"/>
      <c r="EM45" s="294"/>
      <c r="EN45" s="294"/>
      <c r="EO45" s="294"/>
      <c r="EP45" s="294"/>
      <c r="EQ45" s="294"/>
      <c r="ER45" s="294"/>
      <c r="ES45" s="294"/>
      <c r="ET45" s="294"/>
      <c r="EU45" s="294"/>
      <c r="EV45" s="294"/>
      <c r="EW45" s="294"/>
      <c r="EX45" s="294"/>
      <c r="EY45" s="294"/>
      <c r="EZ45" s="294"/>
      <c r="FA45" s="294"/>
      <c r="FB45" s="294"/>
      <c r="FC45" s="294"/>
      <c r="FD45" s="294"/>
      <c r="FE45" s="294"/>
      <c r="FF45" s="294"/>
      <c r="FG45" s="294"/>
      <c r="FH45" s="294"/>
      <c r="FI45" s="294"/>
      <c r="FJ45" s="294"/>
      <c r="FK45" s="294"/>
      <c r="FL45" s="294"/>
      <c r="FM45" s="294"/>
      <c r="FN45" s="294"/>
      <c r="FO45" s="294"/>
      <c r="FP45" s="294"/>
      <c r="FQ45" s="294"/>
      <c r="FR45" s="294"/>
      <c r="FS45" s="294"/>
      <c r="FT45" s="294"/>
      <c r="FU45" s="294"/>
      <c r="FV45" s="294"/>
      <c r="FW45" s="294"/>
      <c r="FX45" s="294"/>
      <c r="FY45" s="294"/>
      <c r="FZ45" s="294"/>
      <c r="GA45" s="294"/>
      <c r="GB45" s="294"/>
      <c r="GC45" s="294"/>
      <c r="GD45" s="294"/>
      <c r="GE45" s="294"/>
      <c r="GF45" s="294"/>
      <c r="GG45" s="294"/>
      <c r="GH45" s="294"/>
      <c r="GI45" s="294"/>
      <c r="GJ45" s="294"/>
      <c r="GK45" s="294"/>
      <c r="GL45" s="294"/>
      <c r="GM45" s="294"/>
      <c r="GN45" s="294"/>
      <c r="GO45" s="294"/>
      <c r="GP45" s="294"/>
      <c r="GQ45" s="294"/>
      <c r="GR45" s="294"/>
      <c r="GS45" s="294"/>
      <c r="GT45" s="294"/>
      <c r="GU45" s="294"/>
      <c r="GV45" s="294"/>
      <c r="GW45" s="294"/>
      <c r="GX45" s="294"/>
      <c r="GY45" s="294"/>
      <c r="GZ45" s="294"/>
      <c r="HA45" s="294"/>
      <c r="HB45" s="294"/>
      <c r="HC45" s="294"/>
      <c r="HD45" s="294"/>
      <c r="HE45" s="294"/>
      <c r="HF45" s="294"/>
      <c r="HG45" s="294"/>
      <c r="HH45" s="294"/>
      <c r="HI45" s="294"/>
      <c r="HJ45" s="294"/>
      <c r="HK45" s="294"/>
      <c r="HL45" s="294"/>
      <c r="HM45" s="294"/>
      <c r="HN45" s="294"/>
      <c r="HO45" s="294"/>
      <c r="HP45" s="294"/>
      <c r="HQ45" s="294"/>
      <c r="HR45" s="294"/>
      <c r="HS45" s="294"/>
      <c r="HT45" s="294"/>
      <c r="HU45" s="294"/>
      <c r="HV45" s="294"/>
      <c r="HW45" s="294"/>
    </row>
    <row r="46" spans="1:231" s="474" customFormat="1" ht="15">
      <c r="A46" s="293"/>
      <c r="B46" s="294"/>
      <c r="C46" s="1660" t="s">
        <v>613</v>
      </c>
      <c r="D46" s="1660"/>
      <c r="E46" s="1661"/>
      <c r="F46" s="776">
        <v>1357.3</v>
      </c>
      <c r="G46" s="769">
        <v>1</v>
      </c>
      <c r="H46" s="779">
        <v>1358.3</v>
      </c>
      <c r="I46" s="770">
        <v>1</v>
      </c>
      <c r="J46" s="776">
        <v>1341.9</v>
      </c>
      <c r="K46" s="771">
        <v>1</v>
      </c>
      <c r="L46" s="1042">
        <f>SUM(L39:L44)</f>
        <v>1289.758052318</v>
      </c>
      <c r="M46" s="892">
        <v>1</v>
      </c>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94"/>
      <c r="AU46" s="294"/>
      <c r="AV46" s="294"/>
      <c r="AW46" s="294"/>
      <c r="AX46" s="294"/>
      <c r="AY46" s="294"/>
      <c r="AZ46" s="294"/>
      <c r="BA46" s="294"/>
      <c r="BB46" s="294"/>
      <c r="BC46" s="294"/>
      <c r="BD46" s="294"/>
      <c r="BE46" s="294"/>
      <c r="BF46" s="294"/>
      <c r="BG46" s="294"/>
      <c r="BH46" s="294"/>
      <c r="BI46" s="294"/>
      <c r="BJ46" s="294"/>
      <c r="BK46" s="294"/>
      <c r="BL46" s="294"/>
      <c r="BM46" s="294"/>
      <c r="BN46" s="294"/>
      <c r="BO46" s="294"/>
      <c r="BP46" s="294"/>
      <c r="BQ46" s="294"/>
      <c r="BR46" s="294"/>
      <c r="BS46" s="294"/>
      <c r="BT46" s="294"/>
      <c r="BU46" s="294"/>
      <c r="BV46" s="294"/>
      <c r="BW46" s="294"/>
      <c r="BX46" s="294"/>
      <c r="BY46" s="294"/>
      <c r="BZ46" s="294"/>
      <c r="CA46" s="294"/>
      <c r="CB46" s="294"/>
      <c r="CC46" s="294"/>
      <c r="CD46" s="294"/>
      <c r="CE46" s="294"/>
      <c r="CF46" s="294"/>
      <c r="CG46" s="294"/>
      <c r="CH46" s="294"/>
      <c r="CI46" s="294"/>
      <c r="CJ46" s="294"/>
      <c r="CK46" s="294"/>
      <c r="CL46" s="294"/>
      <c r="CM46" s="294"/>
      <c r="CN46" s="294"/>
      <c r="CO46" s="294"/>
      <c r="CP46" s="294"/>
      <c r="CQ46" s="294"/>
      <c r="CR46" s="294"/>
      <c r="CS46" s="294"/>
      <c r="CT46" s="294"/>
      <c r="CU46" s="294"/>
      <c r="CV46" s="294"/>
      <c r="CW46" s="294"/>
      <c r="CX46" s="294"/>
      <c r="CY46" s="294"/>
      <c r="CZ46" s="294"/>
      <c r="DA46" s="294"/>
      <c r="DB46" s="294"/>
      <c r="DC46" s="294"/>
      <c r="DD46" s="294"/>
      <c r="DE46" s="294"/>
      <c r="DF46" s="294"/>
      <c r="DG46" s="294"/>
      <c r="DH46" s="294"/>
      <c r="DI46" s="294"/>
      <c r="DJ46" s="294"/>
      <c r="DK46" s="294"/>
      <c r="DL46" s="294"/>
      <c r="DM46" s="294"/>
      <c r="DN46" s="294"/>
      <c r="DO46" s="294"/>
      <c r="DP46" s="294"/>
      <c r="DQ46" s="294"/>
      <c r="DR46" s="294"/>
      <c r="DS46" s="294"/>
      <c r="DT46" s="294"/>
      <c r="DU46" s="294"/>
      <c r="DV46" s="294"/>
      <c r="DW46" s="294"/>
      <c r="DX46" s="294"/>
      <c r="DY46" s="294"/>
      <c r="DZ46" s="294"/>
      <c r="EA46" s="294"/>
      <c r="EB46" s="294"/>
      <c r="EC46" s="294"/>
      <c r="ED46" s="294"/>
      <c r="EE46" s="294"/>
      <c r="EF46" s="294"/>
      <c r="EG46" s="294"/>
      <c r="EH46" s="294"/>
      <c r="EI46" s="294"/>
      <c r="EJ46" s="294"/>
      <c r="EK46" s="294"/>
      <c r="EL46" s="294"/>
      <c r="EM46" s="294"/>
      <c r="EN46" s="294"/>
      <c r="EO46" s="294"/>
      <c r="EP46" s="294"/>
      <c r="EQ46" s="294"/>
      <c r="ER46" s="294"/>
      <c r="ES46" s="294"/>
      <c r="ET46" s="294"/>
      <c r="EU46" s="294"/>
      <c r="EV46" s="294"/>
      <c r="EW46" s="294"/>
      <c r="EX46" s="294"/>
      <c r="EY46" s="294"/>
      <c r="EZ46" s="294"/>
      <c r="FA46" s="294"/>
      <c r="FB46" s="294"/>
      <c r="FC46" s="294"/>
      <c r="FD46" s="294"/>
      <c r="FE46" s="294"/>
      <c r="FF46" s="294"/>
      <c r="FG46" s="294"/>
      <c r="FH46" s="294"/>
      <c r="FI46" s="294"/>
      <c r="FJ46" s="294"/>
      <c r="FK46" s="294"/>
      <c r="FL46" s="294"/>
      <c r="FM46" s="294"/>
      <c r="FN46" s="294"/>
      <c r="FO46" s="294"/>
      <c r="FP46" s="294"/>
      <c r="FQ46" s="294"/>
      <c r="FR46" s="294"/>
      <c r="FS46" s="294"/>
      <c r="FT46" s="294"/>
      <c r="FU46" s="294"/>
      <c r="FV46" s="294"/>
      <c r="FW46" s="294"/>
      <c r="FX46" s="294"/>
      <c r="FY46" s="294"/>
      <c r="FZ46" s="294"/>
      <c r="GA46" s="294"/>
      <c r="GB46" s="294"/>
      <c r="GC46" s="294"/>
      <c r="GD46" s="294"/>
      <c r="GE46" s="294"/>
      <c r="GF46" s="294"/>
      <c r="GG46" s="294"/>
      <c r="GH46" s="294"/>
      <c r="GI46" s="294"/>
      <c r="GJ46" s="294"/>
      <c r="GK46" s="294"/>
      <c r="GL46" s="294"/>
      <c r="GM46" s="294"/>
      <c r="GN46" s="294"/>
      <c r="GO46" s="294"/>
      <c r="GP46" s="294"/>
      <c r="GQ46" s="294"/>
      <c r="GR46" s="294"/>
      <c r="GS46" s="294"/>
      <c r="GT46" s="294"/>
      <c r="GU46" s="294"/>
      <c r="GV46" s="294"/>
      <c r="GW46" s="294"/>
      <c r="GX46" s="294"/>
      <c r="GY46" s="294"/>
      <c r="GZ46" s="294"/>
      <c r="HA46" s="294"/>
      <c r="HB46" s="294"/>
      <c r="HC46" s="294"/>
      <c r="HD46" s="294"/>
      <c r="HE46" s="294"/>
      <c r="HF46" s="294"/>
      <c r="HG46" s="294"/>
      <c r="HH46" s="294"/>
      <c r="HI46" s="294"/>
      <c r="HJ46" s="294"/>
      <c r="HK46" s="294"/>
      <c r="HL46" s="294"/>
      <c r="HM46" s="294"/>
      <c r="HN46" s="294"/>
      <c r="HO46" s="294"/>
      <c r="HP46" s="294"/>
      <c r="HQ46" s="294"/>
      <c r="HR46" s="294"/>
      <c r="HS46" s="294"/>
      <c r="HT46" s="294"/>
      <c r="HU46" s="294"/>
      <c r="HV46" s="294"/>
      <c r="HW46" s="294"/>
    </row>
    <row r="47" spans="1:231" s="474" customFormat="1" ht="15">
      <c r="A47" s="293"/>
      <c r="B47" s="294"/>
      <c r="C47" s="1644" t="s">
        <v>614</v>
      </c>
      <c r="D47" s="1644"/>
      <c r="E47" s="1659"/>
      <c r="F47" s="774">
        <v>2.9</v>
      </c>
      <c r="G47" s="753" t="s">
        <v>269</v>
      </c>
      <c r="H47" s="777">
        <v>8.4</v>
      </c>
      <c r="I47" s="754" t="s">
        <v>269</v>
      </c>
      <c r="J47" s="774">
        <v>2.9</v>
      </c>
      <c r="K47" s="753" t="s">
        <v>269</v>
      </c>
      <c r="L47" s="781">
        <v>6.76287257617465</v>
      </c>
      <c r="M47" s="891" t="s">
        <v>269</v>
      </c>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c r="AS47" s="294"/>
      <c r="AT47" s="294"/>
      <c r="AU47" s="294"/>
      <c r="AV47" s="294"/>
      <c r="AW47" s="294"/>
      <c r="AX47" s="294"/>
      <c r="AY47" s="294"/>
      <c r="AZ47" s="294"/>
      <c r="BA47" s="294"/>
      <c r="BB47" s="294"/>
      <c r="BC47" s="294"/>
      <c r="BD47" s="294"/>
      <c r="BE47" s="294"/>
      <c r="BF47" s="294"/>
      <c r="BG47" s="294"/>
      <c r="BH47" s="294"/>
      <c r="BI47" s="294"/>
      <c r="BJ47" s="294"/>
      <c r="BK47" s="294"/>
      <c r="BL47" s="294"/>
      <c r="BM47" s="294"/>
      <c r="BN47" s="294"/>
      <c r="BO47" s="294"/>
      <c r="BP47" s="294"/>
      <c r="BQ47" s="294"/>
      <c r="BR47" s="294"/>
      <c r="BS47" s="294"/>
      <c r="BT47" s="294"/>
      <c r="BU47" s="294"/>
      <c r="BV47" s="294"/>
      <c r="BW47" s="294"/>
      <c r="BX47" s="294"/>
      <c r="BY47" s="294"/>
      <c r="BZ47" s="294"/>
      <c r="CA47" s="294"/>
      <c r="CB47" s="294"/>
      <c r="CC47" s="294"/>
      <c r="CD47" s="294"/>
      <c r="CE47" s="294"/>
      <c r="CF47" s="294"/>
      <c r="CG47" s="294"/>
      <c r="CH47" s="294"/>
      <c r="CI47" s="294"/>
      <c r="CJ47" s="294"/>
      <c r="CK47" s="294"/>
      <c r="CL47" s="294"/>
      <c r="CM47" s="294"/>
      <c r="CN47" s="294"/>
      <c r="CO47" s="294"/>
      <c r="CP47" s="294"/>
      <c r="CQ47" s="294"/>
      <c r="CR47" s="294"/>
      <c r="CS47" s="294"/>
      <c r="CT47" s="294"/>
      <c r="CU47" s="294"/>
      <c r="CV47" s="294"/>
      <c r="CW47" s="294"/>
      <c r="CX47" s="294"/>
      <c r="CY47" s="294"/>
      <c r="CZ47" s="294"/>
      <c r="DA47" s="294"/>
      <c r="DB47" s="294"/>
      <c r="DC47" s="294"/>
      <c r="DD47" s="294"/>
      <c r="DE47" s="294"/>
      <c r="DF47" s="294"/>
      <c r="DG47" s="294"/>
      <c r="DH47" s="294"/>
      <c r="DI47" s="294"/>
      <c r="DJ47" s="294"/>
      <c r="DK47" s="294"/>
      <c r="DL47" s="294"/>
      <c r="DM47" s="294"/>
      <c r="DN47" s="294"/>
      <c r="DO47" s="294"/>
      <c r="DP47" s="294"/>
      <c r="DQ47" s="294"/>
      <c r="DR47" s="294"/>
      <c r="DS47" s="294"/>
      <c r="DT47" s="294"/>
      <c r="DU47" s="294"/>
      <c r="DV47" s="294"/>
      <c r="DW47" s="294"/>
      <c r="DX47" s="294"/>
      <c r="DY47" s="294"/>
      <c r="DZ47" s="294"/>
      <c r="EA47" s="294"/>
      <c r="EB47" s="294"/>
      <c r="EC47" s="294"/>
      <c r="ED47" s="294"/>
      <c r="EE47" s="294"/>
      <c r="EF47" s="294"/>
      <c r="EG47" s="294"/>
      <c r="EH47" s="294"/>
      <c r="EI47" s="294"/>
      <c r="EJ47" s="294"/>
      <c r="EK47" s="294"/>
      <c r="EL47" s="294"/>
      <c r="EM47" s="294"/>
      <c r="EN47" s="294"/>
      <c r="EO47" s="294"/>
      <c r="EP47" s="294"/>
      <c r="EQ47" s="294"/>
      <c r="ER47" s="294"/>
      <c r="ES47" s="294"/>
      <c r="ET47" s="294"/>
      <c r="EU47" s="294"/>
      <c r="EV47" s="294"/>
      <c r="EW47" s="294"/>
      <c r="EX47" s="294"/>
      <c r="EY47" s="294"/>
      <c r="EZ47" s="294"/>
      <c r="FA47" s="294"/>
      <c r="FB47" s="294"/>
      <c r="FC47" s="294"/>
      <c r="FD47" s="294"/>
      <c r="FE47" s="294"/>
      <c r="FF47" s="294"/>
      <c r="FG47" s="294"/>
      <c r="FH47" s="294"/>
      <c r="FI47" s="294"/>
      <c r="FJ47" s="294"/>
      <c r="FK47" s="294"/>
      <c r="FL47" s="294"/>
      <c r="FM47" s="294"/>
      <c r="FN47" s="294"/>
      <c r="FO47" s="294"/>
      <c r="FP47" s="294"/>
      <c r="FQ47" s="294"/>
      <c r="FR47" s="294"/>
      <c r="FS47" s="294"/>
      <c r="FT47" s="294"/>
      <c r="FU47" s="294"/>
      <c r="FV47" s="294"/>
      <c r="FW47" s="294"/>
      <c r="FX47" s="294"/>
      <c r="FY47" s="294"/>
      <c r="FZ47" s="294"/>
      <c r="GA47" s="294"/>
      <c r="GB47" s="294"/>
      <c r="GC47" s="294"/>
      <c r="GD47" s="294"/>
      <c r="GE47" s="294"/>
      <c r="GF47" s="294"/>
      <c r="GG47" s="294"/>
      <c r="GH47" s="294"/>
      <c r="GI47" s="294"/>
      <c r="GJ47" s="294"/>
      <c r="GK47" s="294"/>
      <c r="GL47" s="294"/>
      <c r="GM47" s="294"/>
      <c r="GN47" s="294"/>
      <c r="GO47" s="294"/>
      <c r="GP47" s="294"/>
      <c r="GQ47" s="294"/>
      <c r="GR47" s="294"/>
      <c r="GS47" s="294"/>
      <c r="GT47" s="294"/>
      <c r="GU47" s="294"/>
      <c r="GV47" s="294"/>
      <c r="GW47" s="294"/>
      <c r="GX47" s="294"/>
      <c r="GY47" s="294"/>
      <c r="GZ47" s="294"/>
      <c r="HA47" s="294"/>
      <c r="HB47" s="294"/>
      <c r="HC47" s="294"/>
      <c r="HD47" s="294"/>
      <c r="HE47" s="294"/>
      <c r="HF47" s="294"/>
      <c r="HG47" s="294"/>
      <c r="HH47" s="294"/>
      <c r="HI47" s="294"/>
      <c r="HJ47" s="294"/>
      <c r="HK47" s="294"/>
      <c r="HL47" s="294"/>
      <c r="HM47" s="294"/>
      <c r="HN47" s="294"/>
      <c r="HO47" s="294"/>
      <c r="HP47" s="294"/>
      <c r="HQ47" s="294"/>
      <c r="HR47" s="294"/>
      <c r="HS47" s="294"/>
      <c r="HT47" s="294"/>
      <c r="HU47" s="294"/>
      <c r="HV47" s="294"/>
      <c r="HW47" s="294"/>
    </row>
    <row r="48" spans="1:231" s="474" customFormat="1" ht="15">
      <c r="A48" s="293"/>
      <c r="B48" s="294"/>
      <c r="C48" s="1644" t="s">
        <v>615</v>
      </c>
      <c r="D48" s="1644"/>
      <c r="E48" s="1659"/>
      <c r="F48" s="749">
        <v>1.5</v>
      </c>
      <c r="G48" s="751" t="s">
        <v>269</v>
      </c>
      <c r="H48" s="750">
        <v>0.5</v>
      </c>
      <c r="I48" s="752" t="s">
        <v>269</v>
      </c>
      <c r="J48" s="749">
        <v>0.1</v>
      </c>
      <c r="K48" s="751" t="s">
        <v>269</v>
      </c>
      <c r="L48" s="781">
        <v>0.18247866999999998</v>
      </c>
      <c r="M48" s="891" t="s">
        <v>269</v>
      </c>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294"/>
      <c r="AL48" s="294"/>
      <c r="AM48" s="294"/>
      <c r="AN48" s="294"/>
      <c r="AO48" s="294"/>
      <c r="AP48" s="294"/>
      <c r="AQ48" s="294"/>
      <c r="AR48" s="294"/>
      <c r="AS48" s="294"/>
      <c r="AT48" s="294"/>
      <c r="AU48" s="294"/>
      <c r="AV48" s="294"/>
      <c r="AW48" s="294"/>
      <c r="AX48" s="294"/>
      <c r="AY48" s="294"/>
      <c r="AZ48" s="294"/>
      <c r="BA48" s="294"/>
      <c r="BB48" s="294"/>
      <c r="BC48" s="294"/>
      <c r="BD48" s="294"/>
      <c r="BE48" s="294"/>
      <c r="BF48" s="294"/>
      <c r="BG48" s="294"/>
      <c r="BH48" s="294"/>
      <c r="BI48" s="294"/>
      <c r="BJ48" s="294"/>
      <c r="BK48" s="294"/>
      <c r="BL48" s="294"/>
      <c r="BM48" s="294"/>
      <c r="BN48" s="294"/>
      <c r="BO48" s="294"/>
      <c r="BP48" s="294"/>
      <c r="BQ48" s="294"/>
      <c r="BR48" s="294"/>
      <c r="BS48" s="294"/>
      <c r="BT48" s="294"/>
      <c r="BU48" s="294"/>
      <c r="BV48" s="294"/>
      <c r="BW48" s="294"/>
      <c r="BX48" s="294"/>
      <c r="BY48" s="294"/>
      <c r="BZ48" s="294"/>
      <c r="CA48" s="294"/>
      <c r="CB48" s="294"/>
      <c r="CC48" s="294"/>
      <c r="CD48" s="294"/>
      <c r="CE48" s="294"/>
      <c r="CF48" s="294"/>
      <c r="CG48" s="294"/>
      <c r="CH48" s="294"/>
      <c r="CI48" s="294"/>
      <c r="CJ48" s="294"/>
      <c r="CK48" s="294"/>
      <c r="CL48" s="294"/>
      <c r="CM48" s="294"/>
      <c r="CN48" s="294"/>
      <c r="CO48" s="294"/>
      <c r="CP48" s="294"/>
      <c r="CQ48" s="294"/>
      <c r="CR48" s="294"/>
      <c r="CS48" s="294"/>
      <c r="CT48" s="294"/>
      <c r="CU48" s="294"/>
      <c r="CV48" s="294"/>
      <c r="CW48" s="294"/>
      <c r="CX48" s="294"/>
      <c r="CY48" s="294"/>
      <c r="CZ48" s="294"/>
      <c r="DA48" s="294"/>
      <c r="DB48" s="294"/>
      <c r="DC48" s="294"/>
      <c r="DD48" s="294"/>
      <c r="DE48" s="294"/>
      <c r="DF48" s="294"/>
      <c r="DG48" s="294"/>
      <c r="DH48" s="294"/>
      <c r="DI48" s="294"/>
      <c r="DJ48" s="294"/>
      <c r="DK48" s="294"/>
      <c r="DL48" s="294"/>
      <c r="DM48" s="294"/>
      <c r="DN48" s="294"/>
      <c r="DO48" s="294"/>
      <c r="DP48" s="294"/>
      <c r="DQ48" s="294"/>
      <c r="DR48" s="294"/>
      <c r="DS48" s="294"/>
      <c r="DT48" s="294"/>
      <c r="DU48" s="294"/>
      <c r="DV48" s="294"/>
      <c r="DW48" s="294"/>
      <c r="DX48" s="294"/>
      <c r="DY48" s="294"/>
      <c r="DZ48" s="294"/>
      <c r="EA48" s="294"/>
      <c r="EB48" s="294"/>
      <c r="EC48" s="294"/>
      <c r="ED48" s="294"/>
      <c r="EE48" s="294"/>
      <c r="EF48" s="294"/>
      <c r="EG48" s="294"/>
      <c r="EH48" s="294"/>
      <c r="EI48" s="294"/>
      <c r="EJ48" s="294"/>
      <c r="EK48" s="294"/>
      <c r="EL48" s="294"/>
      <c r="EM48" s="294"/>
      <c r="EN48" s="294"/>
      <c r="EO48" s="294"/>
      <c r="EP48" s="294"/>
      <c r="EQ48" s="294"/>
      <c r="ER48" s="294"/>
      <c r="ES48" s="294"/>
      <c r="ET48" s="294"/>
      <c r="EU48" s="294"/>
      <c r="EV48" s="294"/>
      <c r="EW48" s="294"/>
      <c r="EX48" s="294"/>
      <c r="EY48" s="294"/>
      <c r="EZ48" s="294"/>
      <c r="FA48" s="294"/>
      <c r="FB48" s="294"/>
      <c r="FC48" s="294"/>
      <c r="FD48" s="294"/>
      <c r="FE48" s="294"/>
      <c r="FF48" s="294"/>
      <c r="FG48" s="294"/>
      <c r="FH48" s="294"/>
      <c r="FI48" s="294"/>
      <c r="FJ48" s="294"/>
      <c r="FK48" s="294"/>
      <c r="FL48" s="294"/>
      <c r="FM48" s="294"/>
      <c r="FN48" s="294"/>
      <c r="FO48" s="294"/>
      <c r="FP48" s="294"/>
      <c r="FQ48" s="294"/>
      <c r="FR48" s="294"/>
      <c r="FS48" s="294"/>
      <c r="FT48" s="294"/>
      <c r="FU48" s="294"/>
      <c r="FV48" s="294"/>
      <c r="FW48" s="294"/>
      <c r="FX48" s="294"/>
      <c r="FY48" s="294"/>
      <c r="FZ48" s="294"/>
      <c r="GA48" s="294"/>
      <c r="GB48" s="294"/>
      <c r="GC48" s="294"/>
      <c r="GD48" s="294"/>
      <c r="GE48" s="294"/>
      <c r="GF48" s="294"/>
      <c r="GG48" s="294"/>
      <c r="GH48" s="294"/>
      <c r="GI48" s="294"/>
      <c r="GJ48" s="294"/>
      <c r="GK48" s="294"/>
      <c r="GL48" s="294"/>
      <c r="GM48" s="294"/>
      <c r="GN48" s="294"/>
      <c r="GO48" s="294"/>
      <c r="GP48" s="294"/>
      <c r="GQ48" s="294"/>
      <c r="GR48" s="294"/>
      <c r="GS48" s="294"/>
      <c r="GT48" s="294"/>
      <c r="GU48" s="294"/>
      <c r="GV48" s="294"/>
      <c r="GW48" s="294"/>
      <c r="GX48" s="294"/>
      <c r="GY48" s="294"/>
      <c r="GZ48" s="294"/>
      <c r="HA48" s="294"/>
      <c r="HB48" s="294"/>
      <c r="HC48" s="294"/>
      <c r="HD48" s="294"/>
      <c r="HE48" s="294"/>
      <c r="HF48" s="294"/>
      <c r="HG48" s="294"/>
      <c r="HH48" s="294"/>
      <c r="HI48" s="294"/>
      <c r="HJ48" s="294"/>
      <c r="HK48" s="294"/>
      <c r="HL48" s="294"/>
      <c r="HM48" s="294"/>
      <c r="HN48" s="294"/>
      <c r="HO48" s="294"/>
      <c r="HP48" s="294"/>
      <c r="HQ48" s="294"/>
      <c r="HR48" s="294"/>
      <c r="HS48" s="294"/>
      <c r="HT48" s="294"/>
      <c r="HU48" s="294"/>
      <c r="HV48" s="294"/>
      <c r="HW48" s="294"/>
    </row>
    <row r="49" spans="1:239" s="474" customFormat="1" ht="33" customHeight="1">
      <c r="A49" s="293"/>
      <c r="B49" s="294"/>
      <c r="C49" s="1663" t="s">
        <v>1532</v>
      </c>
      <c r="D49" s="1664"/>
      <c r="E49" s="1664"/>
      <c r="F49" s="1664"/>
      <c r="G49" s="1664"/>
      <c r="H49" s="1664"/>
      <c r="I49" s="1664"/>
      <c r="J49" s="1664"/>
      <c r="K49" s="1664"/>
      <c r="L49" s="1664"/>
      <c r="M49" s="1665"/>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294"/>
      <c r="AL49" s="294"/>
      <c r="AM49" s="294"/>
      <c r="AN49" s="294"/>
      <c r="AO49" s="294"/>
      <c r="AP49" s="294"/>
      <c r="AQ49" s="294"/>
      <c r="AR49" s="294"/>
      <c r="AS49" s="294"/>
      <c r="AT49" s="294"/>
      <c r="AU49" s="294"/>
      <c r="AV49" s="294"/>
      <c r="AW49" s="294"/>
      <c r="AX49" s="294"/>
      <c r="AY49" s="294"/>
      <c r="AZ49" s="294"/>
      <c r="BA49" s="294"/>
      <c r="BB49" s="294"/>
      <c r="BC49" s="294"/>
      <c r="BD49" s="294"/>
      <c r="BE49" s="294"/>
      <c r="BF49" s="294"/>
      <c r="BG49" s="294"/>
      <c r="BH49" s="294"/>
      <c r="BI49" s="294"/>
      <c r="BJ49" s="294"/>
      <c r="BK49" s="294"/>
      <c r="BL49" s="294"/>
      <c r="BM49" s="294"/>
      <c r="BN49" s="294"/>
      <c r="BO49" s="294"/>
      <c r="BP49" s="294"/>
      <c r="BQ49" s="294"/>
      <c r="BR49" s="294"/>
      <c r="BS49" s="294"/>
      <c r="BT49" s="294"/>
      <c r="BU49" s="294"/>
      <c r="BV49" s="294"/>
      <c r="BW49" s="294"/>
      <c r="BX49" s="294"/>
      <c r="BY49" s="294"/>
      <c r="BZ49" s="294"/>
      <c r="CA49" s="294"/>
      <c r="CB49" s="294"/>
      <c r="CC49" s="294"/>
      <c r="CD49" s="294"/>
      <c r="CE49" s="294"/>
      <c r="CF49" s="294"/>
      <c r="CG49" s="294"/>
      <c r="CH49" s="294"/>
      <c r="CI49" s="294"/>
      <c r="CJ49" s="294"/>
      <c r="CK49" s="294"/>
      <c r="CL49" s="294"/>
      <c r="CM49" s="294"/>
      <c r="CN49" s="294"/>
      <c r="CO49" s="294"/>
      <c r="CP49" s="294"/>
      <c r="CQ49" s="294"/>
      <c r="CR49" s="294"/>
      <c r="CS49" s="294"/>
      <c r="CT49" s="294"/>
      <c r="CU49" s="294"/>
      <c r="CV49" s="294"/>
      <c r="CW49" s="294"/>
      <c r="CX49" s="294"/>
      <c r="CY49" s="294"/>
      <c r="CZ49" s="294"/>
      <c r="DA49" s="294"/>
      <c r="DB49" s="294"/>
      <c r="DC49" s="294"/>
      <c r="DD49" s="294"/>
      <c r="DE49" s="294"/>
      <c r="DF49" s="294"/>
      <c r="DG49" s="294"/>
      <c r="DH49" s="294"/>
      <c r="DI49" s="294"/>
      <c r="DJ49" s="294"/>
      <c r="DK49" s="294"/>
      <c r="DL49" s="294"/>
      <c r="DM49" s="294"/>
      <c r="DN49" s="294"/>
      <c r="DO49" s="294"/>
      <c r="DP49" s="294"/>
      <c r="DQ49" s="294"/>
      <c r="DR49" s="294"/>
      <c r="DS49" s="294"/>
      <c r="DT49" s="294"/>
      <c r="DU49" s="294"/>
      <c r="DV49" s="294"/>
      <c r="DW49" s="294"/>
      <c r="DX49" s="294"/>
      <c r="DY49" s="294"/>
      <c r="DZ49" s="294"/>
      <c r="EA49" s="294"/>
      <c r="EB49" s="294"/>
      <c r="EC49" s="294"/>
      <c r="ED49" s="294"/>
      <c r="EE49" s="294"/>
      <c r="EF49" s="294"/>
      <c r="EG49" s="294"/>
      <c r="EH49" s="294"/>
      <c r="EI49" s="294"/>
      <c r="EJ49" s="294"/>
      <c r="EK49" s="294"/>
      <c r="EL49" s="294"/>
      <c r="EM49" s="294"/>
      <c r="EN49" s="294"/>
      <c r="EO49" s="294"/>
      <c r="EP49" s="294"/>
      <c r="EQ49" s="294"/>
      <c r="ER49" s="294"/>
      <c r="ES49" s="294"/>
      <c r="ET49" s="294"/>
      <c r="EU49" s="294"/>
      <c r="EV49" s="294"/>
      <c r="EW49" s="294"/>
      <c r="EX49" s="294"/>
      <c r="EY49" s="294"/>
      <c r="EZ49" s="294"/>
      <c r="FA49" s="294"/>
      <c r="FB49" s="294"/>
      <c r="FC49" s="294"/>
      <c r="FD49" s="294"/>
      <c r="FE49" s="294"/>
      <c r="FF49" s="294"/>
      <c r="FG49" s="294"/>
      <c r="FH49" s="294"/>
      <c r="FI49" s="294"/>
      <c r="FJ49" s="294"/>
      <c r="FK49" s="294"/>
      <c r="FL49" s="294"/>
      <c r="FM49" s="294"/>
      <c r="FN49" s="294"/>
      <c r="FO49" s="294"/>
      <c r="FP49" s="294"/>
      <c r="FQ49" s="294"/>
      <c r="FR49" s="294"/>
      <c r="FS49" s="294"/>
      <c r="FT49" s="294"/>
      <c r="FU49" s="294"/>
      <c r="FV49" s="294"/>
      <c r="FW49" s="294"/>
      <c r="FX49" s="294"/>
      <c r="FY49" s="294"/>
      <c r="FZ49" s="294"/>
      <c r="GA49" s="294"/>
      <c r="GB49" s="294"/>
      <c r="GC49" s="294"/>
      <c r="GD49" s="294"/>
      <c r="GE49" s="294"/>
      <c r="GF49" s="294"/>
      <c r="GG49" s="294"/>
      <c r="GH49" s="294"/>
      <c r="GI49" s="294"/>
      <c r="GJ49" s="294"/>
      <c r="GK49" s="294"/>
      <c r="GL49" s="294"/>
      <c r="GM49" s="294"/>
      <c r="GN49" s="294"/>
      <c r="GO49" s="294"/>
      <c r="GP49" s="294"/>
      <c r="GQ49" s="294"/>
      <c r="GR49" s="294"/>
      <c r="GS49" s="294"/>
      <c r="GT49" s="294"/>
      <c r="GU49" s="294"/>
      <c r="GV49" s="294"/>
      <c r="GW49" s="294"/>
      <c r="GX49" s="294"/>
      <c r="GY49" s="294"/>
      <c r="GZ49" s="294"/>
      <c r="HA49" s="294"/>
      <c r="HB49" s="294"/>
      <c r="HC49" s="294"/>
      <c r="HD49" s="294"/>
      <c r="HE49" s="294"/>
      <c r="HF49" s="294"/>
      <c r="HG49" s="294"/>
      <c r="HH49" s="294"/>
      <c r="HI49" s="294"/>
      <c r="HJ49" s="294"/>
      <c r="HK49" s="294"/>
      <c r="HL49" s="294"/>
      <c r="HM49" s="294"/>
      <c r="HN49" s="294"/>
      <c r="HO49" s="294"/>
      <c r="HP49" s="294"/>
      <c r="HQ49" s="294"/>
      <c r="HR49" s="294"/>
      <c r="HS49" s="294"/>
      <c r="HT49" s="294"/>
      <c r="HU49" s="294"/>
      <c r="HV49" s="294"/>
      <c r="HW49" s="294"/>
    </row>
    <row r="50" spans="1:239" s="474" customFormat="1">
      <c r="A50" s="293"/>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294"/>
      <c r="AL50" s="294"/>
      <c r="AM50" s="294"/>
      <c r="AN50" s="294"/>
      <c r="AO50" s="294"/>
      <c r="AP50" s="294"/>
      <c r="AQ50" s="294"/>
      <c r="AR50" s="294"/>
      <c r="AS50" s="294"/>
      <c r="AT50" s="294"/>
      <c r="AU50" s="294"/>
      <c r="AV50" s="294"/>
      <c r="AW50" s="294"/>
      <c r="AX50" s="294"/>
      <c r="AY50" s="294"/>
      <c r="AZ50" s="294"/>
      <c r="BA50" s="294"/>
      <c r="BB50" s="294"/>
      <c r="BC50" s="294"/>
      <c r="BD50" s="294"/>
      <c r="BE50" s="294"/>
      <c r="BF50" s="294"/>
      <c r="BG50" s="294"/>
      <c r="BH50" s="294"/>
      <c r="BI50" s="294"/>
      <c r="BJ50" s="294"/>
      <c r="BK50" s="294"/>
      <c r="BL50" s="294"/>
      <c r="BM50" s="294"/>
      <c r="BN50" s="294"/>
      <c r="BO50" s="294"/>
      <c r="BP50" s="294"/>
      <c r="BQ50" s="294"/>
      <c r="BR50" s="294"/>
      <c r="BS50" s="294"/>
      <c r="BT50" s="294"/>
      <c r="BU50" s="294"/>
      <c r="BV50" s="294"/>
      <c r="BW50" s="294"/>
      <c r="BX50" s="294"/>
      <c r="BY50" s="294"/>
      <c r="BZ50" s="294"/>
      <c r="CA50" s="294"/>
      <c r="CB50" s="294"/>
      <c r="CC50" s="294"/>
      <c r="CD50" s="294"/>
      <c r="CE50" s="294"/>
      <c r="CF50" s="294"/>
      <c r="CG50" s="294"/>
      <c r="CH50" s="294"/>
      <c r="CI50" s="294"/>
      <c r="CJ50" s="294"/>
      <c r="CK50" s="294"/>
      <c r="CL50" s="294"/>
      <c r="CM50" s="294"/>
      <c r="CN50" s="294"/>
      <c r="CO50" s="294"/>
      <c r="CP50" s="294"/>
      <c r="CQ50" s="294"/>
      <c r="CR50" s="294"/>
      <c r="CS50" s="294"/>
      <c r="CT50" s="294"/>
      <c r="CU50" s="294"/>
      <c r="CV50" s="294"/>
      <c r="CW50" s="294"/>
      <c r="CX50" s="294"/>
      <c r="CY50" s="294"/>
      <c r="CZ50" s="294"/>
      <c r="DA50" s="294"/>
      <c r="DB50" s="294"/>
      <c r="DC50" s="294"/>
      <c r="DD50" s="294"/>
      <c r="DE50" s="294"/>
      <c r="DF50" s="294"/>
      <c r="DG50" s="294"/>
      <c r="DH50" s="294"/>
      <c r="DI50" s="294"/>
      <c r="DJ50" s="294"/>
      <c r="DK50" s="294"/>
      <c r="DL50" s="294"/>
      <c r="DM50" s="294"/>
      <c r="DN50" s="294"/>
      <c r="DO50" s="294"/>
      <c r="DP50" s="294"/>
      <c r="DQ50" s="294"/>
      <c r="DR50" s="294"/>
      <c r="DS50" s="294"/>
      <c r="DT50" s="294"/>
      <c r="DU50" s="294"/>
      <c r="DV50" s="294"/>
      <c r="DW50" s="294"/>
      <c r="DX50" s="294"/>
      <c r="DY50" s="294"/>
      <c r="DZ50" s="294"/>
      <c r="EA50" s="294"/>
      <c r="EB50" s="294"/>
      <c r="EC50" s="294"/>
      <c r="ED50" s="294"/>
      <c r="EE50" s="294"/>
      <c r="EF50" s="294"/>
      <c r="EG50" s="294"/>
      <c r="EH50" s="294"/>
      <c r="EI50" s="294"/>
      <c r="EJ50" s="294"/>
      <c r="EK50" s="294"/>
      <c r="EL50" s="294"/>
      <c r="EM50" s="294"/>
      <c r="EN50" s="294"/>
      <c r="EO50" s="294"/>
      <c r="EP50" s="294"/>
      <c r="EQ50" s="294"/>
      <c r="ER50" s="294"/>
      <c r="ES50" s="294"/>
      <c r="ET50" s="294"/>
      <c r="EU50" s="294"/>
      <c r="EV50" s="294"/>
      <c r="EW50" s="294"/>
      <c r="EX50" s="294"/>
      <c r="EY50" s="294"/>
      <c r="EZ50" s="294"/>
      <c r="FA50" s="294"/>
      <c r="FB50" s="294"/>
      <c r="FC50" s="294"/>
      <c r="FD50" s="294"/>
      <c r="FE50" s="294"/>
      <c r="FF50" s="294"/>
      <c r="FG50" s="294"/>
      <c r="FH50" s="294"/>
      <c r="FI50" s="294"/>
      <c r="FJ50" s="294"/>
      <c r="FK50" s="294"/>
      <c r="FL50" s="294"/>
      <c r="FM50" s="294"/>
      <c r="FN50" s="294"/>
      <c r="FO50" s="294"/>
      <c r="FP50" s="294"/>
      <c r="FQ50" s="294"/>
      <c r="FR50" s="294"/>
      <c r="FS50" s="294"/>
      <c r="FT50" s="294"/>
      <c r="FU50" s="294"/>
      <c r="FV50" s="294"/>
      <c r="FW50" s="294"/>
      <c r="FX50" s="294"/>
      <c r="FY50" s="294"/>
      <c r="FZ50" s="294"/>
      <c r="GA50" s="294"/>
      <c r="GB50" s="294"/>
      <c r="GC50" s="294"/>
      <c r="GD50" s="294"/>
      <c r="GE50" s="294"/>
      <c r="GF50" s="294"/>
      <c r="GG50" s="294"/>
      <c r="GH50" s="294"/>
      <c r="GI50" s="294"/>
      <c r="GJ50" s="294"/>
      <c r="GK50" s="294"/>
      <c r="GL50" s="294"/>
      <c r="GM50" s="294"/>
      <c r="GN50" s="294"/>
      <c r="GO50" s="294"/>
      <c r="GP50" s="294"/>
      <c r="GQ50" s="294"/>
      <c r="GR50" s="294"/>
      <c r="GS50" s="294"/>
      <c r="GT50" s="294"/>
      <c r="GU50" s="294"/>
      <c r="GV50" s="294"/>
      <c r="GW50" s="294"/>
      <c r="GX50" s="294"/>
      <c r="GY50" s="294"/>
      <c r="GZ50" s="294"/>
      <c r="HA50" s="294"/>
      <c r="HB50" s="294"/>
      <c r="HC50" s="294"/>
      <c r="HD50" s="294"/>
      <c r="HE50" s="294"/>
      <c r="HF50" s="294"/>
      <c r="HG50" s="294"/>
      <c r="HH50" s="294"/>
      <c r="HI50" s="294"/>
      <c r="HJ50" s="294"/>
      <c r="HK50" s="294"/>
      <c r="HL50" s="294"/>
      <c r="HM50" s="294"/>
      <c r="HN50" s="294"/>
      <c r="HO50" s="294"/>
      <c r="HP50" s="294"/>
      <c r="HQ50" s="294"/>
      <c r="HR50" s="294"/>
      <c r="HS50" s="294"/>
      <c r="HT50" s="294"/>
      <c r="HU50" s="294"/>
      <c r="HV50" s="294"/>
      <c r="HW50" s="294"/>
      <c r="HX50" s="294"/>
    </row>
    <row r="51" spans="1:239" s="474" customFormat="1">
      <c r="A51" s="293"/>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4"/>
      <c r="BZ51" s="294"/>
      <c r="CA51" s="294"/>
      <c r="CB51" s="294"/>
      <c r="CC51" s="294"/>
      <c r="CD51" s="294"/>
      <c r="CE51" s="294"/>
      <c r="CF51" s="294"/>
      <c r="CG51" s="294"/>
      <c r="CH51" s="294"/>
      <c r="CI51" s="294"/>
      <c r="CJ51" s="294"/>
      <c r="CK51" s="294"/>
      <c r="CL51" s="294"/>
      <c r="CM51" s="294"/>
      <c r="CN51" s="294"/>
      <c r="CO51" s="294"/>
      <c r="CP51" s="294"/>
      <c r="CQ51" s="294"/>
      <c r="CR51" s="294"/>
      <c r="CS51" s="294"/>
      <c r="CT51" s="294"/>
      <c r="CU51" s="294"/>
      <c r="CV51" s="294"/>
      <c r="CW51" s="294"/>
      <c r="CX51" s="294"/>
      <c r="CY51" s="294"/>
      <c r="CZ51" s="294"/>
      <c r="DA51" s="294"/>
      <c r="DB51" s="294"/>
      <c r="DC51" s="294"/>
      <c r="DD51" s="294"/>
      <c r="DE51" s="294"/>
      <c r="DF51" s="294"/>
      <c r="DG51" s="294"/>
      <c r="DH51" s="294"/>
      <c r="DI51" s="294"/>
      <c r="DJ51" s="294"/>
      <c r="DK51" s="294"/>
      <c r="DL51" s="294"/>
      <c r="DM51" s="294"/>
      <c r="DN51" s="294"/>
      <c r="DO51" s="294"/>
      <c r="DP51" s="294"/>
      <c r="DQ51" s="294"/>
      <c r="DR51" s="294"/>
      <c r="DS51" s="294"/>
      <c r="DT51" s="294"/>
      <c r="DU51" s="294"/>
      <c r="DV51" s="294"/>
      <c r="DW51" s="294"/>
      <c r="DX51" s="294"/>
      <c r="DY51" s="294"/>
      <c r="DZ51" s="294"/>
      <c r="EA51" s="294"/>
      <c r="EB51" s="294"/>
      <c r="EC51" s="294"/>
      <c r="ED51" s="294"/>
      <c r="EE51" s="294"/>
      <c r="EF51" s="294"/>
      <c r="EG51" s="294"/>
      <c r="EH51" s="294"/>
      <c r="EI51" s="294"/>
      <c r="EJ51" s="294"/>
      <c r="EK51" s="294"/>
      <c r="EL51" s="294"/>
      <c r="EM51" s="294"/>
      <c r="EN51" s="294"/>
      <c r="EO51" s="294"/>
      <c r="EP51" s="294"/>
      <c r="EQ51" s="294"/>
      <c r="ER51" s="294"/>
      <c r="ES51" s="294"/>
      <c r="ET51" s="294"/>
      <c r="EU51" s="294"/>
      <c r="EV51" s="294"/>
      <c r="EW51" s="294"/>
      <c r="EX51" s="294"/>
      <c r="EY51" s="294"/>
      <c r="EZ51" s="294"/>
      <c r="FA51" s="294"/>
      <c r="FB51" s="294"/>
      <c r="FC51" s="294"/>
      <c r="FD51" s="294"/>
      <c r="FE51" s="294"/>
      <c r="FF51" s="294"/>
      <c r="FG51" s="294"/>
      <c r="FH51" s="294"/>
      <c r="FI51" s="294"/>
      <c r="FJ51" s="294"/>
      <c r="FK51" s="294"/>
      <c r="FL51" s="294"/>
      <c r="FM51" s="294"/>
      <c r="FN51" s="294"/>
      <c r="FO51" s="294"/>
      <c r="FP51" s="294"/>
      <c r="FQ51" s="294"/>
      <c r="FR51" s="294"/>
      <c r="FS51" s="294"/>
      <c r="FT51" s="294"/>
      <c r="FU51" s="294"/>
      <c r="FV51" s="294"/>
      <c r="FW51" s="294"/>
      <c r="FX51" s="294"/>
      <c r="FY51" s="294"/>
      <c r="FZ51" s="294"/>
      <c r="GA51" s="294"/>
      <c r="GB51" s="294"/>
      <c r="GC51" s="294"/>
      <c r="GD51" s="294"/>
      <c r="GE51" s="294"/>
      <c r="GF51" s="294"/>
      <c r="GG51" s="294"/>
      <c r="GH51" s="294"/>
      <c r="GI51" s="294"/>
      <c r="GJ51" s="294"/>
      <c r="GK51" s="294"/>
      <c r="GL51" s="294"/>
      <c r="GM51" s="294"/>
      <c r="GN51" s="294"/>
      <c r="GO51" s="294"/>
      <c r="GP51" s="294"/>
      <c r="GQ51" s="294"/>
      <c r="GR51" s="294"/>
      <c r="GS51" s="294"/>
      <c r="GT51" s="294"/>
      <c r="GU51" s="294"/>
      <c r="GV51" s="294"/>
      <c r="GW51" s="294"/>
      <c r="GX51" s="294"/>
      <c r="GY51" s="294"/>
      <c r="GZ51" s="294"/>
      <c r="HA51" s="294"/>
      <c r="HB51" s="294"/>
      <c r="HC51" s="294"/>
      <c r="HD51" s="294"/>
      <c r="HE51" s="294"/>
      <c r="HF51" s="294"/>
      <c r="HG51" s="294"/>
      <c r="HH51" s="294"/>
      <c r="HI51" s="294"/>
      <c r="HJ51" s="294"/>
      <c r="HK51" s="294"/>
      <c r="HL51" s="294"/>
      <c r="HM51" s="294"/>
      <c r="HN51" s="294"/>
      <c r="HO51" s="294"/>
      <c r="HP51" s="294"/>
      <c r="HQ51" s="294"/>
      <c r="HR51" s="294"/>
      <c r="HS51" s="294"/>
      <c r="HT51" s="294"/>
      <c r="HU51" s="294"/>
      <c r="HV51" s="294"/>
      <c r="HW51" s="294"/>
      <c r="HX51" s="294"/>
      <c r="HY51" s="294"/>
      <c r="HZ51" s="294"/>
      <c r="IA51" s="294"/>
    </row>
    <row r="52" spans="1:239" s="474" customFormat="1" ht="21" customHeight="1">
      <c r="A52" s="293"/>
      <c r="B52" s="294"/>
      <c r="C52" s="1666" t="s">
        <v>1541</v>
      </c>
      <c r="D52" s="1667"/>
      <c r="E52" s="1667"/>
      <c r="F52" s="1667"/>
      <c r="G52" s="1667"/>
      <c r="H52" s="1667"/>
      <c r="I52" s="1667"/>
      <c r="J52" s="1667"/>
      <c r="K52" s="1667"/>
      <c r="L52" s="1667"/>
      <c r="M52" s="1667"/>
      <c r="N52" s="755"/>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294"/>
      <c r="AL52" s="294"/>
      <c r="AM52" s="294"/>
      <c r="AN52" s="294"/>
      <c r="AO52" s="294"/>
      <c r="AP52" s="294"/>
      <c r="AQ52" s="294"/>
      <c r="AR52" s="294"/>
      <c r="AS52" s="294"/>
      <c r="AT52" s="294"/>
      <c r="AU52" s="294"/>
      <c r="AV52" s="294"/>
      <c r="AW52" s="294"/>
      <c r="AX52" s="294"/>
      <c r="AY52" s="294"/>
      <c r="AZ52" s="294"/>
      <c r="BA52" s="294"/>
      <c r="BB52" s="294"/>
      <c r="BC52" s="294"/>
      <c r="BD52" s="294"/>
      <c r="BE52" s="294"/>
      <c r="BF52" s="294"/>
      <c r="BG52" s="294"/>
      <c r="BH52" s="294"/>
      <c r="BI52" s="294"/>
      <c r="BJ52" s="294"/>
      <c r="BK52" s="294"/>
      <c r="BL52" s="294"/>
      <c r="BM52" s="294"/>
      <c r="BN52" s="294"/>
      <c r="BO52" s="294"/>
      <c r="BP52" s="294"/>
      <c r="BQ52" s="294"/>
      <c r="BR52" s="294"/>
      <c r="BS52" s="294"/>
      <c r="BT52" s="294"/>
      <c r="BU52" s="294"/>
      <c r="BV52" s="294"/>
      <c r="BW52" s="294"/>
      <c r="BX52" s="294"/>
      <c r="BY52" s="294"/>
      <c r="BZ52" s="294"/>
      <c r="CA52" s="294"/>
      <c r="CB52" s="294"/>
      <c r="CC52" s="294"/>
      <c r="CD52" s="294"/>
      <c r="CE52" s="294"/>
      <c r="CF52" s="294"/>
      <c r="CG52" s="294"/>
      <c r="CH52" s="294"/>
      <c r="CI52" s="294"/>
      <c r="CJ52" s="294"/>
      <c r="CK52" s="294"/>
      <c r="CL52" s="294"/>
      <c r="CM52" s="294"/>
      <c r="CN52" s="294"/>
      <c r="CO52" s="294"/>
      <c r="CP52" s="294"/>
      <c r="CQ52" s="294"/>
      <c r="CR52" s="294"/>
      <c r="CS52" s="294"/>
      <c r="CT52" s="294"/>
      <c r="CU52" s="294"/>
      <c r="CV52" s="294"/>
      <c r="CW52" s="294"/>
      <c r="CX52" s="294"/>
      <c r="CY52" s="294"/>
      <c r="CZ52" s="294"/>
      <c r="DA52" s="294"/>
      <c r="DB52" s="294"/>
      <c r="DC52" s="294"/>
      <c r="DD52" s="294"/>
      <c r="DE52" s="294"/>
      <c r="DF52" s="294"/>
      <c r="DG52" s="294"/>
      <c r="DH52" s="294"/>
      <c r="DI52" s="294"/>
      <c r="DJ52" s="294"/>
      <c r="DK52" s="294"/>
      <c r="DL52" s="294"/>
      <c r="DM52" s="294"/>
      <c r="DN52" s="294"/>
      <c r="DO52" s="294"/>
      <c r="DP52" s="294"/>
      <c r="DQ52" s="294"/>
      <c r="DR52" s="294"/>
      <c r="DS52" s="294"/>
      <c r="DT52" s="294"/>
      <c r="DU52" s="294"/>
      <c r="DV52" s="294"/>
      <c r="DW52" s="294"/>
      <c r="DX52" s="294"/>
      <c r="DY52" s="294"/>
      <c r="DZ52" s="294"/>
      <c r="EA52" s="294"/>
      <c r="EB52" s="294"/>
      <c r="EC52" s="294"/>
      <c r="ED52" s="294"/>
      <c r="EE52" s="294"/>
      <c r="EF52" s="294"/>
      <c r="EG52" s="294"/>
      <c r="EH52" s="294"/>
      <c r="EI52" s="294"/>
      <c r="EJ52" s="294"/>
      <c r="EK52" s="294"/>
      <c r="EL52" s="294"/>
      <c r="EM52" s="294"/>
      <c r="EN52" s="294"/>
      <c r="EO52" s="294"/>
      <c r="EP52" s="294"/>
      <c r="EQ52" s="294"/>
      <c r="ER52" s="294"/>
      <c r="ES52" s="294"/>
      <c r="ET52" s="294"/>
      <c r="EU52" s="294"/>
      <c r="EV52" s="294"/>
      <c r="EW52" s="294"/>
      <c r="EX52" s="294"/>
      <c r="EY52" s="294"/>
      <c r="EZ52" s="294"/>
      <c r="FA52" s="294"/>
      <c r="FB52" s="294"/>
      <c r="FC52" s="294"/>
      <c r="FD52" s="294"/>
      <c r="FE52" s="294"/>
      <c r="FF52" s="294"/>
      <c r="FG52" s="294"/>
      <c r="FH52" s="294"/>
      <c r="FI52" s="294"/>
      <c r="FJ52" s="294"/>
      <c r="FK52" s="294"/>
      <c r="FL52" s="294"/>
      <c r="FM52" s="294"/>
      <c r="FN52" s="294"/>
      <c r="FO52" s="294"/>
      <c r="FP52" s="294"/>
      <c r="FQ52" s="294"/>
      <c r="FR52" s="294"/>
      <c r="FS52" s="294"/>
      <c r="FT52" s="294"/>
      <c r="FU52" s="294"/>
      <c r="FV52" s="294"/>
      <c r="FW52" s="294"/>
      <c r="FX52" s="294"/>
      <c r="FY52" s="294"/>
      <c r="FZ52" s="294"/>
      <c r="GA52" s="294"/>
      <c r="GB52" s="294"/>
      <c r="GC52" s="294"/>
      <c r="GD52" s="294"/>
      <c r="GE52" s="294"/>
      <c r="GF52" s="294"/>
      <c r="GG52" s="294"/>
      <c r="GH52" s="294"/>
      <c r="GI52" s="294"/>
      <c r="GJ52" s="294"/>
      <c r="GK52" s="294"/>
      <c r="GL52" s="294"/>
      <c r="GM52" s="294"/>
      <c r="GN52" s="294"/>
      <c r="GO52" s="294"/>
      <c r="GP52" s="294"/>
      <c r="GQ52" s="294"/>
      <c r="GR52" s="294"/>
      <c r="GS52" s="294"/>
      <c r="GT52" s="294"/>
      <c r="GU52" s="294"/>
      <c r="GV52" s="294"/>
      <c r="GW52" s="294"/>
      <c r="GX52" s="294"/>
      <c r="GY52" s="294"/>
      <c r="GZ52" s="294"/>
      <c r="HA52" s="294"/>
      <c r="HB52" s="294"/>
      <c r="HC52" s="294"/>
      <c r="HD52" s="294"/>
      <c r="HE52" s="294"/>
      <c r="HF52" s="294"/>
      <c r="HG52" s="294"/>
      <c r="HH52" s="294"/>
      <c r="HI52" s="294"/>
      <c r="HJ52" s="294"/>
      <c r="HK52" s="294"/>
      <c r="HL52" s="294"/>
      <c r="HM52" s="294"/>
      <c r="HN52" s="294"/>
      <c r="HO52" s="294"/>
      <c r="HP52" s="294"/>
      <c r="HQ52" s="294"/>
      <c r="HR52" s="294"/>
      <c r="HS52" s="294"/>
      <c r="HT52" s="294"/>
      <c r="HU52" s="294"/>
      <c r="HV52" s="294"/>
      <c r="HW52" s="294"/>
      <c r="HX52" s="294"/>
      <c r="HY52" s="294"/>
      <c r="HZ52" s="294"/>
      <c r="IA52" s="294"/>
    </row>
    <row r="53" spans="1:239" s="474" customFormat="1" ht="15">
      <c r="A53" s="293"/>
      <c r="B53" s="294"/>
      <c r="C53" s="1662" t="s">
        <v>616</v>
      </c>
      <c r="D53" s="1265"/>
      <c r="E53" s="1265"/>
      <c r="F53" s="1265"/>
      <c r="G53" s="1265"/>
      <c r="H53" s="1265"/>
      <c r="I53" s="1265"/>
      <c r="J53" s="1265"/>
      <c r="K53" s="1265"/>
      <c r="L53" s="1265"/>
      <c r="M53" s="1265"/>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294"/>
      <c r="AL53" s="294"/>
      <c r="AM53" s="294"/>
      <c r="AN53" s="294"/>
      <c r="AO53" s="294"/>
      <c r="AP53" s="294"/>
      <c r="AQ53" s="294"/>
      <c r="AR53" s="294"/>
      <c r="AS53" s="294"/>
      <c r="AT53" s="294"/>
      <c r="AU53" s="294"/>
      <c r="AV53" s="294"/>
      <c r="AW53" s="294"/>
      <c r="AX53" s="294"/>
      <c r="AY53" s="294"/>
      <c r="AZ53" s="294"/>
      <c r="BA53" s="294"/>
      <c r="BB53" s="294"/>
      <c r="BC53" s="294"/>
      <c r="BD53" s="294"/>
      <c r="BE53" s="294"/>
      <c r="BF53" s="294"/>
      <c r="BG53" s="294"/>
      <c r="BH53" s="294"/>
      <c r="BI53" s="294"/>
      <c r="BJ53" s="294"/>
      <c r="BK53" s="294"/>
      <c r="BL53" s="294"/>
      <c r="BM53" s="294"/>
      <c r="BN53" s="294"/>
      <c r="BO53" s="294"/>
      <c r="BP53" s="294"/>
      <c r="BQ53" s="294"/>
      <c r="BR53" s="294"/>
      <c r="BS53" s="294"/>
      <c r="BT53" s="294"/>
      <c r="BU53" s="294"/>
      <c r="BV53" s="294"/>
      <c r="BW53" s="294"/>
      <c r="BX53" s="294"/>
      <c r="BY53" s="294"/>
      <c r="BZ53" s="294"/>
      <c r="CA53" s="294"/>
      <c r="CB53" s="294"/>
      <c r="CC53" s="294"/>
      <c r="CD53" s="294"/>
      <c r="CE53" s="294"/>
      <c r="CF53" s="294"/>
      <c r="CG53" s="294"/>
      <c r="CH53" s="294"/>
      <c r="CI53" s="294"/>
      <c r="CJ53" s="294"/>
      <c r="CK53" s="294"/>
      <c r="CL53" s="294"/>
      <c r="CM53" s="294"/>
      <c r="CN53" s="294"/>
      <c r="CO53" s="294"/>
      <c r="CP53" s="294"/>
      <c r="CQ53" s="294"/>
      <c r="CR53" s="294"/>
      <c r="CS53" s="294"/>
      <c r="CT53" s="294"/>
      <c r="CU53" s="294"/>
      <c r="CV53" s="294"/>
      <c r="CW53" s="294"/>
      <c r="CX53" s="294"/>
      <c r="CY53" s="294"/>
      <c r="CZ53" s="294"/>
      <c r="DA53" s="294"/>
      <c r="DB53" s="294"/>
      <c r="DC53" s="294"/>
      <c r="DD53" s="294"/>
      <c r="DE53" s="294"/>
      <c r="DF53" s="294"/>
      <c r="DG53" s="294"/>
      <c r="DH53" s="294"/>
      <c r="DI53" s="294"/>
      <c r="DJ53" s="294"/>
      <c r="DK53" s="294"/>
      <c r="DL53" s="294"/>
      <c r="DM53" s="294"/>
      <c r="DN53" s="294"/>
      <c r="DO53" s="294"/>
      <c r="DP53" s="294"/>
      <c r="DQ53" s="294"/>
      <c r="DR53" s="294"/>
      <c r="DS53" s="294"/>
      <c r="DT53" s="294"/>
      <c r="DU53" s="294"/>
      <c r="DV53" s="294"/>
      <c r="DW53" s="294"/>
      <c r="DX53" s="294"/>
      <c r="DY53" s="294"/>
      <c r="DZ53" s="294"/>
      <c r="EA53" s="294"/>
      <c r="EB53" s="294"/>
      <c r="EC53" s="294"/>
      <c r="ED53" s="294"/>
      <c r="EE53" s="294"/>
      <c r="EF53" s="294"/>
      <c r="EG53" s="294"/>
      <c r="EH53" s="294"/>
      <c r="EI53" s="294"/>
      <c r="EJ53" s="294"/>
      <c r="EK53" s="294"/>
      <c r="EL53" s="294"/>
      <c r="EM53" s="294"/>
      <c r="EN53" s="294"/>
      <c r="EO53" s="294"/>
      <c r="EP53" s="294"/>
      <c r="EQ53" s="294"/>
      <c r="ER53" s="294"/>
      <c r="ES53" s="294"/>
      <c r="ET53" s="294"/>
      <c r="EU53" s="294"/>
      <c r="EV53" s="294"/>
      <c r="EW53" s="294"/>
      <c r="EX53" s="294"/>
      <c r="EY53" s="294"/>
      <c r="EZ53" s="294"/>
      <c r="FA53" s="294"/>
      <c r="FB53" s="294"/>
      <c r="FC53" s="294"/>
      <c r="FD53" s="294"/>
      <c r="FE53" s="294"/>
      <c r="FF53" s="294"/>
      <c r="FG53" s="294"/>
      <c r="FH53" s="294"/>
      <c r="FI53" s="294"/>
      <c r="FJ53" s="294"/>
      <c r="FK53" s="294"/>
      <c r="FL53" s="294"/>
      <c r="FM53" s="294"/>
      <c r="FN53" s="294"/>
      <c r="FO53" s="294"/>
      <c r="FP53" s="294"/>
      <c r="FQ53" s="294"/>
      <c r="FR53" s="294"/>
      <c r="FS53" s="294"/>
      <c r="FT53" s="294"/>
      <c r="FU53" s="294"/>
      <c r="FV53" s="294"/>
      <c r="FW53" s="294"/>
      <c r="FX53" s="294"/>
      <c r="FY53" s="294"/>
      <c r="FZ53" s="294"/>
      <c r="GA53" s="294"/>
      <c r="GB53" s="294"/>
      <c r="GC53" s="294"/>
      <c r="GD53" s="294"/>
      <c r="GE53" s="294"/>
      <c r="GF53" s="294"/>
      <c r="GG53" s="294"/>
      <c r="GH53" s="294"/>
      <c r="GI53" s="294"/>
      <c r="GJ53" s="294"/>
      <c r="GK53" s="294"/>
      <c r="GL53" s="294"/>
      <c r="GM53" s="294"/>
      <c r="GN53" s="294"/>
      <c r="GO53" s="294"/>
      <c r="GP53" s="294"/>
      <c r="GQ53" s="294"/>
      <c r="GR53" s="294"/>
      <c r="GS53" s="294"/>
      <c r="GT53" s="294"/>
      <c r="GU53" s="294"/>
      <c r="GV53" s="294"/>
      <c r="GW53" s="294"/>
      <c r="GX53" s="294"/>
      <c r="GY53" s="294"/>
      <c r="GZ53" s="294"/>
      <c r="HA53" s="294"/>
      <c r="HB53" s="294"/>
      <c r="HC53" s="294"/>
      <c r="HD53" s="294"/>
      <c r="HE53" s="294"/>
      <c r="HF53" s="294"/>
      <c r="HG53" s="294"/>
      <c r="HH53" s="294"/>
      <c r="HI53" s="294"/>
      <c r="HJ53" s="294"/>
      <c r="HK53" s="294"/>
      <c r="HL53" s="294"/>
      <c r="HM53" s="294"/>
      <c r="HN53" s="294"/>
      <c r="HO53" s="294"/>
      <c r="HP53" s="294"/>
      <c r="HQ53" s="294"/>
      <c r="HR53" s="294"/>
      <c r="HS53" s="294"/>
      <c r="HT53" s="294"/>
      <c r="HU53" s="294"/>
      <c r="HV53" s="294"/>
      <c r="HW53" s="294"/>
      <c r="HX53" s="294"/>
      <c r="HY53" s="294"/>
      <c r="HZ53" s="294"/>
      <c r="IA53" s="294"/>
    </row>
    <row r="54" spans="1:239" s="474" customFormat="1" ht="15">
      <c r="A54" s="293"/>
      <c r="B54" s="294"/>
      <c r="C54" s="1218"/>
      <c r="D54" s="1218"/>
      <c r="E54" s="1218"/>
      <c r="F54" s="1253">
        <v>2022</v>
      </c>
      <c r="G54" s="1253"/>
      <c r="H54" s="1253">
        <v>2023</v>
      </c>
      <c r="I54" s="1253"/>
      <c r="J54" s="1253">
        <v>2024</v>
      </c>
      <c r="K54" s="1253"/>
      <c r="L54" s="1253">
        <v>2025</v>
      </c>
      <c r="M54" s="1253"/>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294"/>
      <c r="AL54" s="294"/>
      <c r="AM54" s="294"/>
      <c r="AN54" s="294"/>
      <c r="AO54" s="294"/>
      <c r="AP54" s="294"/>
      <c r="AQ54" s="294"/>
      <c r="AR54" s="294"/>
      <c r="AS54" s="294"/>
      <c r="AT54" s="294"/>
      <c r="AU54" s="294"/>
      <c r="AV54" s="294"/>
      <c r="AW54" s="294"/>
      <c r="AX54" s="294"/>
      <c r="AY54" s="294"/>
      <c r="AZ54" s="294"/>
      <c r="BA54" s="294"/>
      <c r="BB54" s="294"/>
      <c r="BC54" s="294"/>
      <c r="BD54" s="294"/>
      <c r="BE54" s="294"/>
      <c r="BF54" s="294"/>
      <c r="BG54" s="294"/>
      <c r="BH54" s="294"/>
      <c r="BI54" s="294"/>
      <c r="BJ54" s="294"/>
      <c r="BK54" s="294"/>
      <c r="BL54" s="294"/>
      <c r="BM54" s="294"/>
      <c r="BN54" s="294"/>
      <c r="BO54" s="294"/>
      <c r="BP54" s="294"/>
      <c r="BQ54" s="294"/>
      <c r="BR54" s="294"/>
      <c r="BS54" s="294"/>
      <c r="BT54" s="294"/>
      <c r="BU54" s="294"/>
      <c r="BV54" s="294"/>
      <c r="BW54" s="294"/>
      <c r="BX54" s="294"/>
      <c r="BY54" s="294"/>
      <c r="BZ54" s="294"/>
      <c r="CA54" s="294"/>
      <c r="CB54" s="294"/>
      <c r="CC54" s="294"/>
      <c r="CD54" s="294"/>
      <c r="CE54" s="294"/>
      <c r="CF54" s="294"/>
      <c r="CG54" s="294"/>
      <c r="CH54" s="294"/>
      <c r="CI54" s="294"/>
      <c r="CJ54" s="294"/>
      <c r="CK54" s="294"/>
      <c r="CL54" s="294"/>
      <c r="CM54" s="294"/>
      <c r="CN54" s="294"/>
      <c r="CO54" s="294"/>
      <c r="CP54" s="294"/>
      <c r="CQ54" s="294"/>
      <c r="CR54" s="294"/>
      <c r="CS54" s="294"/>
      <c r="CT54" s="294"/>
      <c r="CU54" s="294"/>
      <c r="CV54" s="294"/>
      <c r="CW54" s="294"/>
      <c r="CX54" s="294"/>
      <c r="CY54" s="294"/>
      <c r="CZ54" s="294"/>
      <c r="DA54" s="294"/>
      <c r="DB54" s="294"/>
      <c r="DC54" s="294"/>
      <c r="DD54" s="294"/>
      <c r="DE54" s="294"/>
      <c r="DF54" s="294"/>
      <c r="DG54" s="294"/>
      <c r="DH54" s="294"/>
      <c r="DI54" s="294"/>
      <c r="DJ54" s="294"/>
      <c r="DK54" s="294"/>
      <c r="DL54" s="294"/>
      <c r="DM54" s="294"/>
      <c r="DN54" s="294"/>
      <c r="DO54" s="294"/>
      <c r="DP54" s="294"/>
      <c r="DQ54" s="294"/>
      <c r="DR54" s="294"/>
      <c r="DS54" s="294"/>
      <c r="DT54" s="294"/>
      <c r="DU54" s="294"/>
      <c r="DV54" s="294"/>
      <c r="DW54" s="294"/>
      <c r="DX54" s="294"/>
      <c r="DY54" s="294"/>
      <c r="DZ54" s="294"/>
      <c r="EA54" s="294"/>
      <c r="EB54" s="294"/>
      <c r="EC54" s="294"/>
      <c r="ED54" s="294"/>
      <c r="EE54" s="294"/>
      <c r="EF54" s="294"/>
      <c r="EG54" s="294"/>
      <c r="EH54" s="294"/>
      <c r="EI54" s="294"/>
      <c r="EJ54" s="294"/>
      <c r="EK54" s="294"/>
      <c r="EL54" s="294"/>
      <c r="EM54" s="294"/>
      <c r="EN54" s="294"/>
      <c r="EO54" s="294"/>
      <c r="EP54" s="294"/>
      <c r="EQ54" s="294"/>
      <c r="ER54" s="294"/>
      <c r="ES54" s="294"/>
      <c r="ET54" s="294"/>
      <c r="EU54" s="294"/>
      <c r="EV54" s="294"/>
      <c r="EW54" s="294"/>
      <c r="EX54" s="294"/>
      <c r="EY54" s="294"/>
      <c r="EZ54" s="294"/>
      <c r="FA54" s="294"/>
      <c r="FB54" s="294"/>
      <c r="FC54" s="294"/>
      <c r="FD54" s="294"/>
      <c r="FE54" s="294"/>
      <c r="FF54" s="294"/>
      <c r="FG54" s="294"/>
      <c r="FH54" s="294"/>
      <c r="FI54" s="294"/>
      <c r="FJ54" s="294"/>
      <c r="FK54" s="294"/>
      <c r="FL54" s="294"/>
      <c r="FM54" s="294"/>
      <c r="FN54" s="294"/>
      <c r="FO54" s="294"/>
      <c r="FP54" s="294"/>
      <c r="FQ54" s="294"/>
      <c r="FR54" s="294"/>
      <c r="FS54" s="294"/>
      <c r="FT54" s="294"/>
      <c r="FU54" s="294"/>
      <c r="FV54" s="294"/>
      <c r="FW54" s="294"/>
      <c r="FX54" s="294"/>
      <c r="FY54" s="294"/>
      <c r="FZ54" s="294"/>
      <c r="GA54" s="294"/>
      <c r="GB54" s="294"/>
      <c r="GC54" s="294"/>
      <c r="GD54" s="294"/>
      <c r="GE54" s="294"/>
      <c r="GF54" s="294"/>
      <c r="GG54" s="294"/>
      <c r="GH54" s="294"/>
      <c r="GI54" s="294"/>
      <c r="GJ54" s="294"/>
      <c r="GK54" s="294"/>
      <c r="GL54" s="294"/>
      <c r="GM54" s="294"/>
      <c r="GN54" s="294"/>
      <c r="GO54" s="294"/>
      <c r="GP54" s="294"/>
      <c r="GQ54" s="294"/>
      <c r="GR54" s="294"/>
      <c r="GS54" s="294"/>
      <c r="GT54" s="294"/>
      <c r="GU54" s="294"/>
      <c r="GV54" s="294"/>
      <c r="GW54" s="294"/>
      <c r="GX54" s="294"/>
      <c r="GY54" s="294"/>
      <c r="GZ54" s="294"/>
      <c r="HA54" s="294"/>
      <c r="HB54" s="294"/>
      <c r="HC54" s="294"/>
      <c r="HD54" s="294"/>
      <c r="HE54" s="294"/>
      <c r="HF54" s="294"/>
      <c r="HG54" s="294"/>
      <c r="HH54" s="294"/>
      <c r="HI54" s="294"/>
      <c r="HJ54" s="294"/>
      <c r="HK54" s="294"/>
      <c r="HL54" s="294"/>
      <c r="HM54" s="294"/>
      <c r="HN54" s="294"/>
      <c r="HO54" s="294"/>
      <c r="HP54" s="294"/>
      <c r="HQ54" s="294"/>
      <c r="HR54" s="294"/>
      <c r="HS54" s="294"/>
      <c r="HT54" s="294"/>
      <c r="HU54" s="294"/>
      <c r="HV54" s="294"/>
      <c r="HW54" s="294"/>
      <c r="HX54" s="294"/>
      <c r="HY54" s="294"/>
      <c r="HZ54" s="294"/>
      <c r="IA54" s="294"/>
    </row>
    <row r="55" spans="1:239" s="474" customFormat="1" ht="17">
      <c r="A55" s="293"/>
      <c r="B55" s="294"/>
      <c r="C55" s="1328" t="s">
        <v>197</v>
      </c>
      <c r="D55" s="1328"/>
      <c r="E55" s="1328"/>
      <c r="F55" s="298" t="s">
        <v>604</v>
      </c>
      <c r="G55" s="298" t="s">
        <v>605</v>
      </c>
      <c r="H55" s="298" t="s">
        <v>604</v>
      </c>
      <c r="I55" s="298" t="s">
        <v>605</v>
      </c>
      <c r="J55" s="298" t="s">
        <v>604</v>
      </c>
      <c r="K55" s="298" t="s">
        <v>605</v>
      </c>
      <c r="L55" s="298" t="s">
        <v>604</v>
      </c>
      <c r="M55" s="298" t="s">
        <v>605</v>
      </c>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294"/>
      <c r="AL55" s="294"/>
      <c r="AM55" s="294"/>
      <c r="AN55" s="294"/>
      <c r="AO55" s="294"/>
      <c r="AP55" s="294"/>
      <c r="AQ55" s="294"/>
      <c r="AR55" s="294"/>
      <c r="AS55" s="294"/>
      <c r="AT55" s="294"/>
      <c r="AU55" s="294"/>
      <c r="AV55" s="294"/>
      <c r="AW55" s="294"/>
      <c r="AX55" s="294"/>
      <c r="AY55" s="294"/>
      <c r="AZ55" s="294"/>
      <c r="BA55" s="294"/>
      <c r="BB55" s="294"/>
      <c r="BC55" s="294"/>
      <c r="BD55" s="294"/>
      <c r="BE55" s="294"/>
      <c r="BF55" s="294"/>
      <c r="BG55" s="294"/>
      <c r="BH55" s="294"/>
      <c r="BI55" s="294"/>
      <c r="BJ55" s="294"/>
      <c r="BK55" s="294"/>
      <c r="BL55" s="294"/>
      <c r="BM55" s="294"/>
      <c r="BN55" s="294"/>
      <c r="BO55" s="294"/>
      <c r="BP55" s="294"/>
      <c r="BQ55" s="294"/>
      <c r="BR55" s="294"/>
      <c r="BS55" s="294"/>
      <c r="BT55" s="294"/>
      <c r="BU55" s="294"/>
      <c r="BV55" s="294"/>
      <c r="BW55" s="294"/>
      <c r="BX55" s="294"/>
      <c r="BY55" s="294"/>
      <c r="BZ55" s="294"/>
      <c r="CA55" s="294"/>
      <c r="CB55" s="294"/>
      <c r="CC55" s="294"/>
      <c r="CD55" s="294"/>
      <c r="CE55" s="294"/>
      <c r="CF55" s="294"/>
      <c r="CG55" s="294"/>
      <c r="CH55" s="294"/>
      <c r="CI55" s="294"/>
      <c r="CJ55" s="294"/>
      <c r="CK55" s="294"/>
      <c r="CL55" s="294"/>
      <c r="CM55" s="294"/>
      <c r="CN55" s="294"/>
      <c r="CO55" s="294"/>
      <c r="CP55" s="294"/>
      <c r="CQ55" s="294"/>
      <c r="CR55" s="294"/>
      <c r="CS55" s="294"/>
      <c r="CT55" s="294"/>
      <c r="CU55" s="294"/>
      <c r="CV55" s="294"/>
      <c r="CW55" s="294"/>
      <c r="CX55" s="294"/>
      <c r="CY55" s="294"/>
      <c r="CZ55" s="294"/>
      <c r="DA55" s="294"/>
      <c r="DB55" s="294"/>
      <c r="DC55" s="294"/>
      <c r="DD55" s="294"/>
      <c r="DE55" s="294"/>
      <c r="DF55" s="294"/>
      <c r="DG55" s="294"/>
      <c r="DH55" s="294"/>
      <c r="DI55" s="294"/>
      <c r="DJ55" s="294"/>
      <c r="DK55" s="294"/>
      <c r="DL55" s="294"/>
      <c r="DM55" s="294"/>
      <c r="DN55" s="294"/>
      <c r="DO55" s="294"/>
      <c r="DP55" s="294"/>
      <c r="DQ55" s="294"/>
      <c r="DR55" s="294"/>
      <c r="DS55" s="294"/>
      <c r="DT55" s="294"/>
      <c r="DU55" s="294"/>
      <c r="DV55" s="294"/>
      <c r="DW55" s="294"/>
      <c r="DX55" s="294"/>
      <c r="DY55" s="294"/>
      <c r="DZ55" s="294"/>
      <c r="EA55" s="294"/>
      <c r="EB55" s="294"/>
      <c r="EC55" s="294"/>
      <c r="ED55" s="294"/>
      <c r="EE55" s="294"/>
      <c r="EF55" s="294"/>
      <c r="EG55" s="294"/>
      <c r="EH55" s="294"/>
      <c r="EI55" s="294"/>
      <c r="EJ55" s="294"/>
      <c r="EK55" s="294"/>
      <c r="EL55" s="294"/>
      <c r="EM55" s="294"/>
      <c r="EN55" s="294"/>
      <c r="EO55" s="294"/>
      <c r="EP55" s="294"/>
      <c r="EQ55" s="294"/>
      <c r="ER55" s="294"/>
      <c r="ES55" s="294"/>
      <c r="ET55" s="294"/>
      <c r="EU55" s="294"/>
      <c r="EV55" s="294"/>
      <c r="EW55" s="294"/>
      <c r="EX55" s="294"/>
      <c r="EY55" s="294"/>
      <c r="EZ55" s="294"/>
      <c r="FA55" s="294"/>
      <c r="FB55" s="294"/>
      <c r="FC55" s="294"/>
      <c r="FD55" s="294"/>
      <c r="FE55" s="294"/>
      <c r="FF55" s="294"/>
      <c r="FG55" s="294"/>
      <c r="FH55" s="294"/>
      <c r="FI55" s="294"/>
      <c r="FJ55" s="294"/>
      <c r="FK55" s="294"/>
      <c r="FL55" s="294"/>
      <c r="FM55" s="294"/>
      <c r="FN55" s="294"/>
      <c r="FO55" s="294"/>
      <c r="FP55" s="294"/>
      <c r="FQ55" s="294"/>
      <c r="FR55" s="294"/>
      <c r="FS55" s="294"/>
      <c r="FT55" s="294"/>
      <c r="FU55" s="294"/>
      <c r="FV55" s="294"/>
      <c r="FW55" s="294"/>
      <c r="FX55" s="294"/>
      <c r="FY55" s="294"/>
      <c r="FZ55" s="294"/>
      <c r="GA55" s="294"/>
      <c r="GB55" s="294"/>
      <c r="GC55" s="294"/>
      <c r="GD55" s="294"/>
      <c r="GE55" s="294"/>
      <c r="GF55" s="294"/>
      <c r="GG55" s="294"/>
      <c r="GH55" s="294"/>
      <c r="GI55" s="294"/>
      <c r="GJ55" s="294"/>
      <c r="GK55" s="294"/>
      <c r="GL55" s="294"/>
      <c r="GM55" s="294"/>
      <c r="GN55" s="294"/>
      <c r="GO55" s="294"/>
      <c r="GP55" s="294"/>
      <c r="GQ55" s="294"/>
      <c r="GR55" s="294"/>
      <c r="GS55" s="294"/>
      <c r="GT55" s="294"/>
      <c r="GU55" s="294"/>
      <c r="GV55" s="294"/>
      <c r="GW55" s="294"/>
      <c r="GX55" s="294"/>
      <c r="GY55" s="294"/>
      <c r="GZ55" s="294"/>
      <c r="HA55" s="294"/>
      <c r="HB55" s="294"/>
      <c r="HC55" s="294"/>
      <c r="HD55" s="294"/>
      <c r="HE55" s="294"/>
      <c r="HF55" s="294"/>
      <c r="HG55" s="294"/>
      <c r="HH55" s="294"/>
      <c r="HI55" s="294"/>
      <c r="HJ55" s="294"/>
      <c r="HK55" s="294"/>
      <c r="HL55" s="294"/>
      <c r="HM55" s="294"/>
      <c r="HN55" s="294"/>
      <c r="HO55" s="294"/>
      <c r="HP55" s="294"/>
      <c r="HQ55" s="294"/>
      <c r="HR55" s="294"/>
      <c r="HS55" s="294"/>
      <c r="HT55" s="294"/>
      <c r="HU55" s="294"/>
      <c r="HV55" s="294"/>
      <c r="HW55" s="294"/>
      <c r="HX55" s="294"/>
      <c r="HY55" s="294"/>
      <c r="HZ55" s="294"/>
      <c r="IA55" s="294"/>
    </row>
    <row r="56" spans="1:239" s="474" customFormat="1" ht="15">
      <c r="A56" s="293"/>
      <c r="B56" s="294"/>
      <c r="C56" s="1644" t="s">
        <v>617</v>
      </c>
      <c r="D56" s="1644"/>
      <c r="E56" s="1659"/>
      <c r="F56" s="774">
        <v>264.2</v>
      </c>
      <c r="G56" s="753">
        <v>0.95</v>
      </c>
      <c r="H56" s="777">
        <v>235</v>
      </c>
      <c r="I56" s="754">
        <v>0.94</v>
      </c>
      <c r="J56" s="786">
        <v>350.6</v>
      </c>
      <c r="K56" s="768">
        <v>0.95</v>
      </c>
      <c r="L56" s="1039">
        <v>290.26080946000002</v>
      </c>
      <c r="M56" s="560">
        <f>L56/$L$59</f>
        <v>0.94483038930871521</v>
      </c>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294"/>
      <c r="AL56" s="294"/>
      <c r="AM56" s="294"/>
      <c r="AN56" s="294"/>
      <c r="AO56" s="294"/>
      <c r="AP56" s="294"/>
      <c r="AQ56" s="294"/>
      <c r="AR56" s="294"/>
      <c r="AS56" s="294"/>
      <c r="AT56" s="294"/>
      <c r="AU56" s="294"/>
      <c r="AV56" s="294"/>
      <c r="AW56" s="294"/>
      <c r="AX56" s="294"/>
      <c r="AY56" s="294"/>
      <c r="AZ56" s="294"/>
      <c r="BA56" s="294"/>
      <c r="BB56" s="294"/>
      <c r="BC56" s="294"/>
      <c r="BD56" s="294"/>
      <c r="BE56" s="294"/>
      <c r="BF56" s="294"/>
      <c r="BG56" s="294"/>
      <c r="BH56" s="294"/>
      <c r="BI56" s="294"/>
      <c r="BJ56" s="294"/>
      <c r="BK56" s="294"/>
      <c r="BL56" s="294"/>
      <c r="BM56" s="294"/>
      <c r="BN56" s="294"/>
      <c r="BO56" s="294"/>
      <c r="BP56" s="294"/>
      <c r="BQ56" s="294"/>
      <c r="BR56" s="294"/>
      <c r="BS56" s="294"/>
      <c r="BT56" s="294"/>
      <c r="BU56" s="294"/>
      <c r="BV56" s="294"/>
      <c r="BW56" s="294"/>
      <c r="BX56" s="294"/>
      <c r="BY56" s="294"/>
      <c r="BZ56" s="294"/>
      <c r="CA56" s="294"/>
      <c r="CB56" s="294"/>
      <c r="CC56" s="294"/>
      <c r="CD56" s="294"/>
      <c r="CE56" s="294"/>
      <c r="CF56" s="294"/>
      <c r="CG56" s="294"/>
      <c r="CH56" s="294"/>
      <c r="CI56" s="294"/>
      <c r="CJ56" s="294"/>
      <c r="CK56" s="294"/>
      <c r="CL56" s="294"/>
      <c r="CM56" s="294"/>
      <c r="CN56" s="294"/>
      <c r="CO56" s="294"/>
      <c r="CP56" s="294"/>
      <c r="CQ56" s="294"/>
      <c r="CR56" s="294"/>
      <c r="CS56" s="294"/>
      <c r="CT56" s="294"/>
      <c r="CU56" s="294"/>
      <c r="CV56" s="294"/>
      <c r="CW56" s="294"/>
      <c r="CX56" s="294"/>
      <c r="CY56" s="294"/>
      <c r="CZ56" s="294"/>
      <c r="DA56" s="294"/>
      <c r="DB56" s="294"/>
      <c r="DC56" s="294"/>
      <c r="DD56" s="294"/>
      <c r="DE56" s="294"/>
      <c r="DF56" s="294"/>
      <c r="DG56" s="294"/>
      <c r="DH56" s="294"/>
      <c r="DI56" s="294"/>
      <c r="DJ56" s="294"/>
      <c r="DK56" s="294"/>
      <c r="DL56" s="294"/>
      <c r="DM56" s="294"/>
      <c r="DN56" s="294"/>
      <c r="DO56" s="294"/>
      <c r="DP56" s="294"/>
      <c r="DQ56" s="294"/>
      <c r="DR56" s="294"/>
      <c r="DS56" s="294"/>
      <c r="DT56" s="294"/>
      <c r="DU56" s="294"/>
      <c r="DV56" s="294"/>
      <c r="DW56" s="294"/>
      <c r="DX56" s="294"/>
      <c r="DY56" s="294"/>
      <c r="DZ56" s="294"/>
      <c r="EA56" s="294"/>
      <c r="EB56" s="294"/>
      <c r="EC56" s="294"/>
      <c r="ED56" s="294"/>
      <c r="EE56" s="294"/>
      <c r="EF56" s="294"/>
      <c r="EG56" s="294"/>
      <c r="EH56" s="294"/>
      <c r="EI56" s="294"/>
      <c r="EJ56" s="294"/>
      <c r="EK56" s="294"/>
      <c r="EL56" s="294"/>
      <c r="EM56" s="294"/>
      <c r="EN56" s="294"/>
      <c r="EO56" s="294"/>
      <c r="EP56" s="294"/>
      <c r="EQ56" s="294"/>
      <c r="ER56" s="294"/>
      <c r="ES56" s="294"/>
      <c r="ET56" s="294"/>
      <c r="EU56" s="294"/>
      <c r="EV56" s="294"/>
      <c r="EW56" s="294"/>
      <c r="EX56" s="294"/>
      <c r="EY56" s="294"/>
      <c r="EZ56" s="294"/>
      <c r="FA56" s="294"/>
      <c r="FB56" s="294"/>
      <c r="FC56" s="294"/>
      <c r="FD56" s="294"/>
      <c r="FE56" s="294"/>
      <c r="FF56" s="294"/>
      <c r="FG56" s="294"/>
      <c r="FH56" s="294"/>
      <c r="FI56" s="294"/>
      <c r="FJ56" s="294"/>
      <c r="FK56" s="294"/>
      <c r="FL56" s="294"/>
      <c r="FM56" s="294"/>
      <c r="FN56" s="294"/>
      <c r="FO56" s="294"/>
      <c r="FP56" s="294"/>
      <c r="FQ56" s="294"/>
      <c r="FR56" s="294"/>
      <c r="FS56" s="294"/>
      <c r="FT56" s="294"/>
      <c r="FU56" s="294"/>
      <c r="FV56" s="294"/>
      <c r="FW56" s="294"/>
      <c r="FX56" s="294"/>
      <c r="FY56" s="294"/>
      <c r="FZ56" s="294"/>
      <c r="GA56" s="294"/>
      <c r="GB56" s="294"/>
      <c r="GC56" s="294"/>
      <c r="GD56" s="294"/>
      <c r="GE56" s="294"/>
      <c r="GF56" s="294"/>
      <c r="GG56" s="294"/>
      <c r="GH56" s="294"/>
      <c r="GI56" s="294"/>
      <c r="GJ56" s="294"/>
      <c r="GK56" s="294"/>
      <c r="GL56" s="294"/>
      <c r="GM56" s="294"/>
      <c r="GN56" s="294"/>
      <c r="GO56" s="294"/>
      <c r="GP56" s="294"/>
      <c r="GQ56" s="294"/>
      <c r="GR56" s="294"/>
      <c r="GS56" s="294"/>
      <c r="GT56" s="294"/>
      <c r="GU56" s="294"/>
      <c r="GV56" s="294"/>
      <c r="GW56" s="294"/>
      <c r="GX56" s="294"/>
      <c r="GY56" s="294"/>
      <c r="GZ56" s="294"/>
      <c r="HA56" s="294"/>
      <c r="HB56" s="294"/>
      <c r="HC56" s="294"/>
      <c r="HD56" s="294"/>
      <c r="HE56" s="294"/>
      <c r="HF56" s="294"/>
      <c r="HG56" s="294"/>
      <c r="HH56" s="294"/>
      <c r="HI56" s="294"/>
      <c r="HJ56" s="294"/>
      <c r="HK56" s="294"/>
      <c r="HL56" s="294"/>
      <c r="HM56" s="294"/>
      <c r="HN56" s="294"/>
      <c r="HO56" s="294"/>
      <c r="HP56" s="294"/>
      <c r="HQ56" s="294"/>
      <c r="HR56" s="294"/>
      <c r="HS56" s="294"/>
      <c r="HT56" s="294"/>
      <c r="HU56" s="294"/>
      <c r="HV56" s="294"/>
      <c r="HW56" s="294"/>
      <c r="HX56" s="294"/>
    </row>
    <row r="57" spans="1:239" s="474" customFormat="1" ht="15">
      <c r="A57" s="293"/>
      <c r="B57" s="294"/>
      <c r="C57" s="1644" t="s">
        <v>618</v>
      </c>
      <c r="D57" s="1644"/>
      <c r="E57" s="1659"/>
      <c r="F57" s="749">
        <v>6.9</v>
      </c>
      <c r="G57" s="751">
        <v>0.02</v>
      </c>
      <c r="H57" s="750">
        <v>7.1</v>
      </c>
      <c r="I57" s="752">
        <v>0.03</v>
      </c>
      <c r="J57" s="787">
        <v>11.1</v>
      </c>
      <c r="K57" s="337">
        <v>0.03</v>
      </c>
      <c r="L57" s="1039">
        <v>9.4013638939999993</v>
      </c>
      <c r="M57" s="560">
        <f t="shared" ref="M57:M58" si="1">L57/$L$59</f>
        <v>3.0602458266847134E-2</v>
      </c>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294"/>
      <c r="BW57" s="294"/>
      <c r="BX57" s="294"/>
      <c r="BY57" s="294"/>
      <c r="BZ57" s="294"/>
      <c r="CA57" s="294"/>
      <c r="CB57" s="294"/>
      <c r="CC57" s="294"/>
      <c r="CD57" s="294"/>
      <c r="CE57" s="294"/>
      <c r="CF57" s="294"/>
      <c r="CG57" s="294"/>
      <c r="CH57" s="294"/>
      <c r="CI57" s="294"/>
      <c r="CJ57" s="294"/>
      <c r="CK57" s="294"/>
      <c r="CL57" s="294"/>
      <c r="CM57" s="294"/>
      <c r="CN57" s="294"/>
      <c r="CO57" s="294"/>
      <c r="CP57" s="294"/>
      <c r="CQ57" s="294"/>
      <c r="CR57" s="294"/>
      <c r="CS57" s="294"/>
      <c r="CT57" s="294"/>
      <c r="CU57" s="294"/>
      <c r="CV57" s="294"/>
      <c r="CW57" s="294"/>
      <c r="CX57" s="294"/>
      <c r="CY57" s="294"/>
      <c r="CZ57" s="294"/>
      <c r="DA57" s="294"/>
      <c r="DB57" s="294"/>
      <c r="DC57" s="294"/>
      <c r="DD57" s="294"/>
      <c r="DE57" s="294"/>
      <c r="DF57" s="294"/>
      <c r="DG57" s="294"/>
      <c r="DH57" s="294"/>
      <c r="DI57" s="294"/>
      <c r="DJ57" s="294"/>
      <c r="DK57" s="294"/>
      <c r="DL57" s="294"/>
      <c r="DM57" s="294"/>
      <c r="DN57" s="294"/>
      <c r="DO57" s="294"/>
      <c r="DP57" s="294"/>
      <c r="DQ57" s="294"/>
      <c r="DR57" s="294"/>
      <c r="DS57" s="294"/>
      <c r="DT57" s="294"/>
      <c r="DU57" s="294"/>
      <c r="DV57" s="294"/>
      <c r="DW57" s="294"/>
      <c r="DX57" s="294"/>
      <c r="DY57" s="294"/>
      <c r="DZ57" s="294"/>
      <c r="EA57" s="294"/>
      <c r="EB57" s="294"/>
      <c r="EC57" s="294"/>
      <c r="ED57" s="294"/>
      <c r="EE57" s="294"/>
      <c r="EF57" s="294"/>
      <c r="EG57" s="294"/>
      <c r="EH57" s="294"/>
      <c r="EI57" s="294"/>
      <c r="EJ57" s="294"/>
      <c r="EK57" s="294"/>
      <c r="EL57" s="294"/>
      <c r="EM57" s="294"/>
      <c r="EN57" s="294"/>
      <c r="EO57" s="294"/>
      <c r="EP57" s="294"/>
      <c r="EQ57" s="294"/>
      <c r="ER57" s="294"/>
      <c r="ES57" s="294"/>
      <c r="ET57" s="294"/>
      <c r="EU57" s="294"/>
      <c r="EV57" s="294"/>
      <c r="EW57" s="294"/>
      <c r="EX57" s="294"/>
      <c r="EY57" s="294"/>
      <c r="EZ57" s="294"/>
      <c r="FA57" s="294"/>
      <c r="FB57" s="294"/>
      <c r="FC57" s="294"/>
      <c r="FD57" s="294"/>
      <c r="FE57" s="294"/>
      <c r="FF57" s="294"/>
      <c r="FG57" s="294"/>
      <c r="FH57" s="294"/>
      <c r="FI57" s="294"/>
      <c r="FJ57" s="294"/>
      <c r="FK57" s="294"/>
      <c r="FL57" s="294"/>
      <c r="FM57" s="294"/>
      <c r="FN57" s="294"/>
      <c r="FO57" s="294"/>
      <c r="FP57" s="294"/>
      <c r="FQ57" s="294"/>
      <c r="FR57" s="294"/>
      <c r="FS57" s="294"/>
      <c r="FT57" s="294"/>
      <c r="FU57" s="294"/>
      <c r="FV57" s="294"/>
      <c r="FW57" s="294"/>
      <c r="FX57" s="294"/>
      <c r="FY57" s="294"/>
      <c r="FZ57" s="294"/>
      <c r="GA57" s="294"/>
      <c r="GB57" s="294"/>
      <c r="GC57" s="294"/>
      <c r="GD57" s="294"/>
      <c r="GE57" s="294"/>
      <c r="GF57" s="294"/>
      <c r="GG57" s="294"/>
      <c r="GH57" s="294"/>
      <c r="GI57" s="294"/>
      <c r="GJ57" s="294"/>
      <c r="GK57" s="294"/>
      <c r="GL57" s="294"/>
      <c r="GM57" s="294"/>
      <c r="GN57" s="294"/>
      <c r="GO57" s="294"/>
      <c r="GP57" s="294"/>
      <c r="GQ57" s="294"/>
      <c r="GR57" s="294"/>
      <c r="GS57" s="294"/>
      <c r="GT57" s="294"/>
      <c r="GU57" s="294"/>
      <c r="GV57" s="294"/>
      <c r="GW57" s="294"/>
      <c r="GX57" s="294"/>
      <c r="GY57" s="294"/>
      <c r="GZ57" s="294"/>
      <c r="HA57" s="294"/>
      <c r="HB57" s="294"/>
      <c r="HC57" s="294"/>
      <c r="HD57" s="294"/>
      <c r="HE57" s="294"/>
      <c r="HF57" s="294"/>
      <c r="HG57" s="294"/>
      <c r="HH57" s="294"/>
      <c r="HI57" s="294"/>
      <c r="HJ57" s="294"/>
      <c r="HK57" s="294"/>
      <c r="HL57" s="294"/>
      <c r="HM57" s="294"/>
      <c r="HN57" s="294"/>
      <c r="HO57" s="294"/>
      <c r="HP57" s="294"/>
      <c r="HQ57" s="294"/>
      <c r="HR57" s="294"/>
      <c r="HS57" s="294"/>
      <c r="HT57" s="294"/>
      <c r="HU57" s="294"/>
      <c r="HV57" s="294"/>
      <c r="HW57" s="294"/>
      <c r="HX57" s="294"/>
    </row>
    <row r="58" spans="1:239" s="474" customFormat="1" ht="15">
      <c r="A58" s="293"/>
      <c r="B58" s="294"/>
      <c r="C58" s="1644" t="s">
        <v>619</v>
      </c>
      <c r="D58" s="1644"/>
      <c r="E58" s="1659"/>
      <c r="F58" s="774">
        <v>6.8</v>
      </c>
      <c r="G58" s="753">
        <v>0.02</v>
      </c>
      <c r="H58" s="777">
        <v>7.1</v>
      </c>
      <c r="I58" s="754">
        <v>0.03</v>
      </c>
      <c r="J58" s="786">
        <v>7.3</v>
      </c>
      <c r="K58" s="768">
        <v>0.02</v>
      </c>
      <c r="L58" s="1039">
        <v>7.5472610000000007</v>
      </c>
      <c r="M58" s="560">
        <f t="shared" si="1"/>
        <v>2.4567152424437685E-2</v>
      </c>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294"/>
      <c r="AL58" s="294"/>
      <c r="AM58" s="294"/>
      <c r="AN58" s="294"/>
      <c r="AO58" s="294"/>
      <c r="AP58" s="294"/>
      <c r="AQ58" s="294"/>
      <c r="AR58" s="294"/>
      <c r="AS58" s="294"/>
      <c r="AT58" s="294"/>
      <c r="AU58" s="294"/>
      <c r="AV58" s="294"/>
      <c r="AW58" s="294"/>
      <c r="AX58" s="294"/>
      <c r="AY58" s="294"/>
      <c r="AZ58" s="294"/>
      <c r="BA58" s="294"/>
      <c r="BB58" s="294"/>
      <c r="BC58" s="294"/>
      <c r="BD58" s="294"/>
      <c r="BE58" s="294"/>
      <c r="BF58" s="294"/>
      <c r="BG58" s="294"/>
      <c r="BH58" s="294"/>
      <c r="BI58" s="294"/>
      <c r="BJ58" s="294"/>
      <c r="BK58" s="294"/>
      <c r="BL58" s="294"/>
      <c r="BM58" s="294"/>
      <c r="BN58" s="294"/>
      <c r="BO58" s="294"/>
      <c r="BP58" s="294"/>
      <c r="BQ58" s="294"/>
      <c r="BR58" s="294"/>
      <c r="BS58" s="294"/>
      <c r="BT58" s="294"/>
      <c r="BU58" s="294"/>
      <c r="BV58" s="294"/>
      <c r="BW58" s="294"/>
      <c r="BX58" s="294"/>
      <c r="BY58" s="294"/>
      <c r="BZ58" s="294"/>
      <c r="CA58" s="294"/>
      <c r="CB58" s="294"/>
      <c r="CC58" s="294"/>
      <c r="CD58" s="294"/>
      <c r="CE58" s="294"/>
      <c r="CF58" s="294"/>
      <c r="CG58" s="294"/>
      <c r="CH58" s="294"/>
      <c r="CI58" s="294"/>
      <c r="CJ58" s="294"/>
      <c r="CK58" s="294"/>
      <c r="CL58" s="294"/>
      <c r="CM58" s="294"/>
      <c r="CN58" s="294"/>
      <c r="CO58" s="294"/>
      <c r="CP58" s="294"/>
      <c r="CQ58" s="294"/>
      <c r="CR58" s="294"/>
      <c r="CS58" s="294"/>
      <c r="CT58" s="294"/>
      <c r="CU58" s="294"/>
      <c r="CV58" s="294"/>
      <c r="CW58" s="294"/>
      <c r="CX58" s="294"/>
      <c r="CY58" s="294"/>
      <c r="CZ58" s="294"/>
      <c r="DA58" s="294"/>
      <c r="DB58" s="294"/>
      <c r="DC58" s="294"/>
      <c r="DD58" s="294"/>
      <c r="DE58" s="294"/>
      <c r="DF58" s="294"/>
      <c r="DG58" s="294"/>
      <c r="DH58" s="294"/>
      <c r="DI58" s="294"/>
      <c r="DJ58" s="294"/>
      <c r="DK58" s="294"/>
      <c r="DL58" s="294"/>
      <c r="DM58" s="294"/>
      <c r="DN58" s="294"/>
      <c r="DO58" s="294"/>
      <c r="DP58" s="294"/>
      <c r="DQ58" s="294"/>
      <c r="DR58" s="294"/>
      <c r="DS58" s="294"/>
      <c r="DT58" s="294"/>
      <c r="DU58" s="294"/>
      <c r="DV58" s="294"/>
      <c r="DW58" s="294"/>
      <c r="DX58" s="294"/>
      <c r="DY58" s="294"/>
      <c r="DZ58" s="294"/>
      <c r="EA58" s="294"/>
      <c r="EB58" s="294"/>
      <c r="EC58" s="294"/>
      <c r="ED58" s="294"/>
      <c r="EE58" s="294"/>
      <c r="EF58" s="294"/>
      <c r="EG58" s="294"/>
      <c r="EH58" s="294"/>
      <c r="EI58" s="294"/>
      <c r="EJ58" s="294"/>
      <c r="EK58" s="294"/>
      <c r="EL58" s="294"/>
      <c r="EM58" s="294"/>
      <c r="EN58" s="294"/>
      <c r="EO58" s="294"/>
      <c r="EP58" s="294"/>
      <c r="EQ58" s="294"/>
      <c r="ER58" s="294"/>
      <c r="ES58" s="294"/>
      <c r="ET58" s="294"/>
      <c r="EU58" s="294"/>
      <c r="EV58" s="294"/>
      <c r="EW58" s="294"/>
      <c r="EX58" s="294"/>
      <c r="EY58" s="294"/>
      <c r="EZ58" s="294"/>
      <c r="FA58" s="294"/>
      <c r="FB58" s="294"/>
      <c r="FC58" s="294"/>
      <c r="FD58" s="294"/>
      <c r="FE58" s="294"/>
      <c r="FF58" s="294"/>
      <c r="FG58" s="294"/>
      <c r="FH58" s="294"/>
      <c r="FI58" s="294"/>
      <c r="FJ58" s="294"/>
      <c r="FK58" s="294"/>
      <c r="FL58" s="294"/>
      <c r="FM58" s="294"/>
      <c r="FN58" s="294"/>
      <c r="FO58" s="294"/>
      <c r="FP58" s="294"/>
      <c r="FQ58" s="294"/>
      <c r="FR58" s="294"/>
      <c r="FS58" s="294"/>
      <c r="FT58" s="294"/>
      <c r="FU58" s="294"/>
      <c r="FV58" s="294"/>
      <c r="FW58" s="294"/>
      <c r="FX58" s="294"/>
      <c r="FY58" s="294"/>
      <c r="FZ58" s="294"/>
      <c r="GA58" s="294"/>
      <c r="GB58" s="294"/>
      <c r="GC58" s="294"/>
      <c r="GD58" s="294"/>
      <c r="GE58" s="294"/>
      <c r="GF58" s="294"/>
      <c r="GG58" s="294"/>
      <c r="GH58" s="294"/>
      <c r="GI58" s="294"/>
      <c r="GJ58" s="294"/>
      <c r="GK58" s="294"/>
      <c r="GL58" s="294"/>
      <c r="GM58" s="294"/>
      <c r="GN58" s="294"/>
      <c r="GO58" s="294"/>
      <c r="GP58" s="294"/>
      <c r="GQ58" s="294"/>
      <c r="GR58" s="294"/>
      <c r="GS58" s="294"/>
      <c r="GT58" s="294"/>
      <c r="GU58" s="294"/>
      <c r="GV58" s="294"/>
      <c r="GW58" s="294"/>
      <c r="GX58" s="294"/>
      <c r="GY58" s="294"/>
      <c r="GZ58" s="294"/>
      <c r="HA58" s="294"/>
      <c r="HB58" s="294"/>
      <c r="HC58" s="294"/>
      <c r="HD58" s="294"/>
      <c r="HE58" s="294"/>
      <c r="HF58" s="294"/>
      <c r="HG58" s="294"/>
      <c r="HH58" s="294"/>
      <c r="HI58" s="294"/>
      <c r="HJ58" s="294"/>
      <c r="HK58" s="294"/>
      <c r="HL58" s="294"/>
      <c r="HM58" s="294"/>
      <c r="HN58" s="294"/>
      <c r="HO58" s="294"/>
      <c r="HP58" s="294"/>
      <c r="HQ58" s="294"/>
      <c r="HR58" s="294"/>
      <c r="HS58" s="294"/>
      <c r="HT58" s="294"/>
      <c r="HU58" s="294"/>
      <c r="HV58" s="294"/>
      <c r="HW58" s="294"/>
      <c r="HX58" s="294"/>
    </row>
    <row r="59" spans="1:239" s="474" customFormat="1" ht="15">
      <c r="A59" s="293"/>
      <c r="B59" s="294"/>
      <c r="C59" s="1660" t="s">
        <v>620</v>
      </c>
      <c r="D59" s="1660"/>
      <c r="E59" s="1661"/>
      <c r="F59" s="776">
        <v>277.89999999999998</v>
      </c>
      <c r="G59" s="769">
        <v>1</v>
      </c>
      <c r="H59" s="779">
        <v>249.2</v>
      </c>
      <c r="I59" s="770">
        <v>1</v>
      </c>
      <c r="J59" s="788">
        <v>369</v>
      </c>
      <c r="K59" s="771">
        <v>1</v>
      </c>
      <c r="L59" s="1040">
        <f>SUM(L56:L58)</f>
        <v>307.209434354</v>
      </c>
      <c r="M59" s="892">
        <v>1</v>
      </c>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294"/>
      <c r="AL59" s="294"/>
      <c r="AM59" s="294"/>
      <c r="AN59" s="294"/>
      <c r="AO59" s="294"/>
      <c r="AP59" s="294"/>
      <c r="AQ59" s="294"/>
      <c r="AR59" s="294"/>
      <c r="AS59" s="294"/>
      <c r="AT59" s="294"/>
      <c r="AU59" s="294"/>
      <c r="AV59" s="294"/>
      <c r="AW59" s="294"/>
      <c r="AX59" s="294"/>
      <c r="AY59" s="294"/>
      <c r="AZ59" s="294"/>
      <c r="BA59" s="294"/>
      <c r="BB59" s="294"/>
      <c r="BC59" s="294"/>
      <c r="BD59" s="294"/>
      <c r="BE59" s="294"/>
      <c r="BF59" s="294"/>
      <c r="BG59" s="294"/>
      <c r="BH59" s="294"/>
      <c r="BI59" s="294"/>
      <c r="BJ59" s="294"/>
      <c r="BK59" s="294"/>
      <c r="BL59" s="294"/>
      <c r="BM59" s="294"/>
      <c r="BN59" s="294"/>
      <c r="BO59" s="294"/>
      <c r="BP59" s="294"/>
      <c r="BQ59" s="294"/>
      <c r="BR59" s="294"/>
      <c r="BS59" s="294"/>
      <c r="BT59" s="294"/>
      <c r="BU59" s="294"/>
      <c r="BV59" s="294"/>
      <c r="BW59" s="294"/>
      <c r="BX59" s="294"/>
      <c r="BY59" s="294"/>
      <c r="BZ59" s="294"/>
      <c r="CA59" s="294"/>
      <c r="CB59" s="294"/>
      <c r="CC59" s="294"/>
      <c r="CD59" s="294"/>
      <c r="CE59" s="294"/>
      <c r="CF59" s="294"/>
      <c r="CG59" s="294"/>
      <c r="CH59" s="294"/>
      <c r="CI59" s="294"/>
      <c r="CJ59" s="294"/>
      <c r="CK59" s="294"/>
      <c r="CL59" s="294"/>
      <c r="CM59" s="294"/>
      <c r="CN59" s="294"/>
      <c r="CO59" s="294"/>
      <c r="CP59" s="294"/>
      <c r="CQ59" s="294"/>
      <c r="CR59" s="294"/>
      <c r="CS59" s="294"/>
      <c r="CT59" s="294"/>
      <c r="CU59" s="294"/>
      <c r="CV59" s="294"/>
      <c r="CW59" s="294"/>
      <c r="CX59" s="294"/>
      <c r="CY59" s="294"/>
      <c r="CZ59" s="294"/>
      <c r="DA59" s="294"/>
      <c r="DB59" s="294"/>
      <c r="DC59" s="294"/>
      <c r="DD59" s="294"/>
      <c r="DE59" s="294"/>
      <c r="DF59" s="294"/>
      <c r="DG59" s="294"/>
      <c r="DH59" s="294"/>
      <c r="DI59" s="294"/>
      <c r="DJ59" s="294"/>
      <c r="DK59" s="294"/>
      <c r="DL59" s="294"/>
      <c r="DM59" s="294"/>
      <c r="DN59" s="294"/>
      <c r="DO59" s="294"/>
      <c r="DP59" s="294"/>
      <c r="DQ59" s="294"/>
      <c r="DR59" s="294"/>
      <c r="DS59" s="294"/>
      <c r="DT59" s="294"/>
      <c r="DU59" s="294"/>
      <c r="DV59" s="294"/>
      <c r="DW59" s="294"/>
      <c r="DX59" s="294"/>
      <c r="DY59" s="294"/>
      <c r="DZ59" s="294"/>
      <c r="EA59" s="294"/>
      <c r="EB59" s="294"/>
      <c r="EC59" s="294"/>
      <c r="ED59" s="294"/>
      <c r="EE59" s="294"/>
      <c r="EF59" s="294"/>
      <c r="EG59" s="294"/>
      <c r="EH59" s="294"/>
      <c r="EI59" s="294"/>
      <c r="EJ59" s="294"/>
      <c r="EK59" s="294"/>
      <c r="EL59" s="294"/>
      <c r="EM59" s="294"/>
      <c r="EN59" s="294"/>
      <c r="EO59" s="294"/>
      <c r="EP59" s="294"/>
      <c r="EQ59" s="294"/>
      <c r="ER59" s="294"/>
      <c r="ES59" s="294"/>
      <c r="ET59" s="294"/>
      <c r="EU59" s="294"/>
      <c r="EV59" s="294"/>
      <c r="EW59" s="294"/>
      <c r="EX59" s="294"/>
      <c r="EY59" s="294"/>
      <c r="EZ59" s="294"/>
      <c r="FA59" s="294"/>
      <c r="FB59" s="294"/>
      <c r="FC59" s="294"/>
      <c r="FD59" s="294"/>
      <c r="FE59" s="294"/>
      <c r="FF59" s="294"/>
      <c r="FG59" s="294"/>
      <c r="FH59" s="294"/>
      <c r="FI59" s="294"/>
      <c r="FJ59" s="294"/>
      <c r="FK59" s="294"/>
      <c r="FL59" s="294"/>
      <c r="FM59" s="294"/>
      <c r="FN59" s="294"/>
      <c r="FO59" s="294"/>
      <c r="FP59" s="294"/>
      <c r="FQ59" s="294"/>
      <c r="FR59" s="294"/>
      <c r="FS59" s="294"/>
      <c r="FT59" s="294"/>
      <c r="FU59" s="294"/>
      <c r="FV59" s="294"/>
      <c r="FW59" s="294"/>
      <c r="FX59" s="294"/>
      <c r="FY59" s="294"/>
      <c r="FZ59" s="294"/>
      <c r="GA59" s="294"/>
      <c r="GB59" s="294"/>
      <c r="GC59" s="294"/>
      <c r="GD59" s="294"/>
      <c r="GE59" s="294"/>
      <c r="GF59" s="294"/>
      <c r="GG59" s="294"/>
      <c r="GH59" s="294"/>
      <c r="GI59" s="294"/>
      <c r="GJ59" s="294"/>
      <c r="GK59" s="294"/>
      <c r="GL59" s="294"/>
      <c r="GM59" s="294"/>
      <c r="GN59" s="294"/>
      <c r="GO59" s="294"/>
      <c r="GP59" s="294"/>
      <c r="GQ59" s="294"/>
      <c r="GR59" s="294"/>
      <c r="GS59" s="294"/>
      <c r="GT59" s="294"/>
      <c r="GU59" s="294"/>
      <c r="GV59" s="294"/>
      <c r="GW59" s="294"/>
      <c r="GX59" s="294"/>
      <c r="GY59" s="294"/>
      <c r="GZ59" s="294"/>
      <c r="HA59" s="294"/>
      <c r="HB59" s="294"/>
      <c r="HC59" s="294"/>
      <c r="HD59" s="294"/>
      <c r="HE59" s="294"/>
      <c r="HF59" s="294"/>
      <c r="HG59" s="294"/>
      <c r="HH59" s="294"/>
      <c r="HI59" s="294"/>
      <c r="HJ59" s="294"/>
      <c r="HK59" s="294"/>
      <c r="HL59" s="294"/>
      <c r="HM59" s="294"/>
      <c r="HN59" s="294"/>
      <c r="HO59" s="294"/>
      <c r="HP59" s="294"/>
      <c r="HQ59" s="294"/>
      <c r="HR59" s="294"/>
      <c r="HS59" s="294"/>
      <c r="HT59" s="294"/>
      <c r="HU59" s="294"/>
      <c r="HV59" s="294"/>
      <c r="HW59" s="294"/>
      <c r="HX59" s="294"/>
    </row>
    <row r="60" spans="1:239" s="474" customFormat="1">
      <c r="A60" s="293"/>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c r="AU60" s="294"/>
      <c r="AV60" s="294"/>
      <c r="AW60" s="294"/>
      <c r="AX60" s="294"/>
      <c r="AY60" s="294"/>
      <c r="AZ60" s="294"/>
      <c r="BA60" s="294"/>
      <c r="BB60" s="294"/>
      <c r="BC60" s="294"/>
      <c r="BD60" s="294"/>
      <c r="BE60" s="294"/>
      <c r="BF60" s="294"/>
      <c r="BG60" s="294"/>
      <c r="BH60" s="294"/>
      <c r="BI60" s="294"/>
      <c r="BJ60" s="294"/>
      <c r="BK60" s="294"/>
      <c r="BL60" s="294"/>
      <c r="BM60" s="294"/>
      <c r="BN60" s="294"/>
      <c r="BO60" s="294"/>
      <c r="BP60" s="294"/>
      <c r="BQ60" s="294"/>
      <c r="BR60" s="294"/>
      <c r="BS60" s="294"/>
      <c r="BT60" s="294"/>
      <c r="BU60" s="294"/>
      <c r="BV60" s="294"/>
      <c r="BW60" s="294"/>
      <c r="BX60" s="294"/>
      <c r="BY60" s="294"/>
      <c r="BZ60" s="294"/>
      <c r="CA60" s="294"/>
      <c r="CB60" s="294"/>
      <c r="CC60" s="294"/>
      <c r="CD60" s="294"/>
      <c r="CE60" s="294"/>
      <c r="CF60" s="294"/>
      <c r="CG60" s="294"/>
      <c r="CH60" s="294"/>
      <c r="CI60" s="294"/>
      <c r="CJ60" s="294"/>
      <c r="CK60" s="294"/>
      <c r="CL60" s="294"/>
      <c r="CM60" s="294"/>
      <c r="CN60" s="294"/>
      <c r="CO60" s="294"/>
      <c r="CP60" s="294"/>
      <c r="CQ60" s="294"/>
      <c r="CR60" s="294"/>
      <c r="CS60" s="294"/>
      <c r="CT60" s="294"/>
      <c r="CU60" s="294"/>
      <c r="CV60" s="294"/>
      <c r="CW60" s="294"/>
      <c r="CX60" s="294"/>
      <c r="CY60" s="294"/>
      <c r="CZ60" s="294"/>
      <c r="DA60" s="294"/>
      <c r="DB60" s="294"/>
      <c r="DC60" s="294"/>
      <c r="DD60" s="294"/>
      <c r="DE60" s="294"/>
      <c r="DF60" s="294"/>
      <c r="DG60" s="294"/>
      <c r="DH60" s="294"/>
      <c r="DI60" s="294"/>
      <c r="DJ60" s="294"/>
      <c r="DK60" s="294"/>
      <c r="DL60" s="294"/>
      <c r="DM60" s="294"/>
      <c r="DN60" s="294"/>
      <c r="DO60" s="294"/>
      <c r="DP60" s="294"/>
      <c r="DQ60" s="294"/>
      <c r="DR60" s="294"/>
      <c r="DS60" s="294"/>
      <c r="DT60" s="294"/>
      <c r="DU60" s="294"/>
      <c r="DV60" s="294"/>
      <c r="DW60" s="294"/>
      <c r="DX60" s="294"/>
      <c r="DY60" s="294"/>
      <c r="DZ60" s="294"/>
      <c r="EA60" s="294"/>
      <c r="EB60" s="294"/>
      <c r="EC60" s="294"/>
      <c r="ED60" s="294"/>
      <c r="EE60" s="294"/>
      <c r="EF60" s="294"/>
      <c r="EG60" s="294"/>
      <c r="EH60" s="294"/>
      <c r="EI60" s="294"/>
      <c r="EJ60" s="294"/>
      <c r="EK60" s="294"/>
      <c r="EL60" s="294"/>
      <c r="EM60" s="294"/>
      <c r="EN60" s="294"/>
      <c r="EO60" s="294"/>
      <c r="EP60" s="294"/>
      <c r="EQ60" s="294"/>
      <c r="ER60" s="294"/>
      <c r="ES60" s="294"/>
      <c r="ET60" s="294"/>
      <c r="EU60" s="294"/>
      <c r="EV60" s="294"/>
      <c r="EW60" s="294"/>
      <c r="EX60" s="294"/>
      <c r="EY60" s="294"/>
      <c r="EZ60" s="294"/>
      <c r="FA60" s="294"/>
      <c r="FB60" s="294"/>
      <c r="FC60" s="294"/>
      <c r="FD60" s="294"/>
      <c r="FE60" s="294"/>
      <c r="FF60" s="294"/>
      <c r="FG60" s="294"/>
      <c r="FH60" s="294"/>
      <c r="FI60" s="294"/>
      <c r="FJ60" s="294"/>
      <c r="FK60" s="294"/>
      <c r="FL60" s="294"/>
      <c r="FM60" s="294"/>
      <c r="FN60" s="294"/>
      <c r="FO60" s="294"/>
      <c r="FP60" s="294"/>
      <c r="FQ60" s="294"/>
      <c r="FR60" s="294"/>
      <c r="FS60" s="294"/>
      <c r="FT60" s="294"/>
      <c r="FU60" s="294"/>
      <c r="FV60" s="294"/>
      <c r="FW60" s="294"/>
      <c r="FX60" s="294"/>
      <c r="FY60" s="294"/>
      <c r="FZ60" s="294"/>
      <c r="GA60" s="294"/>
      <c r="GB60" s="294"/>
      <c r="GC60" s="294"/>
      <c r="GD60" s="294"/>
      <c r="GE60" s="294"/>
      <c r="GF60" s="294"/>
      <c r="GG60" s="294"/>
      <c r="GH60" s="294"/>
      <c r="GI60" s="294"/>
      <c r="GJ60" s="294"/>
      <c r="GK60" s="294"/>
      <c r="GL60" s="294"/>
      <c r="GM60" s="294"/>
      <c r="GN60" s="294"/>
      <c r="GO60" s="294"/>
      <c r="GP60" s="294"/>
      <c r="GQ60" s="294"/>
      <c r="GR60" s="294"/>
      <c r="GS60" s="294"/>
      <c r="GT60" s="294"/>
      <c r="GU60" s="294"/>
      <c r="GV60" s="294"/>
      <c r="GW60" s="294"/>
      <c r="GX60" s="294"/>
      <c r="GY60" s="294"/>
      <c r="GZ60" s="294"/>
      <c r="HA60" s="294"/>
      <c r="HB60" s="294"/>
      <c r="HC60" s="294"/>
      <c r="HD60" s="294"/>
      <c r="HE60" s="294"/>
      <c r="HF60" s="294"/>
      <c r="HG60" s="294"/>
      <c r="HH60" s="294"/>
      <c r="HI60" s="294"/>
      <c r="HJ60" s="294"/>
      <c r="HK60" s="294"/>
      <c r="HL60" s="294"/>
      <c r="HM60" s="294"/>
      <c r="HN60" s="294"/>
      <c r="HO60" s="294"/>
      <c r="HP60" s="294"/>
      <c r="HQ60" s="294"/>
      <c r="HR60" s="294"/>
      <c r="HS60" s="294"/>
      <c r="HT60" s="294"/>
      <c r="HU60" s="294"/>
      <c r="HV60" s="294"/>
      <c r="HW60" s="294"/>
      <c r="HX60" s="294"/>
      <c r="HY60" s="294"/>
      <c r="HZ60" s="294"/>
      <c r="IA60" s="294"/>
      <c r="IB60" s="294"/>
    </row>
    <row r="61" spans="1:239" s="474" customFormat="1">
      <c r="A61" s="293"/>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294"/>
      <c r="AL61" s="294"/>
      <c r="AM61" s="294"/>
      <c r="AN61" s="294"/>
      <c r="AO61" s="294"/>
      <c r="AP61" s="294"/>
      <c r="AQ61" s="294"/>
      <c r="AR61" s="294"/>
      <c r="AS61" s="294"/>
      <c r="AT61" s="294"/>
      <c r="AU61" s="294"/>
      <c r="AV61" s="294"/>
      <c r="AW61" s="294"/>
      <c r="AX61" s="294"/>
      <c r="AY61" s="294"/>
      <c r="AZ61" s="294"/>
      <c r="BA61" s="294"/>
      <c r="BB61" s="294"/>
      <c r="BC61" s="294"/>
      <c r="BD61" s="294"/>
      <c r="BE61" s="294"/>
      <c r="BF61" s="294"/>
      <c r="BG61" s="294"/>
      <c r="BH61" s="294"/>
      <c r="BI61" s="294"/>
      <c r="BJ61" s="294"/>
      <c r="BK61" s="294"/>
      <c r="BL61" s="294"/>
      <c r="BM61" s="294"/>
      <c r="BN61" s="294"/>
      <c r="BO61" s="294"/>
      <c r="BP61" s="294"/>
      <c r="BQ61" s="294"/>
      <c r="BR61" s="294"/>
      <c r="BS61" s="294"/>
      <c r="BT61" s="294"/>
      <c r="BU61" s="294"/>
      <c r="BV61" s="294"/>
      <c r="BW61" s="294"/>
      <c r="BX61" s="294"/>
      <c r="BY61" s="294"/>
      <c r="BZ61" s="294"/>
      <c r="CA61" s="294"/>
      <c r="CB61" s="294"/>
      <c r="CC61" s="294"/>
      <c r="CD61" s="294"/>
      <c r="CE61" s="294"/>
      <c r="CF61" s="294"/>
      <c r="CG61" s="294"/>
      <c r="CH61" s="294"/>
      <c r="CI61" s="294"/>
      <c r="CJ61" s="294"/>
      <c r="CK61" s="294"/>
      <c r="CL61" s="294"/>
      <c r="CM61" s="294"/>
      <c r="CN61" s="294"/>
      <c r="CO61" s="294"/>
      <c r="CP61" s="294"/>
      <c r="CQ61" s="294"/>
      <c r="CR61" s="294"/>
      <c r="CS61" s="294"/>
      <c r="CT61" s="294"/>
      <c r="CU61" s="294"/>
      <c r="CV61" s="294"/>
      <c r="CW61" s="294"/>
      <c r="CX61" s="294"/>
      <c r="CY61" s="294"/>
      <c r="CZ61" s="294"/>
      <c r="DA61" s="294"/>
      <c r="DB61" s="294"/>
      <c r="DC61" s="294"/>
      <c r="DD61" s="294"/>
      <c r="DE61" s="294"/>
      <c r="DF61" s="294"/>
      <c r="DG61" s="294"/>
      <c r="DH61" s="294"/>
      <c r="DI61" s="294"/>
      <c r="DJ61" s="294"/>
      <c r="DK61" s="294"/>
      <c r="DL61" s="294"/>
      <c r="DM61" s="294"/>
      <c r="DN61" s="294"/>
      <c r="DO61" s="294"/>
      <c r="DP61" s="294"/>
      <c r="DQ61" s="294"/>
      <c r="DR61" s="294"/>
      <c r="DS61" s="294"/>
      <c r="DT61" s="294"/>
      <c r="DU61" s="294"/>
      <c r="DV61" s="294"/>
      <c r="DW61" s="294"/>
      <c r="DX61" s="294"/>
      <c r="DY61" s="294"/>
      <c r="DZ61" s="294"/>
      <c r="EA61" s="294"/>
      <c r="EB61" s="294"/>
      <c r="EC61" s="294"/>
      <c r="ED61" s="294"/>
      <c r="EE61" s="294"/>
      <c r="EF61" s="294"/>
      <c r="EG61" s="294"/>
      <c r="EH61" s="294"/>
      <c r="EI61" s="294"/>
      <c r="EJ61" s="294"/>
      <c r="EK61" s="294"/>
      <c r="EL61" s="294"/>
      <c r="EM61" s="294"/>
      <c r="EN61" s="294"/>
      <c r="EO61" s="294"/>
      <c r="EP61" s="294"/>
      <c r="EQ61" s="294"/>
      <c r="ER61" s="294"/>
      <c r="ES61" s="294"/>
      <c r="ET61" s="294"/>
      <c r="EU61" s="294"/>
      <c r="EV61" s="294"/>
      <c r="EW61" s="294"/>
      <c r="EX61" s="294"/>
      <c r="EY61" s="294"/>
      <c r="EZ61" s="294"/>
      <c r="FA61" s="294"/>
      <c r="FB61" s="294"/>
      <c r="FC61" s="294"/>
      <c r="FD61" s="294"/>
      <c r="FE61" s="294"/>
      <c r="FF61" s="294"/>
      <c r="FG61" s="294"/>
      <c r="FH61" s="294"/>
      <c r="FI61" s="294"/>
      <c r="FJ61" s="294"/>
      <c r="FK61" s="294"/>
      <c r="FL61" s="294"/>
      <c r="FM61" s="294"/>
      <c r="FN61" s="294"/>
      <c r="FO61" s="294"/>
      <c r="FP61" s="294"/>
      <c r="FQ61" s="294"/>
      <c r="FR61" s="294"/>
      <c r="FS61" s="294"/>
      <c r="FT61" s="294"/>
      <c r="FU61" s="294"/>
      <c r="FV61" s="294"/>
      <c r="FW61" s="294"/>
      <c r="FX61" s="294"/>
      <c r="FY61" s="294"/>
      <c r="FZ61" s="294"/>
      <c r="GA61" s="294"/>
      <c r="GB61" s="294"/>
      <c r="GC61" s="294"/>
      <c r="GD61" s="294"/>
      <c r="GE61" s="294"/>
      <c r="GF61" s="294"/>
      <c r="GG61" s="294"/>
      <c r="GH61" s="294"/>
      <c r="GI61" s="294"/>
      <c r="GJ61" s="294"/>
      <c r="GK61" s="294"/>
      <c r="GL61" s="294"/>
      <c r="GM61" s="294"/>
      <c r="GN61" s="294"/>
      <c r="GO61" s="294"/>
      <c r="GP61" s="294"/>
      <c r="GQ61" s="294"/>
      <c r="GR61" s="294"/>
      <c r="GS61" s="294"/>
      <c r="GT61" s="294"/>
      <c r="GU61" s="294"/>
      <c r="GV61" s="294"/>
      <c r="GW61" s="294"/>
      <c r="GX61" s="294"/>
      <c r="GY61" s="294"/>
      <c r="GZ61" s="294"/>
      <c r="HA61" s="294"/>
      <c r="HB61" s="294"/>
      <c r="HC61" s="294"/>
      <c r="HD61" s="294"/>
      <c r="HE61" s="294"/>
      <c r="HF61" s="294"/>
      <c r="HG61" s="294"/>
      <c r="HH61" s="294"/>
      <c r="HI61" s="294"/>
      <c r="HJ61" s="294"/>
      <c r="HK61" s="294"/>
      <c r="HL61" s="294"/>
      <c r="HM61" s="294"/>
      <c r="HN61" s="294"/>
      <c r="HO61" s="294"/>
      <c r="HP61" s="294"/>
      <c r="HQ61" s="294"/>
      <c r="HR61" s="294"/>
      <c r="HS61" s="294"/>
      <c r="HT61" s="294"/>
      <c r="HU61" s="294"/>
      <c r="HV61" s="294"/>
      <c r="HW61" s="294"/>
      <c r="HX61" s="294"/>
      <c r="HY61" s="294"/>
      <c r="HZ61" s="294"/>
      <c r="IA61" s="294"/>
      <c r="IB61" s="294"/>
      <c r="IC61" s="294"/>
      <c r="ID61" s="294"/>
      <c r="IE61" s="294"/>
    </row>
    <row r="62" spans="1:239" s="474" customFormat="1" ht="15">
      <c r="A62" s="293"/>
      <c r="B62" s="294"/>
      <c r="C62" s="1662" t="s">
        <v>1531</v>
      </c>
      <c r="D62" s="1265"/>
      <c r="E62" s="1265"/>
      <c r="F62" s="1265"/>
      <c r="G62" s="1265"/>
      <c r="H62" s="1265"/>
      <c r="I62" s="1265"/>
      <c r="J62" s="1265"/>
      <c r="K62" s="1265"/>
      <c r="L62" s="1265"/>
      <c r="M62" s="1265"/>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c r="AU62" s="294"/>
      <c r="AV62" s="294"/>
      <c r="AW62" s="294"/>
      <c r="AX62" s="294"/>
      <c r="AY62" s="294"/>
      <c r="AZ62" s="294"/>
      <c r="BA62" s="294"/>
      <c r="BB62" s="294"/>
      <c r="BC62" s="294"/>
      <c r="BD62" s="294"/>
      <c r="BE62" s="294"/>
      <c r="BF62" s="294"/>
      <c r="BG62" s="294"/>
      <c r="BH62" s="294"/>
      <c r="BI62" s="294"/>
      <c r="BJ62" s="294"/>
      <c r="BK62" s="294"/>
      <c r="BL62" s="294"/>
      <c r="BM62" s="294"/>
      <c r="BN62" s="294"/>
      <c r="BO62" s="294"/>
      <c r="BP62" s="294"/>
      <c r="BQ62" s="294"/>
      <c r="BR62" s="294"/>
      <c r="BS62" s="294"/>
      <c r="BT62" s="294"/>
      <c r="BU62" s="294"/>
      <c r="BV62" s="294"/>
      <c r="BW62" s="294"/>
      <c r="BX62" s="294"/>
      <c r="BY62" s="294"/>
      <c r="BZ62" s="294"/>
      <c r="CA62" s="294"/>
      <c r="CB62" s="294"/>
      <c r="CC62" s="294"/>
      <c r="CD62" s="294"/>
      <c r="CE62" s="294"/>
      <c r="CF62" s="294"/>
      <c r="CG62" s="294"/>
      <c r="CH62" s="294"/>
      <c r="CI62" s="294"/>
      <c r="CJ62" s="294"/>
      <c r="CK62" s="294"/>
      <c r="CL62" s="294"/>
      <c r="CM62" s="294"/>
      <c r="CN62" s="294"/>
      <c r="CO62" s="294"/>
      <c r="CP62" s="294"/>
      <c r="CQ62" s="294"/>
      <c r="CR62" s="294"/>
      <c r="CS62" s="294"/>
      <c r="CT62" s="294"/>
      <c r="CU62" s="294"/>
      <c r="CV62" s="294"/>
      <c r="CW62" s="294"/>
      <c r="CX62" s="294"/>
      <c r="CY62" s="294"/>
      <c r="CZ62" s="294"/>
      <c r="DA62" s="294"/>
      <c r="DB62" s="294"/>
      <c r="DC62" s="294"/>
      <c r="DD62" s="294"/>
      <c r="DE62" s="294"/>
      <c r="DF62" s="294"/>
      <c r="DG62" s="294"/>
      <c r="DH62" s="294"/>
      <c r="DI62" s="294"/>
      <c r="DJ62" s="294"/>
      <c r="DK62" s="294"/>
      <c r="DL62" s="294"/>
      <c r="DM62" s="294"/>
      <c r="DN62" s="294"/>
      <c r="DO62" s="294"/>
      <c r="DP62" s="294"/>
      <c r="DQ62" s="294"/>
      <c r="DR62" s="294"/>
      <c r="DS62" s="294"/>
      <c r="DT62" s="294"/>
      <c r="DU62" s="294"/>
      <c r="DV62" s="294"/>
      <c r="DW62" s="294"/>
      <c r="DX62" s="294"/>
      <c r="DY62" s="294"/>
      <c r="DZ62" s="294"/>
      <c r="EA62" s="294"/>
      <c r="EB62" s="294"/>
      <c r="EC62" s="294"/>
      <c r="ED62" s="294"/>
      <c r="EE62" s="294"/>
      <c r="EF62" s="294"/>
      <c r="EG62" s="294"/>
      <c r="EH62" s="294"/>
      <c r="EI62" s="294"/>
      <c r="EJ62" s="294"/>
      <c r="EK62" s="294"/>
      <c r="EL62" s="294"/>
      <c r="EM62" s="294"/>
      <c r="EN62" s="294"/>
      <c r="EO62" s="294"/>
      <c r="EP62" s="294"/>
      <c r="EQ62" s="294"/>
      <c r="ER62" s="294"/>
      <c r="ES62" s="294"/>
      <c r="ET62" s="294"/>
      <c r="EU62" s="294"/>
      <c r="EV62" s="294"/>
      <c r="EW62" s="294"/>
      <c r="EX62" s="294"/>
      <c r="EY62" s="294"/>
      <c r="EZ62" s="294"/>
      <c r="FA62" s="294"/>
      <c r="FB62" s="294"/>
      <c r="FC62" s="294"/>
      <c r="FD62" s="294"/>
      <c r="FE62" s="294"/>
      <c r="FF62" s="294"/>
      <c r="FG62" s="294"/>
      <c r="FH62" s="294"/>
      <c r="FI62" s="294"/>
      <c r="FJ62" s="294"/>
      <c r="FK62" s="294"/>
      <c r="FL62" s="294"/>
      <c r="FM62" s="294"/>
      <c r="FN62" s="294"/>
      <c r="FO62" s="294"/>
      <c r="FP62" s="294"/>
      <c r="FQ62" s="294"/>
      <c r="FR62" s="294"/>
      <c r="FS62" s="294"/>
      <c r="FT62" s="294"/>
      <c r="FU62" s="294"/>
      <c r="FV62" s="294"/>
      <c r="FW62" s="294"/>
      <c r="FX62" s="294"/>
      <c r="FY62" s="294"/>
      <c r="FZ62" s="294"/>
      <c r="GA62" s="294"/>
      <c r="GB62" s="294"/>
      <c r="GC62" s="294"/>
      <c r="GD62" s="294"/>
      <c r="GE62" s="294"/>
      <c r="GF62" s="294"/>
      <c r="GG62" s="294"/>
      <c r="GH62" s="294"/>
      <c r="GI62" s="294"/>
      <c r="GJ62" s="294"/>
      <c r="GK62" s="294"/>
      <c r="GL62" s="294"/>
      <c r="GM62" s="294"/>
      <c r="GN62" s="294"/>
      <c r="GO62" s="294"/>
      <c r="GP62" s="294"/>
      <c r="GQ62" s="294"/>
      <c r="GR62" s="294"/>
      <c r="GS62" s="294"/>
      <c r="GT62" s="294"/>
      <c r="GU62" s="294"/>
      <c r="GV62" s="294"/>
      <c r="GW62" s="294"/>
      <c r="GX62" s="294"/>
      <c r="GY62" s="294"/>
      <c r="GZ62" s="294"/>
      <c r="HA62" s="294"/>
      <c r="HB62" s="294"/>
      <c r="HC62" s="294"/>
      <c r="HD62" s="294"/>
      <c r="HE62" s="294"/>
      <c r="HF62" s="294"/>
      <c r="HG62" s="294"/>
      <c r="HH62" s="294"/>
      <c r="HI62" s="294"/>
      <c r="HJ62" s="294"/>
      <c r="HK62" s="294"/>
      <c r="HL62" s="294"/>
      <c r="HM62" s="294"/>
      <c r="HN62" s="294"/>
      <c r="HO62" s="294"/>
      <c r="HP62" s="294"/>
      <c r="HQ62" s="294"/>
      <c r="HR62" s="294"/>
      <c r="HS62" s="294"/>
      <c r="HT62" s="294"/>
      <c r="HU62" s="294"/>
      <c r="HV62" s="294"/>
      <c r="HW62" s="294"/>
      <c r="HX62" s="294"/>
      <c r="HY62" s="294"/>
      <c r="HZ62" s="294"/>
      <c r="IA62" s="294"/>
      <c r="IB62" s="294"/>
      <c r="IC62" s="294"/>
      <c r="ID62" s="294"/>
      <c r="IE62" s="294"/>
    </row>
    <row r="63" spans="1:239" s="474" customFormat="1" ht="15">
      <c r="A63" s="293"/>
      <c r="B63" s="294"/>
      <c r="C63" s="1218"/>
      <c r="D63" s="1218"/>
      <c r="E63" s="1218"/>
      <c r="F63" s="1253">
        <v>2022</v>
      </c>
      <c r="G63" s="1253"/>
      <c r="H63" s="1253">
        <v>2023</v>
      </c>
      <c r="I63" s="1253"/>
      <c r="J63" s="1253">
        <v>2024</v>
      </c>
      <c r="K63" s="1253"/>
      <c r="L63" s="1253">
        <v>2025</v>
      </c>
      <c r="M63" s="1253"/>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c r="AS63" s="294"/>
      <c r="AT63" s="294"/>
      <c r="AU63" s="294"/>
      <c r="AV63" s="294"/>
      <c r="AW63" s="294"/>
      <c r="AX63" s="294"/>
      <c r="AY63" s="294"/>
      <c r="AZ63" s="294"/>
      <c r="BA63" s="294"/>
      <c r="BB63" s="294"/>
      <c r="BC63" s="294"/>
      <c r="BD63" s="294"/>
      <c r="BE63" s="294"/>
      <c r="BF63" s="294"/>
      <c r="BG63" s="294"/>
      <c r="BH63" s="294"/>
      <c r="BI63" s="294"/>
      <c r="BJ63" s="294"/>
      <c r="BK63" s="294"/>
      <c r="BL63" s="294"/>
      <c r="BM63" s="294"/>
      <c r="BN63" s="294"/>
      <c r="BO63" s="294"/>
      <c r="BP63" s="294"/>
      <c r="BQ63" s="294"/>
      <c r="BR63" s="294"/>
      <c r="BS63" s="294"/>
      <c r="BT63" s="294"/>
      <c r="BU63" s="294"/>
      <c r="BV63" s="294"/>
      <c r="BW63" s="294"/>
      <c r="BX63" s="294"/>
      <c r="BY63" s="294"/>
      <c r="BZ63" s="294"/>
      <c r="CA63" s="294"/>
      <c r="CB63" s="294"/>
      <c r="CC63" s="294"/>
      <c r="CD63" s="294"/>
      <c r="CE63" s="294"/>
      <c r="CF63" s="294"/>
      <c r="CG63" s="294"/>
      <c r="CH63" s="294"/>
      <c r="CI63" s="294"/>
      <c r="CJ63" s="294"/>
      <c r="CK63" s="294"/>
      <c r="CL63" s="294"/>
      <c r="CM63" s="294"/>
      <c r="CN63" s="294"/>
      <c r="CO63" s="294"/>
      <c r="CP63" s="294"/>
      <c r="CQ63" s="294"/>
      <c r="CR63" s="294"/>
      <c r="CS63" s="294"/>
      <c r="CT63" s="294"/>
      <c r="CU63" s="294"/>
      <c r="CV63" s="294"/>
      <c r="CW63" s="294"/>
      <c r="CX63" s="294"/>
      <c r="CY63" s="294"/>
      <c r="CZ63" s="294"/>
      <c r="DA63" s="294"/>
      <c r="DB63" s="294"/>
      <c r="DC63" s="294"/>
      <c r="DD63" s="294"/>
      <c r="DE63" s="294"/>
      <c r="DF63" s="294"/>
      <c r="DG63" s="294"/>
      <c r="DH63" s="294"/>
      <c r="DI63" s="294"/>
      <c r="DJ63" s="294"/>
      <c r="DK63" s="294"/>
      <c r="DL63" s="294"/>
      <c r="DM63" s="294"/>
      <c r="DN63" s="294"/>
      <c r="DO63" s="294"/>
      <c r="DP63" s="294"/>
      <c r="DQ63" s="294"/>
      <c r="DR63" s="294"/>
      <c r="DS63" s="294"/>
      <c r="DT63" s="294"/>
      <c r="DU63" s="294"/>
      <c r="DV63" s="294"/>
      <c r="DW63" s="294"/>
      <c r="DX63" s="294"/>
      <c r="DY63" s="294"/>
      <c r="DZ63" s="294"/>
      <c r="EA63" s="294"/>
      <c r="EB63" s="294"/>
      <c r="EC63" s="294"/>
      <c r="ED63" s="294"/>
      <c r="EE63" s="294"/>
      <c r="EF63" s="294"/>
      <c r="EG63" s="294"/>
      <c r="EH63" s="294"/>
      <c r="EI63" s="294"/>
      <c r="EJ63" s="294"/>
      <c r="EK63" s="294"/>
      <c r="EL63" s="294"/>
      <c r="EM63" s="294"/>
      <c r="EN63" s="294"/>
      <c r="EO63" s="294"/>
      <c r="EP63" s="294"/>
      <c r="EQ63" s="294"/>
      <c r="ER63" s="294"/>
      <c r="ES63" s="294"/>
      <c r="ET63" s="294"/>
      <c r="EU63" s="294"/>
      <c r="EV63" s="294"/>
      <c r="EW63" s="294"/>
      <c r="EX63" s="294"/>
      <c r="EY63" s="294"/>
      <c r="EZ63" s="294"/>
      <c r="FA63" s="294"/>
      <c r="FB63" s="294"/>
      <c r="FC63" s="294"/>
      <c r="FD63" s="294"/>
      <c r="FE63" s="294"/>
      <c r="FF63" s="294"/>
      <c r="FG63" s="294"/>
      <c r="FH63" s="294"/>
      <c r="FI63" s="294"/>
      <c r="FJ63" s="294"/>
      <c r="FK63" s="294"/>
      <c r="FL63" s="294"/>
      <c r="FM63" s="294"/>
      <c r="FN63" s="294"/>
      <c r="FO63" s="294"/>
      <c r="FP63" s="294"/>
      <c r="FQ63" s="294"/>
      <c r="FR63" s="294"/>
      <c r="FS63" s="294"/>
      <c r="FT63" s="294"/>
      <c r="FU63" s="294"/>
      <c r="FV63" s="294"/>
      <c r="FW63" s="294"/>
      <c r="FX63" s="294"/>
      <c r="FY63" s="294"/>
      <c r="FZ63" s="294"/>
      <c r="GA63" s="294"/>
      <c r="GB63" s="294"/>
      <c r="GC63" s="294"/>
      <c r="GD63" s="294"/>
      <c r="GE63" s="294"/>
      <c r="GF63" s="294"/>
      <c r="GG63" s="294"/>
      <c r="GH63" s="294"/>
      <c r="GI63" s="294"/>
      <c r="GJ63" s="294"/>
      <c r="GK63" s="294"/>
      <c r="GL63" s="294"/>
      <c r="GM63" s="294"/>
      <c r="GN63" s="294"/>
      <c r="GO63" s="294"/>
      <c r="GP63" s="294"/>
      <c r="GQ63" s="294"/>
      <c r="GR63" s="294"/>
      <c r="GS63" s="294"/>
      <c r="GT63" s="294"/>
      <c r="GU63" s="294"/>
      <c r="GV63" s="294"/>
      <c r="GW63" s="294"/>
      <c r="GX63" s="294"/>
      <c r="GY63" s="294"/>
      <c r="GZ63" s="294"/>
      <c r="HA63" s="294"/>
      <c r="HB63" s="294"/>
      <c r="HC63" s="294"/>
      <c r="HD63" s="294"/>
      <c r="HE63" s="294"/>
      <c r="HF63" s="294"/>
      <c r="HG63" s="294"/>
      <c r="HH63" s="294"/>
      <c r="HI63" s="294"/>
      <c r="HJ63" s="294"/>
      <c r="HK63" s="294"/>
      <c r="HL63" s="294"/>
      <c r="HM63" s="294"/>
      <c r="HN63" s="294"/>
      <c r="HO63" s="294"/>
      <c r="HP63" s="294"/>
      <c r="HQ63" s="294"/>
      <c r="HR63" s="294"/>
      <c r="HS63" s="294"/>
      <c r="HT63" s="294"/>
      <c r="HU63" s="294"/>
      <c r="HV63" s="294"/>
      <c r="HW63" s="294"/>
      <c r="HX63" s="294"/>
      <c r="HY63" s="294"/>
      <c r="HZ63" s="294"/>
      <c r="IA63" s="294"/>
      <c r="IB63" s="294"/>
      <c r="IC63" s="294"/>
      <c r="ID63" s="294"/>
      <c r="IE63" s="294"/>
    </row>
    <row r="64" spans="1:239" s="474" customFormat="1" ht="17">
      <c r="A64" s="293"/>
      <c r="B64" s="294"/>
      <c r="C64" s="1291" t="s">
        <v>197</v>
      </c>
      <c r="D64" s="1291"/>
      <c r="E64" s="1291"/>
      <c r="F64" s="298" t="s">
        <v>604</v>
      </c>
      <c r="G64" s="298" t="s">
        <v>605</v>
      </c>
      <c r="H64" s="298" t="s">
        <v>604</v>
      </c>
      <c r="I64" s="298" t="s">
        <v>605</v>
      </c>
      <c r="J64" s="298" t="s">
        <v>604</v>
      </c>
      <c r="K64" s="298" t="s">
        <v>605</v>
      </c>
      <c r="L64" s="298" t="s">
        <v>604</v>
      </c>
      <c r="M64" s="298" t="s">
        <v>605</v>
      </c>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4"/>
      <c r="BZ64" s="294"/>
      <c r="CA64" s="294"/>
      <c r="CB64" s="294"/>
      <c r="CC64" s="294"/>
      <c r="CD64" s="294"/>
      <c r="CE64" s="294"/>
      <c r="CF64" s="294"/>
      <c r="CG64" s="294"/>
      <c r="CH64" s="294"/>
      <c r="CI64" s="294"/>
      <c r="CJ64" s="294"/>
      <c r="CK64" s="294"/>
      <c r="CL64" s="294"/>
      <c r="CM64" s="294"/>
      <c r="CN64" s="294"/>
      <c r="CO64" s="294"/>
      <c r="CP64" s="294"/>
      <c r="CQ64" s="294"/>
      <c r="CR64" s="294"/>
      <c r="CS64" s="294"/>
      <c r="CT64" s="294"/>
      <c r="CU64" s="294"/>
      <c r="CV64" s="294"/>
      <c r="CW64" s="294"/>
      <c r="CX64" s="294"/>
      <c r="CY64" s="294"/>
      <c r="CZ64" s="294"/>
      <c r="DA64" s="294"/>
      <c r="DB64" s="294"/>
      <c r="DC64" s="294"/>
      <c r="DD64" s="294"/>
      <c r="DE64" s="294"/>
      <c r="DF64" s="294"/>
      <c r="DG64" s="294"/>
      <c r="DH64" s="294"/>
      <c r="DI64" s="294"/>
      <c r="DJ64" s="294"/>
      <c r="DK64" s="294"/>
      <c r="DL64" s="294"/>
      <c r="DM64" s="294"/>
      <c r="DN64" s="294"/>
      <c r="DO64" s="294"/>
      <c r="DP64" s="294"/>
      <c r="DQ64" s="294"/>
      <c r="DR64" s="294"/>
      <c r="DS64" s="294"/>
      <c r="DT64" s="294"/>
      <c r="DU64" s="294"/>
      <c r="DV64" s="294"/>
      <c r="DW64" s="294"/>
      <c r="DX64" s="294"/>
      <c r="DY64" s="294"/>
      <c r="DZ64" s="294"/>
      <c r="EA64" s="294"/>
      <c r="EB64" s="294"/>
      <c r="EC64" s="294"/>
      <c r="ED64" s="294"/>
      <c r="EE64" s="294"/>
      <c r="EF64" s="294"/>
      <c r="EG64" s="294"/>
      <c r="EH64" s="294"/>
      <c r="EI64" s="294"/>
      <c r="EJ64" s="294"/>
      <c r="EK64" s="294"/>
      <c r="EL64" s="294"/>
      <c r="EM64" s="294"/>
      <c r="EN64" s="294"/>
      <c r="EO64" s="294"/>
      <c r="EP64" s="294"/>
      <c r="EQ64" s="294"/>
      <c r="ER64" s="294"/>
      <c r="ES64" s="294"/>
      <c r="ET64" s="294"/>
      <c r="EU64" s="294"/>
      <c r="EV64" s="294"/>
      <c r="EW64" s="294"/>
      <c r="EX64" s="294"/>
      <c r="EY64" s="294"/>
      <c r="EZ64" s="294"/>
      <c r="FA64" s="294"/>
      <c r="FB64" s="294"/>
      <c r="FC64" s="294"/>
      <c r="FD64" s="294"/>
      <c r="FE64" s="294"/>
      <c r="FF64" s="294"/>
      <c r="FG64" s="294"/>
      <c r="FH64" s="294"/>
      <c r="FI64" s="294"/>
      <c r="FJ64" s="294"/>
      <c r="FK64" s="294"/>
      <c r="FL64" s="294"/>
      <c r="FM64" s="294"/>
      <c r="FN64" s="294"/>
      <c r="FO64" s="294"/>
      <c r="FP64" s="294"/>
      <c r="FQ64" s="294"/>
      <c r="FR64" s="294"/>
      <c r="FS64" s="294"/>
      <c r="FT64" s="294"/>
      <c r="FU64" s="294"/>
      <c r="FV64" s="294"/>
      <c r="FW64" s="294"/>
      <c r="FX64" s="294"/>
      <c r="FY64" s="294"/>
      <c r="FZ64" s="294"/>
      <c r="GA64" s="294"/>
      <c r="GB64" s="294"/>
      <c r="GC64" s="294"/>
      <c r="GD64" s="294"/>
      <c r="GE64" s="294"/>
      <c r="GF64" s="294"/>
      <c r="GG64" s="294"/>
      <c r="GH64" s="294"/>
      <c r="GI64" s="294"/>
      <c r="GJ64" s="294"/>
      <c r="GK64" s="294"/>
      <c r="GL64" s="294"/>
      <c r="GM64" s="294"/>
      <c r="GN64" s="294"/>
      <c r="GO64" s="294"/>
      <c r="GP64" s="294"/>
      <c r="GQ64" s="294"/>
      <c r="GR64" s="294"/>
      <c r="GS64" s="294"/>
      <c r="GT64" s="294"/>
      <c r="GU64" s="294"/>
      <c r="GV64" s="294"/>
      <c r="GW64" s="294"/>
      <c r="GX64" s="294"/>
      <c r="GY64" s="294"/>
      <c r="GZ64" s="294"/>
      <c r="HA64" s="294"/>
      <c r="HB64" s="294"/>
      <c r="HC64" s="294"/>
      <c r="HD64" s="294"/>
      <c r="HE64" s="294"/>
      <c r="HF64" s="294"/>
      <c r="HG64" s="294"/>
      <c r="HH64" s="294"/>
      <c r="HI64" s="294"/>
      <c r="HJ64" s="294"/>
      <c r="HK64" s="294"/>
      <c r="HL64" s="294"/>
      <c r="HM64" s="294"/>
      <c r="HN64" s="294"/>
      <c r="HO64" s="294"/>
      <c r="HP64" s="294"/>
      <c r="HQ64" s="294"/>
      <c r="HR64" s="294"/>
      <c r="HS64" s="294"/>
      <c r="HT64" s="294"/>
      <c r="HU64" s="294"/>
      <c r="HV64" s="294"/>
      <c r="HW64" s="294"/>
      <c r="HX64" s="294"/>
      <c r="HY64" s="294"/>
      <c r="HZ64" s="294"/>
      <c r="IA64" s="294"/>
      <c r="IB64" s="294"/>
      <c r="IC64" s="294"/>
      <c r="ID64" s="294"/>
      <c r="IE64" s="294"/>
    </row>
    <row r="65" spans="1:239" s="474" customFormat="1" ht="15">
      <c r="A65" s="293"/>
      <c r="B65" s="294"/>
      <c r="C65" s="1644" t="s">
        <v>617</v>
      </c>
      <c r="D65" s="1644"/>
      <c r="E65" s="1659"/>
      <c r="F65" s="786">
        <v>0</v>
      </c>
      <c r="G65" s="757">
        <v>0</v>
      </c>
      <c r="H65" s="782">
        <v>0</v>
      </c>
      <c r="I65" s="772">
        <v>0</v>
      </c>
      <c r="J65" s="250">
        <v>0</v>
      </c>
      <c r="K65" s="768">
        <v>0</v>
      </c>
      <c r="L65" s="1041">
        <v>0</v>
      </c>
      <c r="M65" s="560">
        <f>L65/$L$68</f>
        <v>0</v>
      </c>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c r="AS65" s="294"/>
      <c r="AT65" s="294"/>
      <c r="AU65" s="294"/>
      <c r="AV65" s="294"/>
      <c r="AW65" s="294"/>
      <c r="AX65" s="294"/>
      <c r="AY65" s="294"/>
      <c r="AZ65" s="294"/>
      <c r="BA65" s="294"/>
      <c r="BB65" s="294"/>
      <c r="BC65" s="294"/>
      <c r="BD65" s="294"/>
      <c r="BE65" s="294"/>
      <c r="BF65" s="294"/>
      <c r="BG65" s="294"/>
      <c r="BH65" s="294"/>
      <c r="BI65" s="294"/>
      <c r="BJ65" s="294"/>
      <c r="BK65" s="294"/>
      <c r="BL65" s="294"/>
      <c r="BM65" s="294"/>
      <c r="BN65" s="294"/>
      <c r="BO65" s="294"/>
      <c r="BP65" s="294"/>
      <c r="BQ65" s="294"/>
      <c r="BR65" s="294"/>
      <c r="BS65" s="294"/>
      <c r="BT65" s="294"/>
      <c r="BU65" s="294"/>
      <c r="BV65" s="294"/>
      <c r="BW65" s="294"/>
      <c r="BX65" s="294"/>
      <c r="BY65" s="294"/>
      <c r="BZ65" s="294"/>
      <c r="CA65" s="294"/>
      <c r="CB65" s="294"/>
      <c r="CC65" s="294"/>
      <c r="CD65" s="294"/>
      <c r="CE65" s="294"/>
      <c r="CF65" s="294"/>
      <c r="CG65" s="294"/>
      <c r="CH65" s="294"/>
      <c r="CI65" s="294"/>
      <c r="CJ65" s="294"/>
      <c r="CK65" s="294"/>
      <c r="CL65" s="294"/>
      <c r="CM65" s="294"/>
      <c r="CN65" s="294"/>
      <c r="CO65" s="294"/>
      <c r="CP65" s="294"/>
      <c r="CQ65" s="294"/>
      <c r="CR65" s="294"/>
      <c r="CS65" s="294"/>
      <c r="CT65" s="294"/>
      <c r="CU65" s="294"/>
      <c r="CV65" s="294"/>
      <c r="CW65" s="294"/>
      <c r="CX65" s="294"/>
      <c r="CY65" s="294"/>
      <c r="CZ65" s="294"/>
      <c r="DA65" s="294"/>
      <c r="DB65" s="294"/>
      <c r="DC65" s="294"/>
      <c r="DD65" s="294"/>
      <c r="DE65" s="294"/>
      <c r="DF65" s="294"/>
      <c r="DG65" s="294"/>
      <c r="DH65" s="294"/>
      <c r="DI65" s="294"/>
      <c r="DJ65" s="294"/>
      <c r="DK65" s="294"/>
      <c r="DL65" s="294"/>
      <c r="DM65" s="294"/>
      <c r="DN65" s="294"/>
      <c r="DO65" s="294"/>
      <c r="DP65" s="294"/>
      <c r="DQ65" s="294"/>
      <c r="DR65" s="294"/>
      <c r="DS65" s="294"/>
      <c r="DT65" s="294"/>
      <c r="DU65" s="294"/>
      <c r="DV65" s="294"/>
      <c r="DW65" s="294"/>
      <c r="DX65" s="294"/>
      <c r="DY65" s="294"/>
      <c r="DZ65" s="294"/>
      <c r="EA65" s="294"/>
      <c r="EB65" s="294"/>
      <c r="EC65" s="294"/>
      <c r="ED65" s="294"/>
      <c r="EE65" s="294"/>
      <c r="EF65" s="294"/>
      <c r="EG65" s="294"/>
      <c r="EH65" s="294"/>
      <c r="EI65" s="294"/>
      <c r="EJ65" s="294"/>
      <c r="EK65" s="294"/>
      <c r="EL65" s="294"/>
      <c r="EM65" s="294"/>
      <c r="EN65" s="294"/>
      <c r="EO65" s="294"/>
      <c r="EP65" s="294"/>
      <c r="EQ65" s="294"/>
      <c r="ER65" s="294"/>
      <c r="ES65" s="294"/>
      <c r="ET65" s="294"/>
      <c r="EU65" s="294"/>
      <c r="EV65" s="294"/>
      <c r="EW65" s="294"/>
      <c r="EX65" s="294"/>
      <c r="EY65" s="294"/>
      <c r="EZ65" s="294"/>
      <c r="FA65" s="294"/>
      <c r="FB65" s="294"/>
      <c r="FC65" s="294"/>
      <c r="FD65" s="294"/>
      <c r="FE65" s="294"/>
      <c r="FF65" s="294"/>
      <c r="FG65" s="294"/>
      <c r="FH65" s="294"/>
      <c r="FI65" s="294"/>
      <c r="FJ65" s="294"/>
      <c r="FK65" s="294"/>
      <c r="FL65" s="294"/>
      <c r="FM65" s="294"/>
      <c r="FN65" s="294"/>
      <c r="FO65" s="294"/>
      <c r="FP65" s="294"/>
      <c r="FQ65" s="294"/>
      <c r="FR65" s="294"/>
      <c r="FS65" s="294"/>
      <c r="FT65" s="294"/>
      <c r="FU65" s="294"/>
      <c r="FV65" s="294"/>
      <c r="FW65" s="294"/>
      <c r="FX65" s="294"/>
      <c r="FY65" s="294"/>
      <c r="FZ65" s="294"/>
      <c r="GA65" s="294"/>
      <c r="GB65" s="294"/>
      <c r="GC65" s="294"/>
      <c r="GD65" s="294"/>
      <c r="GE65" s="294"/>
      <c r="GF65" s="294"/>
      <c r="GG65" s="294"/>
      <c r="GH65" s="294"/>
      <c r="GI65" s="294"/>
      <c r="GJ65" s="294"/>
      <c r="GK65" s="294"/>
      <c r="GL65" s="294"/>
      <c r="GM65" s="294"/>
      <c r="GN65" s="294"/>
      <c r="GO65" s="294"/>
      <c r="GP65" s="294"/>
      <c r="GQ65" s="294"/>
      <c r="GR65" s="294"/>
      <c r="GS65" s="294"/>
      <c r="GT65" s="294"/>
      <c r="GU65" s="294"/>
      <c r="GV65" s="294"/>
      <c r="GW65" s="294"/>
      <c r="GX65" s="294"/>
      <c r="GY65" s="294"/>
      <c r="GZ65" s="294"/>
      <c r="HA65" s="294"/>
      <c r="HB65" s="294"/>
      <c r="HC65" s="294"/>
      <c r="HD65" s="294"/>
      <c r="HE65" s="294"/>
      <c r="HF65" s="294"/>
      <c r="HG65" s="294"/>
      <c r="HH65" s="294"/>
      <c r="HI65" s="294"/>
      <c r="HJ65" s="294"/>
      <c r="HK65" s="294"/>
      <c r="HL65" s="294"/>
      <c r="HM65" s="294"/>
      <c r="HN65" s="294"/>
      <c r="HO65" s="294"/>
      <c r="HP65" s="294"/>
      <c r="HQ65" s="294"/>
      <c r="HR65" s="294"/>
      <c r="HS65" s="294"/>
      <c r="HT65" s="294"/>
      <c r="HU65" s="294"/>
      <c r="HV65" s="294"/>
      <c r="HW65" s="294"/>
      <c r="HX65" s="294"/>
      <c r="HY65" s="294"/>
      <c r="HZ65" s="294"/>
      <c r="IA65" s="294"/>
      <c r="IB65" s="294"/>
      <c r="IC65" s="294"/>
      <c r="ID65" s="294"/>
      <c r="IE65" s="294"/>
    </row>
    <row r="66" spans="1:239" s="474" customFormat="1" ht="15">
      <c r="A66" s="293"/>
      <c r="B66" s="294"/>
      <c r="C66" s="1644" t="s">
        <v>618</v>
      </c>
      <c r="D66" s="1644"/>
      <c r="E66" s="1659"/>
      <c r="F66" s="787">
        <v>0</v>
      </c>
      <c r="G66" s="337">
        <v>0</v>
      </c>
      <c r="H66" s="783">
        <v>0</v>
      </c>
      <c r="I66" s="756">
        <v>0</v>
      </c>
      <c r="J66" s="247">
        <v>0</v>
      </c>
      <c r="K66" s="337">
        <v>0</v>
      </c>
      <c r="L66" s="1041">
        <v>0</v>
      </c>
      <c r="M66" s="560">
        <f t="shared" ref="M66:M67" si="2">L66/$L$68</f>
        <v>0</v>
      </c>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294"/>
      <c r="AT66" s="294"/>
      <c r="AU66" s="294"/>
      <c r="AV66" s="294"/>
      <c r="AW66" s="294"/>
      <c r="AX66" s="294"/>
      <c r="AY66" s="294"/>
      <c r="AZ66" s="294"/>
      <c r="BA66" s="294"/>
      <c r="BB66" s="294"/>
      <c r="BC66" s="294"/>
      <c r="BD66" s="294"/>
      <c r="BE66" s="294"/>
      <c r="BF66" s="294"/>
      <c r="BG66" s="294"/>
      <c r="BH66" s="294"/>
      <c r="BI66" s="294"/>
      <c r="BJ66" s="294"/>
      <c r="BK66" s="294"/>
      <c r="BL66" s="294"/>
      <c r="BM66" s="294"/>
      <c r="BN66" s="294"/>
      <c r="BO66" s="294"/>
      <c r="BP66" s="294"/>
      <c r="BQ66" s="294"/>
      <c r="BR66" s="294"/>
      <c r="BS66" s="294"/>
      <c r="BT66" s="294"/>
      <c r="BU66" s="294"/>
      <c r="BV66" s="294"/>
      <c r="BW66" s="294"/>
      <c r="BX66" s="294"/>
      <c r="BY66" s="294"/>
      <c r="BZ66" s="294"/>
      <c r="CA66" s="294"/>
      <c r="CB66" s="294"/>
      <c r="CC66" s="294"/>
      <c r="CD66" s="294"/>
      <c r="CE66" s="294"/>
      <c r="CF66" s="294"/>
      <c r="CG66" s="294"/>
      <c r="CH66" s="294"/>
      <c r="CI66" s="294"/>
      <c r="CJ66" s="294"/>
      <c r="CK66" s="294"/>
      <c r="CL66" s="294"/>
      <c r="CM66" s="294"/>
      <c r="CN66" s="294"/>
      <c r="CO66" s="294"/>
      <c r="CP66" s="294"/>
      <c r="CQ66" s="294"/>
      <c r="CR66" s="294"/>
      <c r="CS66" s="294"/>
      <c r="CT66" s="294"/>
      <c r="CU66" s="294"/>
      <c r="CV66" s="294"/>
      <c r="CW66" s="294"/>
      <c r="CX66" s="294"/>
      <c r="CY66" s="294"/>
      <c r="CZ66" s="294"/>
      <c r="DA66" s="294"/>
      <c r="DB66" s="294"/>
      <c r="DC66" s="294"/>
      <c r="DD66" s="294"/>
      <c r="DE66" s="294"/>
      <c r="DF66" s="294"/>
      <c r="DG66" s="294"/>
      <c r="DH66" s="294"/>
      <c r="DI66" s="294"/>
      <c r="DJ66" s="294"/>
      <c r="DK66" s="294"/>
      <c r="DL66" s="294"/>
      <c r="DM66" s="294"/>
      <c r="DN66" s="294"/>
      <c r="DO66" s="294"/>
      <c r="DP66" s="294"/>
      <c r="DQ66" s="294"/>
      <c r="DR66" s="294"/>
      <c r="DS66" s="294"/>
      <c r="DT66" s="294"/>
      <c r="DU66" s="294"/>
      <c r="DV66" s="294"/>
      <c r="DW66" s="294"/>
      <c r="DX66" s="294"/>
      <c r="DY66" s="294"/>
      <c r="DZ66" s="294"/>
      <c r="EA66" s="294"/>
      <c r="EB66" s="294"/>
      <c r="EC66" s="294"/>
      <c r="ED66" s="294"/>
      <c r="EE66" s="294"/>
      <c r="EF66" s="294"/>
      <c r="EG66" s="294"/>
      <c r="EH66" s="294"/>
      <c r="EI66" s="294"/>
      <c r="EJ66" s="294"/>
      <c r="EK66" s="294"/>
      <c r="EL66" s="294"/>
      <c r="EM66" s="294"/>
      <c r="EN66" s="294"/>
      <c r="EO66" s="294"/>
      <c r="EP66" s="294"/>
      <c r="EQ66" s="294"/>
      <c r="ER66" s="294"/>
      <c r="ES66" s="294"/>
      <c r="ET66" s="294"/>
      <c r="EU66" s="294"/>
      <c r="EV66" s="294"/>
      <c r="EW66" s="294"/>
      <c r="EX66" s="294"/>
      <c r="EY66" s="294"/>
      <c r="EZ66" s="294"/>
      <c r="FA66" s="294"/>
      <c r="FB66" s="294"/>
      <c r="FC66" s="294"/>
      <c r="FD66" s="294"/>
      <c r="FE66" s="294"/>
      <c r="FF66" s="294"/>
      <c r="FG66" s="294"/>
      <c r="FH66" s="294"/>
      <c r="FI66" s="294"/>
      <c r="FJ66" s="294"/>
      <c r="FK66" s="294"/>
      <c r="FL66" s="294"/>
      <c r="FM66" s="294"/>
      <c r="FN66" s="294"/>
      <c r="FO66" s="294"/>
      <c r="FP66" s="294"/>
      <c r="FQ66" s="294"/>
      <c r="FR66" s="294"/>
      <c r="FS66" s="294"/>
      <c r="FT66" s="294"/>
      <c r="FU66" s="294"/>
      <c r="FV66" s="294"/>
      <c r="FW66" s="294"/>
      <c r="FX66" s="294"/>
      <c r="FY66" s="294"/>
      <c r="FZ66" s="294"/>
      <c r="GA66" s="294"/>
      <c r="GB66" s="294"/>
      <c r="GC66" s="294"/>
      <c r="GD66" s="294"/>
      <c r="GE66" s="294"/>
      <c r="GF66" s="294"/>
      <c r="GG66" s="294"/>
      <c r="GH66" s="294"/>
      <c r="GI66" s="294"/>
      <c r="GJ66" s="294"/>
      <c r="GK66" s="294"/>
      <c r="GL66" s="294"/>
      <c r="GM66" s="294"/>
      <c r="GN66" s="294"/>
      <c r="GO66" s="294"/>
      <c r="GP66" s="294"/>
      <c r="GQ66" s="294"/>
      <c r="GR66" s="294"/>
      <c r="GS66" s="294"/>
      <c r="GT66" s="294"/>
      <c r="GU66" s="294"/>
      <c r="GV66" s="294"/>
      <c r="GW66" s="294"/>
      <c r="GX66" s="294"/>
      <c r="GY66" s="294"/>
      <c r="GZ66" s="294"/>
      <c r="HA66" s="294"/>
      <c r="HB66" s="294"/>
      <c r="HC66" s="294"/>
      <c r="HD66" s="294"/>
      <c r="HE66" s="294"/>
      <c r="HF66" s="294"/>
      <c r="HG66" s="294"/>
      <c r="HH66" s="294"/>
      <c r="HI66" s="294"/>
      <c r="HJ66" s="294"/>
      <c r="HK66" s="294"/>
      <c r="HL66" s="294"/>
      <c r="HM66" s="294"/>
      <c r="HN66" s="294"/>
      <c r="HO66" s="294"/>
      <c r="HP66" s="294"/>
      <c r="HQ66" s="294"/>
      <c r="HR66" s="294"/>
      <c r="HS66" s="294"/>
      <c r="HT66" s="294"/>
      <c r="HU66" s="294"/>
      <c r="HV66" s="294"/>
      <c r="HW66" s="294"/>
      <c r="HX66" s="294"/>
      <c r="HY66" s="294"/>
      <c r="HZ66" s="294"/>
      <c r="IA66" s="294"/>
      <c r="IB66" s="294"/>
      <c r="IC66" s="294"/>
      <c r="ID66" s="294"/>
      <c r="IE66" s="294"/>
    </row>
    <row r="67" spans="1:239" s="474" customFormat="1" ht="15">
      <c r="A67" s="293"/>
      <c r="B67" s="294"/>
      <c r="C67" s="1644" t="s">
        <v>619</v>
      </c>
      <c r="D67" s="1644"/>
      <c r="E67" s="1659"/>
      <c r="F67" s="786">
        <v>6.8</v>
      </c>
      <c r="G67" s="337">
        <v>1</v>
      </c>
      <c r="H67" s="782">
        <v>7.1</v>
      </c>
      <c r="I67" s="756">
        <v>1</v>
      </c>
      <c r="J67" s="49">
        <v>7.3</v>
      </c>
      <c r="K67" s="768">
        <v>1</v>
      </c>
      <c r="L67" s="1039">
        <v>7.5472610000000007</v>
      </c>
      <c r="M67" s="560">
        <f t="shared" si="2"/>
        <v>1</v>
      </c>
      <c r="N67" s="294"/>
      <c r="O67" s="294"/>
      <c r="P67" s="294"/>
      <c r="Q67" s="294"/>
      <c r="R67" s="294"/>
      <c r="S67" s="294"/>
      <c r="T67" s="294"/>
      <c r="U67" s="294"/>
      <c r="V67" s="294"/>
      <c r="W67" s="294"/>
      <c r="X67" s="294"/>
      <c r="Y67" s="294"/>
      <c r="Z67" s="294"/>
      <c r="AA67" s="294"/>
      <c r="AB67" s="294"/>
      <c r="AC67" s="294"/>
      <c r="AD67" s="294"/>
      <c r="AE67" s="294"/>
      <c r="AF67" s="294"/>
      <c r="AG67" s="294"/>
      <c r="AH67" s="294"/>
      <c r="AI67" s="294"/>
      <c r="AJ67" s="294"/>
      <c r="AK67" s="294"/>
      <c r="AL67" s="294"/>
      <c r="AM67" s="294"/>
      <c r="AN67" s="294"/>
      <c r="AO67" s="294"/>
      <c r="AP67" s="294"/>
      <c r="AQ67" s="294"/>
      <c r="AR67" s="294"/>
      <c r="AS67" s="294"/>
      <c r="AT67" s="294"/>
      <c r="AU67" s="294"/>
      <c r="AV67" s="294"/>
      <c r="AW67" s="294"/>
      <c r="AX67" s="294"/>
      <c r="AY67" s="294"/>
      <c r="AZ67" s="294"/>
      <c r="BA67" s="294"/>
      <c r="BB67" s="294"/>
      <c r="BC67" s="294"/>
      <c r="BD67" s="294"/>
      <c r="BE67" s="294"/>
      <c r="BF67" s="294"/>
      <c r="BG67" s="294"/>
      <c r="BH67" s="294"/>
      <c r="BI67" s="294"/>
      <c r="BJ67" s="294"/>
      <c r="BK67" s="294"/>
      <c r="BL67" s="294"/>
      <c r="BM67" s="294"/>
      <c r="BN67" s="294"/>
      <c r="BO67" s="294"/>
      <c r="BP67" s="294"/>
      <c r="BQ67" s="294"/>
      <c r="BR67" s="294"/>
      <c r="BS67" s="294"/>
      <c r="BT67" s="294"/>
      <c r="BU67" s="294"/>
      <c r="BV67" s="294"/>
      <c r="BW67" s="294"/>
      <c r="BX67" s="294"/>
      <c r="BY67" s="294"/>
      <c r="BZ67" s="294"/>
      <c r="CA67" s="294"/>
      <c r="CB67" s="294"/>
      <c r="CC67" s="294"/>
      <c r="CD67" s="294"/>
      <c r="CE67" s="294"/>
      <c r="CF67" s="294"/>
      <c r="CG67" s="294"/>
      <c r="CH67" s="294"/>
      <c r="CI67" s="294"/>
      <c r="CJ67" s="294"/>
      <c r="CK67" s="294"/>
      <c r="CL67" s="294"/>
      <c r="CM67" s="294"/>
      <c r="CN67" s="294"/>
      <c r="CO67" s="294"/>
      <c r="CP67" s="294"/>
      <c r="CQ67" s="294"/>
      <c r="CR67" s="294"/>
      <c r="CS67" s="294"/>
      <c r="CT67" s="294"/>
      <c r="CU67" s="294"/>
      <c r="CV67" s="294"/>
      <c r="CW67" s="294"/>
      <c r="CX67" s="294"/>
      <c r="CY67" s="294"/>
      <c r="CZ67" s="294"/>
      <c r="DA67" s="294"/>
      <c r="DB67" s="294"/>
      <c r="DC67" s="294"/>
      <c r="DD67" s="294"/>
      <c r="DE67" s="294"/>
      <c r="DF67" s="294"/>
      <c r="DG67" s="294"/>
      <c r="DH67" s="294"/>
      <c r="DI67" s="294"/>
      <c r="DJ67" s="294"/>
      <c r="DK67" s="294"/>
      <c r="DL67" s="294"/>
      <c r="DM67" s="294"/>
      <c r="DN67" s="294"/>
      <c r="DO67" s="294"/>
      <c r="DP67" s="294"/>
      <c r="DQ67" s="294"/>
      <c r="DR67" s="294"/>
      <c r="DS67" s="294"/>
      <c r="DT67" s="294"/>
      <c r="DU67" s="294"/>
      <c r="DV67" s="294"/>
      <c r="DW67" s="294"/>
      <c r="DX67" s="294"/>
      <c r="DY67" s="294"/>
      <c r="DZ67" s="294"/>
      <c r="EA67" s="294"/>
      <c r="EB67" s="294"/>
      <c r="EC67" s="294"/>
      <c r="ED67" s="294"/>
      <c r="EE67" s="294"/>
      <c r="EF67" s="294"/>
      <c r="EG67" s="294"/>
      <c r="EH67" s="294"/>
      <c r="EI67" s="294"/>
      <c r="EJ67" s="294"/>
      <c r="EK67" s="294"/>
      <c r="EL67" s="294"/>
      <c r="EM67" s="294"/>
      <c r="EN67" s="294"/>
      <c r="EO67" s="294"/>
      <c r="EP67" s="294"/>
      <c r="EQ67" s="294"/>
      <c r="ER67" s="294"/>
      <c r="ES67" s="294"/>
      <c r="ET67" s="294"/>
      <c r="EU67" s="294"/>
      <c r="EV67" s="294"/>
      <c r="EW67" s="294"/>
      <c r="EX67" s="294"/>
      <c r="EY67" s="294"/>
      <c r="EZ67" s="294"/>
      <c r="FA67" s="294"/>
      <c r="FB67" s="294"/>
      <c r="FC67" s="294"/>
      <c r="FD67" s="294"/>
      <c r="FE67" s="294"/>
      <c r="FF67" s="294"/>
      <c r="FG67" s="294"/>
      <c r="FH67" s="294"/>
      <c r="FI67" s="294"/>
      <c r="FJ67" s="294"/>
      <c r="FK67" s="294"/>
      <c r="FL67" s="294"/>
      <c r="FM67" s="294"/>
      <c r="FN67" s="294"/>
      <c r="FO67" s="294"/>
      <c r="FP67" s="294"/>
      <c r="FQ67" s="294"/>
      <c r="FR67" s="294"/>
      <c r="FS67" s="294"/>
      <c r="FT67" s="294"/>
      <c r="FU67" s="294"/>
      <c r="FV67" s="294"/>
      <c r="FW67" s="294"/>
      <c r="FX67" s="294"/>
      <c r="FY67" s="294"/>
      <c r="FZ67" s="294"/>
      <c r="GA67" s="294"/>
      <c r="GB67" s="294"/>
      <c r="GC67" s="294"/>
      <c r="GD67" s="294"/>
      <c r="GE67" s="294"/>
      <c r="GF67" s="294"/>
      <c r="GG67" s="294"/>
      <c r="GH67" s="294"/>
      <c r="GI67" s="294"/>
      <c r="GJ67" s="294"/>
      <c r="GK67" s="294"/>
      <c r="GL67" s="294"/>
      <c r="GM67" s="294"/>
      <c r="GN67" s="294"/>
      <c r="GO67" s="294"/>
      <c r="GP67" s="294"/>
      <c r="GQ67" s="294"/>
      <c r="GR67" s="294"/>
      <c r="GS67" s="294"/>
      <c r="GT67" s="294"/>
      <c r="GU67" s="294"/>
      <c r="GV67" s="294"/>
      <c r="GW67" s="294"/>
      <c r="GX67" s="294"/>
      <c r="GY67" s="294"/>
      <c r="GZ67" s="294"/>
      <c r="HA67" s="294"/>
      <c r="HB67" s="294"/>
      <c r="HC67" s="294"/>
      <c r="HD67" s="294"/>
      <c r="HE67" s="294"/>
      <c r="HF67" s="294"/>
      <c r="HG67" s="294"/>
      <c r="HH67" s="294"/>
      <c r="HI67" s="294"/>
      <c r="HJ67" s="294"/>
      <c r="HK67" s="294"/>
      <c r="HL67" s="294"/>
      <c r="HM67" s="294"/>
      <c r="HN67" s="294"/>
      <c r="HO67" s="294"/>
      <c r="HP67" s="294"/>
      <c r="HQ67" s="294"/>
      <c r="HR67" s="294"/>
      <c r="HS67" s="294"/>
      <c r="HT67" s="294"/>
      <c r="HU67" s="294"/>
      <c r="HV67" s="294"/>
      <c r="HW67" s="294"/>
      <c r="HX67" s="294"/>
      <c r="HY67" s="294"/>
      <c r="HZ67" s="294"/>
      <c r="IA67" s="294"/>
    </row>
    <row r="68" spans="1:239" s="474" customFormat="1" ht="15">
      <c r="A68" s="293"/>
      <c r="B68" s="294"/>
      <c r="C68" s="1660" t="s">
        <v>621</v>
      </c>
      <c r="D68" s="1660"/>
      <c r="E68" s="1661"/>
      <c r="F68" s="788">
        <v>6.8</v>
      </c>
      <c r="G68" s="771">
        <v>1</v>
      </c>
      <c r="H68" s="784">
        <v>7.1</v>
      </c>
      <c r="I68" s="773">
        <v>1</v>
      </c>
      <c r="J68" s="146">
        <v>7.3</v>
      </c>
      <c r="K68" s="771">
        <v>1</v>
      </c>
      <c r="L68" s="1040">
        <f>SUM(L65:L67)</f>
        <v>7.5472610000000007</v>
      </c>
      <c r="M68" s="892">
        <v>1</v>
      </c>
      <c r="N68" s="294"/>
      <c r="O68" s="294"/>
      <c r="P68" s="294"/>
      <c r="Q68" s="294"/>
      <c r="R68" s="294"/>
      <c r="S68" s="294"/>
      <c r="T68" s="294"/>
      <c r="U68" s="294"/>
      <c r="V68" s="294"/>
      <c r="W68" s="294"/>
      <c r="X68" s="294"/>
      <c r="Y68" s="294"/>
      <c r="Z68" s="294"/>
      <c r="AA68" s="294"/>
      <c r="AB68" s="294"/>
      <c r="AC68" s="294"/>
      <c r="AD68" s="294"/>
      <c r="AE68" s="294"/>
      <c r="AF68" s="294"/>
      <c r="AG68" s="294"/>
      <c r="AH68" s="294"/>
      <c r="AI68" s="294"/>
      <c r="AJ68" s="294"/>
      <c r="AK68" s="294"/>
      <c r="AL68" s="294"/>
      <c r="AM68" s="294"/>
      <c r="AN68" s="294"/>
      <c r="AO68" s="294"/>
      <c r="AP68" s="294"/>
      <c r="AQ68" s="294"/>
      <c r="AR68" s="294"/>
      <c r="AS68" s="294"/>
      <c r="AT68" s="294"/>
      <c r="AU68" s="294"/>
      <c r="AV68" s="294"/>
      <c r="AW68" s="294"/>
      <c r="AX68" s="294"/>
      <c r="AY68" s="294"/>
      <c r="AZ68" s="294"/>
      <c r="BA68" s="294"/>
      <c r="BB68" s="294"/>
      <c r="BC68" s="294"/>
      <c r="BD68" s="294"/>
      <c r="BE68" s="294"/>
      <c r="BF68" s="294"/>
      <c r="BG68" s="294"/>
      <c r="BH68" s="294"/>
      <c r="BI68" s="294"/>
      <c r="BJ68" s="294"/>
      <c r="BK68" s="294"/>
      <c r="BL68" s="294"/>
      <c r="BM68" s="294"/>
      <c r="BN68" s="294"/>
      <c r="BO68" s="294"/>
      <c r="BP68" s="294"/>
      <c r="BQ68" s="294"/>
      <c r="BR68" s="294"/>
      <c r="BS68" s="294"/>
      <c r="BT68" s="294"/>
      <c r="BU68" s="294"/>
      <c r="BV68" s="294"/>
      <c r="BW68" s="294"/>
      <c r="BX68" s="294"/>
      <c r="BY68" s="294"/>
      <c r="BZ68" s="294"/>
      <c r="CA68" s="294"/>
      <c r="CB68" s="294"/>
      <c r="CC68" s="294"/>
      <c r="CD68" s="294"/>
      <c r="CE68" s="294"/>
      <c r="CF68" s="294"/>
      <c r="CG68" s="294"/>
      <c r="CH68" s="294"/>
      <c r="CI68" s="294"/>
      <c r="CJ68" s="294"/>
      <c r="CK68" s="294"/>
      <c r="CL68" s="294"/>
      <c r="CM68" s="294"/>
      <c r="CN68" s="294"/>
      <c r="CO68" s="294"/>
      <c r="CP68" s="294"/>
      <c r="CQ68" s="294"/>
      <c r="CR68" s="294"/>
      <c r="CS68" s="294"/>
      <c r="CT68" s="294"/>
      <c r="CU68" s="294"/>
      <c r="CV68" s="294"/>
      <c r="CW68" s="294"/>
      <c r="CX68" s="294"/>
      <c r="CY68" s="294"/>
      <c r="CZ68" s="294"/>
      <c r="DA68" s="294"/>
      <c r="DB68" s="294"/>
      <c r="DC68" s="294"/>
      <c r="DD68" s="294"/>
      <c r="DE68" s="294"/>
      <c r="DF68" s="294"/>
      <c r="DG68" s="294"/>
      <c r="DH68" s="294"/>
      <c r="DI68" s="294"/>
      <c r="DJ68" s="294"/>
      <c r="DK68" s="294"/>
      <c r="DL68" s="294"/>
      <c r="DM68" s="294"/>
      <c r="DN68" s="294"/>
      <c r="DO68" s="294"/>
      <c r="DP68" s="294"/>
      <c r="DQ68" s="294"/>
      <c r="DR68" s="294"/>
      <c r="DS68" s="294"/>
      <c r="DT68" s="294"/>
      <c r="DU68" s="294"/>
      <c r="DV68" s="294"/>
      <c r="DW68" s="294"/>
      <c r="DX68" s="294"/>
      <c r="DY68" s="294"/>
      <c r="DZ68" s="294"/>
      <c r="EA68" s="294"/>
      <c r="EB68" s="294"/>
      <c r="EC68" s="294"/>
      <c r="ED68" s="294"/>
      <c r="EE68" s="294"/>
      <c r="EF68" s="294"/>
      <c r="EG68" s="294"/>
      <c r="EH68" s="294"/>
      <c r="EI68" s="294"/>
      <c r="EJ68" s="294"/>
      <c r="EK68" s="294"/>
      <c r="EL68" s="294"/>
      <c r="EM68" s="294"/>
      <c r="EN68" s="294"/>
      <c r="EO68" s="294"/>
      <c r="EP68" s="294"/>
      <c r="EQ68" s="294"/>
      <c r="ER68" s="294"/>
      <c r="ES68" s="294"/>
      <c r="ET68" s="294"/>
      <c r="EU68" s="294"/>
      <c r="EV68" s="294"/>
      <c r="EW68" s="294"/>
      <c r="EX68" s="294"/>
      <c r="EY68" s="294"/>
      <c r="EZ68" s="294"/>
      <c r="FA68" s="294"/>
      <c r="FB68" s="294"/>
      <c r="FC68" s="294"/>
      <c r="FD68" s="294"/>
      <c r="FE68" s="294"/>
      <c r="FF68" s="294"/>
      <c r="FG68" s="294"/>
      <c r="FH68" s="294"/>
      <c r="FI68" s="294"/>
      <c r="FJ68" s="294"/>
      <c r="FK68" s="294"/>
      <c r="FL68" s="294"/>
      <c r="FM68" s="294"/>
      <c r="FN68" s="294"/>
      <c r="FO68" s="294"/>
      <c r="FP68" s="294"/>
      <c r="FQ68" s="294"/>
      <c r="FR68" s="294"/>
      <c r="FS68" s="294"/>
      <c r="FT68" s="294"/>
      <c r="FU68" s="294"/>
      <c r="FV68" s="294"/>
      <c r="FW68" s="294"/>
      <c r="FX68" s="294"/>
      <c r="FY68" s="294"/>
      <c r="FZ68" s="294"/>
      <c r="GA68" s="294"/>
      <c r="GB68" s="294"/>
      <c r="GC68" s="294"/>
      <c r="GD68" s="294"/>
      <c r="GE68" s="294"/>
      <c r="GF68" s="294"/>
      <c r="GG68" s="294"/>
      <c r="GH68" s="294"/>
      <c r="GI68" s="294"/>
      <c r="GJ68" s="294"/>
      <c r="GK68" s="294"/>
      <c r="GL68" s="294"/>
      <c r="GM68" s="294"/>
      <c r="GN68" s="294"/>
      <c r="GO68" s="294"/>
      <c r="GP68" s="294"/>
      <c r="GQ68" s="294"/>
      <c r="GR68" s="294"/>
      <c r="GS68" s="294"/>
      <c r="GT68" s="294"/>
      <c r="GU68" s="294"/>
      <c r="GV68" s="294"/>
      <c r="GW68" s="294"/>
      <c r="GX68" s="294"/>
      <c r="GY68" s="294"/>
      <c r="GZ68" s="294"/>
      <c r="HA68" s="294"/>
      <c r="HB68" s="294"/>
      <c r="HC68" s="294"/>
      <c r="HD68" s="294"/>
      <c r="HE68" s="294"/>
      <c r="HF68" s="294"/>
      <c r="HG68" s="294"/>
      <c r="HH68" s="294"/>
      <c r="HI68" s="294"/>
      <c r="HJ68" s="294"/>
      <c r="HK68" s="294"/>
      <c r="HL68" s="294"/>
      <c r="HM68" s="294"/>
      <c r="HN68" s="294"/>
      <c r="HO68" s="294"/>
      <c r="HP68" s="294"/>
      <c r="HQ68" s="294"/>
      <c r="HR68" s="294"/>
      <c r="HS68" s="294"/>
      <c r="HT68" s="294"/>
      <c r="HU68" s="294"/>
      <c r="HV68" s="294"/>
      <c r="HW68" s="294"/>
      <c r="HX68" s="294"/>
      <c r="HY68" s="294"/>
      <c r="HZ68" s="294"/>
      <c r="IA68" s="294"/>
    </row>
    <row r="69" spans="1:239" s="474" customFormat="1" ht="15">
      <c r="A69" s="293"/>
      <c r="B69" s="294"/>
      <c r="C69" s="1644" t="s">
        <v>622</v>
      </c>
      <c r="D69" s="1644"/>
      <c r="E69" s="1659"/>
      <c r="F69" s="789">
        <v>397.8</v>
      </c>
      <c r="G69" s="337" t="s">
        <v>269</v>
      </c>
      <c r="H69" s="785">
        <v>416.3</v>
      </c>
      <c r="I69" s="756" t="s">
        <v>269</v>
      </c>
      <c r="J69" s="50">
        <v>432.2</v>
      </c>
      <c r="K69" s="757" t="s">
        <v>269</v>
      </c>
      <c r="L69" s="1039">
        <v>444.22995199999997</v>
      </c>
      <c r="M69" s="891" t="s">
        <v>269</v>
      </c>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c r="AU69" s="294"/>
      <c r="AV69" s="294"/>
      <c r="AW69" s="294"/>
      <c r="AX69" s="294"/>
      <c r="AY69" s="294"/>
      <c r="AZ69" s="294"/>
      <c r="BA69" s="294"/>
      <c r="BB69" s="294"/>
      <c r="BC69" s="294"/>
      <c r="BD69" s="294"/>
      <c r="BE69" s="294"/>
      <c r="BF69" s="294"/>
      <c r="BG69" s="294"/>
      <c r="BH69" s="294"/>
      <c r="BI69" s="294"/>
      <c r="BJ69" s="294"/>
      <c r="BK69" s="294"/>
      <c r="BL69" s="294"/>
      <c r="BM69" s="294"/>
      <c r="BN69" s="294"/>
      <c r="BO69" s="294"/>
      <c r="BP69" s="294"/>
      <c r="BQ69" s="294"/>
      <c r="BR69" s="294"/>
      <c r="BS69" s="294"/>
      <c r="BT69" s="294"/>
      <c r="BU69" s="294"/>
      <c r="BV69" s="294"/>
      <c r="BW69" s="294"/>
      <c r="BX69" s="294"/>
      <c r="BY69" s="294"/>
      <c r="BZ69" s="294"/>
      <c r="CA69" s="294"/>
      <c r="CB69" s="294"/>
      <c r="CC69" s="294"/>
      <c r="CD69" s="294"/>
      <c r="CE69" s="294"/>
      <c r="CF69" s="294"/>
      <c r="CG69" s="294"/>
      <c r="CH69" s="294"/>
      <c r="CI69" s="294"/>
      <c r="CJ69" s="294"/>
      <c r="CK69" s="294"/>
      <c r="CL69" s="294"/>
      <c r="CM69" s="294"/>
      <c r="CN69" s="294"/>
      <c r="CO69" s="294"/>
      <c r="CP69" s="294"/>
      <c r="CQ69" s="294"/>
      <c r="CR69" s="294"/>
      <c r="CS69" s="294"/>
      <c r="CT69" s="294"/>
      <c r="CU69" s="294"/>
      <c r="CV69" s="294"/>
      <c r="CW69" s="294"/>
      <c r="CX69" s="294"/>
      <c r="CY69" s="294"/>
      <c r="CZ69" s="294"/>
      <c r="DA69" s="294"/>
      <c r="DB69" s="294"/>
      <c r="DC69" s="294"/>
      <c r="DD69" s="294"/>
      <c r="DE69" s="294"/>
      <c r="DF69" s="294"/>
      <c r="DG69" s="294"/>
      <c r="DH69" s="294"/>
      <c r="DI69" s="294"/>
      <c r="DJ69" s="294"/>
      <c r="DK69" s="294"/>
      <c r="DL69" s="294"/>
      <c r="DM69" s="294"/>
      <c r="DN69" s="294"/>
      <c r="DO69" s="294"/>
      <c r="DP69" s="294"/>
      <c r="DQ69" s="294"/>
      <c r="DR69" s="294"/>
      <c r="DS69" s="294"/>
      <c r="DT69" s="294"/>
      <c r="DU69" s="294"/>
      <c r="DV69" s="294"/>
      <c r="DW69" s="294"/>
      <c r="DX69" s="294"/>
      <c r="DY69" s="294"/>
      <c r="DZ69" s="294"/>
      <c r="EA69" s="294"/>
      <c r="EB69" s="294"/>
      <c r="EC69" s="294"/>
      <c r="ED69" s="294"/>
      <c r="EE69" s="294"/>
      <c r="EF69" s="294"/>
      <c r="EG69" s="294"/>
      <c r="EH69" s="294"/>
      <c r="EI69" s="294"/>
      <c r="EJ69" s="294"/>
      <c r="EK69" s="294"/>
      <c r="EL69" s="294"/>
      <c r="EM69" s="294"/>
      <c r="EN69" s="294"/>
      <c r="EO69" s="294"/>
      <c r="EP69" s="294"/>
      <c r="EQ69" s="294"/>
      <c r="ER69" s="294"/>
      <c r="ES69" s="294"/>
      <c r="ET69" s="294"/>
      <c r="EU69" s="294"/>
      <c r="EV69" s="294"/>
      <c r="EW69" s="294"/>
      <c r="EX69" s="294"/>
      <c r="EY69" s="294"/>
      <c r="EZ69" s="294"/>
      <c r="FA69" s="294"/>
      <c r="FB69" s="294"/>
      <c r="FC69" s="294"/>
      <c r="FD69" s="294"/>
      <c r="FE69" s="294"/>
      <c r="FF69" s="294"/>
      <c r="FG69" s="294"/>
      <c r="FH69" s="294"/>
      <c r="FI69" s="294"/>
      <c r="FJ69" s="294"/>
      <c r="FK69" s="294"/>
      <c r="FL69" s="294"/>
      <c r="FM69" s="294"/>
      <c r="FN69" s="294"/>
      <c r="FO69" s="294"/>
      <c r="FP69" s="294"/>
      <c r="FQ69" s="294"/>
      <c r="FR69" s="294"/>
      <c r="FS69" s="294"/>
      <c r="FT69" s="294"/>
      <c r="FU69" s="294"/>
      <c r="FV69" s="294"/>
      <c r="FW69" s="294"/>
      <c r="FX69" s="294"/>
      <c r="FY69" s="294"/>
      <c r="FZ69" s="294"/>
      <c r="GA69" s="294"/>
      <c r="GB69" s="294"/>
      <c r="GC69" s="294"/>
      <c r="GD69" s="294"/>
      <c r="GE69" s="294"/>
      <c r="GF69" s="294"/>
      <c r="GG69" s="294"/>
      <c r="GH69" s="294"/>
      <c r="GI69" s="294"/>
      <c r="GJ69" s="294"/>
      <c r="GK69" s="294"/>
      <c r="GL69" s="294"/>
      <c r="GM69" s="294"/>
      <c r="GN69" s="294"/>
      <c r="GO69" s="294"/>
      <c r="GP69" s="294"/>
      <c r="GQ69" s="294"/>
      <c r="GR69" s="294"/>
      <c r="GS69" s="294"/>
      <c r="GT69" s="294"/>
      <c r="GU69" s="294"/>
      <c r="GV69" s="294"/>
      <c r="GW69" s="294"/>
      <c r="GX69" s="294"/>
      <c r="GY69" s="294"/>
      <c r="GZ69" s="294"/>
      <c r="HA69" s="294"/>
      <c r="HB69" s="294"/>
      <c r="HC69" s="294"/>
      <c r="HD69" s="294"/>
      <c r="HE69" s="294"/>
      <c r="HF69" s="294"/>
      <c r="HG69" s="294"/>
      <c r="HH69" s="294"/>
      <c r="HI69" s="294"/>
      <c r="HJ69" s="294"/>
      <c r="HK69" s="294"/>
      <c r="HL69" s="294"/>
      <c r="HM69" s="294"/>
      <c r="HN69" s="294"/>
      <c r="HO69" s="294"/>
      <c r="HP69" s="294"/>
      <c r="HQ69" s="294"/>
      <c r="HR69" s="294"/>
      <c r="HS69" s="294"/>
      <c r="HT69" s="294"/>
      <c r="HU69" s="294"/>
      <c r="HV69" s="294"/>
      <c r="HW69" s="294"/>
      <c r="HX69" s="294"/>
    </row>
    <row r="70" spans="1:239" s="474" customFormat="1" ht="50.5" customHeight="1">
      <c r="A70" s="293"/>
      <c r="B70" s="294"/>
      <c r="C70" s="1676" t="s">
        <v>1533</v>
      </c>
      <c r="D70" s="1677"/>
      <c r="E70" s="1677"/>
      <c r="F70" s="1677"/>
      <c r="G70" s="1677"/>
      <c r="H70" s="1677"/>
      <c r="I70" s="1677"/>
      <c r="J70" s="1677"/>
      <c r="K70" s="1677"/>
      <c r="L70" s="1677"/>
      <c r="M70" s="1678"/>
      <c r="N70" s="294"/>
      <c r="O70" s="294"/>
      <c r="P70" s="294"/>
      <c r="Q70" s="294"/>
      <c r="R70" s="294"/>
      <c r="S70" s="294"/>
      <c r="T70" s="294"/>
      <c r="U70" s="294"/>
      <c r="V70" s="294"/>
      <c r="W70" s="294"/>
      <c r="X70" s="294"/>
      <c r="Y70" s="294"/>
      <c r="Z70" s="294"/>
      <c r="AA70" s="294"/>
      <c r="AB70" s="294"/>
      <c r="AC70" s="294"/>
      <c r="AD70" s="294"/>
      <c r="AE70" s="294"/>
      <c r="AF70" s="294"/>
      <c r="AG70" s="294"/>
      <c r="AH70" s="294"/>
      <c r="AI70" s="294"/>
      <c r="AJ70" s="294"/>
      <c r="AK70" s="294"/>
      <c r="AL70" s="294"/>
      <c r="AM70" s="294"/>
      <c r="AN70" s="294"/>
      <c r="AO70" s="294"/>
      <c r="AP70" s="294"/>
      <c r="AQ70" s="294"/>
      <c r="AR70" s="294"/>
      <c r="AS70" s="294"/>
      <c r="AT70" s="294"/>
      <c r="AU70" s="294"/>
      <c r="AV70" s="294"/>
      <c r="AW70" s="294"/>
      <c r="AX70" s="294"/>
      <c r="AY70" s="294"/>
      <c r="AZ70" s="294"/>
      <c r="BA70" s="294"/>
      <c r="BB70" s="294"/>
      <c r="BC70" s="294"/>
      <c r="BD70" s="294"/>
      <c r="BE70" s="294"/>
      <c r="BF70" s="294"/>
      <c r="BG70" s="294"/>
      <c r="BH70" s="294"/>
      <c r="BI70" s="294"/>
      <c r="BJ70" s="294"/>
      <c r="BK70" s="294"/>
      <c r="BL70" s="294"/>
      <c r="BM70" s="294"/>
      <c r="BN70" s="294"/>
      <c r="BO70" s="294"/>
      <c r="BP70" s="294"/>
      <c r="BQ70" s="294"/>
      <c r="BR70" s="294"/>
      <c r="BS70" s="294"/>
      <c r="BT70" s="294"/>
      <c r="BU70" s="294"/>
      <c r="BV70" s="294"/>
      <c r="BW70" s="294"/>
      <c r="BX70" s="294"/>
      <c r="BY70" s="294"/>
      <c r="BZ70" s="294"/>
      <c r="CA70" s="294"/>
      <c r="CB70" s="294"/>
      <c r="CC70" s="294"/>
      <c r="CD70" s="294"/>
      <c r="CE70" s="294"/>
      <c r="CF70" s="294"/>
      <c r="CG70" s="294"/>
      <c r="CH70" s="294"/>
      <c r="CI70" s="294"/>
      <c r="CJ70" s="294"/>
      <c r="CK70" s="294"/>
      <c r="CL70" s="294"/>
      <c r="CM70" s="294"/>
      <c r="CN70" s="294"/>
      <c r="CO70" s="294"/>
      <c r="CP70" s="294"/>
      <c r="CQ70" s="294"/>
      <c r="CR70" s="294"/>
      <c r="CS70" s="294"/>
      <c r="CT70" s="294"/>
      <c r="CU70" s="294"/>
      <c r="CV70" s="294"/>
      <c r="CW70" s="294"/>
      <c r="CX70" s="294"/>
      <c r="CY70" s="294"/>
      <c r="CZ70" s="294"/>
      <c r="DA70" s="294"/>
      <c r="DB70" s="294"/>
      <c r="DC70" s="294"/>
      <c r="DD70" s="294"/>
      <c r="DE70" s="294"/>
      <c r="DF70" s="294"/>
      <c r="DG70" s="294"/>
      <c r="DH70" s="294"/>
      <c r="DI70" s="294"/>
      <c r="DJ70" s="294"/>
      <c r="DK70" s="294"/>
      <c r="DL70" s="294"/>
      <c r="DM70" s="294"/>
      <c r="DN70" s="294"/>
      <c r="DO70" s="294"/>
      <c r="DP70" s="294"/>
      <c r="DQ70" s="294"/>
      <c r="DR70" s="294"/>
      <c r="DS70" s="294"/>
      <c r="DT70" s="294"/>
      <c r="DU70" s="294"/>
      <c r="DV70" s="294"/>
      <c r="DW70" s="294"/>
      <c r="DX70" s="294"/>
      <c r="DY70" s="294"/>
      <c r="DZ70" s="294"/>
      <c r="EA70" s="294"/>
      <c r="EB70" s="294"/>
      <c r="EC70" s="294"/>
      <c r="ED70" s="294"/>
      <c r="EE70" s="294"/>
      <c r="EF70" s="294"/>
      <c r="EG70" s="294"/>
      <c r="EH70" s="294"/>
      <c r="EI70" s="294"/>
      <c r="EJ70" s="294"/>
      <c r="EK70" s="294"/>
      <c r="EL70" s="294"/>
      <c r="EM70" s="294"/>
      <c r="EN70" s="294"/>
      <c r="EO70" s="294"/>
      <c r="EP70" s="294"/>
      <c r="EQ70" s="294"/>
      <c r="ER70" s="294"/>
      <c r="ES70" s="294"/>
      <c r="ET70" s="294"/>
      <c r="EU70" s="294"/>
      <c r="EV70" s="294"/>
      <c r="EW70" s="294"/>
      <c r="EX70" s="294"/>
      <c r="EY70" s="294"/>
      <c r="EZ70" s="294"/>
      <c r="FA70" s="294"/>
      <c r="FB70" s="294"/>
      <c r="FC70" s="294"/>
      <c r="FD70" s="294"/>
      <c r="FE70" s="294"/>
      <c r="FF70" s="294"/>
      <c r="FG70" s="294"/>
      <c r="FH70" s="294"/>
      <c r="FI70" s="294"/>
      <c r="FJ70" s="294"/>
      <c r="FK70" s="294"/>
      <c r="FL70" s="294"/>
      <c r="FM70" s="294"/>
      <c r="FN70" s="294"/>
      <c r="FO70" s="294"/>
      <c r="FP70" s="294"/>
      <c r="FQ70" s="294"/>
      <c r="FR70" s="294"/>
      <c r="FS70" s="294"/>
      <c r="FT70" s="294"/>
      <c r="FU70" s="294"/>
      <c r="FV70" s="294"/>
      <c r="FW70" s="294"/>
      <c r="FX70" s="294"/>
      <c r="FY70" s="294"/>
      <c r="FZ70" s="294"/>
      <c r="GA70" s="294"/>
      <c r="GB70" s="294"/>
      <c r="GC70" s="294"/>
      <c r="GD70" s="294"/>
      <c r="GE70" s="294"/>
      <c r="GF70" s="294"/>
      <c r="GG70" s="294"/>
      <c r="GH70" s="294"/>
      <c r="GI70" s="294"/>
      <c r="GJ70" s="294"/>
      <c r="GK70" s="294"/>
      <c r="GL70" s="294"/>
      <c r="GM70" s="294"/>
      <c r="GN70" s="294"/>
      <c r="GO70" s="294"/>
      <c r="GP70" s="294"/>
      <c r="GQ70" s="294"/>
      <c r="GR70" s="294"/>
      <c r="GS70" s="294"/>
      <c r="GT70" s="294"/>
      <c r="GU70" s="294"/>
      <c r="GV70" s="294"/>
      <c r="GW70" s="294"/>
      <c r="GX70" s="294"/>
      <c r="GY70" s="294"/>
      <c r="GZ70" s="294"/>
      <c r="HA70" s="294"/>
      <c r="HB70" s="294"/>
      <c r="HC70" s="294"/>
      <c r="HD70" s="294"/>
      <c r="HE70" s="294"/>
      <c r="HF70" s="294"/>
      <c r="HG70" s="294"/>
      <c r="HH70" s="294"/>
      <c r="HI70" s="294"/>
      <c r="HJ70" s="294"/>
      <c r="HK70" s="294"/>
      <c r="HL70" s="294"/>
      <c r="HM70" s="294"/>
      <c r="HN70" s="294"/>
      <c r="HO70" s="294"/>
      <c r="HP70" s="294"/>
      <c r="HQ70" s="294"/>
      <c r="HR70" s="294"/>
      <c r="HS70" s="294"/>
      <c r="HT70" s="294"/>
      <c r="HU70" s="294"/>
      <c r="HV70" s="294"/>
      <c r="HW70" s="294"/>
      <c r="HX70" s="294"/>
    </row>
    <row r="71" spans="1:239" s="474" customFormat="1">
      <c r="A71" s="293"/>
      <c r="B71" s="294"/>
      <c r="C71" s="294"/>
      <c r="D71" s="294"/>
      <c r="E71" s="294"/>
      <c r="F71" s="294"/>
      <c r="G71" s="294"/>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c r="AE71" s="294"/>
      <c r="AF71" s="294"/>
      <c r="AG71" s="294"/>
      <c r="AH71" s="294"/>
      <c r="AI71" s="294"/>
      <c r="AJ71" s="294"/>
      <c r="AK71" s="294"/>
      <c r="AL71" s="294"/>
      <c r="AM71" s="294"/>
      <c r="AN71" s="294"/>
      <c r="AO71" s="294"/>
      <c r="AP71" s="294"/>
      <c r="AQ71" s="294"/>
      <c r="AR71" s="294"/>
      <c r="AS71" s="294"/>
      <c r="AT71" s="294"/>
      <c r="AU71" s="294"/>
      <c r="AV71" s="294"/>
      <c r="AW71" s="294"/>
      <c r="AX71" s="294"/>
      <c r="AY71" s="294"/>
      <c r="AZ71" s="294"/>
      <c r="BA71" s="294"/>
      <c r="BB71" s="294"/>
      <c r="BC71" s="294"/>
      <c r="BD71" s="294"/>
      <c r="BE71" s="294"/>
      <c r="BF71" s="294"/>
      <c r="BG71" s="294"/>
      <c r="BH71" s="294"/>
      <c r="BI71" s="294"/>
      <c r="BJ71" s="294"/>
      <c r="BK71" s="294"/>
      <c r="BL71" s="294"/>
      <c r="BM71" s="294"/>
      <c r="BN71" s="294"/>
      <c r="BO71" s="294"/>
      <c r="BP71" s="294"/>
      <c r="BQ71" s="294"/>
      <c r="BR71" s="294"/>
      <c r="BS71" s="294"/>
      <c r="BT71" s="294"/>
      <c r="BU71" s="294"/>
      <c r="BV71" s="294"/>
      <c r="BW71" s="294"/>
      <c r="BX71" s="294"/>
      <c r="BY71" s="294"/>
      <c r="BZ71" s="294"/>
      <c r="CA71" s="294"/>
      <c r="CB71" s="294"/>
      <c r="CC71" s="294"/>
      <c r="CD71" s="294"/>
      <c r="CE71" s="294"/>
      <c r="CF71" s="294"/>
      <c r="CG71" s="294"/>
      <c r="CH71" s="294"/>
      <c r="CI71" s="294"/>
      <c r="CJ71" s="294"/>
      <c r="CK71" s="294"/>
      <c r="CL71" s="294"/>
      <c r="CM71" s="294"/>
      <c r="CN71" s="294"/>
      <c r="CO71" s="294"/>
      <c r="CP71" s="294"/>
      <c r="CQ71" s="294"/>
      <c r="CR71" s="294"/>
      <c r="CS71" s="294"/>
      <c r="CT71" s="294"/>
      <c r="CU71" s="294"/>
      <c r="CV71" s="294"/>
      <c r="CW71" s="294"/>
      <c r="CX71" s="294"/>
      <c r="CY71" s="294"/>
      <c r="CZ71" s="294"/>
      <c r="DA71" s="294"/>
      <c r="DB71" s="294"/>
      <c r="DC71" s="294"/>
      <c r="DD71" s="294"/>
      <c r="DE71" s="294"/>
      <c r="DF71" s="294"/>
      <c r="DG71" s="294"/>
      <c r="DH71" s="294"/>
      <c r="DI71" s="294"/>
      <c r="DJ71" s="294"/>
      <c r="DK71" s="294"/>
      <c r="DL71" s="294"/>
      <c r="DM71" s="294"/>
      <c r="DN71" s="294"/>
      <c r="DO71" s="294"/>
      <c r="DP71" s="294"/>
      <c r="DQ71" s="294"/>
      <c r="DR71" s="294"/>
      <c r="DS71" s="294"/>
      <c r="DT71" s="294"/>
      <c r="DU71" s="294"/>
      <c r="DV71" s="294"/>
      <c r="DW71" s="294"/>
      <c r="DX71" s="294"/>
      <c r="DY71" s="294"/>
      <c r="DZ71" s="294"/>
      <c r="EA71" s="294"/>
      <c r="EB71" s="294"/>
      <c r="EC71" s="294"/>
      <c r="ED71" s="294"/>
      <c r="EE71" s="294"/>
      <c r="EF71" s="294"/>
      <c r="EG71" s="294"/>
      <c r="EH71" s="294"/>
      <c r="EI71" s="294"/>
      <c r="EJ71" s="294"/>
      <c r="EK71" s="294"/>
      <c r="EL71" s="294"/>
      <c r="EM71" s="294"/>
      <c r="EN71" s="294"/>
      <c r="EO71" s="294"/>
      <c r="EP71" s="294"/>
      <c r="EQ71" s="294"/>
      <c r="ER71" s="294"/>
      <c r="ES71" s="294"/>
      <c r="ET71" s="294"/>
      <c r="EU71" s="294"/>
      <c r="EV71" s="294"/>
      <c r="EW71" s="294"/>
      <c r="EX71" s="294"/>
      <c r="EY71" s="294"/>
      <c r="EZ71" s="294"/>
      <c r="FA71" s="294"/>
      <c r="FB71" s="294"/>
      <c r="FC71" s="294"/>
      <c r="FD71" s="294"/>
      <c r="FE71" s="294"/>
      <c r="FF71" s="294"/>
      <c r="FG71" s="294"/>
      <c r="FH71" s="294"/>
      <c r="FI71" s="294"/>
      <c r="FJ71" s="294"/>
      <c r="FK71" s="294"/>
      <c r="FL71" s="294"/>
      <c r="FM71" s="294"/>
      <c r="FN71" s="294"/>
      <c r="FO71" s="294"/>
      <c r="FP71" s="294"/>
      <c r="FQ71" s="294"/>
      <c r="FR71" s="294"/>
      <c r="FS71" s="294"/>
      <c r="FT71" s="294"/>
      <c r="FU71" s="294"/>
      <c r="FV71" s="294"/>
      <c r="FW71" s="294"/>
      <c r="FX71" s="294"/>
      <c r="FY71" s="294"/>
      <c r="FZ71" s="294"/>
      <c r="GA71" s="294"/>
      <c r="GB71" s="294"/>
      <c r="GC71" s="294"/>
      <c r="GD71" s="294"/>
      <c r="GE71" s="294"/>
      <c r="GF71" s="294"/>
      <c r="GG71" s="294"/>
      <c r="GH71" s="294"/>
      <c r="GI71" s="294"/>
      <c r="GJ71" s="294"/>
      <c r="GK71" s="294"/>
      <c r="GL71" s="294"/>
      <c r="GM71" s="294"/>
      <c r="GN71" s="294"/>
      <c r="GO71" s="294"/>
      <c r="GP71" s="294"/>
      <c r="GQ71" s="294"/>
      <c r="GR71" s="294"/>
      <c r="GS71" s="294"/>
      <c r="GT71" s="294"/>
      <c r="GU71" s="294"/>
      <c r="GV71" s="294"/>
      <c r="GW71" s="294"/>
      <c r="GX71" s="294"/>
      <c r="GY71" s="294"/>
      <c r="GZ71" s="294"/>
      <c r="HA71" s="294"/>
      <c r="HB71" s="294"/>
      <c r="HC71" s="294"/>
      <c r="HD71" s="294"/>
      <c r="HE71" s="294"/>
      <c r="HF71" s="294"/>
      <c r="HG71" s="294"/>
      <c r="HH71" s="294"/>
      <c r="HI71" s="294"/>
      <c r="HJ71" s="294"/>
      <c r="HK71" s="294"/>
      <c r="HL71" s="294"/>
      <c r="HM71" s="294"/>
      <c r="HN71" s="294"/>
      <c r="HO71" s="294"/>
      <c r="HP71" s="294"/>
      <c r="HQ71" s="294"/>
      <c r="HR71" s="294"/>
      <c r="HS71" s="294"/>
      <c r="HT71" s="294"/>
      <c r="HU71" s="294"/>
      <c r="HV71" s="294"/>
      <c r="HW71" s="294"/>
      <c r="HX71" s="294"/>
      <c r="HY71" s="294"/>
      <c r="HZ71" s="294"/>
    </row>
    <row r="72" spans="1:239" s="474" customFormat="1">
      <c r="A72" s="293"/>
      <c r="B72" s="294"/>
      <c r="C72" s="294"/>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294"/>
      <c r="AU72" s="294"/>
      <c r="AV72" s="294"/>
      <c r="AW72" s="294"/>
      <c r="AX72" s="294"/>
      <c r="AY72" s="294"/>
      <c r="AZ72" s="294"/>
      <c r="BA72" s="294"/>
      <c r="BB72" s="294"/>
      <c r="BC72" s="294"/>
      <c r="BD72" s="294"/>
      <c r="BE72" s="294"/>
      <c r="BF72" s="294"/>
      <c r="BG72" s="294"/>
      <c r="BH72" s="294"/>
      <c r="BI72" s="294"/>
      <c r="BJ72" s="294"/>
      <c r="BK72" s="294"/>
      <c r="BL72" s="294"/>
      <c r="BM72" s="294"/>
      <c r="BN72" s="294"/>
      <c r="BO72" s="294"/>
      <c r="BP72" s="294"/>
      <c r="BQ72" s="294"/>
      <c r="BR72" s="294"/>
      <c r="BS72" s="294"/>
      <c r="BT72" s="294"/>
      <c r="BU72" s="294"/>
      <c r="BV72" s="294"/>
      <c r="BW72" s="294"/>
      <c r="BX72" s="294"/>
      <c r="BY72" s="294"/>
      <c r="BZ72" s="294"/>
      <c r="CA72" s="294"/>
      <c r="CB72" s="294"/>
      <c r="CC72" s="294"/>
      <c r="CD72" s="294"/>
      <c r="CE72" s="294"/>
      <c r="CF72" s="294"/>
      <c r="CG72" s="294"/>
      <c r="CH72" s="294"/>
      <c r="CI72" s="294"/>
      <c r="CJ72" s="294"/>
      <c r="CK72" s="294"/>
      <c r="CL72" s="294"/>
      <c r="CM72" s="294"/>
      <c r="CN72" s="294"/>
      <c r="CO72" s="294"/>
      <c r="CP72" s="294"/>
      <c r="CQ72" s="294"/>
      <c r="CR72" s="294"/>
      <c r="CS72" s="294"/>
      <c r="CT72" s="294"/>
      <c r="CU72" s="294"/>
      <c r="CV72" s="294"/>
      <c r="CW72" s="294"/>
      <c r="CX72" s="294"/>
      <c r="CY72" s="294"/>
      <c r="CZ72" s="294"/>
      <c r="DA72" s="294"/>
      <c r="DB72" s="294"/>
      <c r="DC72" s="294"/>
      <c r="DD72" s="294"/>
      <c r="DE72" s="294"/>
      <c r="DF72" s="294"/>
      <c r="DG72" s="294"/>
      <c r="DH72" s="294"/>
      <c r="DI72" s="294"/>
      <c r="DJ72" s="294"/>
      <c r="DK72" s="294"/>
      <c r="DL72" s="294"/>
      <c r="DM72" s="294"/>
      <c r="DN72" s="294"/>
      <c r="DO72" s="294"/>
      <c r="DP72" s="294"/>
      <c r="DQ72" s="294"/>
      <c r="DR72" s="294"/>
      <c r="DS72" s="294"/>
      <c r="DT72" s="294"/>
      <c r="DU72" s="294"/>
      <c r="DV72" s="294"/>
      <c r="DW72" s="294"/>
      <c r="DX72" s="294"/>
      <c r="DY72" s="294"/>
      <c r="DZ72" s="294"/>
      <c r="EA72" s="294"/>
      <c r="EB72" s="294"/>
      <c r="EC72" s="294"/>
      <c r="ED72" s="294"/>
      <c r="EE72" s="294"/>
      <c r="EF72" s="294"/>
      <c r="EG72" s="294"/>
      <c r="EH72" s="294"/>
      <c r="EI72" s="294"/>
      <c r="EJ72" s="294"/>
      <c r="EK72" s="294"/>
      <c r="EL72" s="294"/>
      <c r="EM72" s="294"/>
      <c r="EN72" s="294"/>
      <c r="EO72" s="294"/>
      <c r="EP72" s="294"/>
      <c r="EQ72" s="294"/>
      <c r="ER72" s="294"/>
      <c r="ES72" s="294"/>
      <c r="ET72" s="294"/>
      <c r="EU72" s="294"/>
      <c r="EV72" s="294"/>
      <c r="EW72" s="294"/>
      <c r="EX72" s="294"/>
      <c r="EY72" s="294"/>
      <c r="EZ72" s="294"/>
      <c r="FA72" s="294"/>
      <c r="FB72" s="294"/>
      <c r="FC72" s="294"/>
      <c r="FD72" s="294"/>
      <c r="FE72" s="294"/>
      <c r="FF72" s="294"/>
      <c r="FG72" s="294"/>
      <c r="FH72" s="294"/>
      <c r="FI72" s="294"/>
      <c r="FJ72" s="294"/>
      <c r="FK72" s="294"/>
      <c r="FL72" s="294"/>
      <c r="FM72" s="294"/>
      <c r="FN72" s="294"/>
      <c r="FO72" s="294"/>
      <c r="FP72" s="294"/>
      <c r="FQ72" s="294"/>
      <c r="FR72" s="294"/>
      <c r="FS72" s="294"/>
      <c r="FT72" s="294"/>
      <c r="FU72" s="294"/>
      <c r="FV72" s="294"/>
      <c r="FW72" s="294"/>
      <c r="FX72" s="294"/>
      <c r="FY72" s="294"/>
      <c r="FZ72" s="294"/>
      <c r="GA72" s="294"/>
      <c r="GB72" s="294"/>
      <c r="GC72" s="294"/>
      <c r="GD72" s="294"/>
      <c r="GE72" s="294"/>
      <c r="GF72" s="294"/>
      <c r="GG72" s="294"/>
      <c r="GH72" s="294"/>
      <c r="GI72" s="294"/>
      <c r="GJ72" s="294"/>
      <c r="GK72" s="294"/>
      <c r="GL72" s="294"/>
      <c r="GM72" s="294"/>
      <c r="GN72" s="294"/>
      <c r="GO72" s="294"/>
      <c r="GP72" s="294"/>
      <c r="GQ72" s="294"/>
      <c r="GR72" s="294"/>
      <c r="GS72" s="294"/>
      <c r="GT72" s="294"/>
      <c r="GU72" s="294"/>
      <c r="GV72" s="294"/>
      <c r="GW72" s="294"/>
      <c r="GX72" s="294"/>
      <c r="GY72" s="294"/>
      <c r="GZ72" s="294"/>
      <c r="HA72" s="294"/>
      <c r="HB72" s="294"/>
      <c r="HC72" s="294"/>
      <c r="HD72" s="294"/>
      <c r="HE72" s="294"/>
      <c r="HF72" s="294"/>
      <c r="HG72" s="294"/>
      <c r="HH72" s="294"/>
      <c r="HI72" s="294"/>
      <c r="HJ72" s="294"/>
      <c r="HK72" s="294"/>
      <c r="HL72" s="294"/>
      <c r="HM72" s="294"/>
      <c r="HN72" s="294"/>
      <c r="HO72" s="294"/>
      <c r="HP72" s="294"/>
      <c r="HQ72" s="294"/>
      <c r="HR72" s="294"/>
      <c r="HS72" s="294"/>
      <c r="HT72" s="294"/>
      <c r="HU72" s="294"/>
      <c r="HV72" s="294"/>
      <c r="HW72" s="294"/>
      <c r="HX72" s="294"/>
      <c r="HY72" s="294"/>
      <c r="HZ72" s="294"/>
    </row>
    <row r="73" spans="1:239" s="474" customFormat="1" ht="21" customHeight="1">
      <c r="A73" s="293"/>
      <c r="B73" s="294"/>
      <c r="C73" s="1656" t="s">
        <v>623</v>
      </c>
      <c r="D73" s="1244"/>
      <c r="E73" s="1244"/>
      <c r="F73" s="1244"/>
      <c r="G73" s="1244"/>
      <c r="H73" s="1244"/>
      <c r="I73" s="1244"/>
      <c r="J73" s="1244"/>
      <c r="K73" s="1244"/>
      <c r="L73" s="1244"/>
      <c r="M73" s="1244"/>
      <c r="N73" s="294"/>
      <c r="O73" s="294"/>
      <c r="P73" s="294"/>
      <c r="Q73" s="294"/>
      <c r="R73" s="294"/>
      <c r="S73" s="294"/>
      <c r="T73" s="294"/>
      <c r="U73" s="294"/>
      <c r="V73" s="294"/>
      <c r="W73" s="294"/>
      <c r="X73" s="294"/>
      <c r="Y73" s="294"/>
      <c r="Z73" s="294"/>
      <c r="AA73" s="294"/>
      <c r="AB73" s="294"/>
      <c r="AC73" s="294"/>
      <c r="AD73" s="294"/>
      <c r="AE73" s="294"/>
      <c r="AF73" s="294"/>
      <c r="AG73" s="294"/>
      <c r="AH73" s="294"/>
      <c r="AI73" s="294"/>
      <c r="AJ73" s="294"/>
      <c r="AK73" s="294"/>
      <c r="AL73" s="294"/>
      <c r="AM73" s="294"/>
      <c r="AN73" s="294"/>
      <c r="AO73" s="294"/>
      <c r="AP73" s="294"/>
      <c r="AQ73" s="294"/>
      <c r="AR73" s="294"/>
      <c r="AS73" s="294"/>
      <c r="AT73" s="294"/>
      <c r="AU73" s="294"/>
      <c r="AV73" s="294"/>
      <c r="AW73" s="294"/>
      <c r="AX73" s="294"/>
      <c r="AY73" s="294"/>
      <c r="AZ73" s="294"/>
      <c r="BA73" s="294"/>
      <c r="BB73" s="294"/>
      <c r="BC73" s="294"/>
      <c r="BD73" s="294"/>
      <c r="BE73" s="294"/>
      <c r="BF73" s="294"/>
      <c r="BG73" s="294"/>
      <c r="BH73" s="294"/>
      <c r="BI73" s="294"/>
      <c r="BJ73" s="294"/>
      <c r="BK73" s="294"/>
      <c r="BL73" s="294"/>
      <c r="BM73" s="294"/>
      <c r="BN73" s="294"/>
      <c r="BO73" s="294"/>
      <c r="BP73" s="294"/>
      <c r="BQ73" s="294"/>
      <c r="BR73" s="294"/>
      <c r="BS73" s="294"/>
      <c r="BT73" s="294"/>
      <c r="BU73" s="294"/>
      <c r="BV73" s="294"/>
      <c r="BW73" s="294"/>
      <c r="BX73" s="294"/>
      <c r="BY73" s="294"/>
      <c r="BZ73" s="294"/>
      <c r="CA73" s="294"/>
      <c r="CB73" s="294"/>
      <c r="CC73" s="294"/>
      <c r="CD73" s="294"/>
      <c r="CE73" s="294"/>
      <c r="CF73" s="294"/>
      <c r="CG73" s="294"/>
      <c r="CH73" s="294"/>
      <c r="CI73" s="294"/>
      <c r="CJ73" s="294"/>
      <c r="CK73" s="294"/>
      <c r="CL73" s="294"/>
      <c r="CM73" s="294"/>
      <c r="CN73" s="294"/>
      <c r="CO73" s="294"/>
      <c r="CP73" s="294"/>
      <c r="CQ73" s="294"/>
      <c r="CR73" s="294"/>
      <c r="CS73" s="294"/>
      <c r="CT73" s="294"/>
      <c r="CU73" s="294"/>
      <c r="CV73" s="294"/>
      <c r="CW73" s="294"/>
      <c r="CX73" s="294"/>
      <c r="CY73" s="294"/>
      <c r="CZ73" s="294"/>
      <c r="DA73" s="294"/>
      <c r="DB73" s="294"/>
      <c r="DC73" s="294"/>
      <c r="DD73" s="294"/>
      <c r="DE73" s="294"/>
      <c r="DF73" s="294"/>
      <c r="DG73" s="294"/>
      <c r="DH73" s="294"/>
      <c r="DI73" s="294"/>
      <c r="DJ73" s="294"/>
      <c r="DK73" s="294"/>
      <c r="DL73" s="294"/>
      <c r="DM73" s="294"/>
      <c r="DN73" s="294"/>
      <c r="DO73" s="294"/>
      <c r="DP73" s="294"/>
      <c r="DQ73" s="294"/>
      <c r="DR73" s="294"/>
      <c r="DS73" s="294"/>
      <c r="DT73" s="294"/>
      <c r="DU73" s="294"/>
      <c r="DV73" s="294"/>
      <c r="DW73" s="294"/>
      <c r="DX73" s="294"/>
      <c r="DY73" s="294"/>
      <c r="DZ73" s="294"/>
      <c r="EA73" s="294"/>
      <c r="EB73" s="294"/>
      <c r="EC73" s="294"/>
      <c r="ED73" s="294"/>
      <c r="EE73" s="294"/>
      <c r="EF73" s="294"/>
      <c r="EG73" s="294"/>
      <c r="EH73" s="294"/>
      <c r="EI73" s="294"/>
      <c r="EJ73" s="294"/>
      <c r="EK73" s="294"/>
      <c r="EL73" s="294"/>
      <c r="EM73" s="294"/>
      <c r="EN73" s="294"/>
      <c r="EO73" s="294"/>
      <c r="EP73" s="294"/>
      <c r="EQ73" s="294"/>
      <c r="ER73" s="294"/>
      <c r="ES73" s="294"/>
      <c r="ET73" s="294"/>
      <c r="EU73" s="294"/>
      <c r="EV73" s="294"/>
      <c r="EW73" s="294"/>
      <c r="EX73" s="294"/>
      <c r="EY73" s="294"/>
      <c r="EZ73" s="294"/>
      <c r="FA73" s="294"/>
      <c r="FB73" s="294"/>
      <c r="FC73" s="294"/>
      <c r="FD73" s="294"/>
      <c r="FE73" s="294"/>
      <c r="FF73" s="294"/>
      <c r="FG73" s="294"/>
      <c r="FH73" s="294"/>
      <c r="FI73" s="294"/>
      <c r="FJ73" s="294"/>
      <c r="FK73" s="294"/>
      <c r="FL73" s="294"/>
      <c r="FM73" s="294"/>
      <c r="FN73" s="294"/>
      <c r="FO73" s="294"/>
      <c r="FP73" s="294"/>
      <c r="FQ73" s="294"/>
      <c r="FR73" s="294"/>
      <c r="FS73" s="294"/>
      <c r="FT73" s="294"/>
      <c r="FU73" s="294"/>
      <c r="FV73" s="294"/>
      <c r="FW73" s="294"/>
      <c r="FX73" s="294"/>
      <c r="FY73" s="294"/>
      <c r="FZ73" s="294"/>
      <c r="GA73" s="294"/>
      <c r="GB73" s="294"/>
      <c r="GC73" s="294"/>
      <c r="GD73" s="294"/>
      <c r="GE73" s="294"/>
      <c r="GF73" s="294"/>
      <c r="GG73" s="294"/>
      <c r="GH73" s="294"/>
      <c r="GI73" s="294"/>
      <c r="GJ73" s="294"/>
      <c r="GK73" s="294"/>
      <c r="GL73" s="294"/>
      <c r="GM73" s="294"/>
      <c r="GN73" s="294"/>
      <c r="GO73" s="294"/>
      <c r="GP73" s="294"/>
      <c r="GQ73" s="294"/>
      <c r="GR73" s="294"/>
      <c r="GS73" s="294"/>
      <c r="GT73" s="294"/>
      <c r="GU73" s="294"/>
      <c r="GV73" s="294"/>
      <c r="GW73" s="294"/>
      <c r="GX73" s="294"/>
      <c r="GY73" s="294"/>
      <c r="GZ73" s="294"/>
      <c r="HA73" s="294"/>
      <c r="HB73" s="294"/>
      <c r="HC73" s="294"/>
      <c r="HD73" s="294"/>
      <c r="HE73" s="294"/>
      <c r="HF73" s="294"/>
      <c r="HG73" s="294"/>
      <c r="HH73" s="294"/>
      <c r="HI73" s="294"/>
      <c r="HJ73" s="294"/>
      <c r="HK73" s="294"/>
      <c r="HL73" s="294"/>
      <c r="HM73" s="294"/>
      <c r="HN73" s="294"/>
      <c r="HO73" s="294"/>
      <c r="HP73" s="294"/>
      <c r="HQ73" s="294"/>
      <c r="HR73" s="294"/>
      <c r="HS73" s="294"/>
      <c r="HT73" s="294"/>
      <c r="HU73" s="294"/>
      <c r="HV73" s="294"/>
      <c r="HW73" s="294"/>
      <c r="HX73" s="294"/>
      <c r="HY73" s="294"/>
      <c r="HZ73" s="294"/>
    </row>
    <row r="74" spans="1:239" s="474" customFormat="1" ht="15">
      <c r="A74" s="293"/>
      <c r="B74" s="294"/>
      <c r="C74" s="1297" t="s">
        <v>624</v>
      </c>
      <c r="D74" s="1297"/>
      <c r="E74" s="1297"/>
      <c r="F74" s="1297"/>
      <c r="G74" s="1297"/>
      <c r="H74" s="1297"/>
      <c r="I74" s="1297"/>
      <c r="J74" s="1297"/>
      <c r="K74" s="1297"/>
      <c r="L74" s="1297"/>
      <c r="M74" s="1297"/>
      <c r="N74" s="294"/>
      <c r="O74" s="294"/>
      <c r="P74" s="294"/>
      <c r="Q74" s="294"/>
      <c r="R74" s="294"/>
      <c r="S74" s="294"/>
      <c r="T74" s="294"/>
      <c r="U74" s="294"/>
      <c r="V74" s="294"/>
      <c r="W74" s="294"/>
      <c r="X74" s="294"/>
      <c r="Y74" s="294"/>
      <c r="Z74" s="294"/>
      <c r="AA74" s="294"/>
      <c r="AB74" s="294"/>
      <c r="AC74" s="294"/>
      <c r="AD74" s="294"/>
      <c r="AE74" s="294"/>
      <c r="AF74" s="294"/>
      <c r="AG74" s="294"/>
      <c r="AH74" s="294"/>
      <c r="AI74" s="294"/>
      <c r="AJ74" s="294"/>
      <c r="AK74" s="294"/>
      <c r="AL74" s="294"/>
      <c r="AM74" s="294"/>
      <c r="AN74" s="294"/>
      <c r="AO74" s="294"/>
      <c r="AP74" s="294"/>
      <c r="AQ74" s="294"/>
      <c r="AR74" s="294"/>
      <c r="AS74" s="294"/>
      <c r="AT74" s="294"/>
      <c r="AU74" s="294"/>
      <c r="AV74" s="294"/>
      <c r="AW74" s="294"/>
      <c r="AX74" s="294"/>
      <c r="AY74" s="294"/>
      <c r="AZ74" s="294"/>
      <c r="BA74" s="294"/>
      <c r="BB74" s="294"/>
      <c r="BC74" s="294"/>
      <c r="BD74" s="294"/>
      <c r="BE74" s="294"/>
      <c r="BF74" s="294"/>
      <c r="BG74" s="294"/>
      <c r="BH74" s="294"/>
      <c r="BI74" s="294"/>
      <c r="BJ74" s="294"/>
      <c r="BK74" s="294"/>
      <c r="BL74" s="294"/>
      <c r="BM74" s="294"/>
      <c r="BN74" s="294"/>
      <c r="BO74" s="294"/>
      <c r="BP74" s="294"/>
      <c r="BQ74" s="294"/>
      <c r="BR74" s="294"/>
      <c r="BS74" s="294"/>
      <c r="BT74" s="294"/>
      <c r="BU74" s="294"/>
      <c r="BV74" s="294"/>
      <c r="BW74" s="294"/>
      <c r="BX74" s="294"/>
      <c r="BY74" s="294"/>
      <c r="BZ74" s="294"/>
      <c r="CA74" s="294"/>
      <c r="CB74" s="294"/>
      <c r="CC74" s="294"/>
      <c r="CD74" s="294"/>
      <c r="CE74" s="294"/>
      <c r="CF74" s="294"/>
      <c r="CG74" s="294"/>
      <c r="CH74" s="294"/>
      <c r="CI74" s="294"/>
      <c r="CJ74" s="294"/>
      <c r="CK74" s="294"/>
      <c r="CL74" s="294"/>
      <c r="CM74" s="294"/>
      <c r="CN74" s="294"/>
      <c r="CO74" s="294"/>
      <c r="CP74" s="294"/>
      <c r="CQ74" s="294"/>
      <c r="CR74" s="294"/>
      <c r="CS74" s="294"/>
      <c r="CT74" s="294"/>
      <c r="CU74" s="294"/>
      <c r="CV74" s="294"/>
      <c r="CW74" s="294"/>
      <c r="CX74" s="294"/>
      <c r="CY74" s="294"/>
      <c r="CZ74" s="294"/>
      <c r="DA74" s="294"/>
      <c r="DB74" s="294"/>
      <c r="DC74" s="294"/>
      <c r="DD74" s="294"/>
      <c r="DE74" s="294"/>
      <c r="DF74" s="294"/>
      <c r="DG74" s="294"/>
      <c r="DH74" s="294"/>
      <c r="DI74" s="294"/>
      <c r="DJ74" s="294"/>
      <c r="DK74" s="294"/>
      <c r="DL74" s="294"/>
      <c r="DM74" s="294"/>
      <c r="DN74" s="294"/>
      <c r="DO74" s="294"/>
      <c r="DP74" s="294"/>
      <c r="DQ74" s="294"/>
      <c r="DR74" s="294"/>
      <c r="DS74" s="294"/>
      <c r="DT74" s="294"/>
      <c r="DU74" s="294"/>
      <c r="DV74" s="294"/>
      <c r="DW74" s="294"/>
      <c r="DX74" s="294"/>
      <c r="DY74" s="294"/>
      <c r="DZ74" s="294"/>
      <c r="EA74" s="294"/>
      <c r="EB74" s="294"/>
      <c r="EC74" s="294"/>
      <c r="ED74" s="294"/>
      <c r="EE74" s="294"/>
      <c r="EF74" s="294"/>
      <c r="EG74" s="294"/>
      <c r="EH74" s="294"/>
      <c r="EI74" s="294"/>
      <c r="EJ74" s="294"/>
      <c r="EK74" s="294"/>
      <c r="EL74" s="294"/>
      <c r="EM74" s="294"/>
      <c r="EN74" s="294"/>
      <c r="EO74" s="294"/>
      <c r="EP74" s="294"/>
      <c r="EQ74" s="294"/>
      <c r="ER74" s="294"/>
      <c r="ES74" s="294"/>
      <c r="ET74" s="294"/>
      <c r="EU74" s="294"/>
      <c r="EV74" s="294"/>
      <c r="EW74" s="294"/>
      <c r="EX74" s="294"/>
      <c r="EY74" s="294"/>
      <c r="EZ74" s="294"/>
      <c r="FA74" s="294"/>
      <c r="FB74" s="294"/>
      <c r="FC74" s="294"/>
      <c r="FD74" s="294"/>
      <c r="FE74" s="294"/>
      <c r="FF74" s="294"/>
      <c r="FG74" s="294"/>
      <c r="FH74" s="294"/>
      <c r="FI74" s="294"/>
      <c r="FJ74" s="294"/>
      <c r="FK74" s="294"/>
      <c r="FL74" s="294"/>
      <c r="FM74" s="294"/>
      <c r="FN74" s="294"/>
      <c r="FO74" s="294"/>
      <c r="FP74" s="294"/>
      <c r="FQ74" s="294"/>
      <c r="FR74" s="294"/>
      <c r="FS74" s="294"/>
      <c r="FT74" s="294"/>
      <c r="FU74" s="294"/>
      <c r="FV74" s="294"/>
      <c r="FW74" s="294"/>
      <c r="FX74" s="294"/>
      <c r="FY74" s="294"/>
      <c r="FZ74" s="294"/>
      <c r="GA74" s="294"/>
      <c r="GB74" s="294"/>
      <c r="GC74" s="294"/>
      <c r="GD74" s="294"/>
      <c r="GE74" s="294"/>
      <c r="GF74" s="294"/>
      <c r="GG74" s="294"/>
      <c r="GH74" s="294"/>
      <c r="GI74" s="294"/>
      <c r="GJ74" s="294"/>
      <c r="GK74" s="294"/>
      <c r="GL74" s="294"/>
      <c r="GM74" s="294"/>
      <c r="GN74" s="294"/>
      <c r="GO74" s="294"/>
      <c r="GP74" s="294"/>
      <c r="GQ74" s="294"/>
      <c r="GR74" s="294"/>
      <c r="GS74" s="294"/>
      <c r="GT74" s="294"/>
      <c r="GU74" s="294"/>
      <c r="GV74" s="294"/>
      <c r="GW74" s="294"/>
      <c r="GX74" s="294"/>
      <c r="GY74" s="294"/>
      <c r="GZ74" s="294"/>
      <c r="HA74" s="294"/>
      <c r="HB74" s="294"/>
      <c r="HC74" s="294"/>
      <c r="HD74" s="294"/>
      <c r="HE74" s="294"/>
      <c r="HF74" s="294"/>
      <c r="HG74" s="294"/>
      <c r="HH74" s="294"/>
      <c r="HI74" s="294"/>
      <c r="HJ74" s="294"/>
      <c r="HK74" s="294"/>
      <c r="HL74" s="294"/>
      <c r="HM74" s="294"/>
      <c r="HN74" s="294"/>
      <c r="HO74" s="294"/>
      <c r="HP74" s="294"/>
      <c r="HQ74" s="294"/>
      <c r="HR74" s="294"/>
      <c r="HS74" s="294"/>
      <c r="HT74" s="294"/>
      <c r="HU74" s="294"/>
      <c r="HV74" s="294"/>
      <c r="HW74" s="294"/>
      <c r="HX74" s="294"/>
      <c r="HY74" s="294"/>
      <c r="HZ74" s="294"/>
    </row>
    <row r="75" spans="1:239" s="474" customFormat="1" ht="15">
      <c r="A75" s="293"/>
      <c r="B75" s="294"/>
      <c r="C75" s="1218"/>
      <c r="D75" s="1218"/>
      <c r="E75" s="1218"/>
      <c r="F75" s="1253">
        <v>2022</v>
      </c>
      <c r="G75" s="1253"/>
      <c r="H75" s="1253">
        <v>2023</v>
      </c>
      <c r="I75" s="1253"/>
      <c r="J75" s="1253">
        <v>2024</v>
      </c>
      <c r="K75" s="1253"/>
      <c r="L75" s="1253">
        <v>2025</v>
      </c>
      <c r="M75" s="1253"/>
      <c r="N75" s="294"/>
      <c r="O75" s="294"/>
      <c r="P75" s="294"/>
      <c r="Q75" s="294"/>
      <c r="R75" s="294"/>
      <c r="S75" s="294"/>
      <c r="T75" s="294"/>
      <c r="U75" s="294"/>
      <c r="V75" s="294"/>
      <c r="W75" s="294"/>
      <c r="X75" s="294"/>
      <c r="Y75" s="294"/>
      <c r="Z75" s="294"/>
      <c r="AA75" s="294"/>
      <c r="AB75" s="294"/>
      <c r="AC75" s="294"/>
      <c r="AD75" s="294"/>
      <c r="AE75" s="294"/>
      <c r="AF75" s="294"/>
      <c r="AG75" s="294"/>
      <c r="AH75" s="294"/>
      <c r="AI75" s="294"/>
      <c r="AJ75" s="294"/>
      <c r="AK75" s="294"/>
      <c r="AL75" s="294"/>
      <c r="AM75" s="294"/>
      <c r="AN75" s="294"/>
      <c r="AO75" s="294"/>
      <c r="AP75" s="294"/>
      <c r="AQ75" s="294"/>
      <c r="AR75" s="294"/>
      <c r="AS75" s="294"/>
      <c r="AT75" s="294"/>
      <c r="AU75" s="294"/>
      <c r="AV75" s="294"/>
      <c r="AW75" s="294"/>
      <c r="AX75" s="294"/>
      <c r="AY75" s="294"/>
      <c r="AZ75" s="294"/>
      <c r="BA75" s="294"/>
      <c r="BB75" s="294"/>
      <c r="BC75" s="294"/>
      <c r="BD75" s="294"/>
      <c r="BE75" s="294"/>
      <c r="BF75" s="294"/>
      <c r="BG75" s="294"/>
      <c r="BH75" s="294"/>
      <c r="BI75" s="294"/>
      <c r="BJ75" s="294"/>
      <c r="BK75" s="294"/>
      <c r="BL75" s="294"/>
      <c r="BM75" s="294"/>
      <c r="BN75" s="294"/>
      <c r="BO75" s="294"/>
      <c r="BP75" s="294"/>
      <c r="BQ75" s="294"/>
      <c r="BR75" s="294"/>
      <c r="BS75" s="294"/>
      <c r="BT75" s="294"/>
      <c r="BU75" s="294"/>
      <c r="BV75" s="294"/>
      <c r="BW75" s="294"/>
      <c r="BX75" s="294"/>
      <c r="BY75" s="294"/>
      <c r="BZ75" s="294"/>
      <c r="CA75" s="294"/>
      <c r="CB75" s="294"/>
      <c r="CC75" s="294"/>
      <c r="CD75" s="294"/>
      <c r="CE75" s="294"/>
      <c r="CF75" s="294"/>
      <c r="CG75" s="294"/>
      <c r="CH75" s="294"/>
      <c r="CI75" s="294"/>
      <c r="CJ75" s="294"/>
      <c r="CK75" s="294"/>
      <c r="CL75" s="294"/>
      <c r="CM75" s="294"/>
      <c r="CN75" s="294"/>
      <c r="CO75" s="294"/>
      <c r="CP75" s="294"/>
      <c r="CQ75" s="294"/>
      <c r="CR75" s="294"/>
      <c r="CS75" s="294"/>
      <c r="CT75" s="294"/>
      <c r="CU75" s="294"/>
      <c r="CV75" s="294"/>
      <c r="CW75" s="294"/>
      <c r="CX75" s="294"/>
      <c r="CY75" s="294"/>
      <c r="CZ75" s="294"/>
      <c r="DA75" s="294"/>
      <c r="DB75" s="294"/>
      <c r="DC75" s="294"/>
      <c r="DD75" s="294"/>
      <c r="DE75" s="294"/>
      <c r="DF75" s="294"/>
      <c r="DG75" s="294"/>
      <c r="DH75" s="294"/>
      <c r="DI75" s="294"/>
      <c r="DJ75" s="294"/>
      <c r="DK75" s="294"/>
      <c r="DL75" s="294"/>
      <c r="DM75" s="294"/>
      <c r="DN75" s="294"/>
      <c r="DO75" s="294"/>
      <c r="DP75" s="294"/>
      <c r="DQ75" s="294"/>
      <c r="DR75" s="294"/>
      <c r="DS75" s="294"/>
      <c r="DT75" s="294"/>
      <c r="DU75" s="294"/>
      <c r="DV75" s="294"/>
      <c r="DW75" s="294"/>
      <c r="DX75" s="294"/>
      <c r="DY75" s="294"/>
      <c r="DZ75" s="294"/>
      <c r="EA75" s="294"/>
      <c r="EB75" s="294"/>
      <c r="EC75" s="294"/>
      <c r="ED75" s="294"/>
      <c r="EE75" s="294"/>
      <c r="EF75" s="294"/>
      <c r="EG75" s="294"/>
      <c r="EH75" s="294"/>
      <c r="EI75" s="294"/>
      <c r="EJ75" s="294"/>
      <c r="EK75" s="294"/>
      <c r="EL75" s="294"/>
      <c r="EM75" s="294"/>
      <c r="EN75" s="294"/>
      <c r="EO75" s="294"/>
      <c r="EP75" s="294"/>
      <c r="EQ75" s="294"/>
      <c r="ER75" s="294"/>
      <c r="ES75" s="294"/>
      <c r="ET75" s="294"/>
      <c r="EU75" s="294"/>
      <c r="EV75" s="294"/>
      <c r="EW75" s="294"/>
      <c r="EX75" s="294"/>
      <c r="EY75" s="294"/>
      <c r="EZ75" s="294"/>
      <c r="FA75" s="294"/>
      <c r="FB75" s="294"/>
      <c r="FC75" s="294"/>
      <c r="FD75" s="294"/>
      <c r="FE75" s="294"/>
      <c r="FF75" s="294"/>
      <c r="FG75" s="294"/>
      <c r="FH75" s="294"/>
      <c r="FI75" s="294"/>
      <c r="FJ75" s="294"/>
      <c r="FK75" s="294"/>
      <c r="FL75" s="294"/>
      <c r="FM75" s="294"/>
      <c r="FN75" s="294"/>
      <c r="FO75" s="294"/>
      <c r="FP75" s="294"/>
      <c r="FQ75" s="294"/>
      <c r="FR75" s="294"/>
      <c r="FS75" s="294"/>
      <c r="FT75" s="294"/>
      <c r="FU75" s="294"/>
      <c r="FV75" s="294"/>
      <c r="FW75" s="294"/>
      <c r="FX75" s="294"/>
      <c r="FY75" s="294"/>
      <c r="FZ75" s="294"/>
      <c r="GA75" s="294"/>
      <c r="GB75" s="294"/>
      <c r="GC75" s="294"/>
      <c r="GD75" s="294"/>
      <c r="GE75" s="294"/>
      <c r="GF75" s="294"/>
      <c r="GG75" s="294"/>
      <c r="GH75" s="294"/>
      <c r="GI75" s="294"/>
      <c r="GJ75" s="294"/>
      <c r="GK75" s="294"/>
      <c r="GL75" s="294"/>
      <c r="GM75" s="294"/>
      <c r="GN75" s="294"/>
      <c r="GO75" s="294"/>
      <c r="GP75" s="294"/>
      <c r="GQ75" s="294"/>
      <c r="GR75" s="294"/>
      <c r="GS75" s="294"/>
      <c r="GT75" s="294"/>
      <c r="GU75" s="294"/>
      <c r="GV75" s="294"/>
      <c r="GW75" s="294"/>
      <c r="GX75" s="294"/>
      <c r="GY75" s="294"/>
      <c r="GZ75" s="294"/>
      <c r="HA75" s="294"/>
      <c r="HB75" s="294"/>
      <c r="HC75" s="294"/>
      <c r="HD75" s="294"/>
      <c r="HE75" s="294"/>
      <c r="HF75" s="294"/>
      <c r="HG75" s="294"/>
      <c r="HH75" s="294"/>
      <c r="HI75" s="294"/>
      <c r="HJ75" s="294"/>
      <c r="HK75" s="294"/>
      <c r="HL75" s="294"/>
      <c r="HM75" s="294"/>
      <c r="HN75" s="294"/>
      <c r="HO75" s="294"/>
      <c r="HP75" s="294"/>
      <c r="HQ75" s="294"/>
      <c r="HR75" s="294"/>
      <c r="HS75" s="294"/>
      <c r="HT75" s="294"/>
      <c r="HU75" s="294"/>
      <c r="HV75" s="294"/>
      <c r="HW75" s="294"/>
      <c r="HX75" s="294"/>
      <c r="HY75" s="294"/>
      <c r="HZ75" s="294"/>
    </row>
    <row r="76" spans="1:239" s="474" customFormat="1" ht="17">
      <c r="A76" s="293"/>
      <c r="B76" s="294"/>
      <c r="C76" s="1291" t="s">
        <v>197</v>
      </c>
      <c r="D76" s="1291"/>
      <c r="E76" s="1291"/>
      <c r="F76" s="298" t="s">
        <v>604</v>
      </c>
      <c r="G76" s="298" t="s">
        <v>605</v>
      </c>
      <c r="H76" s="298" t="s">
        <v>604</v>
      </c>
      <c r="I76" s="298" t="s">
        <v>605</v>
      </c>
      <c r="J76" s="298" t="s">
        <v>604</v>
      </c>
      <c r="K76" s="298" t="s">
        <v>605</v>
      </c>
      <c r="L76" s="298" t="s">
        <v>604</v>
      </c>
      <c r="M76" s="298" t="s">
        <v>605</v>
      </c>
      <c r="N76" s="294"/>
      <c r="O76" s="294"/>
      <c r="P76" s="294"/>
      <c r="Q76" s="294"/>
      <c r="R76" s="294"/>
      <c r="S76" s="294"/>
      <c r="T76" s="294"/>
      <c r="U76" s="294"/>
      <c r="V76" s="294"/>
      <c r="W76" s="294"/>
      <c r="X76" s="294"/>
      <c r="Y76" s="294"/>
      <c r="Z76" s="294"/>
      <c r="AA76" s="294"/>
      <c r="AB76" s="294"/>
      <c r="AC76" s="294"/>
      <c r="AD76" s="294"/>
      <c r="AE76" s="294"/>
      <c r="AF76" s="294"/>
      <c r="AG76" s="294"/>
      <c r="AH76" s="294"/>
      <c r="AI76" s="294"/>
      <c r="AJ76" s="294"/>
      <c r="AK76" s="294"/>
      <c r="AL76" s="294"/>
      <c r="AM76" s="294"/>
      <c r="AN76" s="294"/>
      <c r="AO76" s="294"/>
      <c r="AP76" s="294"/>
      <c r="AQ76" s="294"/>
      <c r="AR76" s="294"/>
      <c r="AS76" s="294"/>
      <c r="AT76" s="294"/>
      <c r="AU76" s="294"/>
      <c r="AV76" s="294"/>
      <c r="AW76" s="294"/>
      <c r="AX76" s="294"/>
      <c r="AY76" s="294"/>
      <c r="AZ76" s="294"/>
      <c r="BA76" s="294"/>
      <c r="BB76" s="294"/>
      <c r="BC76" s="294"/>
      <c r="BD76" s="294"/>
      <c r="BE76" s="294"/>
      <c r="BF76" s="294"/>
      <c r="BG76" s="294"/>
      <c r="BH76" s="294"/>
      <c r="BI76" s="294"/>
      <c r="BJ76" s="294"/>
      <c r="BK76" s="294"/>
      <c r="BL76" s="294"/>
      <c r="BM76" s="294"/>
      <c r="BN76" s="294"/>
      <c r="BO76" s="294"/>
      <c r="BP76" s="294"/>
      <c r="BQ76" s="294"/>
      <c r="BR76" s="294"/>
      <c r="BS76" s="294"/>
      <c r="BT76" s="294"/>
      <c r="BU76" s="294"/>
      <c r="BV76" s="294"/>
      <c r="BW76" s="294"/>
      <c r="BX76" s="294"/>
      <c r="BY76" s="294"/>
      <c r="BZ76" s="294"/>
      <c r="CA76" s="294"/>
      <c r="CB76" s="294"/>
      <c r="CC76" s="294"/>
      <c r="CD76" s="294"/>
      <c r="CE76" s="294"/>
      <c r="CF76" s="294"/>
      <c r="CG76" s="294"/>
      <c r="CH76" s="294"/>
      <c r="CI76" s="294"/>
      <c r="CJ76" s="294"/>
      <c r="CK76" s="294"/>
      <c r="CL76" s="294"/>
      <c r="CM76" s="294"/>
      <c r="CN76" s="294"/>
      <c r="CO76" s="294"/>
      <c r="CP76" s="294"/>
      <c r="CQ76" s="294"/>
      <c r="CR76" s="294"/>
      <c r="CS76" s="294"/>
      <c r="CT76" s="294"/>
      <c r="CU76" s="294"/>
      <c r="CV76" s="294"/>
      <c r="CW76" s="294"/>
      <c r="CX76" s="294"/>
      <c r="CY76" s="294"/>
      <c r="CZ76" s="294"/>
      <c r="DA76" s="294"/>
      <c r="DB76" s="294"/>
      <c r="DC76" s="294"/>
      <c r="DD76" s="294"/>
      <c r="DE76" s="294"/>
      <c r="DF76" s="294"/>
      <c r="DG76" s="294"/>
      <c r="DH76" s="294"/>
      <c r="DI76" s="294"/>
      <c r="DJ76" s="294"/>
      <c r="DK76" s="294"/>
      <c r="DL76" s="294"/>
      <c r="DM76" s="294"/>
      <c r="DN76" s="294"/>
      <c r="DO76" s="294"/>
      <c r="DP76" s="294"/>
      <c r="DQ76" s="294"/>
      <c r="DR76" s="294"/>
      <c r="DS76" s="294"/>
      <c r="DT76" s="294"/>
      <c r="DU76" s="294"/>
      <c r="DV76" s="294"/>
      <c r="DW76" s="294"/>
      <c r="DX76" s="294"/>
      <c r="DY76" s="294"/>
      <c r="DZ76" s="294"/>
      <c r="EA76" s="294"/>
      <c r="EB76" s="294"/>
      <c r="EC76" s="294"/>
      <c r="ED76" s="294"/>
      <c r="EE76" s="294"/>
      <c r="EF76" s="294"/>
      <c r="EG76" s="294"/>
      <c r="EH76" s="294"/>
      <c r="EI76" s="294"/>
      <c r="EJ76" s="294"/>
      <c r="EK76" s="294"/>
      <c r="EL76" s="294"/>
      <c r="EM76" s="294"/>
      <c r="EN76" s="294"/>
      <c r="EO76" s="294"/>
      <c r="EP76" s="294"/>
      <c r="EQ76" s="294"/>
      <c r="ER76" s="294"/>
      <c r="ES76" s="294"/>
      <c r="ET76" s="294"/>
      <c r="EU76" s="294"/>
      <c r="EV76" s="294"/>
      <c r="EW76" s="294"/>
      <c r="EX76" s="294"/>
      <c r="EY76" s="294"/>
      <c r="EZ76" s="294"/>
      <c r="FA76" s="294"/>
      <c r="FB76" s="294"/>
      <c r="FC76" s="294"/>
      <c r="FD76" s="294"/>
      <c r="FE76" s="294"/>
      <c r="FF76" s="294"/>
      <c r="FG76" s="294"/>
      <c r="FH76" s="294"/>
      <c r="FI76" s="294"/>
      <c r="FJ76" s="294"/>
      <c r="FK76" s="294"/>
      <c r="FL76" s="294"/>
      <c r="FM76" s="294"/>
      <c r="FN76" s="294"/>
      <c r="FO76" s="294"/>
      <c r="FP76" s="294"/>
      <c r="FQ76" s="294"/>
      <c r="FR76" s="294"/>
      <c r="FS76" s="294"/>
      <c r="FT76" s="294"/>
      <c r="FU76" s="294"/>
      <c r="FV76" s="294"/>
      <c r="FW76" s="294"/>
      <c r="FX76" s="294"/>
      <c r="FY76" s="294"/>
      <c r="FZ76" s="294"/>
      <c r="GA76" s="294"/>
      <c r="GB76" s="294"/>
      <c r="GC76" s="294"/>
      <c r="GD76" s="294"/>
      <c r="GE76" s="294"/>
      <c r="GF76" s="294"/>
      <c r="GG76" s="294"/>
      <c r="GH76" s="294"/>
      <c r="GI76" s="294"/>
      <c r="GJ76" s="294"/>
      <c r="GK76" s="294"/>
      <c r="GL76" s="294"/>
      <c r="GM76" s="294"/>
      <c r="GN76" s="294"/>
      <c r="GO76" s="294"/>
      <c r="GP76" s="294"/>
      <c r="GQ76" s="294"/>
      <c r="GR76" s="294"/>
      <c r="GS76" s="294"/>
      <c r="GT76" s="294"/>
      <c r="GU76" s="294"/>
      <c r="GV76" s="294"/>
      <c r="GW76" s="294"/>
      <c r="GX76" s="294"/>
      <c r="GY76" s="294"/>
      <c r="GZ76" s="294"/>
      <c r="HA76" s="294"/>
      <c r="HB76" s="294"/>
      <c r="HC76" s="294"/>
      <c r="HD76" s="294"/>
      <c r="HE76" s="294"/>
      <c r="HF76" s="294"/>
      <c r="HG76" s="294"/>
      <c r="HH76" s="294"/>
      <c r="HI76" s="294"/>
      <c r="HJ76" s="294"/>
      <c r="HK76" s="294"/>
      <c r="HL76" s="294"/>
      <c r="HM76" s="294"/>
      <c r="HN76" s="294"/>
      <c r="HO76" s="294"/>
      <c r="HP76" s="294"/>
      <c r="HQ76" s="294"/>
      <c r="HR76" s="294"/>
      <c r="HS76" s="294"/>
      <c r="HT76" s="294"/>
      <c r="HU76" s="294"/>
      <c r="HV76" s="294"/>
      <c r="HW76" s="294"/>
      <c r="HX76" s="294"/>
    </row>
    <row r="77" spans="1:239" s="474" customFormat="1" ht="15">
      <c r="A77" s="293"/>
      <c r="B77" s="294"/>
      <c r="C77" s="1644" t="s">
        <v>625</v>
      </c>
      <c r="D77" s="1644"/>
      <c r="E77" s="1659"/>
      <c r="F77" s="774">
        <v>971.3</v>
      </c>
      <c r="G77" s="757">
        <v>0.72</v>
      </c>
      <c r="H77" s="777">
        <v>917.1</v>
      </c>
      <c r="I77" s="772">
        <v>0.69</v>
      </c>
      <c r="J77" s="774">
        <v>655.4</v>
      </c>
      <c r="K77" s="757">
        <v>0.67</v>
      </c>
      <c r="L77" s="1039">
        <v>640.84006629199996</v>
      </c>
      <c r="M77" s="560">
        <f>L77/$L$83</f>
        <v>0.67078991312758696</v>
      </c>
      <c r="N77" s="294"/>
      <c r="O77" s="294"/>
      <c r="P77" s="294"/>
      <c r="Q77" s="294"/>
      <c r="R77" s="294"/>
      <c r="S77" s="294"/>
      <c r="T77" s="294"/>
      <c r="U77" s="294"/>
      <c r="V77" s="294"/>
      <c r="W77" s="294"/>
      <c r="X77" s="294"/>
      <c r="Y77" s="294"/>
      <c r="Z77" s="294"/>
      <c r="AA77" s="294"/>
      <c r="AB77" s="294"/>
      <c r="AC77" s="294"/>
      <c r="AD77" s="294"/>
      <c r="AE77" s="294"/>
      <c r="AF77" s="294"/>
      <c r="AG77" s="294"/>
      <c r="AH77" s="294"/>
      <c r="AI77" s="294"/>
      <c r="AJ77" s="294"/>
      <c r="AK77" s="294"/>
      <c r="AL77" s="294"/>
      <c r="AM77" s="294"/>
      <c r="AN77" s="294"/>
      <c r="AO77" s="294"/>
      <c r="AP77" s="294"/>
      <c r="AQ77" s="294"/>
      <c r="AR77" s="294"/>
      <c r="AS77" s="294"/>
      <c r="AT77" s="294"/>
      <c r="AU77" s="294"/>
      <c r="AV77" s="294"/>
      <c r="AW77" s="294"/>
      <c r="AX77" s="294"/>
      <c r="AY77" s="294"/>
      <c r="AZ77" s="294"/>
      <c r="BA77" s="294"/>
      <c r="BB77" s="294"/>
      <c r="BC77" s="294"/>
      <c r="BD77" s="294"/>
      <c r="BE77" s="294"/>
      <c r="BF77" s="294"/>
      <c r="BG77" s="294"/>
      <c r="BH77" s="294"/>
      <c r="BI77" s="294"/>
      <c r="BJ77" s="294"/>
      <c r="BK77" s="294"/>
      <c r="BL77" s="294"/>
      <c r="BM77" s="294"/>
      <c r="BN77" s="294"/>
      <c r="BO77" s="294"/>
      <c r="BP77" s="294"/>
      <c r="BQ77" s="294"/>
      <c r="BR77" s="294"/>
      <c r="BS77" s="294"/>
      <c r="BT77" s="294"/>
      <c r="BU77" s="294"/>
      <c r="BV77" s="294"/>
      <c r="BW77" s="294"/>
      <c r="BX77" s="294"/>
      <c r="BY77" s="294"/>
      <c r="BZ77" s="294"/>
      <c r="CA77" s="294"/>
      <c r="CB77" s="294"/>
      <c r="CC77" s="294"/>
      <c r="CD77" s="294"/>
      <c r="CE77" s="294"/>
      <c r="CF77" s="294"/>
      <c r="CG77" s="294"/>
      <c r="CH77" s="294"/>
      <c r="CI77" s="294"/>
      <c r="CJ77" s="294"/>
      <c r="CK77" s="294"/>
      <c r="CL77" s="294"/>
      <c r="CM77" s="294"/>
      <c r="CN77" s="294"/>
      <c r="CO77" s="294"/>
      <c r="CP77" s="294"/>
      <c r="CQ77" s="294"/>
      <c r="CR77" s="294"/>
      <c r="CS77" s="294"/>
      <c r="CT77" s="294"/>
      <c r="CU77" s="294"/>
      <c r="CV77" s="294"/>
      <c r="CW77" s="294"/>
      <c r="CX77" s="294"/>
      <c r="CY77" s="294"/>
      <c r="CZ77" s="294"/>
      <c r="DA77" s="294"/>
      <c r="DB77" s="294"/>
      <c r="DC77" s="294"/>
      <c r="DD77" s="294"/>
      <c r="DE77" s="294"/>
      <c r="DF77" s="294"/>
      <c r="DG77" s="294"/>
      <c r="DH77" s="294"/>
      <c r="DI77" s="294"/>
      <c r="DJ77" s="294"/>
      <c r="DK77" s="294"/>
      <c r="DL77" s="294"/>
      <c r="DM77" s="294"/>
      <c r="DN77" s="294"/>
      <c r="DO77" s="294"/>
      <c r="DP77" s="294"/>
      <c r="DQ77" s="294"/>
      <c r="DR77" s="294"/>
      <c r="DS77" s="294"/>
      <c r="DT77" s="294"/>
      <c r="DU77" s="294"/>
      <c r="DV77" s="294"/>
      <c r="DW77" s="294"/>
      <c r="DX77" s="294"/>
      <c r="DY77" s="294"/>
      <c r="DZ77" s="294"/>
      <c r="EA77" s="294"/>
      <c r="EB77" s="294"/>
      <c r="EC77" s="294"/>
      <c r="ED77" s="294"/>
      <c r="EE77" s="294"/>
      <c r="EF77" s="294"/>
      <c r="EG77" s="294"/>
      <c r="EH77" s="294"/>
      <c r="EI77" s="294"/>
      <c r="EJ77" s="294"/>
      <c r="EK77" s="294"/>
      <c r="EL77" s="294"/>
      <c r="EM77" s="294"/>
      <c r="EN77" s="294"/>
      <c r="EO77" s="294"/>
      <c r="EP77" s="294"/>
      <c r="EQ77" s="294"/>
      <c r="ER77" s="294"/>
      <c r="ES77" s="294"/>
      <c r="ET77" s="294"/>
      <c r="EU77" s="294"/>
      <c r="EV77" s="294"/>
      <c r="EW77" s="294"/>
      <c r="EX77" s="294"/>
      <c r="EY77" s="294"/>
      <c r="EZ77" s="294"/>
      <c r="FA77" s="294"/>
      <c r="FB77" s="294"/>
      <c r="FC77" s="294"/>
      <c r="FD77" s="294"/>
      <c r="FE77" s="294"/>
      <c r="FF77" s="294"/>
      <c r="FG77" s="294"/>
      <c r="FH77" s="294"/>
      <c r="FI77" s="294"/>
      <c r="FJ77" s="294"/>
      <c r="FK77" s="294"/>
      <c r="FL77" s="294"/>
      <c r="FM77" s="294"/>
      <c r="FN77" s="294"/>
      <c r="FO77" s="294"/>
      <c r="FP77" s="294"/>
      <c r="FQ77" s="294"/>
      <c r="FR77" s="294"/>
      <c r="FS77" s="294"/>
      <c r="FT77" s="294"/>
      <c r="FU77" s="294"/>
      <c r="FV77" s="294"/>
      <c r="FW77" s="294"/>
      <c r="FX77" s="294"/>
      <c r="FY77" s="294"/>
      <c r="FZ77" s="294"/>
      <c r="GA77" s="294"/>
      <c r="GB77" s="294"/>
      <c r="GC77" s="294"/>
      <c r="GD77" s="294"/>
      <c r="GE77" s="294"/>
      <c r="GF77" s="294"/>
      <c r="GG77" s="294"/>
      <c r="GH77" s="294"/>
      <c r="GI77" s="294"/>
      <c r="GJ77" s="294"/>
      <c r="GK77" s="294"/>
      <c r="GL77" s="294"/>
      <c r="GM77" s="294"/>
      <c r="GN77" s="294"/>
      <c r="GO77" s="294"/>
      <c r="GP77" s="294"/>
      <c r="GQ77" s="294"/>
      <c r="GR77" s="294"/>
      <c r="GS77" s="294"/>
      <c r="GT77" s="294"/>
      <c r="GU77" s="294"/>
      <c r="GV77" s="294"/>
      <c r="GW77" s="294"/>
      <c r="GX77" s="294"/>
      <c r="GY77" s="294"/>
      <c r="GZ77" s="294"/>
      <c r="HA77" s="294"/>
      <c r="HB77" s="294"/>
      <c r="HC77" s="294"/>
      <c r="HD77" s="294"/>
      <c r="HE77" s="294"/>
      <c r="HF77" s="294"/>
      <c r="HG77" s="294"/>
      <c r="HH77" s="294"/>
      <c r="HI77" s="294"/>
      <c r="HJ77" s="294"/>
      <c r="HK77" s="294"/>
      <c r="HL77" s="294"/>
      <c r="HM77" s="294"/>
      <c r="HN77" s="294"/>
      <c r="HO77" s="294"/>
      <c r="HP77" s="294"/>
      <c r="HQ77" s="294"/>
      <c r="HR77" s="294"/>
      <c r="HS77" s="294"/>
      <c r="HT77" s="294"/>
      <c r="HU77" s="294"/>
      <c r="HV77" s="294"/>
      <c r="HW77" s="294"/>
      <c r="HX77" s="294"/>
    </row>
    <row r="78" spans="1:239" s="474" customFormat="1" ht="15">
      <c r="A78" s="293"/>
      <c r="B78" s="294"/>
      <c r="C78" s="1644" t="s">
        <v>626</v>
      </c>
      <c r="D78" s="1644"/>
      <c r="E78" s="1659"/>
      <c r="F78" s="749">
        <v>51.1</v>
      </c>
      <c r="G78" s="337">
        <v>0.04</v>
      </c>
      <c r="H78" s="750">
        <v>48.5</v>
      </c>
      <c r="I78" s="756">
        <v>0.04</v>
      </c>
      <c r="J78" s="749">
        <v>53.6</v>
      </c>
      <c r="K78" s="337">
        <v>0.06</v>
      </c>
      <c r="L78" s="1039">
        <v>46.859743734000006</v>
      </c>
      <c r="M78" s="560">
        <f t="shared" ref="M78:M82" si="3">L78/$L$83</f>
        <v>4.9049747482842819E-2</v>
      </c>
      <c r="N78" s="294"/>
      <c r="O78" s="294"/>
      <c r="P78" s="294"/>
      <c r="Q78" s="294"/>
      <c r="R78" s="294"/>
      <c r="S78" s="294"/>
      <c r="T78" s="294"/>
      <c r="U78" s="294"/>
      <c r="V78" s="294"/>
      <c r="W78" s="294"/>
      <c r="X78" s="294"/>
      <c r="Y78" s="294"/>
      <c r="Z78" s="294"/>
      <c r="AA78" s="294"/>
      <c r="AB78" s="294"/>
      <c r="AC78" s="294"/>
      <c r="AD78" s="294"/>
      <c r="AE78" s="294"/>
      <c r="AF78" s="294"/>
      <c r="AG78" s="294"/>
      <c r="AH78" s="294"/>
      <c r="AI78" s="294"/>
      <c r="AJ78" s="294"/>
      <c r="AK78" s="294"/>
      <c r="AL78" s="294"/>
      <c r="AM78" s="294"/>
      <c r="AN78" s="294"/>
      <c r="AO78" s="294"/>
      <c r="AP78" s="294"/>
      <c r="AQ78" s="294"/>
      <c r="AR78" s="294"/>
      <c r="AS78" s="294"/>
      <c r="AT78" s="294"/>
      <c r="AU78" s="294"/>
      <c r="AV78" s="294"/>
      <c r="AW78" s="294"/>
      <c r="AX78" s="294"/>
      <c r="AY78" s="294"/>
      <c r="AZ78" s="294"/>
      <c r="BA78" s="294"/>
      <c r="BB78" s="294"/>
      <c r="BC78" s="294"/>
      <c r="BD78" s="294"/>
      <c r="BE78" s="294"/>
      <c r="BF78" s="294"/>
      <c r="BG78" s="294"/>
      <c r="BH78" s="294"/>
      <c r="BI78" s="294"/>
      <c r="BJ78" s="294"/>
      <c r="BK78" s="294"/>
      <c r="BL78" s="294"/>
      <c r="BM78" s="294"/>
      <c r="BN78" s="294"/>
      <c r="BO78" s="294"/>
      <c r="BP78" s="294"/>
      <c r="BQ78" s="294"/>
      <c r="BR78" s="294"/>
      <c r="BS78" s="294"/>
      <c r="BT78" s="294"/>
      <c r="BU78" s="294"/>
      <c r="BV78" s="294"/>
      <c r="BW78" s="294"/>
      <c r="BX78" s="294"/>
      <c r="BY78" s="294"/>
      <c r="BZ78" s="294"/>
      <c r="CA78" s="294"/>
      <c r="CB78" s="294"/>
      <c r="CC78" s="294"/>
      <c r="CD78" s="294"/>
      <c r="CE78" s="294"/>
      <c r="CF78" s="294"/>
      <c r="CG78" s="294"/>
      <c r="CH78" s="294"/>
      <c r="CI78" s="294"/>
      <c r="CJ78" s="294"/>
      <c r="CK78" s="294"/>
      <c r="CL78" s="294"/>
      <c r="CM78" s="294"/>
      <c r="CN78" s="294"/>
      <c r="CO78" s="294"/>
      <c r="CP78" s="294"/>
      <c r="CQ78" s="294"/>
      <c r="CR78" s="294"/>
      <c r="CS78" s="294"/>
      <c r="CT78" s="294"/>
      <c r="CU78" s="294"/>
      <c r="CV78" s="294"/>
      <c r="CW78" s="294"/>
      <c r="CX78" s="294"/>
      <c r="CY78" s="294"/>
      <c r="CZ78" s="294"/>
      <c r="DA78" s="294"/>
      <c r="DB78" s="294"/>
      <c r="DC78" s="294"/>
      <c r="DD78" s="294"/>
      <c r="DE78" s="294"/>
      <c r="DF78" s="294"/>
      <c r="DG78" s="294"/>
      <c r="DH78" s="294"/>
      <c r="DI78" s="294"/>
      <c r="DJ78" s="294"/>
      <c r="DK78" s="294"/>
      <c r="DL78" s="294"/>
      <c r="DM78" s="294"/>
      <c r="DN78" s="294"/>
      <c r="DO78" s="294"/>
      <c r="DP78" s="294"/>
      <c r="DQ78" s="294"/>
      <c r="DR78" s="294"/>
      <c r="DS78" s="294"/>
      <c r="DT78" s="294"/>
      <c r="DU78" s="294"/>
      <c r="DV78" s="294"/>
      <c r="DW78" s="294"/>
      <c r="DX78" s="294"/>
      <c r="DY78" s="294"/>
      <c r="DZ78" s="294"/>
      <c r="EA78" s="294"/>
      <c r="EB78" s="294"/>
      <c r="EC78" s="294"/>
      <c r="ED78" s="294"/>
      <c r="EE78" s="294"/>
      <c r="EF78" s="294"/>
      <c r="EG78" s="294"/>
      <c r="EH78" s="294"/>
      <c r="EI78" s="294"/>
      <c r="EJ78" s="294"/>
      <c r="EK78" s="294"/>
      <c r="EL78" s="294"/>
      <c r="EM78" s="294"/>
      <c r="EN78" s="294"/>
      <c r="EO78" s="294"/>
      <c r="EP78" s="294"/>
      <c r="EQ78" s="294"/>
      <c r="ER78" s="294"/>
      <c r="ES78" s="294"/>
      <c r="ET78" s="294"/>
      <c r="EU78" s="294"/>
      <c r="EV78" s="294"/>
      <c r="EW78" s="294"/>
      <c r="EX78" s="294"/>
      <c r="EY78" s="294"/>
      <c r="EZ78" s="294"/>
      <c r="FA78" s="294"/>
      <c r="FB78" s="294"/>
      <c r="FC78" s="294"/>
      <c r="FD78" s="294"/>
      <c r="FE78" s="294"/>
      <c r="FF78" s="294"/>
      <c r="FG78" s="294"/>
      <c r="FH78" s="294"/>
      <c r="FI78" s="294"/>
      <c r="FJ78" s="294"/>
      <c r="FK78" s="294"/>
      <c r="FL78" s="294"/>
      <c r="FM78" s="294"/>
      <c r="FN78" s="294"/>
      <c r="FO78" s="294"/>
      <c r="FP78" s="294"/>
      <c r="FQ78" s="294"/>
      <c r="FR78" s="294"/>
      <c r="FS78" s="294"/>
      <c r="FT78" s="294"/>
      <c r="FU78" s="294"/>
      <c r="FV78" s="294"/>
      <c r="FW78" s="294"/>
      <c r="FX78" s="294"/>
      <c r="FY78" s="294"/>
      <c r="FZ78" s="294"/>
      <c r="GA78" s="294"/>
      <c r="GB78" s="294"/>
      <c r="GC78" s="294"/>
      <c r="GD78" s="294"/>
      <c r="GE78" s="294"/>
      <c r="GF78" s="294"/>
      <c r="GG78" s="294"/>
      <c r="GH78" s="294"/>
      <c r="GI78" s="294"/>
      <c r="GJ78" s="294"/>
      <c r="GK78" s="294"/>
      <c r="GL78" s="294"/>
      <c r="GM78" s="294"/>
      <c r="GN78" s="294"/>
      <c r="GO78" s="294"/>
      <c r="GP78" s="294"/>
      <c r="GQ78" s="294"/>
      <c r="GR78" s="294"/>
      <c r="GS78" s="294"/>
      <c r="GT78" s="294"/>
      <c r="GU78" s="294"/>
      <c r="GV78" s="294"/>
      <c r="GW78" s="294"/>
      <c r="GX78" s="294"/>
      <c r="GY78" s="294"/>
      <c r="GZ78" s="294"/>
      <c r="HA78" s="294"/>
      <c r="HB78" s="294"/>
      <c r="HC78" s="294"/>
      <c r="HD78" s="294"/>
      <c r="HE78" s="294"/>
      <c r="HF78" s="294"/>
      <c r="HG78" s="294"/>
      <c r="HH78" s="294"/>
      <c r="HI78" s="294"/>
      <c r="HJ78" s="294"/>
      <c r="HK78" s="294"/>
      <c r="HL78" s="294"/>
      <c r="HM78" s="294"/>
      <c r="HN78" s="294"/>
      <c r="HO78" s="294"/>
      <c r="HP78" s="294"/>
      <c r="HQ78" s="294"/>
      <c r="HR78" s="294"/>
      <c r="HS78" s="294"/>
      <c r="HT78" s="294"/>
      <c r="HU78" s="294"/>
      <c r="HV78" s="294"/>
      <c r="HW78" s="294"/>
      <c r="HX78" s="294"/>
    </row>
    <row r="79" spans="1:239" s="474" customFormat="1" ht="15">
      <c r="A79" s="293"/>
      <c r="B79" s="294"/>
      <c r="C79" s="1644" t="s">
        <v>627</v>
      </c>
      <c r="D79" s="1644"/>
      <c r="E79" s="1659"/>
      <c r="F79" s="774">
        <v>93.7</v>
      </c>
      <c r="G79" s="337">
        <v>7.0000000000000007E-2</v>
      </c>
      <c r="H79" s="777">
        <v>144.19999999999999</v>
      </c>
      <c r="I79" s="756">
        <v>0.11</v>
      </c>
      <c r="J79" s="774">
        <v>57.7</v>
      </c>
      <c r="K79" s="337">
        <v>0.06</v>
      </c>
      <c r="L79" s="1039">
        <v>47.450640297</v>
      </c>
      <c r="M79" s="560">
        <f t="shared" si="3"/>
        <v>4.9668259768529947E-2</v>
      </c>
      <c r="N79" s="294"/>
      <c r="O79" s="294"/>
      <c r="P79" s="294"/>
      <c r="Q79" s="294"/>
      <c r="R79" s="294"/>
      <c r="S79" s="294"/>
      <c r="T79" s="294"/>
      <c r="U79" s="294"/>
      <c r="V79" s="294"/>
      <c r="W79" s="294"/>
      <c r="X79" s="294"/>
      <c r="Y79" s="294"/>
      <c r="Z79" s="294"/>
      <c r="AA79" s="294"/>
      <c r="AB79" s="294"/>
      <c r="AC79" s="294"/>
      <c r="AD79" s="294"/>
      <c r="AE79" s="294"/>
      <c r="AF79" s="294"/>
      <c r="AG79" s="294"/>
      <c r="AH79" s="294"/>
      <c r="AI79" s="294"/>
      <c r="AJ79" s="294"/>
      <c r="AK79" s="294"/>
      <c r="AL79" s="294"/>
      <c r="AM79" s="294"/>
      <c r="AN79" s="294"/>
      <c r="AO79" s="294"/>
      <c r="AP79" s="294"/>
      <c r="AQ79" s="294"/>
      <c r="AR79" s="294"/>
      <c r="AS79" s="294"/>
      <c r="AT79" s="294"/>
      <c r="AU79" s="294"/>
      <c r="AV79" s="294"/>
      <c r="AW79" s="294"/>
      <c r="AX79" s="294"/>
      <c r="AY79" s="294"/>
      <c r="AZ79" s="294"/>
      <c r="BA79" s="294"/>
      <c r="BB79" s="294"/>
      <c r="BC79" s="294"/>
      <c r="BD79" s="294"/>
      <c r="BE79" s="294"/>
      <c r="BF79" s="294"/>
      <c r="BG79" s="294"/>
      <c r="BH79" s="294"/>
      <c r="BI79" s="294"/>
      <c r="BJ79" s="294"/>
      <c r="BK79" s="294"/>
      <c r="BL79" s="294"/>
      <c r="BM79" s="294"/>
      <c r="BN79" s="294"/>
      <c r="BO79" s="294"/>
      <c r="BP79" s="294"/>
      <c r="BQ79" s="294"/>
      <c r="BR79" s="294"/>
      <c r="BS79" s="294"/>
      <c r="BT79" s="294"/>
      <c r="BU79" s="294"/>
      <c r="BV79" s="294"/>
      <c r="BW79" s="294"/>
      <c r="BX79" s="294"/>
      <c r="BY79" s="294"/>
      <c r="BZ79" s="294"/>
      <c r="CA79" s="294"/>
      <c r="CB79" s="294"/>
      <c r="CC79" s="294"/>
      <c r="CD79" s="294"/>
      <c r="CE79" s="294"/>
      <c r="CF79" s="294"/>
      <c r="CG79" s="294"/>
      <c r="CH79" s="294"/>
      <c r="CI79" s="294"/>
      <c r="CJ79" s="294"/>
      <c r="CK79" s="294"/>
      <c r="CL79" s="294"/>
      <c r="CM79" s="294"/>
      <c r="CN79" s="294"/>
      <c r="CO79" s="294"/>
      <c r="CP79" s="294"/>
      <c r="CQ79" s="294"/>
      <c r="CR79" s="294"/>
      <c r="CS79" s="294"/>
      <c r="CT79" s="294"/>
      <c r="CU79" s="294"/>
      <c r="CV79" s="294"/>
      <c r="CW79" s="294"/>
      <c r="CX79" s="294"/>
      <c r="CY79" s="294"/>
      <c r="CZ79" s="294"/>
      <c r="DA79" s="294"/>
      <c r="DB79" s="294"/>
      <c r="DC79" s="294"/>
      <c r="DD79" s="294"/>
      <c r="DE79" s="294"/>
      <c r="DF79" s="294"/>
      <c r="DG79" s="294"/>
      <c r="DH79" s="294"/>
      <c r="DI79" s="294"/>
      <c r="DJ79" s="294"/>
      <c r="DK79" s="294"/>
      <c r="DL79" s="294"/>
      <c r="DM79" s="294"/>
      <c r="DN79" s="294"/>
      <c r="DO79" s="294"/>
      <c r="DP79" s="294"/>
      <c r="DQ79" s="294"/>
      <c r="DR79" s="294"/>
      <c r="DS79" s="294"/>
      <c r="DT79" s="294"/>
      <c r="DU79" s="294"/>
      <c r="DV79" s="294"/>
      <c r="DW79" s="294"/>
      <c r="DX79" s="294"/>
      <c r="DY79" s="294"/>
      <c r="DZ79" s="294"/>
      <c r="EA79" s="294"/>
      <c r="EB79" s="294"/>
      <c r="EC79" s="294"/>
      <c r="ED79" s="294"/>
      <c r="EE79" s="294"/>
      <c r="EF79" s="294"/>
      <c r="EG79" s="294"/>
      <c r="EH79" s="294"/>
      <c r="EI79" s="294"/>
      <c r="EJ79" s="294"/>
      <c r="EK79" s="294"/>
      <c r="EL79" s="294"/>
      <c r="EM79" s="294"/>
      <c r="EN79" s="294"/>
      <c r="EO79" s="294"/>
      <c r="EP79" s="294"/>
      <c r="EQ79" s="294"/>
      <c r="ER79" s="294"/>
      <c r="ES79" s="294"/>
      <c r="ET79" s="294"/>
      <c r="EU79" s="294"/>
      <c r="EV79" s="294"/>
      <c r="EW79" s="294"/>
      <c r="EX79" s="294"/>
      <c r="EY79" s="294"/>
      <c r="EZ79" s="294"/>
      <c r="FA79" s="294"/>
      <c r="FB79" s="294"/>
      <c r="FC79" s="294"/>
      <c r="FD79" s="294"/>
      <c r="FE79" s="294"/>
      <c r="FF79" s="294"/>
      <c r="FG79" s="294"/>
      <c r="FH79" s="294"/>
      <c r="FI79" s="294"/>
      <c r="FJ79" s="294"/>
      <c r="FK79" s="294"/>
      <c r="FL79" s="294"/>
      <c r="FM79" s="294"/>
      <c r="FN79" s="294"/>
      <c r="FO79" s="294"/>
      <c r="FP79" s="294"/>
      <c r="FQ79" s="294"/>
      <c r="FR79" s="294"/>
      <c r="FS79" s="294"/>
      <c r="FT79" s="294"/>
      <c r="FU79" s="294"/>
      <c r="FV79" s="294"/>
      <c r="FW79" s="294"/>
      <c r="FX79" s="294"/>
      <c r="FY79" s="294"/>
      <c r="FZ79" s="294"/>
      <c r="GA79" s="294"/>
      <c r="GB79" s="294"/>
      <c r="GC79" s="294"/>
      <c r="GD79" s="294"/>
      <c r="GE79" s="294"/>
      <c r="GF79" s="294"/>
      <c r="GG79" s="294"/>
      <c r="GH79" s="294"/>
      <c r="GI79" s="294"/>
      <c r="GJ79" s="294"/>
      <c r="GK79" s="294"/>
      <c r="GL79" s="294"/>
      <c r="GM79" s="294"/>
      <c r="GN79" s="294"/>
      <c r="GO79" s="294"/>
      <c r="GP79" s="294"/>
      <c r="GQ79" s="294"/>
      <c r="GR79" s="294"/>
      <c r="GS79" s="294"/>
      <c r="GT79" s="294"/>
      <c r="GU79" s="294"/>
      <c r="GV79" s="294"/>
      <c r="GW79" s="294"/>
      <c r="GX79" s="294"/>
      <c r="GY79" s="294"/>
      <c r="GZ79" s="294"/>
      <c r="HA79" s="294"/>
      <c r="HB79" s="294"/>
      <c r="HC79" s="294"/>
      <c r="HD79" s="294"/>
      <c r="HE79" s="294"/>
      <c r="HF79" s="294"/>
      <c r="HG79" s="294"/>
      <c r="HH79" s="294"/>
      <c r="HI79" s="294"/>
      <c r="HJ79" s="294"/>
      <c r="HK79" s="294"/>
      <c r="HL79" s="294"/>
      <c r="HM79" s="294"/>
      <c r="HN79" s="294"/>
      <c r="HO79" s="294"/>
      <c r="HP79" s="294"/>
      <c r="HQ79" s="294"/>
      <c r="HR79" s="294"/>
      <c r="HS79" s="294"/>
      <c r="HT79" s="294"/>
      <c r="HU79" s="294"/>
      <c r="HV79" s="294"/>
      <c r="HW79" s="294"/>
      <c r="HX79" s="294"/>
    </row>
    <row r="80" spans="1:239" s="474" customFormat="1" ht="15">
      <c r="A80" s="293"/>
      <c r="B80" s="294"/>
      <c r="C80" s="1644" t="s">
        <v>628</v>
      </c>
      <c r="D80" s="1644"/>
      <c r="E80" s="1659"/>
      <c r="F80" s="749">
        <v>0.4</v>
      </c>
      <c r="G80" s="337">
        <v>0</v>
      </c>
      <c r="H80" s="750">
        <v>0.4</v>
      </c>
      <c r="I80" s="756">
        <v>0</v>
      </c>
      <c r="J80" s="749">
        <v>0.5</v>
      </c>
      <c r="K80" s="337">
        <v>0</v>
      </c>
      <c r="L80" s="1039">
        <v>0.41519100399999997</v>
      </c>
      <c r="M80" s="560">
        <f t="shared" si="3"/>
        <v>4.3459507629726426E-4</v>
      </c>
      <c r="N80" s="294"/>
      <c r="O80" s="294"/>
      <c r="P80" s="294"/>
      <c r="Q80" s="294"/>
      <c r="R80" s="294"/>
      <c r="S80" s="294"/>
      <c r="T80" s="294"/>
      <c r="U80" s="294"/>
      <c r="V80" s="294"/>
      <c r="W80" s="294"/>
      <c r="X80" s="294"/>
      <c r="Y80" s="294"/>
      <c r="Z80" s="294"/>
      <c r="AA80" s="294"/>
      <c r="AB80" s="294"/>
      <c r="AC80" s="294"/>
      <c r="AD80" s="294"/>
      <c r="AE80" s="294"/>
      <c r="AF80" s="294"/>
      <c r="AG80" s="294"/>
      <c r="AH80" s="294"/>
      <c r="AI80" s="294"/>
      <c r="AJ80" s="294"/>
      <c r="AK80" s="294"/>
      <c r="AL80" s="294"/>
      <c r="AM80" s="294"/>
      <c r="AN80" s="294"/>
      <c r="AO80" s="294"/>
      <c r="AP80" s="294"/>
      <c r="AQ80" s="294"/>
      <c r="AR80" s="294"/>
      <c r="AS80" s="294"/>
      <c r="AT80" s="294"/>
      <c r="AU80" s="294"/>
      <c r="AV80" s="294"/>
      <c r="AW80" s="294"/>
      <c r="AX80" s="294"/>
      <c r="AY80" s="294"/>
      <c r="AZ80" s="294"/>
      <c r="BA80" s="294"/>
      <c r="BB80" s="294"/>
      <c r="BC80" s="294"/>
      <c r="BD80" s="294"/>
      <c r="BE80" s="294"/>
      <c r="BF80" s="294"/>
      <c r="BG80" s="294"/>
      <c r="BH80" s="294"/>
      <c r="BI80" s="294"/>
      <c r="BJ80" s="294"/>
      <c r="BK80" s="294"/>
      <c r="BL80" s="294"/>
      <c r="BM80" s="294"/>
      <c r="BN80" s="294"/>
      <c r="BO80" s="294"/>
      <c r="BP80" s="294"/>
      <c r="BQ80" s="294"/>
      <c r="BR80" s="294"/>
      <c r="BS80" s="294"/>
      <c r="BT80" s="294"/>
      <c r="BU80" s="294"/>
      <c r="BV80" s="294"/>
      <c r="BW80" s="294"/>
      <c r="BX80" s="294"/>
      <c r="BY80" s="294"/>
      <c r="BZ80" s="294"/>
      <c r="CA80" s="294"/>
      <c r="CB80" s="294"/>
      <c r="CC80" s="294"/>
      <c r="CD80" s="294"/>
      <c r="CE80" s="294"/>
      <c r="CF80" s="294"/>
      <c r="CG80" s="294"/>
      <c r="CH80" s="294"/>
      <c r="CI80" s="294"/>
      <c r="CJ80" s="294"/>
      <c r="CK80" s="294"/>
      <c r="CL80" s="294"/>
      <c r="CM80" s="294"/>
      <c r="CN80" s="294"/>
      <c r="CO80" s="294"/>
      <c r="CP80" s="294"/>
      <c r="CQ80" s="294"/>
      <c r="CR80" s="294"/>
      <c r="CS80" s="294"/>
      <c r="CT80" s="294"/>
      <c r="CU80" s="294"/>
      <c r="CV80" s="294"/>
      <c r="CW80" s="294"/>
      <c r="CX80" s="294"/>
      <c r="CY80" s="294"/>
      <c r="CZ80" s="294"/>
      <c r="DA80" s="294"/>
      <c r="DB80" s="294"/>
      <c r="DC80" s="294"/>
      <c r="DD80" s="294"/>
      <c r="DE80" s="294"/>
      <c r="DF80" s="294"/>
      <c r="DG80" s="294"/>
      <c r="DH80" s="294"/>
      <c r="DI80" s="294"/>
      <c r="DJ80" s="294"/>
      <c r="DK80" s="294"/>
      <c r="DL80" s="294"/>
      <c r="DM80" s="294"/>
      <c r="DN80" s="294"/>
      <c r="DO80" s="294"/>
      <c r="DP80" s="294"/>
      <c r="DQ80" s="294"/>
      <c r="DR80" s="294"/>
      <c r="DS80" s="294"/>
      <c r="DT80" s="294"/>
      <c r="DU80" s="294"/>
      <c r="DV80" s="294"/>
      <c r="DW80" s="294"/>
      <c r="DX80" s="294"/>
      <c r="DY80" s="294"/>
      <c r="DZ80" s="294"/>
      <c r="EA80" s="294"/>
      <c r="EB80" s="294"/>
      <c r="EC80" s="294"/>
      <c r="ED80" s="294"/>
      <c r="EE80" s="294"/>
      <c r="EF80" s="294"/>
      <c r="EG80" s="294"/>
      <c r="EH80" s="294"/>
      <c r="EI80" s="294"/>
      <c r="EJ80" s="294"/>
      <c r="EK80" s="294"/>
      <c r="EL80" s="294"/>
      <c r="EM80" s="294"/>
      <c r="EN80" s="294"/>
      <c r="EO80" s="294"/>
      <c r="EP80" s="294"/>
      <c r="EQ80" s="294"/>
      <c r="ER80" s="294"/>
      <c r="ES80" s="294"/>
      <c r="ET80" s="294"/>
      <c r="EU80" s="294"/>
      <c r="EV80" s="294"/>
      <c r="EW80" s="294"/>
      <c r="EX80" s="294"/>
      <c r="EY80" s="294"/>
      <c r="EZ80" s="294"/>
      <c r="FA80" s="294"/>
      <c r="FB80" s="294"/>
      <c r="FC80" s="294"/>
      <c r="FD80" s="294"/>
      <c r="FE80" s="294"/>
      <c r="FF80" s="294"/>
      <c r="FG80" s="294"/>
      <c r="FH80" s="294"/>
      <c r="FI80" s="294"/>
      <c r="FJ80" s="294"/>
      <c r="FK80" s="294"/>
      <c r="FL80" s="294"/>
      <c r="FM80" s="294"/>
      <c r="FN80" s="294"/>
      <c r="FO80" s="294"/>
      <c r="FP80" s="294"/>
      <c r="FQ80" s="294"/>
      <c r="FR80" s="294"/>
      <c r="FS80" s="294"/>
      <c r="FT80" s="294"/>
      <c r="FU80" s="294"/>
      <c r="FV80" s="294"/>
      <c r="FW80" s="294"/>
      <c r="FX80" s="294"/>
      <c r="FY80" s="294"/>
      <c r="FZ80" s="294"/>
      <c r="GA80" s="294"/>
      <c r="GB80" s="294"/>
      <c r="GC80" s="294"/>
      <c r="GD80" s="294"/>
      <c r="GE80" s="294"/>
      <c r="GF80" s="294"/>
      <c r="GG80" s="294"/>
      <c r="GH80" s="294"/>
      <c r="GI80" s="294"/>
      <c r="GJ80" s="294"/>
      <c r="GK80" s="294"/>
      <c r="GL80" s="294"/>
      <c r="GM80" s="294"/>
      <c r="GN80" s="294"/>
      <c r="GO80" s="294"/>
      <c r="GP80" s="294"/>
      <c r="GQ80" s="294"/>
      <c r="GR80" s="294"/>
      <c r="GS80" s="294"/>
      <c r="GT80" s="294"/>
      <c r="GU80" s="294"/>
      <c r="GV80" s="294"/>
      <c r="GW80" s="294"/>
      <c r="GX80" s="294"/>
      <c r="GY80" s="294"/>
      <c r="GZ80" s="294"/>
      <c r="HA80" s="294"/>
      <c r="HB80" s="294"/>
      <c r="HC80" s="294"/>
      <c r="HD80" s="294"/>
      <c r="HE80" s="294"/>
      <c r="HF80" s="294"/>
      <c r="HG80" s="294"/>
      <c r="HH80" s="294"/>
      <c r="HI80" s="294"/>
      <c r="HJ80" s="294"/>
      <c r="HK80" s="294"/>
      <c r="HL80" s="294"/>
      <c r="HM80" s="294"/>
      <c r="HN80" s="294"/>
      <c r="HO80" s="294"/>
      <c r="HP80" s="294"/>
      <c r="HQ80" s="294"/>
      <c r="HR80" s="294"/>
      <c r="HS80" s="294"/>
      <c r="HT80" s="294"/>
      <c r="HU80" s="294"/>
      <c r="HV80" s="294"/>
      <c r="HW80" s="294"/>
      <c r="HX80" s="294"/>
    </row>
    <row r="81" spans="1:250" s="474" customFormat="1" ht="15">
      <c r="A81" s="293"/>
      <c r="B81" s="294"/>
      <c r="C81" s="1644" t="s">
        <v>629</v>
      </c>
      <c r="D81" s="1644"/>
      <c r="E81" s="1659"/>
      <c r="F81" s="774">
        <v>42</v>
      </c>
      <c r="G81" s="337">
        <v>0.03</v>
      </c>
      <c r="H81" s="777">
        <v>34.200000000000003</v>
      </c>
      <c r="I81" s="756">
        <v>0.03</v>
      </c>
      <c r="J81" s="774">
        <v>25.7</v>
      </c>
      <c r="K81" s="337">
        <v>0.03</v>
      </c>
      <c r="L81" s="1039">
        <v>36.119712158999995</v>
      </c>
      <c r="M81" s="560">
        <f t="shared" si="3"/>
        <v>3.7807777409300102E-2</v>
      </c>
      <c r="N81" s="294"/>
      <c r="O81" s="294"/>
      <c r="P81" s="294"/>
      <c r="Q81" s="294"/>
      <c r="R81" s="294"/>
      <c r="S81" s="294"/>
      <c r="T81" s="294"/>
      <c r="U81" s="294"/>
      <c r="V81" s="294"/>
      <c r="W81" s="294"/>
      <c r="X81" s="294"/>
      <c r="Y81" s="294"/>
      <c r="Z81" s="294"/>
      <c r="AA81" s="294"/>
      <c r="AB81" s="294"/>
      <c r="AC81" s="294"/>
      <c r="AD81" s="294"/>
      <c r="AE81" s="294"/>
      <c r="AF81" s="294"/>
      <c r="AG81" s="294"/>
      <c r="AH81" s="294"/>
      <c r="AI81" s="294"/>
      <c r="AJ81" s="294"/>
      <c r="AK81" s="294"/>
      <c r="AL81" s="294"/>
      <c r="AM81" s="294"/>
      <c r="AN81" s="294"/>
      <c r="AO81" s="294"/>
      <c r="AP81" s="294"/>
      <c r="AQ81" s="294"/>
      <c r="AR81" s="294"/>
      <c r="AS81" s="294"/>
      <c r="AT81" s="294"/>
      <c r="AU81" s="294"/>
      <c r="AV81" s="294"/>
      <c r="AW81" s="294"/>
      <c r="AX81" s="294"/>
      <c r="AY81" s="294"/>
      <c r="AZ81" s="294"/>
      <c r="BA81" s="294"/>
      <c r="BB81" s="294"/>
      <c r="BC81" s="294"/>
      <c r="BD81" s="294"/>
      <c r="BE81" s="294"/>
      <c r="BF81" s="294"/>
      <c r="BG81" s="294"/>
      <c r="BH81" s="294"/>
      <c r="BI81" s="294"/>
      <c r="BJ81" s="294"/>
      <c r="BK81" s="294"/>
      <c r="BL81" s="294"/>
      <c r="BM81" s="294"/>
      <c r="BN81" s="294"/>
      <c r="BO81" s="294"/>
      <c r="BP81" s="294"/>
      <c r="BQ81" s="294"/>
      <c r="BR81" s="294"/>
      <c r="BS81" s="294"/>
      <c r="BT81" s="294"/>
      <c r="BU81" s="294"/>
      <c r="BV81" s="294"/>
      <c r="BW81" s="294"/>
      <c r="BX81" s="294"/>
      <c r="BY81" s="294"/>
      <c r="BZ81" s="294"/>
      <c r="CA81" s="294"/>
      <c r="CB81" s="294"/>
      <c r="CC81" s="294"/>
      <c r="CD81" s="294"/>
      <c r="CE81" s="294"/>
      <c r="CF81" s="294"/>
      <c r="CG81" s="294"/>
      <c r="CH81" s="294"/>
      <c r="CI81" s="294"/>
      <c r="CJ81" s="294"/>
      <c r="CK81" s="294"/>
      <c r="CL81" s="294"/>
      <c r="CM81" s="294"/>
      <c r="CN81" s="294"/>
      <c r="CO81" s="294"/>
      <c r="CP81" s="294"/>
      <c r="CQ81" s="294"/>
      <c r="CR81" s="294"/>
      <c r="CS81" s="294"/>
      <c r="CT81" s="294"/>
      <c r="CU81" s="294"/>
      <c r="CV81" s="294"/>
      <c r="CW81" s="294"/>
      <c r="CX81" s="294"/>
      <c r="CY81" s="294"/>
      <c r="CZ81" s="294"/>
      <c r="DA81" s="294"/>
      <c r="DB81" s="294"/>
      <c r="DC81" s="294"/>
      <c r="DD81" s="294"/>
      <c r="DE81" s="294"/>
      <c r="DF81" s="294"/>
      <c r="DG81" s="294"/>
      <c r="DH81" s="294"/>
      <c r="DI81" s="294"/>
      <c r="DJ81" s="294"/>
      <c r="DK81" s="294"/>
      <c r="DL81" s="294"/>
      <c r="DM81" s="294"/>
      <c r="DN81" s="294"/>
      <c r="DO81" s="294"/>
      <c r="DP81" s="294"/>
      <c r="DQ81" s="294"/>
      <c r="DR81" s="294"/>
      <c r="DS81" s="294"/>
      <c r="DT81" s="294"/>
      <c r="DU81" s="294"/>
      <c r="DV81" s="294"/>
      <c r="DW81" s="294"/>
      <c r="DX81" s="294"/>
      <c r="DY81" s="294"/>
      <c r="DZ81" s="294"/>
      <c r="EA81" s="294"/>
      <c r="EB81" s="294"/>
      <c r="EC81" s="294"/>
      <c r="ED81" s="294"/>
      <c r="EE81" s="294"/>
      <c r="EF81" s="294"/>
      <c r="EG81" s="294"/>
      <c r="EH81" s="294"/>
      <c r="EI81" s="294"/>
      <c r="EJ81" s="294"/>
      <c r="EK81" s="294"/>
      <c r="EL81" s="294"/>
      <c r="EM81" s="294"/>
      <c r="EN81" s="294"/>
      <c r="EO81" s="294"/>
      <c r="EP81" s="294"/>
      <c r="EQ81" s="294"/>
      <c r="ER81" s="294"/>
      <c r="ES81" s="294"/>
      <c r="ET81" s="294"/>
      <c r="EU81" s="294"/>
      <c r="EV81" s="294"/>
      <c r="EW81" s="294"/>
      <c r="EX81" s="294"/>
      <c r="EY81" s="294"/>
      <c r="EZ81" s="294"/>
      <c r="FA81" s="294"/>
      <c r="FB81" s="294"/>
      <c r="FC81" s="294"/>
      <c r="FD81" s="294"/>
      <c r="FE81" s="294"/>
      <c r="FF81" s="294"/>
      <c r="FG81" s="294"/>
      <c r="FH81" s="294"/>
      <c r="FI81" s="294"/>
      <c r="FJ81" s="294"/>
      <c r="FK81" s="294"/>
      <c r="FL81" s="294"/>
      <c r="FM81" s="294"/>
      <c r="FN81" s="294"/>
      <c r="FO81" s="294"/>
      <c r="FP81" s="294"/>
      <c r="FQ81" s="294"/>
      <c r="FR81" s="294"/>
      <c r="FS81" s="294"/>
      <c r="FT81" s="294"/>
      <c r="FU81" s="294"/>
      <c r="FV81" s="294"/>
      <c r="FW81" s="294"/>
      <c r="FX81" s="294"/>
      <c r="FY81" s="294"/>
      <c r="FZ81" s="294"/>
      <c r="GA81" s="294"/>
      <c r="GB81" s="294"/>
      <c r="GC81" s="294"/>
      <c r="GD81" s="294"/>
      <c r="GE81" s="294"/>
      <c r="GF81" s="294"/>
      <c r="GG81" s="294"/>
      <c r="GH81" s="294"/>
      <c r="GI81" s="294"/>
      <c r="GJ81" s="294"/>
      <c r="GK81" s="294"/>
      <c r="GL81" s="294"/>
      <c r="GM81" s="294"/>
      <c r="GN81" s="294"/>
      <c r="GO81" s="294"/>
      <c r="GP81" s="294"/>
      <c r="GQ81" s="294"/>
      <c r="GR81" s="294"/>
      <c r="GS81" s="294"/>
      <c r="GT81" s="294"/>
      <c r="GU81" s="294"/>
      <c r="GV81" s="294"/>
      <c r="GW81" s="294"/>
      <c r="GX81" s="294"/>
      <c r="GY81" s="294"/>
      <c r="GZ81" s="294"/>
      <c r="HA81" s="294"/>
      <c r="HB81" s="294"/>
      <c r="HC81" s="294"/>
      <c r="HD81" s="294"/>
      <c r="HE81" s="294"/>
      <c r="HF81" s="294"/>
      <c r="HG81" s="294"/>
      <c r="HH81" s="294"/>
      <c r="HI81" s="294"/>
      <c r="HJ81" s="294"/>
      <c r="HK81" s="294"/>
      <c r="HL81" s="294"/>
      <c r="HM81" s="294"/>
      <c r="HN81" s="294"/>
      <c r="HO81" s="294"/>
      <c r="HP81" s="294"/>
      <c r="HQ81" s="294"/>
      <c r="HR81" s="294"/>
      <c r="HS81" s="294"/>
      <c r="HT81" s="294"/>
      <c r="HU81" s="294"/>
      <c r="HV81" s="294"/>
      <c r="HW81" s="294"/>
      <c r="HX81" s="294"/>
    </row>
    <row r="82" spans="1:250" s="474" customFormat="1" ht="15" customHeight="1">
      <c r="A82" s="293"/>
      <c r="B82" s="294"/>
      <c r="C82" s="1644" t="s">
        <v>630</v>
      </c>
      <c r="D82" s="1644"/>
      <c r="E82" s="1659"/>
      <c r="F82" s="775">
        <v>191.1</v>
      </c>
      <c r="G82" s="337">
        <v>0.14000000000000001</v>
      </c>
      <c r="H82" s="778">
        <v>194.1</v>
      </c>
      <c r="I82" s="756">
        <v>0.15</v>
      </c>
      <c r="J82" s="775">
        <v>181.5</v>
      </c>
      <c r="K82" s="337">
        <v>0.19</v>
      </c>
      <c r="L82" s="1039">
        <v>183.66602218400001</v>
      </c>
      <c r="M82" s="560">
        <f t="shared" si="3"/>
        <v>0.19224970713544293</v>
      </c>
      <c r="N82" s="294"/>
      <c r="O82" s="294"/>
      <c r="P82" s="294"/>
      <c r="Q82" s="294"/>
      <c r="R82" s="294"/>
      <c r="S82" s="294"/>
      <c r="T82" s="294"/>
      <c r="U82" s="294"/>
      <c r="V82" s="294"/>
      <c r="W82" s="294"/>
      <c r="X82" s="294"/>
      <c r="Y82" s="294"/>
      <c r="Z82" s="294"/>
      <c r="AA82" s="294"/>
      <c r="AB82" s="294"/>
      <c r="AC82" s="294"/>
      <c r="AD82" s="294"/>
      <c r="AE82" s="294"/>
      <c r="AF82" s="294"/>
      <c r="AG82" s="294"/>
      <c r="AH82" s="294"/>
      <c r="AI82" s="294"/>
      <c r="AJ82" s="294"/>
      <c r="AK82" s="294"/>
      <c r="AL82" s="294"/>
      <c r="AM82" s="294"/>
      <c r="AN82" s="294"/>
      <c r="AO82" s="294"/>
      <c r="AP82" s="294"/>
      <c r="AQ82" s="294"/>
      <c r="AR82" s="294"/>
      <c r="AS82" s="294"/>
      <c r="AT82" s="294"/>
      <c r="AU82" s="294"/>
      <c r="AV82" s="294"/>
      <c r="AW82" s="294"/>
      <c r="AX82" s="294"/>
      <c r="AY82" s="294"/>
      <c r="AZ82" s="294"/>
      <c r="BA82" s="294"/>
      <c r="BB82" s="294"/>
      <c r="BC82" s="294"/>
      <c r="BD82" s="294"/>
      <c r="BE82" s="294"/>
      <c r="BF82" s="294"/>
      <c r="BG82" s="294"/>
      <c r="BH82" s="294"/>
      <c r="BI82" s="294"/>
      <c r="BJ82" s="294"/>
      <c r="BK82" s="294"/>
      <c r="BL82" s="294"/>
      <c r="BM82" s="294"/>
      <c r="BN82" s="294"/>
      <c r="BO82" s="294"/>
      <c r="BP82" s="294"/>
      <c r="BQ82" s="294"/>
      <c r="BR82" s="294"/>
      <c r="BS82" s="294"/>
      <c r="BT82" s="294"/>
      <c r="BU82" s="294"/>
      <c r="BV82" s="294"/>
      <c r="BW82" s="294"/>
      <c r="BX82" s="294"/>
      <c r="BY82" s="294"/>
      <c r="BZ82" s="294"/>
      <c r="CA82" s="294"/>
      <c r="CB82" s="294"/>
      <c r="CC82" s="294"/>
      <c r="CD82" s="294"/>
      <c r="CE82" s="294"/>
      <c r="CF82" s="294"/>
      <c r="CG82" s="294"/>
      <c r="CH82" s="294"/>
      <c r="CI82" s="294"/>
      <c r="CJ82" s="294"/>
      <c r="CK82" s="294"/>
      <c r="CL82" s="294"/>
      <c r="CM82" s="294"/>
      <c r="CN82" s="294"/>
      <c r="CO82" s="294"/>
      <c r="CP82" s="294"/>
      <c r="CQ82" s="294"/>
      <c r="CR82" s="294"/>
      <c r="CS82" s="294"/>
      <c r="CT82" s="294"/>
      <c r="CU82" s="294"/>
      <c r="CV82" s="294"/>
      <c r="CW82" s="294"/>
      <c r="CX82" s="294"/>
      <c r="CY82" s="294"/>
      <c r="CZ82" s="294"/>
      <c r="DA82" s="294"/>
      <c r="DB82" s="294"/>
      <c r="DC82" s="294"/>
      <c r="DD82" s="294"/>
      <c r="DE82" s="294"/>
      <c r="DF82" s="294"/>
      <c r="DG82" s="294"/>
      <c r="DH82" s="294"/>
      <c r="DI82" s="294"/>
      <c r="DJ82" s="294"/>
      <c r="DK82" s="294"/>
      <c r="DL82" s="294"/>
      <c r="DM82" s="294"/>
      <c r="DN82" s="294"/>
      <c r="DO82" s="294"/>
      <c r="DP82" s="294"/>
      <c r="DQ82" s="294"/>
      <c r="DR82" s="294"/>
      <c r="DS82" s="294"/>
      <c r="DT82" s="294"/>
      <c r="DU82" s="294"/>
      <c r="DV82" s="294"/>
      <c r="DW82" s="294"/>
      <c r="DX82" s="294"/>
      <c r="DY82" s="294"/>
      <c r="DZ82" s="294"/>
      <c r="EA82" s="294"/>
      <c r="EB82" s="294"/>
      <c r="EC82" s="294"/>
      <c r="ED82" s="294"/>
      <c r="EE82" s="294"/>
      <c r="EF82" s="294"/>
      <c r="EG82" s="294"/>
      <c r="EH82" s="294"/>
      <c r="EI82" s="294"/>
      <c r="EJ82" s="294"/>
      <c r="EK82" s="294"/>
      <c r="EL82" s="294"/>
      <c r="EM82" s="294"/>
      <c r="EN82" s="294"/>
      <c r="EO82" s="294"/>
      <c r="EP82" s="294"/>
      <c r="EQ82" s="294"/>
      <c r="ER82" s="294"/>
      <c r="ES82" s="294"/>
      <c r="ET82" s="294"/>
      <c r="EU82" s="294"/>
      <c r="EV82" s="294"/>
      <c r="EW82" s="294"/>
      <c r="EX82" s="294"/>
      <c r="EY82" s="294"/>
      <c r="EZ82" s="294"/>
      <c r="FA82" s="294"/>
      <c r="FB82" s="294"/>
      <c r="FC82" s="294"/>
      <c r="FD82" s="294"/>
      <c r="FE82" s="294"/>
      <c r="FF82" s="294"/>
      <c r="FG82" s="294"/>
      <c r="FH82" s="294"/>
      <c r="FI82" s="294"/>
      <c r="FJ82" s="294"/>
      <c r="FK82" s="294"/>
      <c r="FL82" s="294"/>
      <c r="FM82" s="294"/>
      <c r="FN82" s="294"/>
      <c r="FO82" s="294"/>
      <c r="FP82" s="294"/>
      <c r="FQ82" s="294"/>
      <c r="FR82" s="294"/>
      <c r="FS82" s="294"/>
      <c r="FT82" s="294"/>
      <c r="FU82" s="294"/>
      <c r="FV82" s="294"/>
      <c r="FW82" s="294"/>
      <c r="FX82" s="294"/>
      <c r="FY82" s="294"/>
      <c r="FZ82" s="294"/>
      <c r="GA82" s="294"/>
      <c r="GB82" s="294"/>
      <c r="GC82" s="294"/>
      <c r="GD82" s="294"/>
      <c r="GE82" s="294"/>
      <c r="GF82" s="294"/>
      <c r="GG82" s="294"/>
      <c r="GH82" s="294"/>
      <c r="GI82" s="294"/>
      <c r="GJ82" s="294"/>
      <c r="GK82" s="294"/>
      <c r="GL82" s="294"/>
      <c r="GM82" s="294"/>
      <c r="GN82" s="294"/>
      <c r="GO82" s="294"/>
      <c r="GP82" s="294"/>
      <c r="GQ82" s="294"/>
      <c r="GR82" s="294"/>
      <c r="GS82" s="294"/>
      <c r="GT82" s="294"/>
      <c r="GU82" s="294"/>
      <c r="GV82" s="294"/>
      <c r="GW82" s="294"/>
      <c r="GX82" s="294"/>
      <c r="GY82" s="294"/>
      <c r="GZ82" s="294"/>
      <c r="HA82" s="294"/>
      <c r="HB82" s="294"/>
      <c r="HC82" s="294"/>
      <c r="HD82" s="294"/>
      <c r="HE82" s="294"/>
      <c r="HF82" s="294"/>
      <c r="HG82" s="294"/>
      <c r="HH82" s="294"/>
      <c r="HI82" s="294"/>
      <c r="HJ82" s="294"/>
      <c r="HK82" s="294"/>
      <c r="HL82" s="294"/>
      <c r="HM82" s="294"/>
      <c r="HN82" s="294"/>
      <c r="HO82" s="294"/>
      <c r="HP82" s="294"/>
      <c r="HQ82" s="294"/>
      <c r="HR82" s="294"/>
      <c r="HS82" s="294"/>
      <c r="HT82" s="294"/>
      <c r="HU82" s="294"/>
      <c r="HV82" s="294"/>
      <c r="HW82" s="294"/>
      <c r="HX82" s="294"/>
    </row>
    <row r="83" spans="1:250" s="474" customFormat="1" ht="15" customHeight="1">
      <c r="A83" s="293"/>
      <c r="B83" s="294"/>
      <c r="C83" s="1660" t="s">
        <v>631</v>
      </c>
      <c r="D83" s="1660"/>
      <c r="E83" s="1661"/>
      <c r="F83" s="776">
        <v>1349.6</v>
      </c>
      <c r="G83" s="771">
        <v>1</v>
      </c>
      <c r="H83" s="779">
        <v>1338.5</v>
      </c>
      <c r="I83" s="773">
        <v>1</v>
      </c>
      <c r="J83" s="776">
        <v>974.6</v>
      </c>
      <c r="K83" s="771">
        <v>1</v>
      </c>
      <c r="L83" s="1040">
        <f>SUM(L77:L82)</f>
        <v>955.35137566999992</v>
      </c>
      <c r="M83" s="892">
        <v>1</v>
      </c>
      <c r="N83" s="294"/>
      <c r="O83" s="294"/>
      <c r="P83" s="294"/>
      <c r="Q83" s="294"/>
      <c r="R83" s="294"/>
      <c r="S83" s="294"/>
      <c r="T83" s="294"/>
      <c r="U83" s="294"/>
      <c r="V83" s="294"/>
      <c r="W83" s="294"/>
      <c r="X83" s="294"/>
      <c r="Y83" s="294"/>
      <c r="Z83" s="294"/>
      <c r="AA83" s="294"/>
      <c r="AB83" s="294"/>
      <c r="AC83" s="294"/>
      <c r="AD83" s="294"/>
      <c r="AE83" s="294"/>
      <c r="AF83" s="294"/>
      <c r="AG83" s="294"/>
      <c r="AH83" s="294"/>
      <c r="AI83" s="294"/>
      <c r="AJ83" s="294"/>
      <c r="AK83" s="294"/>
      <c r="AL83" s="294"/>
      <c r="AM83" s="294"/>
      <c r="AN83" s="294"/>
      <c r="AO83" s="294"/>
      <c r="AP83" s="294"/>
      <c r="AQ83" s="294"/>
      <c r="AR83" s="294"/>
      <c r="AS83" s="294"/>
      <c r="AT83" s="294"/>
      <c r="AU83" s="294"/>
      <c r="AV83" s="294"/>
      <c r="AW83" s="294"/>
      <c r="AX83" s="294"/>
      <c r="AY83" s="294"/>
      <c r="AZ83" s="294"/>
      <c r="BA83" s="294"/>
      <c r="BB83" s="294"/>
      <c r="BC83" s="294"/>
      <c r="BD83" s="294"/>
      <c r="BE83" s="294"/>
      <c r="BF83" s="294"/>
      <c r="BG83" s="294"/>
      <c r="BH83" s="294"/>
      <c r="BI83" s="294"/>
      <c r="BJ83" s="294"/>
      <c r="BK83" s="294"/>
      <c r="BL83" s="294"/>
      <c r="BM83" s="294"/>
      <c r="BN83" s="294"/>
      <c r="BO83" s="294"/>
      <c r="BP83" s="294"/>
      <c r="BQ83" s="294"/>
      <c r="BR83" s="294"/>
      <c r="BS83" s="294"/>
      <c r="BT83" s="294"/>
      <c r="BU83" s="294"/>
      <c r="BV83" s="294"/>
      <c r="BW83" s="294"/>
      <c r="BX83" s="294"/>
      <c r="BY83" s="294"/>
      <c r="BZ83" s="294"/>
      <c r="CA83" s="294"/>
      <c r="CB83" s="294"/>
      <c r="CC83" s="294"/>
      <c r="CD83" s="294"/>
      <c r="CE83" s="294"/>
      <c r="CF83" s="294"/>
      <c r="CG83" s="294"/>
      <c r="CH83" s="294"/>
      <c r="CI83" s="294"/>
      <c r="CJ83" s="294"/>
      <c r="CK83" s="294"/>
      <c r="CL83" s="294"/>
      <c r="CM83" s="294"/>
      <c r="CN83" s="294"/>
      <c r="CO83" s="294"/>
      <c r="CP83" s="294"/>
      <c r="CQ83" s="294"/>
      <c r="CR83" s="294"/>
      <c r="CS83" s="294"/>
      <c r="CT83" s="294"/>
      <c r="CU83" s="294"/>
      <c r="CV83" s="294"/>
      <c r="CW83" s="294"/>
      <c r="CX83" s="294"/>
      <c r="CY83" s="294"/>
      <c r="CZ83" s="294"/>
      <c r="DA83" s="294"/>
      <c r="DB83" s="294"/>
      <c r="DC83" s="294"/>
      <c r="DD83" s="294"/>
      <c r="DE83" s="294"/>
      <c r="DF83" s="294"/>
      <c r="DG83" s="294"/>
      <c r="DH83" s="294"/>
      <c r="DI83" s="294"/>
      <c r="DJ83" s="294"/>
      <c r="DK83" s="294"/>
      <c r="DL83" s="294"/>
      <c r="DM83" s="294"/>
      <c r="DN83" s="294"/>
      <c r="DO83" s="294"/>
      <c r="DP83" s="294"/>
      <c r="DQ83" s="294"/>
      <c r="DR83" s="294"/>
      <c r="DS83" s="294"/>
      <c r="DT83" s="294"/>
      <c r="DU83" s="294"/>
      <c r="DV83" s="294"/>
      <c r="DW83" s="294"/>
      <c r="DX83" s="294"/>
      <c r="DY83" s="294"/>
      <c r="DZ83" s="294"/>
      <c r="EA83" s="294"/>
      <c r="EB83" s="294"/>
      <c r="EC83" s="294"/>
      <c r="ED83" s="294"/>
      <c r="EE83" s="294"/>
      <c r="EF83" s="294"/>
      <c r="EG83" s="294"/>
      <c r="EH83" s="294"/>
      <c r="EI83" s="294"/>
      <c r="EJ83" s="294"/>
      <c r="EK83" s="294"/>
      <c r="EL83" s="294"/>
      <c r="EM83" s="294"/>
      <c r="EN83" s="294"/>
      <c r="EO83" s="294"/>
      <c r="EP83" s="294"/>
      <c r="EQ83" s="294"/>
      <c r="ER83" s="294"/>
      <c r="ES83" s="294"/>
      <c r="ET83" s="294"/>
      <c r="EU83" s="294"/>
      <c r="EV83" s="294"/>
      <c r="EW83" s="294"/>
      <c r="EX83" s="294"/>
      <c r="EY83" s="294"/>
      <c r="EZ83" s="294"/>
      <c r="FA83" s="294"/>
      <c r="FB83" s="294"/>
      <c r="FC83" s="294"/>
      <c r="FD83" s="294"/>
      <c r="FE83" s="294"/>
      <c r="FF83" s="294"/>
      <c r="FG83" s="294"/>
      <c r="FH83" s="294"/>
      <c r="FI83" s="294"/>
      <c r="FJ83" s="294"/>
      <c r="FK83" s="294"/>
      <c r="FL83" s="294"/>
      <c r="FM83" s="294"/>
      <c r="FN83" s="294"/>
      <c r="FO83" s="294"/>
      <c r="FP83" s="294"/>
      <c r="FQ83" s="294"/>
      <c r="FR83" s="294"/>
      <c r="FS83" s="294"/>
      <c r="FT83" s="294"/>
      <c r="FU83" s="294"/>
      <c r="FV83" s="294"/>
      <c r="FW83" s="294"/>
      <c r="FX83" s="294"/>
      <c r="FY83" s="294"/>
      <c r="FZ83" s="294"/>
      <c r="GA83" s="294"/>
      <c r="GB83" s="294"/>
      <c r="GC83" s="294"/>
      <c r="GD83" s="294"/>
      <c r="GE83" s="294"/>
      <c r="GF83" s="294"/>
      <c r="GG83" s="294"/>
      <c r="GH83" s="294"/>
      <c r="GI83" s="294"/>
      <c r="GJ83" s="294"/>
      <c r="GK83" s="294"/>
      <c r="GL83" s="294"/>
      <c r="GM83" s="294"/>
      <c r="GN83" s="294"/>
      <c r="GO83" s="294"/>
      <c r="GP83" s="294"/>
      <c r="GQ83" s="294"/>
      <c r="GR83" s="294"/>
      <c r="GS83" s="294"/>
      <c r="GT83" s="294"/>
      <c r="GU83" s="294"/>
      <c r="GV83" s="294"/>
      <c r="GW83" s="294"/>
      <c r="GX83" s="294"/>
      <c r="GY83" s="294"/>
      <c r="GZ83" s="294"/>
      <c r="HA83" s="294"/>
      <c r="HB83" s="294"/>
      <c r="HC83" s="294"/>
      <c r="HD83" s="294"/>
      <c r="HE83" s="294"/>
      <c r="HF83" s="294"/>
      <c r="HG83" s="294"/>
      <c r="HH83" s="294"/>
      <c r="HI83" s="294"/>
      <c r="HJ83" s="294"/>
      <c r="HK83" s="294"/>
      <c r="HL83" s="294"/>
      <c r="HM83" s="294"/>
      <c r="HN83" s="294"/>
      <c r="HO83" s="294"/>
      <c r="HP83" s="294"/>
      <c r="HQ83" s="294"/>
      <c r="HR83" s="294"/>
      <c r="HS83" s="294"/>
      <c r="HT83" s="294"/>
      <c r="HU83" s="294"/>
      <c r="HV83" s="294"/>
      <c r="HW83" s="294"/>
      <c r="HX83" s="294"/>
    </row>
    <row r="84" spans="1:250" s="474" customFormat="1" ht="15">
      <c r="A84" s="293"/>
      <c r="B84" s="294"/>
      <c r="C84" s="1644" t="s">
        <v>632</v>
      </c>
      <c r="D84" s="1644"/>
      <c r="E84" s="1659"/>
      <c r="F84" s="780">
        <v>12.8</v>
      </c>
      <c r="G84" s="337" t="s">
        <v>269</v>
      </c>
      <c r="H84" s="781">
        <v>18.8</v>
      </c>
      <c r="I84" s="756" t="s">
        <v>269</v>
      </c>
      <c r="J84" s="780">
        <v>9.5</v>
      </c>
      <c r="K84" s="54" t="s">
        <v>269</v>
      </c>
      <c r="L84" s="1039">
        <v>11.554488157464711</v>
      </c>
      <c r="M84" s="891" t="s">
        <v>269</v>
      </c>
      <c r="N84" s="294"/>
      <c r="O84" s="294"/>
      <c r="P84" s="294"/>
      <c r="Q84" s="294"/>
      <c r="R84" s="294"/>
      <c r="S84" s="294"/>
      <c r="T84" s="294"/>
      <c r="U84" s="294"/>
      <c r="V84" s="294"/>
      <c r="W84" s="294"/>
      <c r="X84" s="294"/>
      <c r="Y84" s="294"/>
      <c r="Z84" s="294"/>
      <c r="AA84" s="294"/>
      <c r="AB84" s="294"/>
      <c r="AC84" s="294"/>
      <c r="AD84" s="294"/>
      <c r="AE84" s="294"/>
      <c r="AF84" s="294"/>
      <c r="AG84" s="294"/>
      <c r="AH84" s="294"/>
      <c r="AI84" s="294"/>
      <c r="AJ84" s="294"/>
      <c r="AK84" s="294"/>
      <c r="AL84" s="294"/>
      <c r="AM84" s="294"/>
      <c r="AN84" s="294"/>
      <c r="AO84" s="294"/>
      <c r="AP84" s="294"/>
      <c r="AQ84" s="294"/>
      <c r="AR84" s="294"/>
      <c r="AS84" s="294"/>
      <c r="AT84" s="294"/>
      <c r="AU84" s="294"/>
      <c r="AV84" s="294"/>
      <c r="AW84" s="294"/>
      <c r="AX84" s="294"/>
      <c r="AY84" s="294"/>
      <c r="AZ84" s="294"/>
      <c r="BA84" s="294"/>
      <c r="BB84" s="294"/>
      <c r="BC84" s="294"/>
      <c r="BD84" s="294"/>
      <c r="BE84" s="294"/>
      <c r="BF84" s="294"/>
      <c r="BG84" s="294"/>
      <c r="BH84" s="294"/>
      <c r="BI84" s="294"/>
      <c r="BJ84" s="294"/>
      <c r="BK84" s="294"/>
      <c r="BL84" s="294"/>
      <c r="BM84" s="294"/>
      <c r="BN84" s="294"/>
      <c r="BO84" s="294"/>
      <c r="BP84" s="294"/>
      <c r="BQ84" s="294"/>
      <c r="BR84" s="294"/>
      <c r="BS84" s="294"/>
      <c r="BT84" s="294"/>
      <c r="BU84" s="294"/>
      <c r="BV84" s="294"/>
      <c r="BW84" s="294"/>
      <c r="BX84" s="294"/>
      <c r="BY84" s="294"/>
      <c r="BZ84" s="294"/>
      <c r="CA84" s="294"/>
      <c r="CB84" s="294"/>
      <c r="CC84" s="294"/>
      <c r="CD84" s="294"/>
      <c r="CE84" s="294"/>
      <c r="CF84" s="294"/>
      <c r="CG84" s="294"/>
      <c r="CH84" s="294"/>
      <c r="CI84" s="294"/>
      <c r="CJ84" s="294"/>
      <c r="CK84" s="294"/>
      <c r="CL84" s="294"/>
      <c r="CM84" s="294"/>
      <c r="CN84" s="294"/>
      <c r="CO84" s="294"/>
      <c r="CP84" s="294"/>
      <c r="CQ84" s="294"/>
      <c r="CR84" s="294"/>
      <c r="CS84" s="294"/>
      <c r="CT84" s="294"/>
      <c r="CU84" s="294"/>
      <c r="CV84" s="294"/>
      <c r="CW84" s="294"/>
      <c r="CX84" s="294"/>
      <c r="CY84" s="294"/>
      <c r="CZ84" s="294"/>
      <c r="DA84" s="294"/>
      <c r="DB84" s="294"/>
      <c r="DC84" s="294"/>
      <c r="DD84" s="294"/>
      <c r="DE84" s="294"/>
      <c r="DF84" s="294"/>
      <c r="DG84" s="294"/>
      <c r="DH84" s="294"/>
      <c r="DI84" s="294"/>
      <c r="DJ84" s="294"/>
      <c r="DK84" s="294"/>
      <c r="DL84" s="294"/>
      <c r="DM84" s="294"/>
      <c r="DN84" s="294"/>
      <c r="DO84" s="294"/>
      <c r="DP84" s="294"/>
      <c r="DQ84" s="294"/>
      <c r="DR84" s="294"/>
      <c r="DS84" s="294"/>
      <c r="DT84" s="294"/>
      <c r="DU84" s="294"/>
      <c r="DV84" s="294"/>
      <c r="DW84" s="294"/>
      <c r="DX84" s="294"/>
      <c r="DY84" s="294"/>
      <c r="DZ84" s="294"/>
      <c r="EA84" s="294"/>
      <c r="EB84" s="294"/>
      <c r="EC84" s="294"/>
      <c r="ED84" s="294"/>
      <c r="EE84" s="294"/>
      <c r="EF84" s="294"/>
      <c r="EG84" s="294"/>
      <c r="EH84" s="294"/>
      <c r="EI84" s="294"/>
      <c r="EJ84" s="294"/>
      <c r="EK84" s="294"/>
      <c r="EL84" s="294"/>
      <c r="EM84" s="294"/>
      <c r="EN84" s="294"/>
      <c r="EO84" s="294"/>
      <c r="EP84" s="294"/>
      <c r="EQ84" s="294"/>
      <c r="ER84" s="294"/>
      <c r="ES84" s="294"/>
      <c r="ET84" s="294"/>
      <c r="EU84" s="294"/>
      <c r="EV84" s="294"/>
      <c r="EW84" s="294"/>
      <c r="EX84" s="294"/>
      <c r="EY84" s="294"/>
      <c r="EZ84" s="294"/>
      <c r="FA84" s="294"/>
      <c r="FB84" s="294"/>
      <c r="FC84" s="294"/>
      <c r="FD84" s="294"/>
      <c r="FE84" s="294"/>
      <c r="FF84" s="294"/>
      <c r="FG84" s="294"/>
      <c r="FH84" s="294"/>
      <c r="FI84" s="294"/>
      <c r="FJ84" s="294"/>
      <c r="FK84" s="294"/>
      <c r="FL84" s="294"/>
      <c r="FM84" s="294"/>
      <c r="FN84" s="294"/>
      <c r="FO84" s="294"/>
      <c r="FP84" s="294"/>
      <c r="FQ84" s="294"/>
      <c r="FR84" s="294"/>
      <c r="FS84" s="294"/>
      <c r="FT84" s="294"/>
      <c r="FU84" s="294"/>
      <c r="FV84" s="294"/>
      <c r="FW84" s="294"/>
      <c r="FX84" s="294"/>
      <c r="FY84" s="294"/>
      <c r="FZ84" s="294"/>
      <c r="GA84" s="294"/>
      <c r="GB84" s="294"/>
      <c r="GC84" s="294"/>
      <c r="GD84" s="294"/>
      <c r="GE84" s="294"/>
      <c r="GF84" s="294"/>
      <c r="GG84" s="294"/>
      <c r="GH84" s="294"/>
      <c r="GI84" s="294"/>
      <c r="GJ84" s="294"/>
      <c r="GK84" s="294"/>
      <c r="GL84" s="294"/>
      <c r="GM84" s="294"/>
      <c r="GN84" s="294"/>
      <c r="GO84" s="294"/>
      <c r="GP84" s="294"/>
      <c r="GQ84" s="294"/>
      <c r="GR84" s="294"/>
      <c r="GS84" s="294"/>
      <c r="GT84" s="294"/>
      <c r="GU84" s="294"/>
      <c r="GV84" s="294"/>
      <c r="GW84" s="294"/>
      <c r="GX84" s="294"/>
      <c r="GY84" s="294"/>
      <c r="GZ84" s="294"/>
      <c r="HA84" s="294"/>
      <c r="HB84" s="294"/>
      <c r="HC84" s="294"/>
      <c r="HD84" s="294"/>
      <c r="HE84" s="294"/>
      <c r="HF84" s="294"/>
      <c r="HG84" s="294"/>
      <c r="HH84" s="294"/>
      <c r="HI84" s="294"/>
      <c r="HJ84" s="294"/>
      <c r="HK84" s="294"/>
      <c r="HL84" s="294"/>
      <c r="HM84" s="294"/>
      <c r="HN84" s="294"/>
      <c r="HO84" s="294"/>
      <c r="HP84" s="294"/>
      <c r="HQ84" s="294"/>
      <c r="HR84" s="294"/>
      <c r="HS84" s="294"/>
      <c r="HT84" s="294"/>
      <c r="HU84" s="294"/>
      <c r="HV84" s="294"/>
      <c r="HW84" s="294"/>
      <c r="HX84" s="294"/>
    </row>
    <row r="85" spans="1:250" s="474" customFormat="1">
      <c r="A85" s="293"/>
      <c r="B85" s="294"/>
      <c r="C85" s="294"/>
      <c r="D85" s="294"/>
      <c r="E85" s="294"/>
      <c r="F85" s="294"/>
      <c r="G85" s="294"/>
      <c r="H85" s="294"/>
      <c r="I85" s="294"/>
      <c r="J85" s="294"/>
      <c r="K85" s="294"/>
      <c r="L85" s="294"/>
      <c r="M85" s="294"/>
      <c r="N85" s="294"/>
      <c r="O85" s="294"/>
      <c r="P85" s="294"/>
      <c r="Q85" s="294"/>
      <c r="R85" s="294"/>
      <c r="S85" s="294"/>
      <c r="T85" s="294"/>
      <c r="U85" s="294"/>
      <c r="V85" s="294"/>
      <c r="W85" s="294"/>
      <c r="X85" s="294"/>
      <c r="Y85" s="294"/>
      <c r="Z85" s="294"/>
      <c r="AA85" s="294"/>
      <c r="AB85" s="294"/>
      <c r="AC85" s="294"/>
      <c r="AD85" s="294"/>
      <c r="AE85" s="294"/>
      <c r="AF85" s="294"/>
      <c r="AG85" s="294"/>
      <c r="AH85" s="294"/>
      <c r="AI85" s="294"/>
      <c r="AJ85" s="294"/>
      <c r="AK85" s="294"/>
      <c r="AL85" s="294"/>
      <c r="AM85" s="294"/>
      <c r="AN85" s="294"/>
      <c r="AO85" s="294"/>
      <c r="AP85" s="294"/>
      <c r="AQ85" s="294"/>
      <c r="AR85" s="294"/>
      <c r="AS85" s="294"/>
      <c r="AT85" s="294"/>
      <c r="AU85" s="294"/>
      <c r="AV85" s="294"/>
      <c r="AW85" s="294"/>
      <c r="AX85" s="294"/>
      <c r="AY85" s="294"/>
      <c r="AZ85" s="294"/>
      <c r="BA85" s="294"/>
      <c r="BB85" s="294"/>
      <c r="BC85" s="294"/>
      <c r="BD85" s="294"/>
      <c r="BE85" s="294"/>
      <c r="BF85" s="294"/>
      <c r="BG85" s="294"/>
      <c r="BH85" s="294"/>
      <c r="BI85" s="294"/>
      <c r="BJ85" s="294"/>
      <c r="BK85" s="294"/>
      <c r="BL85" s="294"/>
      <c r="BM85" s="294"/>
      <c r="BN85" s="294"/>
      <c r="BO85" s="294"/>
      <c r="BP85" s="294"/>
      <c r="BQ85" s="294"/>
      <c r="BR85" s="294"/>
      <c r="BS85" s="294"/>
      <c r="BT85" s="294"/>
      <c r="BU85" s="294"/>
      <c r="BV85" s="294"/>
      <c r="BW85" s="294"/>
      <c r="BX85" s="294"/>
      <c r="BY85" s="294"/>
      <c r="BZ85" s="294"/>
      <c r="CA85" s="294"/>
      <c r="CB85" s="294"/>
      <c r="CC85" s="294"/>
      <c r="CD85" s="294"/>
      <c r="CE85" s="294"/>
      <c r="CF85" s="294"/>
      <c r="CG85" s="294"/>
      <c r="CH85" s="294"/>
      <c r="CI85" s="294"/>
      <c r="CJ85" s="294"/>
      <c r="CK85" s="294"/>
      <c r="CL85" s="294"/>
      <c r="CM85" s="294"/>
      <c r="CN85" s="294"/>
      <c r="CO85" s="294"/>
      <c r="CP85" s="294"/>
      <c r="CQ85" s="294"/>
      <c r="CR85" s="294"/>
      <c r="CS85" s="294"/>
      <c r="CT85" s="294"/>
      <c r="CU85" s="294"/>
      <c r="CV85" s="294"/>
      <c r="CW85" s="294"/>
      <c r="CX85" s="294"/>
      <c r="CY85" s="294"/>
      <c r="CZ85" s="294"/>
      <c r="DA85" s="294"/>
      <c r="DB85" s="294"/>
      <c r="DC85" s="294"/>
      <c r="DD85" s="294"/>
      <c r="DE85" s="294"/>
      <c r="DF85" s="294"/>
      <c r="DG85" s="294"/>
      <c r="DH85" s="294"/>
      <c r="DI85" s="294"/>
      <c r="DJ85" s="294"/>
      <c r="DK85" s="294"/>
      <c r="DL85" s="294"/>
      <c r="DM85" s="294"/>
      <c r="DN85" s="294"/>
      <c r="DO85" s="294"/>
      <c r="DP85" s="294"/>
      <c r="DQ85" s="294"/>
      <c r="DR85" s="294"/>
      <c r="DS85" s="294"/>
      <c r="DT85" s="294"/>
      <c r="DU85" s="294"/>
      <c r="DV85" s="294"/>
      <c r="DW85" s="294"/>
      <c r="DX85" s="294"/>
      <c r="DY85" s="294"/>
      <c r="DZ85" s="294"/>
      <c r="EA85" s="294"/>
      <c r="EB85" s="294"/>
      <c r="EC85" s="294"/>
      <c r="ED85" s="294"/>
      <c r="EE85" s="294"/>
      <c r="EF85" s="294"/>
      <c r="EG85" s="294"/>
      <c r="EH85" s="294"/>
      <c r="EI85" s="294"/>
      <c r="EJ85" s="294"/>
      <c r="EK85" s="294"/>
      <c r="EL85" s="294"/>
      <c r="EM85" s="294"/>
      <c r="EN85" s="294"/>
      <c r="EO85" s="294"/>
      <c r="EP85" s="294"/>
      <c r="EQ85" s="294"/>
      <c r="ER85" s="294"/>
      <c r="ES85" s="294"/>
      <c r="ET85" s="294"/>
      <c r="EU85" s="294"/>
      <c r="EV85" s="294"/>
      <c r="EW85" s="294"/>
      <c r="EX85" s="294"/>
      <c r="EY85" s="294"/>
      <c r="EZ85" s="294"/>
      <c r="FA85" s="294"/>
      <c r="FB85" s="294"/>
      <c r="FC85" s="294"/>
      <c r="FD85" s="294"/>
      <c r="FE85" s="294"/>
      <c r="FF85" s="294"/>
      <c r="FG85" s="294"/>
      <c r="FH85" s="294"/>
      <c r="FI85" s="294"/>
      <c r="FJ85" s="294"/>
      <c r="FK85" s="294"/>
      <c r="FL85" s="294"/>
      <c r="FM85" s="294"/>
      <c r="FN85" s="294"/>
      <c r="FO85" s="294"/>
      <c r="FP85" s="294"/>
      <c r="FQ85" s="294"/>
      <c r="FR85" s="294"/>
      <c r="FS85" s="294"/>
      <c r="FT85" s="294"/>
      <c r="FU85" s="294"/>
      <c r="FV85" s="294"/>
      <c r="FW85" s="294"/>
      <c r="FX85" s="294"/>
      <c r="FY85" s="294"/>
      <c r="FZ85" s="294"/>
      <c r="GA85" s="294"/>
      <c r="GB85" s="294"/>
      <c r="GC85" s="294"/>
      <c r="GD85" s="294"/>
      <c r="GE85" s="294"/>
      <c r="GF85" s="294"/>
      <c r="GG85" s="294"/>
      <c r="GH85" s="294"/>
      <c r="GI85" s="294"/>
      <c r="GJ85" s="294"/>
      <c r="GK85" s="294"/>
      <c r="GL85" s="294"/>
      <c r="GM85" s="294"/>
      <c r="GN85" s="294"/>
      <c r="GO85" s="294"/>
      <c r="GP85" s="294"/>
      <c r="GQ85" s="294"/>
      <c r="GR85" s="294"/>
      <c r="GS85" s="294"/>
      <c r="GT85" s="294"/>
      <c r="GU85" s="294"/>
      <c r="GV85" s="294"/>
      <c r="GW85" s="294"/>
      <c r="GX85" s="294"/>
      <c r="GY85" s="294"/>
      <c r="GZ85" s="294"/>
      <c r="HA85" s="294"/>
      <c r="HB85" s="294"/>
      <c r="HC85" s="294"/>
      <c r="HD85" s="294"/>
      <c r="HE85" s="294"/>
      <c r="HF85" s="294"/>
      <c r="HG85" s="294"/>
      <c r="HH85" s="294"/>
      <c r="HI85" s="294"/>
      <c r="HJ85" s="294"/>
      <c r="HK85" s="294"/>
      <c r="HL85" s="294"/>
      <c r="HM85" s="294"/>
      <c r="HN85" s="294"/>
      <c r="HO85" s="294"/>
      <c r="HP85" s="294"/>
      <c r="HQ85" s="294"/>
      <c r="HR85" s="294"/>
      <c r="HS85" s="294"/>
      <c r="HT85" s="294"/>
      <c r="HU85" s="294"/>
      <c r="HV85" s="294"/>
      <c r="HW85" s="294"/>
      <c r="HX85" s="294"/>
      <c r="HY85" s="294"/>
      <c r="HZ85" s="294"/>
      <c r="IA85" s="294"/>
      <c r="IB85" s="294"/>
      <c r="IC85" s="294"/>
      <c r="ID85" s="294"/>
      <c r="IE85" s="294"/>
      <c r="IF85" s="294"/>
      <c r="IG85" s="294"/>
      <c r="IH85" s="294"/>
      <c r="II85" s="294"/>
      <c r="IJ85" s="294"/>
      <c r="IK85" s="294"/>
      <c r="IL85" s="294"/>
      <c r="IM85" s="294"/>
      <c r="IN85" s="294"/>
      <c r="IO85" s="294"/>
      <c r="IP85" s="294"/>
    </row>
    <row r="86" spans="1:250" s="474" customFormat="1">
      <c r="A86" s="293"/>
      <c r="B86" s="294"/>
      <c r="C86" s="294"/>
      <c r="D86" s="294"/>
      <c r="E86" s="294"/>
      <c r="F86" s="294"/>
      <c r="G86" s="294"/>
      <c r="H86" s="294"/>
      <c r="I86" s="294"/>
      <c r="J86" s="294"/>
      <c r="K86" s="294"/>
      <c r="L86" s="294"/>
      <c r="M86" s="294"/>
      <c r="N86" s="294"/>
      <c r="O86" s="294"/>
      <c r="P86" s="294"/>
      <c r="Q86" s="294"/>
      <c r="R86" s="294"/>
      <c r="S86" s="294"/>
      <c r="T86" s="294"/>
      <c r="U86" s="294"/>
      <c r="V86" s="294"/>
      <c r="W86" s="294"/>
      <c r="X86" s="294"/>
      <c r="Y86" s="294"/>
      <c r="Z86" s="294"/>
      <c r="AA86" s="294"/>
      <c r="AB86" s="294"/>
      <c r="AC86" s="294"/>
      <c r="AD86" s="294"/>
      <c r="AE86" s="294"/>
      <c r="AF86" s="294"/>
      <c r="AG86" s="294"/>
      <c r="AH86" s="294"/>
      <c r="AI86" s="294"/>
      <c r="AJ86" s="294"/>
      <c r="AK86" s="294"/>
      <c r="AL86" s="294"/>
      <c r="AM86" s="294"/>
      <c r="AN86" s="294"/>
      <c r="AO86" s="294"/>
      <c r="AP86" s="294"/>
      <c r="AQ86" s="294"/>
      <c r="AR86" s="294"/>
      <c r="AS86" s="294"/>
      <c r="AT86" s="294"/>
      <c r="AU86" s="294"/>
      <c r="AV86" s="294"/>
      <c r="AW86" s="294"/>
      <c r="AX86" s="294"/>
      <c r="AY86" s="294"/>
      <c r="AZ86" s="294"/>
      <c r="BA86" s="294"/>
      <c r="BB86" s="294"/>
      <c r="BC86" s="294"/>
      <c r="BD86" s="294"/>
      <c r="BE86" s="294"/>
      <c r="BF86" s="294"/>
      <c r="BG86" s="294"/>
      <c r="BH86" s="294"/>
      <c r="BI86" s="294"/>
      <c r="BJ86" s="294"/>
      <c r="BK86" s="294"/>
      <c r="BL86" s="294"/>
      <c r="BM86" s="294"/>
      <c r="BN86" s="294"/>
      <c r="BO86" s="294"/>
      <c r="BP86" s="294"/>
      <c r="BQ86" s="294"/>
      <c r="BR86" s="294"/>
      <c r="BS86" s="294"/>
      <c r="BT86" s="294"/>
      <c r="BU86" s="294"/>
      <c r="BV86" s="294"/>
      <c r="BW86" s="294"/>
      <c r="BX86" s="294"/>
      <c r="BY86" s="294"/>
      <c r="BZ86" s="294"/>
      <c r="CA86" s="294"/>
      <c r="CB86" s="294"/>
      <c r="CC86" s="294"/>
      <c r="CD86" s="294"/>
      <c r="CE86" s="294"/>
      <c r="CF86" s="294"/>
      <c r="CG86" s="294"/>
      <c r="CH86" s="294"/>
      <c r="CI86" s="294"/>
      <c r="CJ86" s="294"/>
      <c r="CK86" s="294"/>
      <c r="CL86" s="294"/>
      <c r="CM86" s="294"/>
      <c r="CN86" s="294"/>
      <c r="CO86" s="294"/>
      <c r="CP86" s="294"/>
      <c r="CQ86" s="294"/>
      <c r="CR86" s="294"/>
      <c r="CS86" s="294"/>
      <c r="CT86" s="294"/>
      <c r="CU86" s="294"/>
      <c r="CV86" s="294"/>
      <c r="CW86" s="294"/>
      <c r="CX86" s="294"/>
      <c r="CY86" s="294"/>
      <c r="CZ86" s="294"/>
      <c r="DA86" s="294"/>
      <c r="DB86" s="294"/>
      <c r="DC86" s="294"/>
      <c r="DD86" s="294"/>
      <c r="DE86" s="294"/>
      <c r="DF86" s="294"/>
      <c r="DG86" s="294"/>
      <c r="DH86" s="294"/>
      <c r="DI86" s="294"/>
      <c r="DJ86" s="294"/>
      <c r="DK86" s="294"/>
      <c r="DL86" s="294"/>
      <c r="DM86" s="294"/>
      <c r="DN86" s="294"/>
      <c r="DO86" s="294"/>
      <c r="DP86" s="294"/>
      <c r="DQ86" s="294"/>
      <c r="DR86" s="294"/>
      <c r="DS86" s="294"/>
      <c r="DT86" s="294"/>
      <c r="DU86" s="294"/>
      <c r="DV86" s="294"/>
      <c r="DW86" s="294"/>
      <c r="DX86" s="294"/>
      <c r="DY86" s="294"/>
      <c r="DZ86" s="294"/>
      <c r="EA86" s="294"/>
      <c r="EB86" s="294"/>
      <c r="EC86" s="294"/>
      <c r="ED86" s="294"/>
      <c r="EE86" s="294"/>
      <c r="EF86" s="294"/>
      <c r="EG86" s="294"/>
      <c r="EH86" s="294"/>
      <c r="EI86" s="294"/>
      <c r="EJ86" s="294"/>
      <c r="EK86" s="294"/>
      <c r="EL86" s="294"/>
      <c r="EM86" s="294"/>
      <c r="EN86" s="294"/>
      <c r="EO86" s="294"/>
      <c r="EP86" s="294"/>
      <c r="EQ86" s="294"/>
      <c r="ER86" s="294"/>
      <c r="ES86" s="294"/>
      <c r="ET86" s="294"/>
      <c r="EU86" s="294"/>
      <c r="EV86" s="294"/>
      <c r="EW86" s="294"/>
      <c r="EX86" s="294"/>
      <c r="EY86" s="294"/>
      <c r="EZ86" s="294"/>
      <c r="FA86" s="294"/>
      <c r="FB86" s="294"/>
      <c r="FC86" s="294"/>
      <c r="FD86" s="294"/>
      <c r="FE86" s="294"/>
      <c r="FF86" s="294"/>
      <c r="FG86" s="294"/>
      <c r="FH86" s="294"/>
      <c r="FI86" s="294"/>
      <c r="FJ86" s="294"/>
      <c r="FK86" s="294"/>
      <c r="FL86" s="294"/>
      <c r="FM86" s="294"/>
      <c r="FN86" s="294"/>
      <c r="FO86" s="294"/>
      <c r="FP86" s="294"/>
      <c r="FQ86" s="294"/>
      <c r="FR86" s="294"/>
      <c r="FS86" s="294"/>
      <c r="FT86" s="294"/>
      <c r="FU86" s="294"/>
      <c r="FV86" s="294"/>
      <c r="FW86" s="294"/>
      <c r="FX86" s="294"/>
      <c r="FY86" s="294"/>
      <c r="FZ86" s="294"/>
      <c r="GA86" s="294"/>
      <c r="GB86" s="294"/>
      <c r="GC86" s="294"/>
      <c r="GD86" s="294"/>
      <c r="GE86" s="294"/>
      <c r="GF86" s="294"/>
      <c r="GG86" s="294"/>
      <c r="GH86" s="294"/>
      <c r="GI86" s="294"/>
      <c r="GJ86" s="294"/>
      <c r="GK86" s="294"/>
      <c r="GL86" s="294"/>
      <c r="GM86" s="294"/>
      <c r="GN86" s="294"/>
      <c r="GO86" s="294"/>
      <c r="GP86" s="294"/>
      <c r="GQ86" s="294"/>
      <c r="GR86" s="294"/>
      <c r="GS86" s="294"/>
      <c r="GT86" s="294"/>
      <c r="GU86" s="294"/>
      <c r="GV86" s="294"/>
      <c r="GW86" s="294"/>
      <c r="GX86" s="294"/>
      <c r="GY86" s="294"/>
      <c r="GZ86" s="294"/>
      <c r="HA86" s="294"/>
      <c r="HB86" s="294"/>
      <c r="HC86" s="294"/>
      <c r="HD86" s="294"/>
      <c r="HE86" s="294"/>
      <c r="HF86" s="294"/>
      <c r="HG86" s="294"/>
      <c r="HH86" s="294"/>
      <c r="HI86" s="294"/>
      <c r="HJ86" s="294"/>
      <c r="HK86" s="294"/>
      <c r="HL86" s="294"/>
      <c r="HM86" s="294"/>
      <c r="HN86" s="294"/>
      <c r="HO86" s="294"/>
      <c r="HP86" s="294"/>
      <c r="HQ86" s="294"/>
      <c r="HR86" s="294"/>
      <c r="HS86" s="294"/>
      <c r="HT86" s="294"/>
      <c r="HU86" s="294"/>
      <c r="HV86" s="294"/>
      <c r="HW86" s="294"/>
      <c r="HX86" s="294"/>
      <c r="HY86" s="294"/>
      <c r="HZ86" s="294"/>
      <c r="IA86" s="294"/>
      <c r="IB86" s="294"/>
      <c r="IC86" s="294"/>
      <c r="ID86" s="294"/>
      <c r="IE86" s="294"/>
      <c r="IF86" s="294"/>
      <c r="IG86" s="294"/>
      <c r="IH86" s="294"/>
      <c r="II86" s="294"/>
      <c r="IJ86" s="294"/>
      <c r="IK86" s="294"/>
      <c r="IL86" s="294"/>
      <c r="IM86" s="294"/>
      <c r="IN86" s="294"/>
      <c r="IO86" s="294"/>
      <c r="IP86" s="294"/>
    </row>
    <row r="87" spans="1:250" s="474" customFormat="1" ht="22.5" customHeight="1">
      <c r="A87" s="293"/>
      <c r="B87" s="294"/>
      <c r="C87" s="1656" t="s">
        <v>633</v>
      </c>
      <c r="D87" s="1244"/>
      <c r="E87" s="1244"/>
      <c r="F87" s="1244"/>
      <c r="G87" s="1244"/>
      <c r="H87" s="1244"/>
      <c r="I87" s="1244"/>
      <c r="J87" s="1244"/>
      <c r="K87" s="1244"/>
      <c r="L87" s="1244"/>
      <c r="M87" s="1244"/>
      <c r="N87" s="294"/>
      <c r="O87" s="294"/>
      <c r="P87" s="294"/>
      <c r="Q87" s="294"/>
      <c r="R87" s="294"/>
      <c r="S87" s="294"/>
      <c r="T87" s="294"/>
      <c r="U87" s="294"/>
      <c r="V87" s="294"/>
      <c r="W87" s="294"/>
      <c r="X87" s="294"/>
      <c r="Y87" s="294"/>
      <c r="Z87" s="294"/>
      <c r="AA87" s="294"/>
      <c r="AB87" s="294"/>
      <c r="AC87" s="294"/>
      <c r="AD87" s="294"/>
      <c r="AE87" s="294"/>
      <c r="AF87" s="294"/>
      <c r="AG87" s="294"/>
      <c r="AH87" s="294"/>
      <c r="AI87" s="294"/>
      <c r="AJ87" s="294"/>
      <c r="AK87" s="294"/>
      <c r="AL87" s="294"/>
      <c r="AM87" s="294"/>
      <c r="AN87" s="294"/>
      <c r="AO87" s="294"/>
      <c r="AP87" s="294"/>
      <c r="AQ87" s="294"/>
      <c r="AR87" s="294"/>
      <c r="AS87" s="294"/>
      <c r="AT87" s="294"/>
      <c r="AU87" s="294"/>
      <c r="AV87" s="294"/>
      <c r="AW87" s="294"/>
      <c r="AX87" s="294"/>
      <c r="AY87" s="294"/>
      <c r="AZ87" s="294"/>
      <c r="BA87" s="294"/>
      <c r="BB87" s="294"/>
      <c r="BC87" s="294"/>
      <c r="BD87" s="294"/>
      <c r="BE87" s="294"/>
      <c r="BF87" s="294"/>
      <c r="BG87" s="294"/>
      <c r="BH87" s="294"/>
      <c r="BI87" s="294"/>
      <c r="BJ87" s="294"/>
      <c r="BK87" s="294"/>
      <c r="BL87" s="294"/>
      <c r="BM87" s="294"/>
      <c r="BN87" s="294"/>
      <c r="BO87" s="294"/>
      <c r="BP87" s="294"/>
      <c r="BQ87" s="294"/>
      <c r="BR87" s="294"/>
      <c r="BS87" s="294"/>
      <c r="BT87" s="294"/>
      <c r="BU87" s="294"/>
      <c r="BV87" s="294"/>
      <c r="BW87" s="294"/>
      <c r="BX87" s="294"/>
      <c r="BY87" s="294"/>
      <c r="BZ87" s="294"/>
      <c r="CA87" s="294"/>
      <c r="CB87" s="294"/>
      <c r="CC87" s="294"/>
      <c r="CD87" s="294"/>
      <c r="CE87" s="294"/>
      <c r="CF87" s="294"/>
      <c r="CG87" s="294"/>
      <c r="CH87" s="294"/>
      <c r="CI87" s="294"/>
      <c r="CJ87" s="294"/>
      <c r="CK87" s="294"/>
      <c r="CL87" s="294"/>
      <c r="CM87" s="294"/>
      <c r="CN87" s="294"/>
      <c r="CO87" s="294"/>
      <c r="CP87" s="294"/>
      <c r="CQ87" s="294"/>
      <c r="CR87" s="294"/>
      <c r="CS87" s="294"/>
      <c r="CT87" s="294"/>
      <c r="CU87" s="294"/>
      <c r="CV87" s="294"/>
      <c r="CW87" s="294"/>
      <c r="CX87" s="294"/>
      <c r="CY87" s="294"/>
      <c r="CZ87" s="294"/>
      <c r="DA87" s="294"/>
      <c r="DB87" s="294"/>
      <c r="DC87" s="294"/>
      <c r="DD87" s="294"/>
      <c r="DE87" s="294"/>
      <c r="DF87" s="294"/>
      <c r="DG87" s="294"/>
      <c r="DH87" s="294"/>
      <c r="DI87" s="294"/>
      <c r="DJ87" s="294"/>
      <c r="DK87" s="294"/>
      <c r="DL87" s="294"/>
      <c r="DM87" s="294"/>
      <c r="DN87" s="294"/>
      <c r="DO87" s="294"/>
      <c r="DP87" s="294"/>
      <c r="DQ87" s="294"/>
      <c r="DR87" s="294"/>
      <c r="DS87" s="294"/>
      <c r="DT87" s="294"/>
      <c r="DU87" s="294"/>
      <c r="DV87" s="294"/>
      <c r="DW87" s="294"/>
      <c r="DX87" s="294"/>
      <c r="DY87" s="294"/>
      <c r="DZ87" s="294"/>
      <c r="EA87" s="294"/>
      <c r="EB87" s="294"/>
      <c r="EC87" s="294"/>
      <c r="ED87" s="294"/>
      <c r="EE87" s="294"/>
      <c r="EF87" s="294"/>
      <c r="EG87" s="294"/>
      <c r="EH87" s="294"/>
      <c r="EI87" s="294"/>
      <c r="EJ87" s="294"/>
      <c r="EK87" s="294"/>
      <c r="EL87" s="294"/>
      <c r="EM87" s="294"/>
      <c r="EN87" s="294"/>
      <c r="EO87" s="294"/>
      <c r="EP87" s="294"/>
      <c r="EQ87" s="294"/>
      <c r="ER87" s="294"/>
      <c r="ES87" s="294"/>
      <c r="ET87" s="294"/>
      <c r="EU87" s="294"/>
      <c r="EV87" s="294"/>
      <c r="EW87" s="294"/>
      <c r="EX87" s="294"/>
      <c r="EY87" s="294"/>
      <c r="EZ87" s="294"/>
      <c r="FA87" s="294"/>
      <c r="FB87" s="294"/>
      <c r="FC87" s="294"/>
      <c r="FD87" s="294"/>
      <c r="FE87" s="294"/>
      <c r="FF87" s="294"/>
      <c r="FG87" s="294"/>
      <c r="FH87" s="294"/>
      <c r="FI87" s="294"/>
      <c r="FJ87" s="294"/>
      <c r="FK87" s="294"/>
      <c r="FL87" s="294"/>
      <c r="FM87" s="294"/>
      <c r="FN87" s="294"/>
      <c r="FO87" s="294"/>
      <c r="FP87" s="294"/>
      <c r="FQ87" s="294"/>
      <c r="FR87" s="294"/>
      <c r="FS87" s="294"/>
      <c r="FT87" s="294"/>
      <c r="FU87" s="294"/>
      <c r="FV87" s="294"/>
      <c r="FW87" s="294"/>
      <c r="FX87" s="294"/>
      <c r="FY87" s="294"/>
      <c r="FZ87" s="294"/>
      <c r="GA87" s="294"/>
      <c r="GB87" s="294"/>
      <c r="GC87" s="294"/>
      <c r="GD87" s="294"/>
      <c r="GE87" s="294"/>
      <c r="GF87" s="294"/>
      <c r="GG87" s="294"/>
      <c r="GH87" s="294"/>
      <c r="GI87" s="294"/>
      <c r="GJ87" s="294"/>
      <c r="GK87" s="294"/>
      <c r="GL87" s="294"/>
      <c r="GM87" s="294"/>
      <c r="GN87" s="294"/>
      <c r="GO87" s="294"/>
      <c r="GP87" s="294"/>
      <c r="GQ87" s="294"/>
      <c r="GR87" s="294"/>
      <c r="GS87" s="294"/>
      <c r="GT87" s="294"/>
      <c r="GU87" s="294"/>
      <c r="GV87" s="294"/>
      <c r="GW87" s="294"/>
      <c r="GX87" s="294"/>
      <c r="GY87" s="294"/>
      <c r="GZ87" s="294"/>
      <c r="HA87" s="294"/>
      <c r="HB87" s="294"/>
      <c r="HC87" s="294"/>
      <c r="HD87" s="294"/>
      <c r="HE87" s="294"/>
      <c r="HF87" s="294"/>
      <c r="HG87" s="294"/>
      <c r="HH87" s="294"/>
      <c r="HI87" s="294"/>
      <c r="HJ87" s="294"/>
      <c r="HK87" s="294"/>
      <c r="HL87" s="294"/>
      <c r="HM87" s="294"/>
      <c r="HN87" s="294"/>
      <c r="HO87" s="294"/>
      <c r="HP87" s="294"/>
      <c r="HQ87" s="294"/>
      <c r="HR87" s="294"/>
      <c r="HS87" s="294"/>
      <c r="HT87" s="294"/>
      <c r="HU87" s="294"/>
      <c r="HV87" s="294"/>
      <c r="HW87" s="294"/>
      <c r="HX87" s="294"/>
      <c r="HY87" s="294"/>
      <c r="HZ87" s="294"/>
      <c r="IA87" s="294"/>
      <c r="IB87" s="294"/>
      <c r="IC87" s="294"/>
      <c r="ID87" s="294"/>
      <c r="IE87" s="294"/>
      <c r="IF87" s="294"/>
      <c r="IG87" s="294"/>
      <c r="IH87" s="294"/>
      <c r="II87" s="294"/>
      <c r="IJ87" s="294"/>
      <c r="IK87" s="294"/>
      <c r="IL87" s="294"/>
      <c r="IM87" s="294"/>
      <c r="IN87" s="294"/>
      <c r="IO87" s="294"/>
      <c r="IP87" s="294"/>
    </row>
    <row r="88" spans="1:250" s="474" customFormat="1" ht="15">
      <c r="A88" s="293"/>
      <c r="B88" s="294"/>
      <c r="C88" s="1259" t="s">
        <v>634</v>
      </c>
      <c r="D88" s="1259"/>
      <c r="E88" s="1259"/>
      <c r="F88" s="1259"/>
      <c r="G88" s="1259"/>
      <c r="H88" s="1259"/>
      <c r="I88" s="1259"/>
      <c r="J88" s="294"/>
      <c r="K88" s="294"/>
      <c r="L88" s="294"/>
      <c r="M88" s="294"/>
      <c r="N88" s="294"/>
      <c r="O88" s="294"/>
      <c r="P88" s="294"/>
      <c r="Q88" s="294"/>
      <c r="R88" s="294"/>
      <c r="S88" s="294"/>
      <c r="T88" s="294"/>
      <c r="U88" s="294"/>
      <c r="V88" s="294"/>
      <c r="W88" s="294"/>
      <c r="X88" s="294"/>
      <c r="Y88" s="294"/>
      <c r="Z88" s="294"/>
      <c r="AA88" s="294"/>
      <c r="AB88" s="294"/>
      <c r="AC88" s="294"/>
      <c r="AD88" s="294"/>
      <c r="AE88" s="294"/>
      <c r="AF88" s="294"/>
      <c r="AG88" s="294"/>
      <c r="AH88" s="294"/>
      <c r="AI88" s="294"/>
      <c r="AJ88" s="294"/>
      <c r="AK88" s="294"/>
      <c r="AL88" s="294"/>
      <c r="AM88" s="294"/>
      <c r="AN88" s="294"/>
      <c r="AO88" s="294"/>
      <c r="AP88" s="294"/>
      <c r="AQ88" s="294"/>
      <c r="AR88" s="294"/>
      <c r="AS88" s="294"/>
      <c r="AT88" s="294"/>
      <c r="AU88" s="294"/>
      <c r="AV88" s="294"/>
      <c r="AW88" s="294"/>
      <c r="AX88" s="294"/>
      <c r="AY88" s="294"/>
      <c r="AZ88" s="294"/>
      <c r="BA88" s="294"/>
      <c r="BB88" s="294"/>
      <c r="BC88" s="294"/>
      <c r="BD88" s="294"/>
      <c r="BE88" s="294"/>
      <c r="BF88" s="294"/>
      <c r="BG88" s="294"/>
      <c r="BH88" s="294"/>
      <c r="BI88" s="294"/>
      <c r="BJ88" s="294"/>
      <c r="BK88" s="294"/>
      <c r="BL88" s="294"/>
      <c r="BM88" s="294"/>
      <c r="BN88" s="294"/>
      <c r="BO88" s="294"/>
      <c r="BP88" s="294"/>
      <c r="BQ88" s="294"/>
      <c r="BR88" s="294"/>
      <c r="BS88" s="294"/>
      <c r="BT88" s="294"/>
      <c r="BU88" s="294"/>
      <c r="BV88" s="294"/>
      <c r="BW88" s="294"/>
      <c r="BX88" s="294"/>
      <c r="BY88" s="294"/>
      <c r="BZ88" s="294"/>
      <c r="CA88" s="294"/>
      <c r="CB88" s="294"/>
      <c r="CC88" s="294"/>
      <c r="CD88" s="294"/>
      <c r="CE88" s="294"/>
      <c r="CF88" s="294"/>
      <c r="CG88" s="294"/>
      <c r="CH88" s="294"/>
      <c r="CI88" s="294"/>
      <c r="CJ88" s="294"/>
      <c r="CK88" s="294"/>
      <c r="CL88" s="294"/>
      <c r="CM88" s="294"/>
      <c r="CN88" s="294"/>
      <c r="CO88" s="294"/>
      <c r="CP88" s="294"/>
      <c r="CQ88" s="294"/>
      <c r="CR88" s="294"/>
      <c r="CS88" s="294"/>
      <c r="CT88" s="294"/>
      <c r="CU88" s="294"/>
      <c r="CV88" s="294"/>
      <c r="CW88" s="294"/>
      <c r="CX88" s="294"/>
      <c r="CY88" s="294"/>
      <c r="CZ88" s="294"/>
      <c r="DA88" s="294"/>
      <c r="DB88" s="294"/>
      <c r="DC88" s="294"/>
      <c r="DD88" s="294"/>
      <c r="DE88" s="294"/>
      <c r="DF88" s="294"/>
      <c r="DG88" s="294"/>
      <c r="DH88" s="294"/>
      <c r="DI88" s="294"/>
      <c r="DJ88" s="294"/>
      <c r="DK88" s="294"/>
      <c r="DL88" s="294"/>
      <c r="DM88" s="294"/>
      <c r="DN88" s="294"/>
      <c r="DO88" s="294"/>
      <c r="DP88" s="294"/>
      <c r="DQ88" s="294"/>
      <c r="DR88" s="294"/>
      <c r="DS88" s="294"/>
      <c r="DT88" s="294"/>
      <c r="DU88" s="294"/>
      <c r="DV88" s="294"/>
      <c r="DW88" s="294"/>
      <c r="DX88" s="294"/>
      <c r="DY88" s="294"/>
      <c r="DZ88" s="294"/>
      <c r="EA88" s="294"/>
      <c r="EB88" s="294"/>
      <c r="EC88" s="294"/>
      <c r="ED88" s="294"/>
      <c r="EE88" s="294"/>
      <c r="EF88" s="294"/>
      <c r="EG88" s="294"/>
      <c r="EH88" s="294"/>
      <c r="EI88" s="294"/>
      <c r="EJ88" s="294"/>
      <c r="EK88" s="294"/>
      <c r="EL88" s="294"/>
      <c r="EM88" s="294"/>
      <c r="EN88" s="294"/>
      <c r="EO88" s="294"/>
      <c r="EP88" s="294"/>
      <c r="EQ88" s="294"/>
      <c r="ER88" s="294"/>
      <c r="ES88" s="294"/>
      <c r="ET88" s="294"/>
      <c r="EU88" s="294"/>
      <c r="EV88" s="294"/>
      <c r="EW88" s="294"/>
      <c r="EX88" s="294"/>
      <c r="EY88" s="294"/>
      <c r="EZ88" s="294"/>
      <c r="FA88" s="294"/>
      <c r="FB88" s="294"/>
      <c r="FC88" s="294"/>
      <c r="FD88" s="294"/>
      <c r="FE88" s="294"/>
      <c r="FF88" s="294"/>
      <c r="FG88" s="294"/>
      <c r="FH88" s="294"/>
      <c r="FI88" s="294"/>
      <c r="FJ88" s="294"/>
      <c r="FK88" s="294"/>
      <c r="FL88" s="294"/>
      <c r="FM88" s="294"/>
      <c r="FN88" s="294"/>
      <c r="FO88" s="294"/>
      <c r="FP88" s="294"/>
      <c r="FQ88" s="294"/>
      <c r="FR88" s="294"/>
      <c r="FS88" s="294"/>
      <c r="FT88" s="294"/>
      <c r="FU88" s="294"/>
      <c r="FV88" s="294"/>
      <c r="FW88" s="294"/>
      <c r="FX88" s="294"/>
      <c r="FY88" s="294"/>
      <c r="FZ88" s="294"/>
      <c r="GA88" s="294"/>
      <c r="GB88" s="294"/>
      <c r="GC88" s="294"/>
      <c r="GD88" s="294"/>
      <c r="GE88" s="294"/>
      <c r="GF88" s="294"/>
      <c r="GG88" s="294"/>
      <c r="GH88" s="294"/>
      <c r="GI88" s="294"/>
      <c r="GJ88" s="294"/>
      <c r="GK88" s="294"/>
      <c r="GL88" s="294"/>
      <c r="GM88" s="294"/>
      <c r="GN88" s="294"/>
      <c r="GO88" s="294"/>
      <c r="GP88" s="294"/>
      <c r="GQ88" s="294"/>
      <c r="GR88" s="294"/>
      <c r="GS88" s="294"/>
      <c r="GT88" s="294"/>
      <c r="GU88" s="294"/>
      <c r="GV88" s="294"/>
      <c r="GW88" s="294"/>
      <c r="GX88" s="294"/>
      <c r="GY88" s="294"/>
      <c r="GZ88" s="294"/>
      <c r="HA88" s="294"/>
      <c r="HB88" s="294"/>
      <c r="HC88" s="294"/>
      <c r="HD88" s="294"/>
      <c r="HE88" s="294"/>
      <c r="HF88" s="294"/>
      <c r="HG88" s="294"/>
      <c r="HH88" s="294"/>
      <c r="HI88" s="294"/>
      <c r="HJ88" s="294"/>
      <c r="HK88" s="294"/>
      <c r="HL88" s="294"/>
      <c r="HM88" s="294"/>
      <c r="HN88" s="294"/>
      <c r="HO88" s="294"/>
      <c r="HP88" s="294"/>
      <c r="HQ88" s="294"/>
      <c r="HR88" s="294"/>
      <c r="HS88" s="294"/>
      <c r="HT88" s="294"/>
      <c r="HU88" s="294"/>
      <c r="HV88" s="294"/>
      <c r="HW88" s="294"/>
      <c r="HX88" s="294"/>
      <c r="HY88" s="294"/>
      <c r="HZ88" s="294"/>
      <c r="IA88" s="294"/>
      <c r="IB88" s="294"/>
      <c r="IC88" s="294"/>
      <c r="ID88" s="294"/>
      <c r="IE88" s="294"/>
      <c r="IF88" s="294"/>
      <c r="IG88" s="294"/>
      <c r="IH88" s="294"/>
      <c r="II88" s="294"/>
      <c r="IJ88" s="294"/>
      <c r="IK88" s="294"/>
      <c r="IL88" s="294"/>
      <c r="IM88" s="294"/>
      <c r="IN88" s="294"/>
      <c r="IO88" s="294"/>
      <c r="IP88" s="294"/>
    </row>
    <row r="89" spans="1:250" s="474" customFormat="1" ht="15">
      <c r="A89" s="293"/>
      <c r="B89" s="294"/>
      <c r="C89" s="1291" t="s">
        <v>464</v>
      </c>
      <c r="D89" s="1291"/>
      <c r="E89" s="1291"/>
      <c r="F89" s="91">
        <v>2022</v>
      </c>
      <c r="G89" s="91">
        <v>2023</v>
      </c>
      <c r="H89" s="91">
        <v>2024</v>
      </c>
      <c r="I89" s="91">
        <v>2025</v>
      </c>
      <c r="J89" s="294"/>
      <c r="K89" s="294"/>
      <c r="L89" s="294"/>
      <c r="M89" s="294"/>
      <c r="N89" s="294"/>
      <c r="O89" s="294"/>
      <c r="P89" s="294"/>
      <c r="Q89" s="294"/>
      <c r="R89" s="294"/>
      <c r="S89" s="294"/>
      <c r="T89" s="294"/>
      <c r="U89" s="294"/>
      <c r="V89" s="294"/>
      <c r="W89" s="294"/>
      <c r="X89" s="294"/>
      <c r="Y89" s="294"/>
      <c r="Z89" s="294"/>
      <c r="AA89" s="294"/>
      <c r="AB89" s="294"/>
      <c r="AC89" s="294"/>
      <c r="AD89" s="294"/>
      <c r="AE89" s="294"/>
      <c r="AF89" s="294"/>
      <c r="AG89" s="294"/>
      <c r="AH89" s="294"/>
      <c r="AI89" s="294"/>
      <c r="AJ89" s="294"/>
      <c r="AK89" s="294"/>
      <c r="AL89" s="294"/>
      <c r="AM89" s="294"/>
      <c r="AN89" s="294"/>
      <c r="AO89" s="294"/>
      <c r="AP89" s="294"/>
      <c r="AQ89" s="294"/>
      <c r="AR89" s="294"/>
      <c r="AS89" s="294"/>
      <c r="AT89" s="294"/>
      <c r="AU89" s="294"/>
      <c r="AV89" s="294"/>
      <c r="AW89" s="294"/>
      <c r="AX89" s="294"/>
      <c r="AY89" s="294"/>
      <c r="AZ89" s="294"/>
      <c r="BA89" s="294"/>
      <c r="BB89" s="294"/>
      <c r="BC89" s="294"/>
      <c r="BD89" s="294"/>
      <c r="BE89" s="294"/>
      <c r="BF89" s="294"/>
      <c r="BG89" s="294"/>
      <c r="BH89" s="294"/>
      <c r="BI89" s="294"/>
      <c r="BJ89" s="294"/>
      <c r="BK89" s="294"/>
      <c r="BL89" s="294"/>
      <c r="BM89" s="294"/>
      <c r="BN89" s="294"/>
      <c r="BO89" s="294"/>
      <c r="BP89" s="294"/>
      <c r="BQ89" s="294"/>
      <c r="BR89" s="294"/>
      <c r="BS89" s="294"/>
      <c r="BT89" s="294"/>
      <c r="BU89" s="294"/>
      <c r="BV89" s="294"/>
      <c r="BW89" s="294"/>
      <c r="BX89" s="294"/>
      <c r="BY89" s="294"/>
      <c r="BZ89" s="294"/>
      <c r="CA89" s="294"/>
      <c r="CB89" s="294"/>
      <c r="CC89" s="294"/>
      <c r="CD89" s="294"/>
      <c r="CE89" s="294"/>
      <c r="CF89" s="294"/>
      <c r="CG89" s="294"/>
      <c r="CH89" s="294"/>
      <c r="CI89" s="294"/>
      <c r="CJ89" s="294"/>
      <c r="CK89" s="294"/>
      <c r="CL89" s="294"/>
      <c r="CM89" s="294"/>
      <c r="CN89" s="294"/>
      <c r="CO89" s="294"/>
      <c r="CP89" s="294"/>
      <c r="CQ89" s="294"/>
      <c r="CR89" s="294"/>
      <c r="CS89" s="294"/>
      <c r="CT89" s="294"/>
      <c r="CU89" s="294"/>
      <c r="CV89" s="294"/>
      <c r="CW89" s="294"/>
      <c r="CX89" s="294"/>
      <c r="CY89" s="294"/>
      <c r="CZ89" s="294"/>
      <c r="DA89" s="294"/>
      <c r="DB89" s="294"/>
      <c r="DC89" s="294"/>
      <c r="DD89" s="294"/>
      <c r="DE89" s="294"/>
      <c r="DF89" s="294"/>
      <c r="DG89" s="294"/>
      <c r="DH89" s="294"/>
      <c r="DI89" s="294"/>
      <c r="DJ89" s="294"/>
      <c r="DK89" s="294"/>
      <c r="DL89" s="294"/>
      <c r="DM89" s="294"/>
      <c r="DN89" s="294"/>
      <c r="DO89" s="294"/>
      <c r="DP89" s="294"/>
      <c r="DQ89" s="294"/>
      <c r="DR89" s="294"/>
      <c r="DS89" s="294"/>
      <c r="DT89" s="294"/>
      <c r="DU89" s="294"/>
      <c r="DV89" s="294"/>
      <c r="DW89" s="294"/>
      <c r="DX89" s="294"/>
      <c r="DY89" s="294"/>
      <c r="DZ89" s="294"/>
      <c r="EA89" s="294"/>
      <c r="EB89" s="294"/>
      <c r="EC89" s="294"/>
      <c r="ED89" s="294"/>
      <c r="EE89" s="294"/>
      <c r="EF89" s="294"/>
      <c r="EG89" s="294"/>
      <c r="EH89" s="294"/>
      <c r="EI89" s="294"/>
      <c r="EJ89" s="294"/>
      <c r="EK89" s="294"/>
      <c r="EL89" s="294"/>
      <c r="EM89" s="294"/>
      <c r="EN89" s="294"/>
      <c r="EO89" s="294"/>
      <c r="EP89" s="294"/>
      <c r="EQ89" s="294"/>
      <c r="ER89" s="294"/>
      <c r="ES89" s="294"/>
      <c r="ET89" s="294"/>
      <c r="EU89" s="294"/>
      <c r="EV89" s="294"/>
      <c r="EW89" s="294"/>
      <c r="EX89" s="294"/>
      <c r="EY89" s="294"/>
      <c r="EZ89" s="294"/>
      <c r="FA89" s="294"/>
      <c r="FB89" s="294"/>
      <c r="FC89" s="294"/>
      <c r="FD89" s="294"/>
      <c r="FE89" s="294"/>
      <c r="FF89" s="294"/>
      <c r="FG89" s="294"/>
      <c r="FH89" s="294"/>
      <c r="FI89" s="294"/>
      <c r="FJ89" s="294"/>
      <c r="FK89" s="294"/>
      <c r="FL89" s="294"/>
      <c r="FM89" s="294"/>
      <c r="FN89" s="294"/>
      <c r="FO89" s="294"/>
      <c r="FP89" s="294"/>
      <c r="FQ89" s="294"/>
      <c r="FR89" s="294"/>
      <c r="FS89" s="294"/>
      <c r="FT89" s="294"/>
      <c r="FU89" s="294"/>
      <c r="FV89" s="294"/>
      <c r="FW89" s="294"/>
      <c r="FX89" s="294"/>
      <c r="FY89" s="294"/>
      <c r="FZ89" s="294"/>
      <c r="GA89" s="294"/>
      <c r="GB89" s="294"/>
      <c r="GC89" s="294"/>
      <c r="GD89" s="294"/>
      <c r="GE89" s="294"/>
      <c r="GF89" s="294"/>
      <c r="GG89" s="294"/>
      <c r="GH89" s="294"/>
      <c r="GI89" s="294"/>
      <c r="GJ89" s="294"/>
      <c r="GK89" s="294"/>
      <c r="GL89" s="294"/>
      <c r="GM89" s="294"/>
      <c r="GN89" s="294"/>
      <c r="GO89" s="294"/>
      <c r="GP89" s="294"/>
      <c r="GQ89" s="294"/>
      <c r="GR89" s="294"/>
      <c r="GS89" s="294"/>
      <c r="GT89" s="294"/>
      <c r="GU89" s="294"/>
      <c r="GV89" s="294"/>
      <c r="GW89" s="294"/>
      <c r="GX89" s="294"/>
      <c r="GY89" s="294"/>
      <c r="GZ89" s="294"/>
      <c r="HA89" s="294"/>
      <c r="HB89" s="294"/>
      <c r="HC89" s="294"/>
      <c r="HD89" s="294"/>
      <c r="HE89" s="294"/>
      <c r="HF89" s="294"/>
      <c r="HG89" s="294"/>
      <c r="HH89" s="294"/>
      <c r="HI89" s="294"/>
      <c r="HJ89" s="294"/>
      <c r="HK89" s="294"/>
      <c r="HL89" s="294"/>
      <c r="HM89" s="294"/>
      <c r="HN89" s="294"/>
      <c r="HO89" s="294"/>
      <c r="HP89" s="294"/>
      <c r="HQ89" s="294"/>
      <c r="HR89" s="294"/>
      <c r="HS89" s="294"/>
      <c r="HT89" s="294"/>
      <c r="HU89" s="294"/>
      <c r="HV89" s="294"/>
      <c r="HW89" s="294"/>
      <c r="HX89" s="294"/>
      <c r="HY89" s="294"/>
      <c r="HZ89" s="294"/>
      <c r="IA89" s="294"/>
      <c r="IB89" s="294"/>
      <c r="IC89" s="294"/>
      <c r="ID89" s="294"/>
      <c r="IE89" s="294"/>
      <c r="IF89" s="294"/>
      <c r="IG89" s="294"/>
      <c r="IH89" s="294"/>
      <c r="II89" s="294"/>
      <c r="IJ89" s="294"/>
      <c r="IK89" s="294"/>
      <c r="IL89" s="294"/>
      <c r="IM89" s="294"/>
      <c r="IN89" s="294"/>
      <c r="IO89" s="294"/>
      <c r="IP89" s="294"/>
    </row>
    <row r="90" spans="1:250" s="474" customFormat="1" ht="15">
      <c r="A90" s="293"/>
      <c r="B90" s="294"/>
      <c r="C90" s="1648" t="s">
        <v>635</v>
      </c>
      <c r="D90" s="1648"/>
      <c r="E90" s="1649"/>
      <c r="F90" s="33">
        <v>8.9999999999999993E-3</v>
      </c>
      <c r="G90" s="148">
        <v>8.9999999999999993E-3</v>
      </c>
      <c r="H90" s="33">
        <v>8.0000000000000002E-3</v>
      </c>
      <c r="I90" s="1037">
        <v>8.0000000000000002E-3</v>
      </c>
      <c r="J90" s="294"/>
      <c r="K90" s="294"/>
      <c r="L90" s="294"/>
      <c r="M90" s="294"/>
      <c r="N90" s="294"/>
      <c r="O90" s="294"/>
      <c r="P90" s="294"/>
      <c r="Q90" s="294"/>
      <c r="R90" s="294"/>
      <c r="S90" s="294"/>
      <c r="T90" s="294"/>
      <c r="U90" s="294"/>
      <c r="V90" s="294"/>
      <c r="W90" s="294"/>
      <c r="X90" s="294"/>
      <c r="Y90" s="294"/>
      <c r="Z90" s="294"/>
      <c r="AA90" s="294"/>
      <c r="AB90" s="294"/>
      <c r="AC90" s="294"/>
      <c r="AD90" s="294"/>
      <c r="AE90" s="294"/>
      <c r="AF90" s="294"/>
      <c r="AG90" s="294"/>
      <c r="AH90" s="294"/>
      <c r="AI90" s="294"/>
      <c r="AJ90" s="294"/>
      <c r="AK90" s="294"/>
      <c r="AL90" s="294"/>
      <c r="AM90" s="294"/>
      <c r="AN90" s="294"/>
      <c r="AO90" s="294"/>
      <c r="AP90" s="294"/>
      <c r="AQ90" s="294"/>
      <c r="AR90" s="294"/>
      <c r="AS90" s="294"/>
      <c r="AT90" s="294"/>
      <c r="AU90" s="294"/>
      <c r="AV90" s="294"/>
      <c r="AW90" s="294"/>
      <c r="AX90" s="294"/>
      <c r="AY90" s="294"/>
      <c r="AZ90" s="294"/>
      <c r="BA90" s="294"/>
      <c r="BB90" s="294"/>
      <c r="BC90" s="294"/>
      <c r="BD90" s="294"/>
      <c r="BE90" s="294"/>
      <c r="BF90" s="294"/>
      <c r="BG90" s="294"/>
      <c r="BH90" s="294"/>
      <c r="BI90" s="294"/>
      <c r="BJ90" s="294"/>
      <c r="BK90" s="294"/>
      <c r="BL90" s="294"/>
      <c r="BM90" s="294"/>
      <c r="BN90" s="294"/>
      <c r="BO90" s="294"/>
      <c r="BP90" s="294"/>
      <c r="BQ90" s="294"/>
      <c r="BR90" s="294"/>
      <c r="BS90" s="294"/>
      <c r="BT90" s="294"/>
      <c r="BU90" s="294"/>
      <c r="BV90" s="294"/>
      <c r="BW90" s="294"/>
      <c r="BX90" s="294"/>
      <c r="BY90" s="294"/>
      <c r="BZ90" s="294"/>
      <c r="CA90" s="294"/>
      <c r="CB90" s="294"/>
      <c r="CC90" s="294"/>
      <c r="CD90" s="294"/>
      <c r="CE90" s="294"/>
      <c r="CF90" s="294"/>
      <c r="CG90" s="294"/>
      <c r="CH90" s="294"/>
      <c r="CI90" s="294"/>
      <c r="CJ90" s="294"/>
      <c r="CK90" s="294"/>
      <c r="CL90" s="294"/>
      <c r="CM90" s="294"/>
      <c r="CN90" s="294"/>
      <c r="CO90" s="294"/>
      <c r="CP90" s="294"/>
      <c r="CQ90" s="294"/>
      <c r="CR90" s="294"/>
      <c r="CS90" s="294"/>
      <c r="CT90" s="294"/>
      <c r="CU90" s="294"/>
      <c r="CV90" s="294"/>
      <c r="CW90" s="294"/>
      <c r="CX90" s="294"/>
      <c r="CY90" s="294"/>
      <c r="CZ90" s="294"/>
      <c r="DA90" s="294"/>
      <c r="DB90" s="294"/>
      <c r="DC90" s="294"/>
      <c r="DD90" s="294"/>
      <c r="DE90" s="294"/>
      <c r="DF90" s="294"/>
      <c r="DG90" s="294"/>
      <c r="DH90" s="294"/>
      <c r="DI90" s="294"/>
      <c r="DJ90" s="294"/>
      <c r="DK90" s="294"/>
      <c r="DL90" s="294"/>
      <c r="DM90" s="294"/>
      <c r="DN90" s="294"/>
      <c r="DO90" s="294"/>
      <c r="DP90" s="294"/>
      <c r="DQ90" s="294"/>
      <c r="DR90" s="294"/>
      <c r="DS90" s="294"/>
      <c r="DT90" s="294"/>
      <c r="DU90" s="294"/>
      <c r="DV90" s="294"/>
      <c r="DW90" s="294"/>
      <c r="DX90" s="294"/>
      <c r="DY90" s="294"/>
      <c r="DZ90" s="294"/>
      <c r="EA90" s="294"/>
      <c r="EB90" s="294"/>
      <c r="EC90" s="294"/>
      <c r="ED90" s="294"/>
      <c r="EE90" s="294"/>
      <c r="EF90" s="294"/>
      <c r="EG90" s="294"/>
      <c r="EH90" s="294"/>
      <c r="EI90" s="294"/>
      <c r="EJ90" s="294"/>
      <c r="EK90" s="294"/>
      <c r="EL90" s="294"/>
      <c r="EM90" s="294"/>
      <c r="EN90" s="294"/>
      <c r="EO90" s="294"/>
      <c r="EP90" s="294"/>
      <c r="EQ90" s="294"/>
      <c r="ER90" s="294"/>
      <c r="ES90" s="294"/>
      <c r="ET90" s="294"/>
      <c r="EU90" s="294"/>
      <c r="EV90" s="294"/>
      <c r="EW90" s="294"/>
      <c r="EX90" s="294"/>
      <c r="EY90" s="294"/>
      <c r="EZ90" s="294"/>
      <c r="FA90" s="294"/>
      <c r="FB90" s="294"/>
      <c r="FC90" s="294"/>
      <c r="FD90" s="294"/>
      <c r="FE90" s="294"/>
      <c r="FF90" s="294"/>
      <c r="FG90" s="294"/>
      <c r="FH90" s="294"/>
      <c r="FI90" s="294"/>
      <c r="FJ90" s="294"/>
      <c r="FK90" s="294"/>
      <c r="FL90" s="294"/>
      <c r="FM90" s="294"/>
      <c r="FN90" s="294"/>
      <c r="FO90" s="294"/>
      <c r="FP90" s="294"/>
      <c r="FQ90" s="294"/>
      <c r="FR90" s="294"/>
      <c r="FS90" s="294"/>
      <c r="FT90" s="294"/>
      <c r="FU90" s="294"/>
      <c r="FV90" s="294"/>
      <c r="FW90" s="294"/>
      <c r="FX90" s="294"/>
      <c r="FY90" s="294"/>
      <c r="FZ90" s="294"/>
      <c r="GA90" s="294"/>
      <c r="GB90" s="294"/>
      <c r="GC90" s="294"/>
      <c r="GD90" s="294"/>
      <c r="GE90" s="294"/>
      <c r="GF90" s="294"/>
      <c r="GG90" s="294"/>
      <c r="GH90" s="294"/>
      <c r="GI90" s="294"/>
      <c r="GJ90" s="294"/>
      <c r="GK90" s="294"/>
      <c r="GL90" s="294"/>
      <c r="GM90" s="294"/>
      <c r="GN90" s="294"/>
      <c r="GO90" s="294"/>
      <c r="GP90" s="294"/>
      <c r="GQ90" s="294"/>
      <c r="GR90" s="294"/>
      <c r="GS90" s="294"/>
      <c r="GT90" s="294"/>
      <c r="GU90" s="294"/>
      <c r="GV90" s="294"/>
      <c r="GW90" s="294"/>
      <c r="GX90" s="294"/>
      <c r="GY90" s="294"/>
      <c r="GZ90" s="294"/>
      <c r="HA90" s="294"/>
      <c r="HB90" s="294"/>
      <c r="HC90" s="294"/>
      <c r="HD90" s="294"/>
      <c r="HE90" s="294"/>
      <c r="HF90" s="294"/>
      <c r="HG90" s="294"/>
      <c r="HH90" s="294"/>
      <c r="HI90" s="294"/>
      <c r="HJ90" s="294"/>
      <c r="HK90" s="294"/>
      <c r="HL90" s="294"/>
      <c r="HM90" s="294"/>
      <c r="HN90" s="294"/>
      <c r="HO90" s="294"/>
      <c r="HP90" s="294"/>
      <c r="HQ90" s="294"/>
      <c r="HR90" s="294"/>
      <c r="HS90" s="294"/>
      <c r="HT90" s="294"/>
      <c r="HU90" s="294"/>
      <c r="HV90" s="294"/>
      <c r="HW90" s="294"/>
      <c r="HX90" s="294"/>
      <c r="HY90" s="294"/>
      <c r="HZ90" s="294"/>
      <c r="IA90" s="294"/>
      <c r="IB90" s="294"/>
      <c r="IC90" s="294"/>
      <c r="ID90" s="294"/>
      <c r="IE90" s="294"/>
      <c r="IF90" s="294"/>
      <c r="IG90" s="294"/>
      <c r="IH90" s="294"/>
      <c r="II90" s="294"/>
      <c r="IJ90" s="294"/>
      <c r="IK90" s="294"/>
      <c r="IL90" s="294"/>
      <c r="IM90" s="294"/>
      <c r="IN90" s="294"/>
      <c r="IO90" s="294"/>
      <c r="IP90" s="294"/>
    </row>
    <row r="91" spans="1:250" s="474" customFormat="1" ht="15">
      <c r="A91" s="293"/>
      <c r="B91" s="294"/>
      <c r="C91" s="1644" t="s">
        <v>636</v>
      </c>
      <c r="D91" s="1644"/>
      <c r="E91" s="1659"/>
      <c r="F91" s="40">
        <v>0.24</v>
      </c>
      <c r="G91" s="149">
        <v>0.22</v>
      </c>
      <c r="H91" s="40">
        <v>0.21</v>
      </c>
      <c r="I91" s="1038">
        <v>0.2</v>
      </c>
      <c r="J91" s="294"/>
      <c r="K91" s="294"/>
      <c r="L91" s="294"/>
      <c r="M91" s="294"/>
      <c r="N91" s="294"/>
      <c r="O91" s="294"/>
      <c r="P91" s="294"/>
      <c r="Q91" s="294"/>
      <c r="R91" s="294"/>
      <c r="S91" s="294"/>
      <c r="T91" s="294"/>
      <c r="U91" s="294"/>
      <c r="V91" s="294"/>
      <c r="W91" s="294"/>
      <c r="X91" s="294"/>
      <c r="Y91" s="294"/>
      <c r="Z91" s="294"/>
      <c r="AA91" s="294"/>
      <c r="AB91" s="294"/>
      <c r="AC91" s="294"/>
      <c r="AD91" s="294"/>
      <c r="AE91" s="294"/>
      <c r="AF91" s="294"/>
      <c r="AG91" s="294"/>
      <c r="AH91" s="294"/>
      <c r="AI91" s="294"/>
      <c r="AJ91" s="294"/>
      <c r="AK91" s="294"/>
      <c r="AL91" s="294"/>
      <c r="AM91" s="294"/>
      <c r="AN91" s="294"/>
      <c r="AO91" s="294"/>
      <c r="AP91" s="294"/>
      <c r="AQ91" s="294"/>
      <c r="AR91" s="294"/>
      <c r="AS91" s="294"/>
      <c r="AT91" s="294"/>
      <c r="AU91" s="294"/>
      <c r="AV91" s="294"/>
      <c r="AW91" s="294"/>
      <c r="AX91" s="294"/>
      <c r="AY91" s="294"/>
      <c r="AZ91" s="294"/>
      <c r="BA91" s="294"/>
      <c r="BB91" s="294"/>
      <c r="BC91" s="294"/>
      <c r="BD91" s="294"/>
      <c r="BE91" s="294"/>
      <c r="BF91" s="294"/>
      <c r="BG91" s="294"/>
      <c r="BH91" s="294"/>
      <c r="BI91" s="294"/>
      <c r="BJ91" s="294"/>
      <c r="BK91" s="294"/>
      <c r="BL91" s="294"/>
      <c r="BM91" s="294"/>
      <c r="BN91" s="294"/>
      <c r="BO91" s="294"/>
      <c r="BP91" s="294"/>
      <c r="BQ91" s="294"/>
      <c r="BR91" s="294"/>
      <c r="BS91" s="294"/>
      <c r="BT91" s="294"/>
      <c r="BU91" s="294"/>
      <c r="BV91" s="294"/>
      <c r="BW91" s="294"/>
      <c r="BX91" s="294"/>
      <c r="BY91" s="294"/>
      <c r="BZ91" s="294"/>
      <c r="CA91" s="294"/>
      <c r="CB91" s="294"/>
      <c r="CC91" s="294"/>
      <c r="CD91" s="294"/>
      <c r="CE91" s="294"/>
      <c r="CF91" s="294"/>
      <c r="CG91" s="294"/>
      <c r="CH91" s="294"/>
      <c r="CI91" s="294"/>
      <c r="CJ91" s="294"/>
      <c r="CK91" s="294"/>
      <c r="CL91" s="294"/>
      <c r="CM91" s="294"/>
      <c r="CN91" s="294"/>
      <c r="CO91" s="294"/>
      <c r="CP91" s="294"/>
      <c r="CQ91" s="294"/>
      <c r="CR91" s="294"/>
      <c r="CS91" s="294"/>
      <c r="CT91" s="294"/>
      <c r="CU91" s="294"/>
      <c r="CV91" s="294"/>
      <c r="CW91" s="294"/>
      <c r="CX91" s="294"/>
      <c r="CY91" s="294"/>
      <c r="CZ91" s="294"/>
      <c r="DA91" s="294"/>
      <c r="DB91" s="294"/>
      <c r="DC91" s="294"/>
      <c r="DD91" s="294"/>
      <c r="DE91" s="294"/>
      <c r="DF91" s="294"/>
      <c r="DG91" s="294"/>
      <c r="DH91" s="294"/>
      <c r="DI91" s="294"/>
      <c r="DJ91" s="294"/>
      <c r="DK91" s="294"/>
      <c r="DL91" s="294"/>
      <c r="DM91" s="294"/>
      <c r="DN91" s="294"/>
      <c r="DO91" s="294"/>
      <c r="DP91" s="294"/>
      <c r="DQ91" s="294"/>
      <c r="DR91" s="294"/>
      <c r="DS91" s="294"/>
      <c r="DT91" s="294"/>
      <c r="DU91" s="294"/>
      <c r="DV91" s="294"/>
      <c r="DW91" s="294"/>
      <c r="DX91" s="294"/>
      <c r="DY91" s="294"/>
      <c r="DZ91" s="294"/>
      <c r="EA91" s="294"/>
      <c r="EB91" s="294"/>
      <c r="EC91" s="294"/>
      <c r="ED91" s="294"/>
      <c r="EE91" s="294"/>
      <c r="EF91" s="294"/>
      <c r="EG91" s="294"/>
      <c r="EH91" s="294"/>
      <c r="EI91" s="294"/>
      <c r="EJ91" s="294"/>
      <c r="EK91" s="294"/>
      <c r="EL91" s="294"/>
      <c r="EM91" s="294"/>
      <c r="EN91" s="294"/>
      <c r="EO91" s="294"/>
      <c r="EP91" s="294"/>
      <c r="EQ91" s="294"/>
      <c r="ER91" s="294"/>
      <c r="ES91" s="294"/>
      <c r="ET91" s="294"/>
      <c r="EU91" s="294"/>
      <c r="EV91" s="294"/>
      <c r="EW91" s="294"/>
      <c r="EX91" s="294"/>
      <c r="EY91" s="294"/>
      <c r="EZ91" s="294"/>
      <c r="FA91" s="294"/>
      <c r="FB91" s="294"/>
      <c r="FC91" s="294"/>
      <c r="FD91" s="294"/>
      <c r="FE91" s="294"/>
      <c r="FF91" s="294"/>
      <c r="FG91" s="294"/>
      <c r="FH91" s="294"/>
      <c r="FI91" s="294"/>
      <c r="FJ91" s="294"/>
      <c r="FK91" s="294"/>
      <c r="FL91" s="294"/>
      <c r="FM91" s="294"/>
      <c r="FN91" s="294"/>
      <c r="FO91" s="294"/>
      <c r="FP91" s="294"/>
      <c r="FQ91" s="294"/>
      <c r="FR91" s="294"/>
      <c r="FS91" s="294"/>
      <c r="FT91" s="294"/>
      <c r="FU91" s="294"/>
      <c r="FV91" s="294"/>
      <c r="FW91" s="294"/>
      <c r="FX91" s="294"/>
      <c r="FY91" s="294"/>
      <c r="FZ91" s="294"/>
      <c r="GA91" s="294"/>
      <c r="GB91" s="294"/>
      <c r="GC91" s="294"/>
      <c r="GD91" s="294"/>
      <c r="GE91" s="294"/>
      <c r="GF91" s="294"/>
      <c r="GG91" s="294"/>
      <c r="GH91" s="294"/>
      <c r="GI91" s="294"/>
      <c r="GJ91" s="294"/>
      <c r="GK91" s="294"/>
      <c r="GL91" s="294"/>
      <c r="GM91" s="294"/>
      <c r="GN91" s="294"/>
      <c r="GO91" s="294"/>
      <c r="GP91" s="294"/>
      <c r="GQ91" s="294"/>
      <c r="GR91" s="294"/>
      <c r="GS91" s="294"/>
      <c r="GT91" s="294"/>
      <c r="GU91" s="294"/>
      <c r="GV91" s="294"/>
      <c r="GW91" s="294"/>
      <c r="GX91" s="294"/>
      <c r="GY91" s="294"/>
      <c r="GZ91" s="294"/>
      <c r="HA91" s="294"/>
      <c r="HB91" s="294"/>
      <c r="HC91" s="294"/>
      <c r="HD91" s="294"/>
      <c r="HE91" s="294"/>
      <c r="HF91" s="294"/>
      <c r="HG91" s="294"/>
      <c r="HH91" s="294"/>
      <c r="HI91" s="294"/>
      <c r="HJ91" s="294"/>
      <c r="HK91" s="294"/>
      <c r="HL91" s="294"/>
      <c r="HM91" s="294"/>
      <c r="HN91" s="294"/>
      <c r="HO91" s="294"/>
      <c r="HP91" s="294"/>
      <c r="HQ91" s="294"/>
      <c r="HR91" s="294"/>
      <c r="HS91" s="294"/>
      <c r="HT91" s="294"/>
      <c r="HU91" s="294"/>
      <c r="HV91" s="294"/>
      <c r="HW91" s="294"/>
      <c r="HX91" s="294"/>
      <c r="HY91" s="294"/>
      <c r="HZ91" s="294"/>
      <c r="IA91" s="294"/>
      <c r="IB91" s="294"/>
      <c r="IC91" s="294"/>
      <c r="ID91" s="294"/>
      <c r="IE91" s="294"/>
      <c r="IF91" s="294"/>
      <c r="IG91" s="294"/>
      <c r="IH91" s="294"/>
      <c r="II91" s="294"/>
      <c r="IJ91" s="294"/>
      <c r="IK91" s="294"/>
      <c r="IL91" s="294"/>
      <c r="IM91" s="294"/>
      <c r="IN91" s="294"/>
      <c r="IO91" s="294"/>
      <c r="IP91" s="294"/>
    </row>
    <row r="92" spans="1:250" s="474" customFormat="1" ht="15">
      <c r="A92" s="293"/>
      <c r="B92" s="294"/>
      <c r="C92" s="1644" t="s">
        <v>637</v>
      </c>
      <c r="D92" s="1644"/>
      <c r="E92" s="1659"/>
      <c r="F92" s="40">
        <v>3.03</v>
      </c>
      <c r="G92" s="149">
        <v>3.23</v>
      </c>
      <c r="H92" s="40">
        <v>2.87</v>
      </c>
      <c r="I92" s="1038">
        <v>2.8</v>
      </c>
      <c r="J92" s="294"/>
      <c r="K92" s="294"/>
      <c r="L92" s="294"/>
      <c r="M92" s="294"/>
      <c r="N92" s="294"/>
      <c r="O92" s="294"/>
      <c r="P92" s="294"/>
      <c r="Q92" s="294"/>
      <c r="R92" s="294"/>
      <c r="S92" s="294"/>
      <c r="T92" s="294"/>
      <c r="U92" s="294"/>
      <c r="V92" s="294"/>
      <c r="W92" s="294"/>
      <c r="X92" s="294"/>
      <c r="Y92" s="294"/>
      <c r="Z92" s="294"/>
      <c r="AA92" s="294"/>
      <c r="AB92" s="294"/>
      <c r="AC92" s="294"/>
      <c r="AD92" s="294"/>
      <c r="AE92" s="294"/>
      <c r="AF92" s="294"/>
      <c r="AG92" s="294"/>
      <c r="AH92" s="294"/>
      <c r="AI92" s="294"/>
      <c r="AJ92" s="294"/>
      <c r="AK92" s="294"/>
      <c r="AL92" s="294"/>
      <c r="AM92" s="294"/>
      <c r="AN92" s="294"/>
      <c r="AO92" s="294"/>
      <c r="AP92" s="294"/>
      <c r="AQ92" s="294"/>
      <c r="AR92" s="294"/>
      <c r="AS92" s="294"/>
      <c r="AT92" s="294"/>
      <c r="AU92" s="294"/>
      <c r="AV92" s="294"/>
      <c r="AW92" s="294"/>
      <c r="AX92" s="294"/>
      <c r="AY92" s="294"/>
      <c r="AZ92" s="294"/>
      <c r="BA92" s="294"/>
      <c r="BB92" s="294"/>
      <c r="BC92" s="294"/>
      <c r="BD92" s="294"/>
      <c r="BE92" s="294"/>
      <c r="BF92" s="294"/>
      <c r="BG92" s="294"/>
      <c r="BH92" s="294"/>
      <c r="BI92" s="294"/>
      <c r="BJ92" s="294"/>
      <c r="BK92" s="294"/>
      <c r="BL92" s="294"/>
      <c r="BM92" s="294"/>
      <c r="BN92" s="294"/>
      <c r="BO92" s="294"/>
      <c r="BP92" s="294"/>
      <c r="BQ92" s="294"/>
      <c r="BR92" s="294"/>
      <c r="BS92" s="294"/>
      <c r="BT92" s="294"/>
      <c r="BU92" s="294"/>
      <c r="BV92" s="294"/>
      <c r="BW92" s="294"/>
      <c r="BX92" s="294"/>
      <c r="BY92" s="294"/>
      <c r="BZ92" s="294"/>
      <c r="CA92" s="294"/>
      <c r="CB92" s="294"/>
      <c r="CC92" s="294"/>
      <c r="CD92" s="294"/>
      <c r="CE92" s="294"/>
      <c r="CF92" s="294"/>
      <c r="CG92" s="294"/>
      <c r="CH92" s="294"/>
      <c r="CI92" s="294"/>
      <c r="CJ92" s="294"/>
      <c r="CK92" s="294"/>
      <c r="CL92" s="294"/>
      <c r="CM92" s="294"/>
      <c r="CN92" s="294"/>
      <c r="CO92" s="294"/>
      <c r="CP92" s="294"/>
      <c r="CQ92" s="294"/>
      <c r="CR92" s="294"/>
      <c r="CS92" s="294"/>
      <c r="CT92" s="294"/>
      <c r="CU92" s="294"/>
      <c r="CV92" s="294"/>
      <c r="CW92" s="294"/>
      <c r="CX92" s="294"/>
      <c r="CY92" s="294"/>
      <c r="CZ92" s="294"/>
      <c r="DA92" s="294"/>
      <c r="DB92" s="294"/>
      <c r="DC92" s="294"/>
      <c r="DD92" s="294"/>
      <c r="DE92" s="294"/>
      <c r="DF92" s="294"/>
      <c r="DG92" s="294"/>
      <c r="DH92" s="294"/>
      <c r="DI92" s="294"/>
      <c r="DJ92" s="294"/>
      <c r="DK92" s="294"/>
      <c r="DL92" s="294"/>
      <c r="DM92" s="294"/>
      <c r="DN92" s="294"/>
      <c r="DO92" s="294"/>
      <c r="DP92" s="294"/>
      <c r="DQ92" s="294"/>
      <c r="DR92" s="294"/>
      <c r="DS92" s="294"/>
      <c r="DT92" s="294"/>
      <c r="DU92" s="294"/>
      <c r="DV92" s="294"/>
      <c r="DW92" s="294"/>
      <c r="DX92" s="294"/>
      <c r="DY92" s="294"/>
      <c r="DZ92" s="294"/>
      <c r="EA92" s="294"/>
      <c r="EB92" s="294"/>
      <c r="EC92" s="294"/>
      <c r="ED92" s="294"/>
      <c r="EE92" s="294"/>
      <c r="EF92" s="294"/>
      <c r="EG92" s="294"/>
      <c r="EH92" s="294"/>
      <c r="EI92" s="294"/>
      <c r="EJ92" s="294"/>
      <c r="EK92" s="294"/>
      <c r="EL92" s="294"/>
      <c r="EM92" s="294"/>
      <c r="EN92" s="294"/>
      <c r="EO92" s="294"/>
      <c r="EP92" s="294"/>
      <c r="EQ92" s="294"/>
      <c r="ER92" s="294"/>
      <c r="ES92" s="294"/>
      <c r="ET92" s="294"/>
      <c r="EU92" s="294"/>
      <c r="EV92" s="294"/>
      <c r="EW92" s="294"/>
      <c r="EX92" s="294"/>
      <c r="EY92" s="294"/>
      <c r="EZ92" s="294"/>
      <c r="FA92" s="294"/>
      <c r="FB92" s="294"/>
      <c r="FC92" s="294"/>
      <c r="FD92" s="294"/>
      <c r="FE92" s="294"/>
      <c r="FF92" s="294"/>
      <c r="FG92" s="294"/>
      <c r="FH92" s="294"/>
      <c r="FI92" s="294"/>
      <c r="FJ92" s="294"/>
      <c r="FK92" s="294"/>
      <c r="FL92" s="294"/>
      <c r="FM92" s="294"/>
      <c r="FN92" s="294"/>
      <c r="FO92" s="294"/>
      <c r="FP92" s="294"/>
      <c r="FQ92" s="294"/>
      <c r="FR92" s="294"/>
      <c r="FS92" s="294"/>
      <c r="FT92" s="294"/>
      <c r="FU92" s="294"/>
      <c r="FV92" s="294"/>
      <c r="FW92" s="294"/>
      <c r="FX92" s="294"/>
      <c r="FY92" s="294"/>
      <c r="FZ92" s="294"/>
      <c r="GA92" s="294"/>
      <c r="GB92" s="294"/>
      <c r="GC92" s="294"/>
      <c r="GD92" s="294"/>
      <c r="GE92" s="294"/>
      <c r="GF92" s="294"/>
      <c r="GG92" s="294"/>
      <c r="GH92" s="294"/>
      <c r="GI92" s="294"/>
      <c r="GJ92" s="294"/>
      <c r="GK92" s="294"/>
      <c r="GL92" s="294"/>
      <c r="GM92" s="294"/>
      <c r="GN92" s="294"/>
      <c r="GO92" s="294"/>
      <c r="GP92" s="294"/>
      <c r="GQ92" s="294"/>
      <c r="GR92" s="294"/>
      <c r="GS92" s="294"/>
      <c r="GT92" s="294"/>
      <c r="GU92" s="294"/>
      <c r="GV92" s="294"/>
      <c r="GW92" s="294"/>
      <c r="GX92" s="294"/>
      <c r="GY92" s="294"/>
      <c r="GZ92" s="294"/>
      <c r="HA92" s="294"/>
      <c r="HB92" s="294"/>
      <c r="HC92" s="294"/>
      <c r="HD92" s="294"/>
      <c r="HE92" s="294"/>
      <c r="HF92" s="294"/>
      <c r="HG92" s="294"/>
      <c r="HH92" s="294"/>
      <c r="HI92" s="294"/>
      <c r="HJ92" s="294"/>
      <c r="HK92" s="294"/>
      <c r="HL92" s="294"/>
      <c r="HM92" s="294"/>
      <c r="HN92" s="294"/>
      <c r="HO92" s="294"/>
      <c r="HP92" s="294"/>
      <c r="HQ92" s="294"/>
      <c r="HR92" s="294"/>
      <c r="HS92" s="294"/>
      <c r="HT92" s="294"/>
      <c r="HU92" s="294"/>
      <c r="HV92" s="294"/>
      <c r="HW92" s="294"/>
      <c r="HX92" s="294"/>
      <c r="HY92" s="294"/>
      <c r="HZ92" s="294"/>
      <c r="IA92" s="294"/>
      <c r="IB92" s="294"/>
      <c r="IC92" s="294"/>
      <c r="ID92" s="294"/>
      <c r="IE92" s="294"/>
      <c r="IF92" s="294"/>
      <c r="IG92" s="294"/>
      <c r="IH92" s="294"/>
      <c r="II92" s="294"/>
      <c r="IJ92" s="294"/>
      <c r="IK92" s="294"/>
      <c r="IL92" s="294"/>
      <c r="IM92" s="294"/>
      <c r="IN92" s="294"/>
      <c r="IO92" s="294"/>
      <c r="IP92" s="294"/>
    </row>
    <row r="93" spans="1:250" s="474" customFormat="1" ht="15">
      <c r="A93" s="293"/>
      <c r="B93" s="294"/>
      <c r="C93" s="1644" t="s">
        <v>638</v>
      </c>
      <c r="D93" s="1644"/>
      <c r="E93" s="1659"/>
      <c r="F93" s="40">
        <v>0.13</v>
      </c>
      <c r="G93" s="149">
        <v>0.13</v>
      </c>
      <c r="H93" s="74">
        <v>0.13</v>
      </c>
      <c r="I93" s="1038">
        <v>0.14000000000000001</v>
      </c>
      <c r="J93" s="294"/>
      <c r="K93" s="294"/>
      <c r="L93" s="294"/>
      <c r="M93" s="294"/>
      <c r="N93" s="294"/>
      <c r="O93" s="294"/>
      <c r="P93" s="294"/>
      <c r="Q93" s="294"/>
      <c r="R93" s="294"/>
      <c r="S93" s="294"/>
      <c r="T93" s="294"/>
      <c r="U93" s="294"/>
      <c r="V93" s="294"/>
      <c r="W93" s="294"/>
      <c r="X93" s="294"/>
      <c r="Y93" s="294"/>
      <c r="Z93" s="294"/>
      <c r="AA93" s="294"/>
      <c r="AB93" s="294"/>
      <c r="AC93" s="294"/>
      <c r="AD93" s="294"/>
      <c r="AE93" s="294"/>
      <c r="AF93" s="294"/>
      <c r="AG93" s="294"/>
      <c r="AH93" s="294"/>
      <c r="AI93" s="294"/>
      <c r="AJ93" s="294"/>
      <c r="AK93" s="294"/>
      <c r="AL93" s="294"/>
      <c r="AM93" s="294"/>
      <c r="AN93" s="294"/>
      <c r="AO93" s="294"/>
      <c r="AP93" s="294"/>
      <c r="AQ93" s="294"/>
      <c r="AR93" s="294"/>
      <c r="AS93" s="294"/>
      <c r="AT93" s="294"/>
      <c r="AU93" s="294"/>
      <c r="AV93" s="294"/>
      <c r="AW93" s="294"/>
      <c r="AX93" s="294"/>
      <c r="AY93" s="294"/>
      <c r="AZ93" s="294"/>
      <c r="BA93" s="294"/>
      <c r="BB93" s="294"/>
      <c r="BC93" s="294"/>
      <c r="BD93" s="294"/>
      <c r="BE93" s="294"/>
      <c r="BF93" s="294"/>
      <c r="BG93" s="294"/>
      <c r="BH93" s="294"/>
      <c r="BI93" s="294"/>
      <c r="BJ93" s="294"/>
      <c r="BK93" s="294"/>
      <c r="BL93" s="294"/>
      <c r="BM93" s="294"/>
      <c r="BN93" s="294"/>
      <c r="BO93" s="294"/>
      <c r="BP93" s="294"/>
      <c r="BQ93" s="294"/>
      <c r="BR93" s="294"/>
      <c r="BS93" s="294"/>
      <c r="BT93" s="294"/>
      <c r="BU93" s="294"/>
      <c r="BV93" s="294"/>
      <c r="BW93" s="294"/>
      <c r="BX93" s="294"/>
      <c r="BY93" s="294"/>
      <c r="BZ93" s="294"/>
      <c r="CA93" s="294"/>
      <c r="CB93" s="294"/>
      <c r="CC93" s="294"/>
      <c r="CD93" s="294"/>
      <c r="CE93" s="294"/>
      <c r="CF93" s="294"/>
      <c r="CG93" s="294"/>
      <c r="CH93" s="294"/>
      <c r="CI93" s="294"/>
      <c r="CJ93" s="294"/>
      <c r="CK93" s="294"/>
      <c r="CL93" s="294"/>
      <c r="CM93" s="294"/>
      <c r="CN93" s="294"/>
      <c r="CO93" s="294"/>
      <c r="CP93" s="294"/>
      <c r="CQ93" s="294"/>
      <c r="CR93" s="294"/>
      <c r="CS93" s="294"/>
      <c r="CT93" s="294"/>
      <c r="CU93" s="294"/>
      <c r="CV93" s="294"/>
      <c r="CW93" s="294"/>
      <c r="CX93" s="294"/>
      <c r="CY93" s="294"/>
      <c r="CZ93" s="294"/>
      <c r="DA93" s="294"/>
      <c r="DB93" s="294"/>
      <c r="DC93" s="294"/>
      <c r="DD93" s="294"/>
      <c r="DE93" s="294"/>
      <c r="DF93" s="294"/>
      <c r="DG93" s="294"/>
      <c r="DH93" s="294"/>
      <c r="DI93" s="294"/>
      <c r="DJ93" s="294"/>
      <c r="DK93" s="294"/>
      <c r="DL93" s="294"/>
      <c r="DM93" s="294"/>
      <c r="DN93" s="294"/>
      <c r="DO93" s="294"/>
      <c r="DP93" s="294"/>
      <c r="DQ93" s="294"/>
      <c r="DR93" s="294"/>
      <c r="DS93" s="294"/>
      <c r="DT93" s="294"/>
      <c r="DU93" s="294"/>
      <c r="DV93" s="294"/>
      <c r="DW93" s="294"/>
      <c r="DX93" s="294"/>
      <c r="DY93" s="294"/>
      <c r="DZ93" s="294"/>
      <c r="EA93" s="294"/>
      <c r="EB93" s="294"/>
      <c r="EC93" s="294"/>
      <c r="ED93" s="294"/>
      <c r="EE93" s="294"/>
      <c r="EF93" s="294"/>
      <c r="EG93" s="294"/>
      <c r="EH93" s="294"/>
      <c r="EI93" s="294"/>
      <c r="EJ93" s="294"/>
      <c r="EK93" s="294"/>
      <c r="EL93" s="294"/>
      <c r="EM93" s="294"/>
      <c r="EN93" s="294"/>
      <c r="EO93" s="294"/>
      <c r="EP93" s="294"/>
      <c r="EQ93" s="294"/>
      <c r="ER93" s="294"/>
      <c r="ES93" s="294"/>
      <c r="ET93" s="294"/>
      <c r="EU93" s="294"/>
      <c r="EV93" s="294"/>
      <c r="EW93" s="294"/>
      <c r="EX93" s="294"/>
      <c r="EY93" s="294"/>
      <c r="EZ93" s="294"/>
      <c r="FA93" s="294"/>
      <c r="FB93" s="294"/>
      <c r="FC93" s="294"/>
      <c r="FD93" s="294"/>
      <c r="FE93" s="294"/>
      <c r="FF93" s="294"/>
      <c r="FG93" s="294"/>
      <c r="FH93" s="294"/>
      <c r="FI93" s="294"/>
      <c r="FJ93" s="294"/>
      <c r="FK93" s="294"/>
      <c r="FL93" s="294"/>
      <c r="FM93" s="294"/>
      <c r="FN93" s="294"/>
      <c r="FO93" s="294"/>
      <c r="FP93" s="294"/>
      <c r="FQ93" s="294"/>
      <c r="FR93" s="294"/>
      <c r="FS93" s="294"/>
      <c r="FT93" s="294"/>
      <c r="FU93" s="294"/>
      <c r="FV93" s="294"/>
      <c r="FW93" s="294"/>
      <c r="FX93" s="294"/>
      <c r="FY93" s="294"/>
      <c r="FZ93" s="294"/>
      <c r="GA93" s="294"/>
      <c r="GB93" s="294"/>
      <c r="GC93" s="294"/>
      <c r="GD93" s="294"/>
      <c r="GE93" s="294"/>
      <c r="GF93" s="294"/>
      <c r="GG93" s="294"/>
      <c r="GH93" s="294"/>
      <c r="GI93" s="294"/>
      <c r="GJ93" s="294"/>
      <c r="GK93" s="294"/>
      <c r="GL93" s="294"/>
      <c r="GM93" s="294"/>
      <c r="GN93" s="294"/>
      <c r="GO93" s="294"/>
      <c r="GP93" s="294"/>
      <c r="GQ93" s="294"/>
      <c r="GR93" s="294"/>
      <c r="GS93" s="294"/>
      <c r="GT93" s="294"/>
      <c r="GU93" s="294"/>
      <c r="GV93" s="294"/>
      <c r="GW93" s="294"/>
      <c r="GX93" s="294"/>
      <c r="GY93" s="294"/>
      <c r="GZ93" s="294"/>
      <c r="HA93" s="294"/>
      <c r="HB93" s="294"/>
      <c r="HC93" s="294"/>
      <c r="HD93" s="294"/>
      <c r="HE93" s="294"/>
      <c r="HF93" s="294"/>
      <c r="HG93" s="294"/>
      <c r="HH93" s="294"/>
      <c r="HI93" s="294"/>
      <c r="HJ93" s="294"/>
      <c r="HK93" s="294"/>
      <c r="HL93" s="294"/>
      <c r="HM93" s="294"/>
      <c r="HN93" s="294"/>
      <c r="HO93" s="294"/>
      <c r="HP93" s="294"/>
      <c r="HQ93" s="294"/>
      <c r="HR93" s="294"/>
      <c r="HS93" s="294"/>
      <c r="HT93" s="294"/>
      <c r="HU93" s="294"/>
      <c r="HV93" s="294"/>
      <c r="HW93" s="294"/>
      <c r="HX93" s="294"/>
      <c r="HY93" s="294"/>
      <c r="HZ93" s="294"/>
      <c r="IA93" s="294"/>
      <c r="IB93" s="294"/>
      <c r="IC93" s="294"/>
      <c r="ID93" s="294"/>
      <c r="IE93" s="294"/>
      <c r="IF93" s="294"/>
      <c r="IG93" s="294"/>
      <c r="IH93" s="294"/>
      <c r="II93" s="294"/>
      <c r="IJ93" s="294"/>
      <c r="IK93" s="294"/>
      <c r="IL93" s="294"/>
      <c r="IM93" s="294"/>
      <c r="IN93" s="294"/>
      <c r="IO93" s="294"/>
      <c r="IP93" s="294"/>
    </row>
    <row r="94" spans="1:250" s="474" customFormat="1" ht="15">
      <c r="A94" s="293"/>
      <c r="B94" s="294"/>
      <c r="C94" s="1644" t="s">
        <v>1535</v>
      </c>
      <c r="D94" s="1644"/>
      <c r="E94" s="1659"/>
      <c r="F94" s="40">
        <v>0.11</v>
      </c>
      <c r="G94" s="149">
        <v>0.11</v>
      </c>
      <c r="H94" s="40">
        <v>0.11</v>
      </c>
      <c r="I94" s="1038">
        <v>0.12</v>
      </c>
      <c r="J94" s="294"/>
      <c r="K94" s="294"/>
      <c r="L94" s="294"/>
      <c r="M94" s="294"/>
      <c r="N94" s="294"/>
      <c r="O94" s="294"/>
      <c r="P94" s="294"/>
      <c r="Q94" s="294"/>
      <c r="R94" s="294"/>
      <c r="S94" s="294"/>
      <c r="T94" s="294"/>
      <c r="U94" s="294"/>
      <c r="V94" s="294"/>
      <c r="W94" s="294"/>
      <c r="X94" s="294"/>
      <c r="Y94" s="294"/>
      <c r="Z94" s="294"/>
      <c r="AA94" s="294"/>
      <c r="AB94" s="294"/>
      <c r="AC94" s="294"/>
      <c r="AD94" s="294"/>
      <c r="AE94" s="294"/>
      <c r="AF94" s="294"/>
      <c r="AG94" s="294"/>
      <c r="AH94" s="294"/>
      <c r="AI94" s="294"/>
      <c r="AJ94" s="294"/>
      <c r="AK94" s="294"/>
      <c r="AL94" s="294"/>
      <c r="AM94" s="294"/>
      <c r="AN94" s="294"/>
      <c r="AO94" s="294"/>
      <c r="AP94" s="294"/>
      <c r="AQ94" s="294"/>
      <c r="AR94" s="294"/>
      <c r="AS94" s="294"/>
      <c r="AT94" s="294"/>
      <c r="AU94" s="294"/>
      <c r="AV94" s="294"/>
      <c r="AW94" s="294"/>
      <c r="AX94" s="294"/>
      <c r="AY94" s="294"/>
      <c r="AZ94" s="294"/>
      <c r="BA94" s="294"/>
      <c r="BB94" s="294"/>
      <c r="BC94" s="294"/>
      <c r="BD94" s="294"/>
      <c r="BE94" s="294"/>
      <c r="BF94" s="294"/>
      <c r="BG94" s="294"/>
      <c r="BH94" s="294"/>
      <c r="BI94" s="294"/>
      <c r="BJ94" s="294"/>
      <c r="BK94" s="294"/>
      <c r="BL94" s="294"/>
      <c r="BM94" s="294"/>
      <c r="BN94" s="294"/>
      <c r="BO94" s="294"/>
      <c r="BP94" s="294"/>
      <c r="BQ94" s="294"/>
      <c r="BR94" s="294"/>
      <c r="BS94" s="294"/>
      <c r="BT94" s="294"/>
      <c r="BU94" s="294"/>
      <c r="BV94" s="294"/>
      <c r="BW94" s="294"/>
      <c r="BX94" s="294"/>
      <c r="BY94" s="294"/>
      <c r="BZ94" s="294"/>
      <c r="CA94" s="294"/>
      <c r="CB94" s="294"/>
      <c r="CC94" s="294"/>
      <c r="CD94" s="294"/>
      <c r="CE94" s="294"/>
      <c r="CF94" s="294"/>
      <c r="CG94" s="294"/>
      <c r="CH94" s="294"/>
      <c r="CI94" s="294"/>
      <c r="CJ94" s="294"/>
      <c r="CK94" s="294"/>
      <c r="CL94" s="294"/>
      <c r="CM94" s="294"/>
      <c r="CN94" s="294"/>
      <c r="CO94" s="294"/>
      <c r="CP94" s="294"/>
      <c r="CQ94" s="294"/>
      <c r="CR94" s="294"/>
      <c r="CS94" s="294"/>
      <c r="CT94" s="294"/>
      <c r="CU94" s="294"/>
      <c r="CV94" s="294"/>
      <c r="CW94" s="294"/>
      <c r="CX94" s="294"/>
      <c r="CY94" s="294"/>
      <c r="CZ94" s="294"/>
      <c r="DA94" s="294"/>
      <c r="DB94" s="294"/>
      <c r="DC94" s="294"/>
      <c r="DD94" s="294"/>
      <c r="DE94" s="294"/>
      <c r="DF94" s="294"/>
      <c r="DG94" s="294"/>
      <c r="DH94" s="294"/>
      <c r="DI94" s="294"/>
      <c r="DJ94" s="294"/>
      <c r="DK94" s="294"/>
      <c r="DL94" s="294"/>
      <c r="DM94" s="294"/>
      <c r="DN94" s="294"/>
      <c r="DO94" s="294"/>
      <c r="DP94" s="294"/>
      <c r="DQ94" s="294"/>
      <c r="DR94" s="294"/>
      <c r="DS94" s="294"/>
      <c r="DT94" s="294"/>
      <c r="DU94" s="294"/>
      <c r="DV94" s="294"/>
      <c r="DW94" s="294"/>
      <c r="DX94" s="294"/>
      <c r="DY94" s="294"/>
      <c r="DZ94" s="294"/>
      <c r="EA94" s="294"/>
      <c r="EB94" s="294"/>
      <c r="EC94" s="294"/>
      <c r="ED94" s="294"/>
      <c r="EE94" s="294"/>
      <c r="EF94" s="294"/>
      <c r="EG94" s="294"/>
      <c r="EH94" s="294"/>
      <c r="EI94" s="294"/>
      <c r="EJ94" s="294"/>
      <c r="EK94" s="294"/>
      <c r="EL94" s="294"/>
      <c r="EM94" s="294"/>
      <c r="EN94" s="294"/>
      <c r="EO94" s="294"/>
      <c r="EP94" s="294"/>
      <c r="EQ94" s="294"/>
      <c r="ER94" s="294"/>
      <c r="ES94" s="294"/>
      <c r="ET94" s="294"/>
      <c r="EU94" s="294"/>
      <c r="EV94" s="294"/>
      <c r="EW94" s="294"/>
      <c r="EX94" s="294"/>
      <c r="EY94" s="294"/>
      <c r="EZ94" s="294"/>
      <c r="FA94" s="294"/>
      <c r="FB94" s="294"/>
      <c r="FC94" s="294"/>
      <c r="FD94" s="294"/>
      <c r="FE94" s="294"/>
      <c r="FF94" s="294"/>
      <c r="FG94" s="294"/>
      <c r="FH94" s="294"/>
      <c r="FI94" s="294"/>
      <c r="FJ94" s="294"/>
      <c r="FK94" s="294"/>
      <c r="FL94" s="294"/>
      <c r="FM94" s="294"/>
      <c r="FN94" s="294"/>
      <c r="FO94" s="294"/>
      <c r="FP94" s="294"/>
      <c r="FQ94" s="294"/>
      <c r="FR94" s="294"/>
      <c r="FS94" s="294"/>
      <c r="FT94" s="294"/>
      <c r="FU94" s="294"/>
      <c r="FV94" s="294"/>
      <c r="FW94" s="294"/>
      <c r="FX94" s="294"/>
      <c r="FY94" s="294"/>
      <c r="FZ94" s="294"/>
      <c r="GA94" s="294"/>
      <c r="GB94" s="294"/>
      <c r="GC94" s="294"/>
      <c r="GD94" s="294"/>
      <c r="GE94" s="294"/>
      <c r="GF94" s="294"/>
      <c r="GG94" s="294"/>
      <c r="GH94" s="294"/>
      <c r="GI94" s="294"/>
      <c r="GJ94" s="294"/>
      <c r="GK94" s="294"/>
      <c r="GL94" s="294"/>
      <c r="GM94" s="294"/>
      <c r="GN94" s="294"/>
      <c r="GO94" s="294"/>
      <c r="GP94" s="294"/>
      <c r="GQ94" s="294"/>
      <c r="GR94" s="294"/>
      <c r="GS94" s="294"/>
      <c r="GT94" s="294"/>
      <c r="GU94" s="294"/>
      <c r="GV94" s="294"/>
      <c r="GW94" s="294"/>
      <c r="GX94" s="294"/>
      <c r="GY94" s="294"/>
      <c r="GZ94" s="294"/>
      <c r="HA94" s="294"/>
      <c r="HB94" s="294"/>
      <c r="HC94" s="294"/>
      <c r="HD94" s="294"/>
      <c r="HE94" s="294"/>
      <c r="HF94" s="294"/>
      <c r="HG94" s="294"/>
      <c r="HH94" s="294"/>
      <c r="HI94" s="294"/>
      <c r="HJ94" s="294"/>
      <c r="HK94" s="294"/>
      <c r="HL94" s="294"/>
      <c r="HM94" s="294"/>
      <c r="HN94" s="294"/>
      <c r="HO94" s="294"/>
      <c r="HP94" s="294"/>
      <c r="HQ94" s="294"/>
      <c r="HR94" s="294"/>
      <c r="HS94" s="294"/>
      <c r="HT94" s="294"/>
      <c r="HU94" s="294"/>
      <c r="HV94" s="294"/>
      <c r="HW94" s="294"/>
      <c r="HX94" s="294"/>
      <c r="HY94" s="294"/>
      <c r="HZ94" s="294"/>
      <c r="IA94" s="294"/>
      <c r="IB94" s="294"/>
      <c r="IC94" s="294"/>
      <c r="ID94" s="294"/>
      <c r="IE94" s="294"/>
      <c r="IF94" s="294"/>
      <c r="IG94" s="294"/>
      <c r="IH94" s="294"/>
      <c r="II94" s="294"/>
      <c r="IJ94" s="294"/>
      <c r="IK94" s="294"/>
      <c r="IL94" s="294"/>
      <c r="IM94" s="294"/>
      <c r="IN94" s="294"/>
      <c r="IO94" s="294"/>
      <c r="IP94" s="294"/>
    </row>
    <row r="95" spans="1:250" s="474" customFormat="1" ht="15">
      <c r="A95" s="293"/>
      <c r="B95" s="294"/>
      <c r="C95" s="1644" t="s">
        <v>639</v>
      </c>
      <c r="D95" s="1644"/>
      <c r="E95" s="1659"/>
      <c r="F95" s="40">
        <v>0.25</v>
      </c>
      <c r="G95" s="149">
        <v>0.28000000000000003</v>
      </c>
      <c r="H95" s="40">
        <v>0.31</v>
      </c>
      <c r="I95" s="1038">
        <v>0.32</v>
      </c>
      <c r="J95" s="294"/>
      <c r="K95" s="294"/>
      <c r="L95" s="294"/>
      <c r="M95" s="294"/>
      <c r="N95" s="294"/>
      <c r="O95" s="294"/>
      <c r="P95" s="294"/>
      <c r="Q95" s="294"/>
      <c r="R95" s="294"/>
      <c r="S95" s="294"/>
      <c r="T95" s="294"/>
      <c r="U95" s="294"/>
      <c r="V95" s="294"/>
      <c r="W95" s="294"/>
      <c r="X95" s="294"/>
      <c r="Y95" s="294"/>
      <c r="Z95" s="294"/>
      <c r="AA95" s="294"/>
      <c r="AB95" s="294"/>
      <c r="AC95" s="294"/>
      <c r="AD95" s="294"/>
      <c r="AE95" s="294"/>
      <c r="AF95" s="294"/>
      <c r="AG95" s="294"/>
      <c r="AH95" s="294"/>
      <c r="AI95" s="294"/>
      <c r="AJ95" s="294"/>
      <c r="AK95" s="294"/>
      <c r="AL95" s="294"/>
      <c r="AM95" s="294"/>
      <c r="AN95" s="294"/>
      <c r="AO95" s="294"/>
      <c r="AP95" s="294"/>
      <c r="AQ95" s="294"/>
      <c r="AR95" s="294"/>
      <c r="AS95" s="294"/>
      <c r="AT95" s="294"/>
      <c r="AU95" s="294"/>
      <c r="AV95" s="294"/>
      <c r="AW95" s="294"/>
      <c r="AX95" s="294"/>
      <c r="AY95" s="294"/>
      <c r="AZ95" s="294"/>
      <c r="BA95" s="294"/>
      <c r="BB95" s="294"/>
      <c r="BC95" s="294"/>
      <c r="BD95" s="294"/>
      <c r="BE95" s="294"/>
      <c r="BF95" s="294"/>
      <c r="BG95" s="294"/>
      <c r="BH95" s="294"/>
      <c r="BI95" s="294"/>
      <c r="BJ95" s="294"/>
      <c r="BK95" s="294"/>
      <c r="BL95" s="294"/>
      <c r="BM95" s="294"/>
      <c r="BN95" s="294"/>
      <c r="BO95" s="294"/>
      <c r="BP95" s="294"/>
      <c r="BQ95" s="294"/>
      <c r="BR95" s="294"/>
      <c r="BS95" s="294"/>
      <c r="BT95" s="294"/>
      <c r="BU95" s="294"/>
      <c r="BV95" s="294"/>
      <c r="BW95" s="294"/>
      <c r="BX95" s="294"/>
      <c r="BY95" s="294"/>
      <c r="BZ95" s="294"/>
      <c r="CA95" s="294"/>
      <c r="CB95" s="294"/>
      <c r="CC95" s="294"/>
      <c r="CD95" s="294"/>
      <c r="CE95" s="294"/>
      <c r="CF95" s="294"/>
      <c r="CG95" s="294"/>
      <c r="CH95" s="294"/>
      <c r="CI95" s="294"/>
      <c r="CJ95" s="294"/>
      <c r="CK95" s="294"/>
      <c r="CL95" s="294"/>
      <c r="CM95" s="294"/>
      <c r="CN95" s="294"/>
      <c r="CO95" s="294"/>
      <c r="CP95" s="294"/>
      <c r="CQ95" s="294"/>
      <c r="CR95" s="294"/>
      <c r="CS95" s="294"/>
      <c r="CT95" s="294"/>
      <c r="CU95" s="294"/>
      <c r="CV95" s="294"/>
      <c r="CW95" s="294"/>
      <c r="CX95" s="294"/>
      <c r="CY95" s="294"/>
      <c r="CZ95" s="294"/>
      <c r="DA95" s="294"/>
      <c r="DB95" s="294"/>
      <c r="DC95" s="294"/>
      <c r="DD95" s="294"/>
      <c r="DE95" s="294"/>
      <c r="DF95" s="294"/>
      <c r="DG95" s="294"/>
      <c r="DH95" s="294"/>
      <c r="DI95" s="294"/>
      <c r="DJ95" s="294"/>
      <c r="DK95" s="294"/>
      <c r="DL95" s="294"/>
      <c r="DM95" s="294"/>
      <c r="DN95" s="294"/>
      <c r="DO95" s="294"/>
      <c r="DP95" s="294"/>
      <c r="DQ95" s="294"/>
      <c r="DR95" s="294"/>
      <c r="DS95" s="294"/>
      <c r="DT95" s="294"/>
      <c r="DU95" s="294"/>
      <c r="DV95" s="294"/>
      <c r="DW95" s="294"/>
      <c r="DX95" s="294"/>
      <c r="DY95" s="294"/>
      <c r="DZ95" s="294"/>
      <c r="EA95" s="294"/>
      <c r="EB95" s="294"/>
      <c r="EC95" s="294"/>
      <c r="ED95" s="294"/>
      <c r="EE95" s="294"/>
      <c r="EF95" s="294"/>
      <c r="EG95" s="294"/>
      <c r="EH95" s="294"/>
      <c r="EI95" s="294"/>
      <c r="EJ95" s="294"/>
      <c r="EK95" s="294"/>
      <c r="EL95" s="294"/>
      <c r="EM95" s="294"/>
      <c r="EN95" s="294"/>
      <c r="EO95" s="294"/>
      <c r="EP95" s="294"/>
      <c r="EQ95" s="294"/>
      <c r="ER95" s="294"/>
      <c r="ES95" s="294"/>
      <c r="ET95" s="294"/>
      <c r="EU95" s="294"/>
      <c r="EV95" s="294"/>
      <c r="EW95" s="294"/>
      <c r="EX95" s="294"/>
      <c r="EY95" s="294"/>
      <c r="EZ95" s="294"/>
      <c r="FA95" s="294"/>
      <c r="FB95" s="294"/>
      <c r="FC95" s="294"/>
      <c r="FD95" s="294"/>
      <c r="FE95" s="294"/>
      <c r="FF95" s="294"/>
      <c r="FG95" s="294"/>
      <c r="FH95" s="294"/>
      <c r="FI95" s="294"/>
      <c r="FJ95" s="294"/>
      <c r="FK95" s="294"/>
      <c r="FL95" s="294"/>
      <c r="FM95" s="294"/>
      <c r="FN95" s="294"/>
      <c r="FO95" s="294"/>
      <c r="FP95" s="294"/>
      <c r="FQ95" s="294"/>
      <c r="FR95" s="294"/>
      <c r="FS95" s="294"/>
      <c r="FT95" s="294"/>
      <c r="FU95" s="294"/>
      <c r="FV95" s="294"/>
      <c r="FW95" s="294"/>
      <c r="FX95" s="294"/>
      <c r="FY95" s="294"/>
      <c r="FZ95" s="294"/>
      <c r="GA95" s="294"/>
      <c r="GB95" s="294"/>
      <c r="GC95" s="294"/>
      <c r="GD95" s="294"/>
      <c r="GE95" s="294"/>
      <c r="GF95" s="294"/>
      <c r="GG95" s="294"/>
      <c r="GH95" s="294"/>
      <c r="GI95" s="294"/>
      <c r="GJ95" s="294"/>
      <c r="GK95" s="294"/>
      <c r="GL95" s="294"/>
      <c r="GM95" s="294"/>
      <c r="GN95" s="294"/>
      <c r="GO95" s="294"/>
      <c r="GP95" s="294"/>
      <c r="GQ95" s="294"/>
      <c r="GR95" s="294"/>
      <c r="GS95" s="294"/>
      <c r="GT95" s="294"/>
      <c r="GU95" s="294"/>
      <c r="GV95" s="294"/>
      <c r="GW95" s="294"/>
      <c r="GX95" s="294"/>
      <c r="GY95" s="294"/>
      <c r="GZ95" s="294"/>
      <c r="HA95" s="294"/>
      <c r="HB95" s="294"/>
      <c r="HC95" s="294"/>
      <c r="HD95" s="294"/>
      <c r="HE95" s="294"/>
      <c r="HF95" s="294"/>
      <c r="HG95" s="294"/>
      <c r="HH95" s="294"/>
      <c r="HI95" s="294"/>
      <c r="HJ95" s="294"/>
      <c r="HK95" s="294"/>
      <c r="HL95" s="294"/>
      <c r="HM95" s="294"/>
      <c r="HN95" s="294"/>
      <c r="HO95" s="294"/>
      <c r="HP95" s="294"/>
      <c r="HQ95" s="294"/>
      <c r="HR95" s="294"/>
      <c r="HS95" s="294"/>
      <c r="HT95" s="294"/>
      <c r="HU95" s="294"/>
      <c r="HV95" s="294"/>
      <c r="HW95" s="294"/>
      <c r="HX95" s="294"/>
      <c r="HY95" s="294"/>
      <c r="HZ95" s="294"/>
      <c r="IA95" s="294"/>
      <c r="IB95" s="294"/>
      <c r="IC95" s="294"/>
      <c r="ID95" s="294"/>
      <c r="IE95" s="294"/>
      <c r="IF95" s="294"/>
      <c r="IG95" s="294"/>
      <c r="IH95" s="294"/>
      <c r="II95" s="294"/>
      <c r="IJ95" s="294"/>
      <c r="IK95" s="294"/>
      <c r="IL95" s="294"/>
      <c r="IM95" s="294"/>
      <c r="IN95" s="294"/>
      <c r="IO95" s="294"/>
      <c r="IP95" s="294"/>
    </row>
    <row r="96" spans="1:250" s="474" customFormat="1" ht="15">
      <c r="A96" s="293"/>
      <c r="B96" s="294"/>
      <c r="C96" s="1644" t="s">
        <v>1534</v>
      </c>
      <c r="D96" s="1644"/>
      <c r="E96" s="1659"/>
      <c r="F96" s="40">
        <v>0.91</v>
      </c>
      <c r="G96" s="149">
        <v>0.93</v>
      </c>
      <c r="H96" s="40">
        <v>0.95</v>
      </c>
      <c r="I96" s="1038">
        <v>1</v>
      </c>
      <c r="J96" s="294"/>
      <c r="K96" s="294"/>
      <c r="L96" s="294"/>
      <c r="M96" s="294"/>
      <c r="N96" s="294"/>
      <c r="O96" s="294"/>
      <c r="P96" s="294"/>
      <c r="Q96" s="294"/>
      <c r="R96" s="294"/>
      <c r="S96" s="294"/>
      <c r="T96" s="294"/>
      <c r="U96" s="294"/>
      <c r="V96" s="294"/>
      <c r="W96" s="294"/>
      <c r="X96" s="294"/>
      <c r="Y96" s="294"/>
      <c r="Z96" s="294"/>
      <c r="AA96" s="294"/>
      <c r="AB96" s="294"/>
      <c r="AC96" s="294"/>
      <c r="AD96" s="294"/>
      <c r="AE96" s="294"/>
      <c r="AF96" s="294"/>
      <c r="AG96" s="294"/>
      <c r="AH96" s="294"/>
      <c r="AI96" s="294"/>
      <c r="AJ96" s="294"/>
      <c r="AK96" s="294"/>
      <c r="AL96" s="294"/>
      <c r="AM96" s="294"/>
      <c r="AN96" s="294"/>
      <c r="AO96" s="294"/>
      <c r="AP96" s="294"/>
      <c r="AQ96" s="294"/>
      <c r="AR96" s="294"/>
      <c r="AS96" s="294"/>
      <c r="AT96" s="294"/>
      <c r="AU96" s="294"/>
      <c r="AV96" s="294"/>
      <c r="AW96" s="294"/>
      <c r="AX96" s="294"/>
      <c r="AY96" s="294"/>
      <c r="AZ96" s="294"/>
      <c r="BA96" s="294"/>
      <c r="BB96" s="294"/>
      <c r="BC96" s="294"/>
      <c r="BD96" s="294"/>
      <c r="BE96" s="294"/>
      <c r="BF96" s="294"/>
      <c r="BG96" s="294"/>
      <c r="BH96" s="294"/>
      <c r="BI96" s="294"/>
      <c r="BJ96" s="294"/>
      <c r="BK96" s="294"/>
      <c r="BL96" s="294"/>
      <c r="BM96" s="294"/>
      <c r="BN96" s="294"/>
      <c r="BO96" s="294"/>
      <c r="BP96" s="294"/>
      <c r="BQ96" s="294"/>
      <c r="BR96" s="294"/>
      <c r="BS96" s="294"/>
      <c r="BT96" s="294"/>
      <c r="BU96" s="294"/>
      <c r="BV96" s="294"/>
      <c r="BW96" s="294"/>
      <c r="BX96" s="294"/>
      <c r="BY96" s="294"/>
      <c r="BZ96" s="294"/>
      <c r="CA96" s="294"/>
      <c r="CB96" s="294"/>
      <c r="CC96" s="294"/>
      <c r="CD96" s="294"/>
      <c r="CE96" s="294"/>
      <c r="CF96" s="294"/>
      <c r="CG96" s="294"/>
      <c r="CH96" s="294"/>
      <c r="CI96" s="294"/>
      <c r="CJ96" s="294"/>
      <c r="CK96" s="294"/>
      <c r="CL96" s="294"/>
      <c r="CM96" s="294"/>
      <c r="CN96" s="294"/>
      <c r="CO96" s="294"/>
      <c r="CP96" s="294"/>
      <c r="CQ96" s="294"/>
      <c r="CR96" s="294"/>
      <c r="CS96" s="294"/>
      <c r="CT96" s="294"/>
      <c r="CU96" s="294"/>
      <c r="CV96" s="294"/>
      <c r="CW96" s="294"/>
      <c r="CX96" s="294"/>
      <c r="CY96" s="294"/>
      <c r="CZ96" s="294"/>
      <c r="DA96" s="294"/>
      <c r="DB96" s="294"/>
      <c r="DC96" s="294"/>
      <c r="DD96" s="294"/>
      <c r="DE96" s="294"/>
      <c r="DF96" s="294"/>
      <c r="DG96" s="294"/>
      <c r="DH96" s="294"/>
      <c r="DI96" s="294"/>
      <c r="DJ96" s="294"/>
      <c r="DK96" s="294"/>
      <c r="DL96" s="294"/>
      <c r="DM96" s="294"/>
      <c r="DN96" s="294"/>
      <c r="DO96" s="294"/>
      <c r="DP96" s="294"/>
      <c r="DQ96" s="294"/>
      <c r="DR96" s="294"/>
      <c r="DS96" s="294"/>
      <c r="DT96" s="294"/>
      <c r="DU96" s="294"/>
      <c r="DV96" s="294"/>
      <c r="DW96" s="294"/>
      <c r="DX96" s="294"/>
      <c r="DY96" s="294"/>
      <c r="DZ96" s="294"/>
      <c r="EA96" s="294"/>
      <c r="EB96" s="294"/>
      <c r="EC96" s="294"/>
      <c r="ED96" s="294"/>
      <c r="EE96" s="294"/>
      <c r="EF96" s="294"/>
      <c r="EG96" s="294"/>
      <c r="EH96" s="294"/>
      <c r="EI96" s="294"/>
      <c r="EJ96" s="294"/>
      <c r="EK96" s="294"/>
      <c r="EL96" s="294"/>
      <c r="EM96" s="294"/>
      <c r="EN96" s="294"/>
      <c r="EO96" s="294"/>
      <c r="EP96" s="294"/>
      <c r="EQ96" s="294"/>
      <c r="ER96" s="294"/>
      <c r="ES96" s="294"/>
      <c r="ET96" s="294"/>
      <c r="EU96" s="294"/>
      <c r="EV96" s="294"/>
      <c r="EW96" s="294"/>
      <c r="EX96" s="294"/>
      <c r="EY96" s="294"/>
      <c r="EZ96" s="294"/>
      <c r="FA96" s="294"/>
      <c r="FB96" s="294"/>
      <c r="FC96" s="294"/>
      <c r="FD96" s="294"/>
      <c r="FE96" s="294"/>
      <c r="FF96" s="294"/>
      <c r="FG96" s="294"/>
      <c r="FH96" s="294"/>
      <c r="FI96" s="294"/>
      <c r="FJ96" s="294"/>
      <c r="FK96" s="294"/>
      <c r="FL96" s="294"/>
      <c r="FM96" s="294"/>
      <c r="FN96" s="294"/>
      <c r="FO96" s="294"/>
      <c r="FP96" s="294"/>
      <c r="FQ96" s="294"/>
      <c r="FR96" s="294"/>
      <c r="FS96" s="294"/>
      <c r="FT96" s="294"/>
      <c r="FU96" s="294"/>
      <c r="FV96" s="294"/>
      <c r="FW96" s="294"/>
      <c r="FX96" s="294"/>
      <c r="FY96" s="294"/>
      <c r="FZ96" s="294"/>
      <c r="GA96" s="294"/>
      <c r="GB96" s="294"/>
      <c r="GC96" s="294"/>
      <c r="GD96" s="294"/>
      <c r="GE96" s="294"/>
      <c r="GF96" s="294"/>
      <c r="GG96" s="294"/>
      <c r="GH96" s="294"/>
      <c r="GI96" s="294"/>
      <c r="GJ96" s="294"/>
      <c r="GK96" s="294"/>
      <c r="GL96" s="294"/>
      <c r="GM96" s="294"/>
      <c r="GN96" s="294"/>
      <c r="GO96" s="294"/>
      <c r="GP96" s="294"/>
      <c r="GQ96" s="294"/>
      <c r="GR96" s="294"/>
      <c r="GS96" s="294"/>
      <c r="GT96" s="294"/>
      <c r="GU96" s="294"/>
      <c r="GV96" s="294"/>
      <c r="GW96" s="294"/>
      <c r="GX96" s="294"/>
      <c r="GY96" s="294"/>
      <c r="GZ96" s="294"/>
      <c r="HA96" s="294"/>
      <c r="HB96" s="294"/>
      <c r="HC96" s="294"/>
      <c r="HD96" s="294"/>
      <c r="HE96" s="294"/>
      <c r="HF96" s="294"/>
      <c r="HG96" s="294"/>
      <c r="HH96" s="294"/>
      <c r="HI96" s="294"/>
      <c r="HJ96" s="294"/>
      <c r="HK96" s="294"/>
      <c r="HL96" s="294"/>
      <c r="HM96" s="294"/>
      <c r="HN96" s="294"/>
      <c r="HO96" s="294"/>
      <c r="HP96" s="294"/>
      <c r="HQ96" s="294"/>
      <c r="HR96" s="294"/>
      <c r="HS96" s="294"/>
      <c r="HT96" s="294"/>
      <c r="HU96" s="294"/>
      <c r="HV96" s="294"/>
      <c r="HW96" s="294"/>
      <c r="HX96" s="294"/>
      <c r="HY96" s="294"/>
      <c r="HZ96" s="294"/>
      <c r="IA96" s="294"/>
      <c r="IB96" s="294"/>
      <c r="IC96" s="294"/>
      <c r="ID96" s="294"/>
      <c r="IE96" s="294"/>
      <c r="IF96" s="294"/>
      <c r="IG96" s="294"/>
      <c r="IH96" s="294"/>
      <c r="II96" s="294"/>
      <c r="IJ96" s="294"/>
      <c r="IK96" s="294"/>
      <c r="IL96" s="294"/>
      <c r="IM96" s="294"/>
      <c r="IN96" s="294"/>
      <c r="IO96" s="294"/>
      <c r="IP96" s="294"/>
    </row>
    <row r="97" spans="1:250" s="474" customFormat="1" ht="15">
      <c r="A97" s="293"/>
      <c r="B97" s="294"/>
      <c r="C97" s="1644" t="s">
        <v>640</v>
      </c>
      <c r="D97" s="1644"/>
      <c r="E97" s="1659"/>
      <c r="F97" s="40">
        <v>0.31</v>
      </c>
      <c r="G97" s="149">
        <v>0.27</v>
      </c>
      <c r="H97" s="40">
        <v>0.25</v>
      </c>
      <c r="I97" s="1038">
        <v>0.24</v>
      </c>
      <c r="J97" s="294"/>
      <c r="K97" s="294"/>
      <c r="L97" s="294"/>
      <c r="M97" s="294"/>
      <c r="N97" s="294"/>
      <c r="O97" s="294"/>
      <c r="P97" s="294"/>
      <c r="Q97" s="294"/>
      <c r="R97" s="294"/>
      <c r="S97" s="294"/>
      <c r="T97" s="294"/>
      <c r="U97" s="294"/>
      <c r="V97" s="294"/>
      <c r="W97" s="294"/>
      <c r="X97" s="294"/>
      <c r="Y97" s="294"/>
      <c r="Z97" s="294"/>
      <c r="AA97" s="294"/>
      <c r="AB97" s="294"/>
      <c r="AC97" s="294"/>
      <c r="AD97" s="294"/>
      <c r="AE97" s="294"/>
      <c r="AF97" s="294"/>
      <c r="AG97" s="294"/>
      <c r="AH97" s="294"/>
      <c r="AI97" s="294"/>
      <c r="AJ97" s="294"/>
      <c r="AK97" s="294"/>
      <c r="AL97" s="294"/>
      <c r="AM97" s="294"/>
      <c r="AN97" s="294"/>
      <c r="AO97" s="294"/>
      <c r="AP97" s="294"/>
      <c r="AQ97" s="294"/>
      <c r="AR97" s="294"/>
      <c r="AS97" s="294"/>
      <c r="AT97" s="294"/>
      <c r="AU97" s="294"/>
      <c r="AV97" s="294"/>
      <c r="AW97" s="294"/>
      <c r="AX97" s="294"/>
      <c r="AY97" s="294"/>
      <c r="AZ97" s="294"/>
      <c r="BA97" s="294"/>
      <c r="BB97" s="294"/>
      <c r="BC97" s="294"/>
      <c r="BD97" s="294"/>
      <c r="BE97" s="294"/>
      <c r="BF97" s="294"/>
      <c r="BG97" s="294"/>
      <c r="BH97" s="294"/>
      <c r="BI97" s="294"/>
      <c r="BJ97" s="294"/>
      <c r="BK97" s="294"/>
      <c r="BL97" s="294"/>
      <c r="BM97" s="294"/>
      <c r="BN97" s="294"/>
      <c r="BO97" s="294"/>
      <c r="BP97" s="294"/>
      <c r="BQ97" s="294"/>
      <c r="BR97" s="294"/>
      <c r="BS97" s="294"/>
      <c r="BT97" s="294"/>
      <c r="BU97" s="294"/>
      <c r="BV97" s="294"/>
      <c r="BW97" s="294"/>
      <c r="BX97" s="294"/>
      <c r="BY97" s="294"/>
      <c r="BZ97" s="294"/>
      <c r="CA97" s="294"/>
      <c r="CB97" s="294"/>
      <c r="CC97" s="294"/>
      <c r="CD97" s="294"/>
      <c r="CE97" s="294"/>
      <c r="CF97" s="294"/>
      <c r="CG97" s="294"/>
      <c r="CH97" s="294"/>
      <c r="CI97" s="294"/>
      <c r="CJ97" s="294"/>
      <c r="CK97" s="294"/>
      <c r="CL97" s="294"/>
      <c r="CM97" s="294"/>
      <c r="CN97" s="294"/>
      <c r="CO97" s="294"/>
      <c r="CP97" s="294"/>
      <c r="CQ97" s="294"/>
      <c r="CR97" s="294"/>
      <c r="CS97" s="294"/>
      <c r="CT97" s="294"/>
      <c r="CU97" s="294"/>
      <c r="CV97" s="294"/>
      <c r="CW97" s="294"/>
      <c r="CX97" s="294"/>
      <c r="CY97" s="294"/>
      <c r="CZ97" s="294"/>
      <c r="DA97" s="294"/>
      <c r="DB97" s="294"/>
      <c r="DC97" s="294"/>
      <c r="DD97" s="294"/>
      <c r="DE97" s="294"/>
      <c r="DF97" s="294"/>
      <c r="DG97" s="294"/>
      <c r="DH97" s="294"/>
      <c r="DI97" s="294"/>
      <c r="DJ97" s="294"/>
      <c r="DK97" s="294"/>
      <c r="DL97" s="294"/>
      <c r="DM97" s="294"/>
      <c r="DN97" s="294"/>
      <c r="DO97" s="294"/>
      <c r="DP97" s="294"/>
      <c r="DQ97" s="294"/>
      <c r="DR97" s="294"/>
      <c r="DS97" s="294"/>
      <c r="DT97" s="294"/>
      <c r="DU97" s="294"/>
      <c r="DV97" s="294"/>
      <c r="DW97" s="294"/>
      <c r="DX97" s="294"/>
      <c r="DY97" s="294"/>
      <c r="DZ97" s="294"/>
      <c r="EA97" s="294"/>
      <c r="EB97" s="294"/>
      <c r="EC97" s="294"/>
      <c r="ED97" s="294"/>
      <c r="EE97" s="294"/>
      <c r="EF97" s="294"/>
      <c r="EG97" s="294"/>
      <c r="EH97" s="294"/>
      <c r="EI97" s="294"/>
      <c r="EJ97" s="294"/>
      <c r="EK97" s="294"/>
      <c r="EL97" s="294"/>
      <c r="EM97" s="294"/>
      <c r="EN97" s="294"/>
      <c r="EO97" s="294"/>
      <c r="EP97" s="294"/>
      <c r="EQ97" s="294"/>
      <c r="ER97" s="294"/>
      <c r="ES97" s="294"/>
      <c r="ET97" s="294"/>
      <c r="EU97" s="294"/>
      <c r="EV97" s="294"/>
      <c r="EW97" s="294"/>
      <c r="EX97" s="294"/>
      <c r="EY97" s="294"/>
      <c r="EZ97" s="294"/>
      <c r="FA97" s="294"/>
      <c r="FB97" s="294"/>
      <c r="FC97" s="294"/>
      <c r="FD97" s="294"/>
      <c r="FE97" s="294"/>
      <c r="FF97" s="294"/>
      <c r="FG97" s="294"/>
      <c r="FH97" s="294"/>
      <c r="FI97" s="294"/>
      <c r="FJ97" s="294"/>
      <c r="FK97" s="294"/>
      <c r="FL97" s="294"/>
      <c r="FM97" s="294"/>
      <c r="FN97" s="294"/>
      <c r="FO97" s="294"/>
      <c r="FP97" s="294"/>
      <c r="FQ97" s="294"/>
      <c r="FR97" s="294"/>
      <c r="FS97" s="294"/>
      <c r="FT97" s="294"/>
      <c r="FU97" s="294"/>
      <c r="FV97" s="294"/>
      <c r="FW97" s="294"/>
      <c r="FX97" s="294"/>
      <c r="FY97" s="294"/>
      <c r="FZ97" s="294"/>
      <c r="GA97" s="294"/>
      <c r="GB97" s="294"/>
      <c r="GC97" s="294"/>
      <c r="GD97" s="294"/>
      <c r="GE97" s="294"/>
      <c r="GF97" s="294"/>
      <c r="GG97" s="294"/>
      <c r="GH97" s="294"/>
      <c r="GI97" s="294"/>
      <c r="GJ97" s="294"/>
      <c r="GK97" s="294"/>
      <c r="GL97" s="294"/>
      <c r="GM97" s="294"/>
      <c r="GN97" s="294"/>
      <c r="GO97" s="294"/>
      <c r="GP97" s="294"/>
      <c r="GQ97" s="294"/>
      <c r="GR97" s="294"/>
      <c r="GS97" s="294"/>
      <c r="GT97" s="294"/>
      <c r="GU97" s="294"/>
      <c r="GV97" s="294"/>
      <c r="GW97" s="294"/>
      <c r="GX97" s="294"/>
      <c r="GY97" s="294"/>
      <c r="GZ97" s="294"/>
      <c r="HA97" s="294"/>
      <c r="HB97" s="294"/>
      <c r="HC97" s="294"/>
      <c r="HD97" s="294"/>
      <c r="HE97" s="294"/>
      <c r="HF97" s="294"/>
      <c r="HG97" s="294"/>
      <c r="HH97" s="294"/>
      <c r="HI97" s="294"/>
      <c r="HJ97" s="294"/>
      <c r="HK97" s="294"/>
      <c r="HL97" s="294"/>
      <c r="HM97" s="294"/>
      <c r="HN97" s="294"/>
      <c r="HO97" s="294"/>
      <c r="HP97" s="294"/>
      <c r="HQ97" s="294"/>
      <c r="HR97" s="294"/>
      <c r="HS97" s="294"/>
      <c r="HT97" s="294"/>
      <c r="HU97" s="294"/>
      <c r="HV97" s="294"/>
      <c r="HW97" s="294"/>
      <c r="HX97" s="294"/>
      <c r="HY97" s="294"/>
      <c r="HZ97" s="294"/>
      <c r="IA97" s="294"/>
      <c r="IB97" s="294"/>
      <c r="IC97" s="294"/>
      <c r="ID97" s="294"/>
      <c r="IE97" s="294"/>
      <c r="IF97" s="294"/>
      <c r="IG97" s="294"/>
      <c r="IH97" s="294"/>
      <c r="II97" s="294"/>
      <c r="IJ97" s="294"/>
      <c r="IK97" s="294"/>
      <c r="IL97" s="294"/>
      <c r="IM97" s="294"/>
      <c r="IN97" s="294"/>
      <c r="IO97" s="294"/>
      <c r="IP97" s="294"/>
    </row>
    <row r="98" spans="1:250" s="474" customFormat="1">
      <c r="A98" s="293"/>
      <c r="B98" s="294"/>
      <c r="C98" s="294"/>
      <c r="D98" s="294"/>
      <c r="E98" s="294"/>
      <c r="F98" s="294"/>
      <c r="G98" s="294"/>
      <c r="H98" s="294"/>
      <c r="I98" s="294"/>
      <c r="J98" s="294"/>
      <c r="K98" s="294"/>
      <c r="L98" s="294"/>
      <c r="M98" s="294"/>
      <c r="N98" s="294"/>
      <c r="O98" s="294"/>
      <c r="P98" s="294"/>
      <c r="Q98" s="294"/>
      <c r="R98" s="294"/>
      <c r="S98" s="294"/>
      <c r="T98" s="294"/>
      <c r="U98" s="294"/>
      <c r="V98" s="294"/>
      <c r="W98" s="294"/>
      <c r="X98" s="294"/>
      <c r="Y98" s="294"/>
      <c r="Z98" s="294"/>
      <c r="AA98" s="294"/>
      <c r="AB98" s="294"/>
      <c r="AC98" s="294"/>
      <c r="AD98" s="294"/>
      <c r="AE98" s="294"/>
      <c r="AF98" s="294"/>
      <c r="AG98" s="294"/>
      <c r="AH98" s="294"/>
      <c r="AI98" s="294"/>
      <c r="AJ98" s="294"/>
      <c r="AK98" s="294"/>
      <c r="AL98" s="294"/>
      <c r="AM98" s="294"/>
      <c r="AN98" s="294"/>
      <c r="AO98" s="294"/>
      <c r="AP98" s="294"/>
      <c r="AQ98" s="294"/>
      <c r="AR98" s="294"/>
      <c r="AS98" s="294"/>
      <c r="AT98" s="294"/>
      <c r="AU98" s="294"/>
      <c r="AV98" s="294"/>
      <c r="AW98" s="294"/>
      <c r="AX98" s="294"/>
      <c r="AY98" s="294"/>
      <c r="AZ98" s="294"/>
      <c r="BA98" s="294"/>
      <c r="BB98" s="294"/>
      <c r="BC98" s="294"/>
      <c r="BD98" s="294"/>
      <c r="BE98" s="294"/>
      <c r="BF98" s="294"/>
      <c r="BG98" s="294"/>
      <c r="BH98" s="294"/>
      <c r="BI98" s="294"/>
      <c r="BJ98" s="294"/>
      <c r="BK98" s="294"/>
      <c r="BL98" s="294"/>
      <c r="BM98" s="294"/>
      <c r="BN98" s="294"/>
      <c r="BO98" s="294"/>
      <c r="BP98" s="294"/>
      <c r="BQ98" s="294"/>
      <c r="BR98" s="294"/>
      <c r="BS98" s="294"/>
      <c r="BT98" s="294"/>
      <c r="BU98" s="294"/>
      <c r="BV98" s="294"/>
      <c r="BW98" s="294"/>
      <c r="BX98" s="294"/>
      <c r="BY98" s="294"/>
      <c r="BZ98" s="294"/>
      <c r="CA98" s="294"/>
      <c r="CB98" s="294"/>
      <c r="CC98" s="294"/>
      <c r="CD98" s="294"/>
      <c r="CE98" s="294"/>
      <c r="CF98" s="294"/>
      <c r="CG98" s="294"/>
      <c r="CH98" s="294"/>
      <c r="CI98" s="294"/>
      <c r="CJ98" s="294"/>
      <c r="CK98" s="294"/>
      <c r="CL98" s="294"/>
      <c r="CM98" s="294"/>
      <c r="CN98" s="294"/>
      <c r="CO98" s="294"/>
      <c r="CP98" s="294"/>
      <c r="CQ98" s="294"/>
      <c r="CR98" s="294"/>
      <c r="CS98" s="294"/>
      <c r="CT98" s="294"/>
      <c r="CU98" s="294"/>
      <c r="CV98" s="294"/>
      <c r="CW98" s="294"/>
      <c r="CX98" s="294"/>
      <c r="CY98" s="294"/>
      <c r="CZ98" s="294"/>
      <c r="DA98" s="294"/>
      <c r="DB98" s="294"/>
      <c r="DC98" s="294"/>
      <c r="DD98" s="294"/>
      <c r="DE98" s="294"/>
      <c r="DF98" s="294"/>
      <c r="DG98" s="294"/>
      <c r="DH98" s="294"/>
      <c r="DI98" s="294"/>
      <c r="DJ98" s="294"/>
      <c r="DK98" s="294"/>
      <c r="DL98" s="294"/>
      <c r="DM98" s="294"/>
      <c r="DN98" s="294"/>
      <c r="DO98" s="294"/>
      <c r="DP98" s="294"/>
      <c r="DQ98" s="294"/>
      <c r="DR98" s="294"/>
      <c r="DS98" s="294"/>
      <c r="DT98" s="294"/>
      <c r="DU98" s="294"/>
      <c r="DV98" s="294"/>
      <c r="DW98" s="294"/>
      <c r="DX98" s="294"/>
      <c r="DY98" s="294"/>
      <c r="DZ98" s="294"/>
      <c r="EA98" s="294"/>
      <c r="EB98" s="294"/>
      <c r="EC98" s="294"/>
      <c r="ED98" s="294"/>
      <c r="EE98" s="294"/>
      <c r="EF98" s="294"/>
      <c r="EG98" s="294"/>
      <c r="EH98" s="294"/>
      <c r="EI98" s="294"/>
      <c r="EJ98" s="294"/>
      <c r="EK98" s="294"/>
      <c r="EL98" s="294"/>
      <c r="EM98" s="294"/>
      <c r="EN98" s="294"/>
      <c r="EO98" s="294"/>
      <c r="EP98" s="294"/>
      <c r="EQ98" s="294"/>
      <c r="ER98" s="294"/>
      <c r="ES98" s="294"/>
      <c r="ET98" s="294"/>
      <c r="EU98" s="294"/>
      <c r="EV98" s="294"/>
      <c r="EW98" s="294"/>
      <c r="EX98" s="294"/>
      <c r="EY98" s="294"/>
      <c r="EZ98" s="294"/>
      <c r="FA98" s="294"/>
      <c r="FB98" s="294"/>
      <c r="FC98" s="294"/>
      <c r="FD98" s="294"/>
      <c r="FE98" s="294"/>
      <c r="FF98" s="294"/>
      <c r="FG98" s="294"/>
      <c r="FH98" s="294"/>
      <c r="FI98" s="294"/>
      <c r="FJ98" s="294"/>
      <c r="FK98" s="294"/>
      <c r="FL98" s="294"/>
      <c r="FM98" s="294"/>
      <c r="FN98" s="294"/>
      <c r="FO98" s="294"/>
      <c r="FP98" s="294"/>
      <c r="FQ98" s="294"/>
      <c r="FR98" s="294"/>
      <c r="FS98" s="294"/>
      <c r="FT98" s="294"/>
      <c r="FU98" s="294"/>
      <c r="FV98" s="294"/>
      <c r="FW98" s="294"/>
      <c r="FX98" s="294"/>
      <c r="FY98" s="294"/>
      <c r="FZ98" s="294"/>
      <c r="GA98" s="294"/>
      <c r="GB98" s="294"/>
      <c r="GC98" s="294"/>
      <c r="GD98" s="294"/>
      <c r="GE98" s="294"/>
      <c r="GF98" s="294"/>
      <c r="GG98" s="294"/>
      <c r="GH98" s="294"/>
      <c r="GI98" s="294"/>
      <c r="GJ98" s="294"/>
      <c r="GK98" s="294"/>
      <c r="GL98" s="294"/>
      <c r="GM98" s="294"/>
      <c r="GN98" s="294"/>
      <c r="GO98" s="294"/>
      <c r="GP98" s="294"/>
      <c r="GQ98" s="294"/>
      <c r="GR98" s="294"/>
      <c r="GS98" s="294"/>
      <c r="GT98" s="294"/>
      <c r="GU98" s="294"/>
      <c r="GV98" s="294"/>
      <c r="GW98" s="294"/>
      <c r="GX98" s="294"/>
      <c r="GY98" s="294"/>
      <c r="GZ98" s="294"/>
      <c r="HA98" s="294"/>
      <c r="HB98" s="294"/>
      <c r="HC98" s="294"/>
      <c r="HD98" s="294"/>
      <c r="HE98" s="294"/>
      <c r="HF98" s="294"/>
      <c r="HG98" s="294"/>
      <c r="HH98" s="294"/>
      <c r="HI98" s="294"/>
      <c r="HJ98" s="294"/>
      <c r="HK98" s="294"/>
      <c r="HL98" s="294"/>
      <c r="HM98" s="294"/>
      <c r="HN98" s="294"/>
      <c r="HO98" s="294"/>
      <c r="HP98" s="294"/>
      <c r="HQ98" s="294"/>
      <c r="HR98" s="294"/>
      <c r="HS98" s="294"/>
      <c r="HT98" s="294"/>
      <c r="HU98" s="294"/>
      <c r="HV98" s="294"/>
      <c r="HW98" s="294"/>
      <c r="HX98" s="294"/>
      <c r="HY98" s="294"/>
      <c r="HZ98" s="294"/>
      <c r="IA98" s="294"/>
      <c r="IB98" s="294"/>
      <c r="IC98" s="294"/>
      <c r="ID98" s="294"/>
      <c r="IE98" s="294"/>
      <c r="IF98" s="294"/>
      <c r="IG98" s="294"/>
      <c r="IH98" s="294"/>
      <c r="II98" s="294"/>
      <c r="IJ98" s="294"/>
      <c r="IK98" s="294"/>
      <c r="IL98" s="294"/>
      <c r="IM98" s="294"/>
      <c r="IN98" s="294"/>
      <c r="IO98" s="294"/>
      <c r="IP98" s="294"/>
    </row>
    <row r="99" spans="1:250" s="474" customFormat="1">
      <c r="A99" s="293"/>
      <c r="B99" s="294"/>
      <c r="C99" s="294"/>
      <c r="D99" s="294"/>
      <c r="E99" s="294"/>
      <c r="F99" s="294"/>
      <c r="G99" s="294"/>
      <c r="H99" s="294"/>
      <c r="I99" s="294"/>
      <c r="J99" s="294"/>
      <c r="K99" s="294"/>
      <c r="L99" s="294"/>
      <c r="M99" s="294"/>
      <c r="N99" s="294"/>
      <c r="O99" s="294"/>
      <c r="P99" s="294"/>
      <c r="Q99" s="294"/>
      <c r="R99" s="294"/>
      <c r="S99" s="294"/>
      <c r="T99" s="294"/>
      <c r="U99" s="294"/>
      <c r="V99" s="294"/>
      <c r="W99" s="294"/>
      <c r="X99" s="294"/>
      <c r="Y99" s="294"/>
      <c r="Z99" s="294"/>
      <c r="AA99" s="294"/>
      <c r="AB99" s="294"/>
      <c r="AC99" s="294"/>
      <c r="AD99" s="294"/>
      <c r="AE99" s="294"/>
      <c r="AF99" s="294"/>
      <c r="AG99" s="294"/>
      <c r="AH99" s="294"/>
      <c r="AI99" s="294"/>
      <c r="AJ99" s="294"/>
      <c r="AK99" s="294"/>
      <c r="AL99" s="294"/>
      <c r="AM99" s="294"/>
      <c r="AN99" s="294"/>
      <c r="AO99" s="294"/>
      <c r="AP99" s="294"/>
      <c r="AQ99" s="294"/>
      <c r="AR99" s="294"/>
      <c r="AS99" s="294"/>
      <c r="AT99" s="294"/>
      <c r="AU99" s="294"/>
      <c r="AV99" s="294"/>
      <c r="AW99" s="294"/>
      <c r="AX99" s="294"/>
      <c r="AY99" s="294"/>
      <c r="AZ99" s="294"/>
      <c r="BA99" s="294"/>
      <c r="BB99" s="294"/>
      <c r="BC99" s="294"/>
      <c r="BD99" s="294"/>
      <c r="BE99" s="294"/>
      <c r="BF99" s="294"/>
      <c r="BG99" s="294"/>
      <c r="BH99" s="294"/>
      <c r="BI99" s="294"/>
      <c r="BJ99" s="294"/>
      <c r="BK99" s="294"/>
      <c r="BL99" s="294"/>
      <c r="BM99" s="294"/>
      <c r="BN99" s="294"/>
      <c r="BO99" s="294"/>
      <c r="BP99" s="294"/>
      <c r="BQ99" s="294"/>
      <c r="BR99" s="294"/>
      <c r="BS99" s="294"/>
      <c r="BT99" s="294"/>
      <c r="BU99" s="294"/>
      <c r="BV99" s="294"/>
      <c r="BW99" s="294"/>
      <c r="BX99" s="294"/>
      <c r="BY99" s="294"/>
      <c r="BZ99" s="294"/>
      <c r="CA99" s="294"/>
      <c r="CB99" s="294"/>
      <c r="CC99" s="294"/>
      <c r="CD99" s="294"/>
      <c r="CE99" s="294"/>
      <c r="CF99" s="294"/>
      <c r="CG99" s="294"/>
      <c r="CH99" s="294"/>
      <c r="CI99" s="294"/>
      <c r="CJ99" s="294"/>
      <c r="CK99" s="294"/>
      <c r="CL99" s="294"/>
      <c r="CM99" s="294"/>
      <c r="CN99" s="294"/>
      <c r="CO99" s="294"/>
      <c r="CP99" s="294"/>
      <c r="CQ99" s="294"/>
      <c r="CR99" s="294"/>
      <c r="CS99" s="294"/>
      <c r="CT99" s="294"/>
      <c r="CU99" s="294"/>
      <c r="CV99" s="294"/>
      <c r="CW99" s="294"/>
      <c r="CX99" s="294"/>
      <c r="CY99" s="294"/>
      <c r="CZ99" s="294"/>
      <c r="DA99" s="294"/>
      <c r="DB99" s="294"/>
      <c r="DC99" s="294"/>
      <c r="DD99" s="294"/>
      <c r="DE99" s="294"/>
      <c r="DF99" s="294"/>
      <c r="DG99" s="294"/>
      <c r="DH99" s="294"/>
      <c r="DI99" s="294"/>
      <c r="DJ99" s="294"/>
      <c r="DK99" s="294"/>
      <c r="DL99" s="294"/>
      <c r="DM99" s="294"/>
      <c r="DN99" s="294"/>
      <c r="DO99" s="294"/>
      <c r="DP99" s="294"/>
      <c r="DQ99" s="294"/>
      <c r="DR99" s="294"/>
      <c r="DS99" s="294"/>
      <c r="DT99" s="294"/>
      <c r="DU99" s="294"/>
      <c r="DV99" s="294"/>
      <c r="DW99" s="294"/>
      <c r="DX99" s="294"/>
      <c r="DY99" s="294"/>
      <c r="DZ99" s="294"/>
      <c r="EA99" s="294"/>
      <c r="EB99" s="294"/>
      <c r="EC99" s="294"/>
      <c r="ED99" s="294"/>
      <c r="EE99" s="294"/>
      <c r="EF99" s="294"/>
      <c r="EG99" s="294"/>
      <c r="EH99" s="294"/>
      <c r="EI99" s="294"/>
      <c r="EJ99" s="294"/>
      <c r="EK99" s="294"/>
      <c r="EL99" s="294"/>
      <c r="EM99" s="294"/>
      <c r="EN99" s="294"/>
      <c r="EO99" s="294"/>
      <c r="EP99" s="294"/>
      <c r="EQ99" s="294"/>
      <c r="ER99" s="294"/>
      <c r="ES99" s="294"/>
      <c r="ET99" s="294"/>
      <c r="EU99" s="294"/>
      <c r="EV99" s="294"/>
      <c r="EW99" s="294"/>
      <c r="EX99" s="294"/>
      <c r="EY99" s="294"/>
      <c r="EZ99" s="294"/>
      <c r="FA99" s="294"/>
      <c r="FB99" s="294"/>
      <c r="FC99" s="294"/>
      <c r="FD99" s="294"/>
      <c r="FE99" s="294"/>
      <c r="FF99" s="294"/>
      <c r="FG99" s="294"/>
      <c r="FH99" s="294"/>
      <c r="FI99" s="294"/>
      <c r="FJ99" s="294"/>
      <c r="FK99" s="294"/>
      <c r="FL99" s="294"/>
      <c r="FM99" s="294"/>
      <c r="FN99" s="294"/>
      <c r="FO99" s="294"/>
      <c r="FP99" s="294"/>
      <c r="FQ99" s="294"/>
      <c r="FR99" s="294"/>
      <c r="FS99" s="294"/>
      <c r="FT99" s="294"/>
      <c r="FU99" s="294"/>
      <c r="FV99" s="294"/>
      <c r="FW99" s="294"/>
      <c r="FX99" s="294"/>
      <c r="FY99" s="294"/>
      <c r="FZ99" s="294"/>
      <c r="GA99" s="294"/>
      <c r="GB99" s="294"/>
      <c r="GC99" s="294"/>
      <c r="GD99" s="294"/>
      <c r="GE99" s="294"/>
      <c r="GF99" s="294"/>
      <c r="GG99" s="294"/>
      <c r="GH99" s="294"/>
      <c r="GI99" s="294"/>
      <c r="GJ99" s="294"/>
      <c r="GK99" s="294"/>
      <c r="GL99" s="294"/>
      <c r="GM99" s="294"/>
      <c r="GN99" s="294"/>
      <c r="GO99" s="294"/>
      <c r="GP99" s="294"/>
      <c r="GQ99" s="294"/>
      <c r="GR99" s="294"/>
      <c r="GS99" s="294"/>
      <c r="GT99" s="294"/>
      <c r="GU99" s="294"/>
      <c r="GV99" s="294"/>
      <c r="GW99" s="294"/>
      <c r="GX99" s="294"/>
      <c r="GY99" s="294"/>
      <c r="GZ99" s="294"/>
      <c r="HA99" s="294"/>
      <c r="HB99" s="294"/>
      <c r="HC99" s="294"/>
      <c r="HD99" s="294"/>
      <c r="HE99" s="294"/>
      <c r="HF99" s="294"/>
      <c r="HG99" s="294"/>
      <c r="HH99" s="294"/>
      <c r="HI99" s="294"/>
      <c r="HJ99" s="294"/>
      <c r="HK99" s="294"/>
      <c r="HL99" s="294"/>
      <c r="HM99" s="294"/>
      <c r="HN99" s="294"/>
      <c r="HO99" s="294"/>
      <c r="HP99" s="294"/>
      <c r="HQ99" s="294"/>
      <c r="HR99" s="294"/>
      <c r="HS99" s="294"/>
      <c r="HT99" s="294"/>
      <c r="HU99" s="294"/>
      <c r="HV99" s="294"/>
      <c r="HW99" s="294"/>
      <c r="HX99" s="294"/>
      <c r="HY99" s="294"/>
      <c r="HZ99" s="294"/>
      <c r="IA99" s="294"/>
      <c r="IB99" s="294"/>
      <c r="IC99" s="294"/>
      <c r="ID99" s="294"/>
      <c r="IE99" s="294"/>
      <c r="IF99" s="294"/>
      <c r="IG99" s="294"/>
      <c r="IH99" s="294"/>
      <c r="II99" s="294"/>
      <c r="IJ99" s="294"/>
      <c r="IK99" s="294"/>
      <c r="IL99" s="294"/>
      <c r="IM99" s="294"/>
      <c r="IN99" s="294"/>
      <c r="IO99" s="294"/>
      <c r="IP99" s="294"/>
    </row>
    <row r="100" spans="1:250" s="474" customFormat="1" ht="15">
      <c r="A100" s="293"/>
      <c r="B100" s="294"/>
      <c r="C100" s="1658" t="s">
        <v>641</v>
      </c>
      <c r="D100" s="1283"/>
      <c r="E100" s="1283"/>
      <c r="F100" s="1283"/>
      <c r="G100" s="1283"/>
      <c r="H100" s="1283"/>
      <c r="I100" s="1283"/>
      <c r="J100" s="294"/>
      <c r="K100" s="294"/>
      <c r="L100" s="294"/>
      <c r="M100" s="294"/>
      <c r="N100" s="294"/>
      <c r="O100" s="294"/>
      <c r="P100" s="294"/>
      <c r="Q100" s="294"/>
      <c r="R100" s="294"/>
      <c r="S100" s="294"/>
      <c r="T100" s="294"/>
      <c r="U100" s="294"/>
      <c r="V100" s="294"/>
      <c r="W100" s="294"/>
      <c r="X100" s="294"/>
      <c r="Y100" s="294"/>
      <c r="Z100" s="294"/>
      <c r="AA100" s="294"/>
      <c r="AB100" s="294"/>
      <c r="AC100" s="294"/>
      <c r="AD100" s="294"/>
      <c r="AE100" s="294"/>
      <c r="AF100" s="294"/>
      <c r="AG100" s="294"/>
      <c r="AH100" s="294"/>
      <c r="AI100" s="294"/>
      <c r="AJ100" s="294"/>
      <c r="AK100" s="294"/>
      <c r="AL100" s="294"/>
      <c r="AM100" s="294"/>
      <c r="AN100" s="294"/>
      <c r="AO100" s="294"/>
      <c r="AP100" s="294"/>
      <c r="AQ100" s="294"/>
      <c r="AR100" s="294"/>
      <c r="AS100" s="294"/>
      <c r="AT100" s="294"/>
      <c r="AU100" s="294"/>
      <c r="AV100" s="294"/>
      <c r="AW100" s="294"/>
      <c r="AX100" s="294"/>
      <c r="AY100" s="294"/>
      <c r="AZ100" s="294"/>
      <c r="BA100" s="294"/>
      <c r="BB100" s="294"/>
      <c r="BC100" s="294"/>
      <c r="BD100" s="294"/>
      <c r="BE100" s="294"/>
      <c r="BF100" s="294"/>
      <c r="BG100" s="294"/>
      <c r="BH100" s="294"/>
      <c r="BI100" s="294"/>
      <c r="BJ100" s="294"/>
      <c r="BK100" s="294"/>
      <c r="BL100" s="294"/>
      <c r="BM100" s="294"/>
      <c r="BN100" s="294"/>
      <c r="BO100" s="294"/>
      <c r="BP100" s="294"/>
      <c r="BQ100" s="294"/>
      <c r="BR100" s="294"/>
      <c r="BS100" s="294"/>
      <c r="BT100" s="294"/>
      <c r="BU100" s="294"/>
      <c r="BV100" s="294"/>
      <c r="BW100" s="294"/>
      <c r="BX100" s="294"/>
      <c r="BY100" s="294"/>
      <c r="BZ100" s="294"/>
      <c r="CA100" s="294"/>
      <c r="CB100" s="294"/>
      <c r="CC100" s="294"/>
      <c r="CD100" s="294"/>
      <c r="CE100" s="294"/>
      <c r="CF100" s="294"/>
      <c r="CG100" s="294"/>
      <c r="CH100" s="294"/>
      <c r="CI100" s="294"/>
      <c r="CJ100" s="294"/>
      <c r="CK100" s="294"/>
      <c r="CL100" s="294"/>
      <c r="CM100" s="294"/>
      <c r="CN100" s="294"/>
      <c r="CO100" s="294"/>
      <c r="CP100" s="294"/>
      <c r="CQ100" s="294"/>
      <c r="CR100" s="294"/>
      <c r="CS100" s="294"/>
      <c r="CT100" s="294"/>
      <c r="CU100" s="294"/>
      <c r="CV100" s="294"/>
      <c r="CW100" s="294"/>
      <c r="CX100" s="294"/>
      <c r="CY100" s="294"/>
      <c r="CZ100" s="294"/>
      <c r="DA100" s="294"/>
      <c r="DB100" s="294"/>
      <c r="DC100" s="294"/>
      <c r="DD100" s="294"/>
      <c r="DE100" s="294"/>
      <c r="DF100" s="294"/>
      <c r="DG100" s="294"/>
      <c r="DH100" s="294"/>
      <c r="DI100" s="294"/>
      <c r="DJ100" s="294"/>
      <c r="DK100" s="294"/>
      <c r="DL100" s="294"/>
      <c r="DM100" s="294"/>
      <c r="DN100" s="294"/>
      <c r="DO100" s="294"/>
      <c r="DP100" s="294"/>
      <c r="DQ100" s="294"/>
      <c r="DR100" s="294"/>
      <c r="DS100" s="294"/>
      <c r="DT100" s="294"/>
      <c r="DU100" s="294"/>
      <c r="DV100" s="294"/>
      <c r="DW100" s="294"/>
      <c r="DX100" s="294"/>
      <c r="DY100" s="294"/>
      <c r="DZ100" s="294"/>
      <c r="EA100" s="294"/>
      <c r="EB100" s="294"/>
      <c r="EC100" s="294"/>
      <c r="ED100" s="294"/>
      <c r="EE100" s="294"/>
      <c r="EF100" s="294"/>
      <c r="EG100" s="294"/>
      <c r="EH100" s="294"/>
      <c r="EI100" s="294"/>
      <c r="EJ100" s="294"/>
      <c r="EK100" s="294"/>
      <c r="EL100" s="294"/>
      <c r="EM100" s="294"/>
      <c r="EN100" s="294"/>
      <c r="EO100" s="294"/>
      <c r="EP100" s="294"/>
      <c r="EQ100" s="294"/>
      <c r="ER100" s="294"/>
      <c r="ES100" s="294"/>
      <c r="ET100" s="294"/>
      <c r="EU100" s="294"/>
      <c r="EV100" s="294"/>
      <c r="EW100" s="294"/>
      <c r="EX100" s="294"/>
      <c r="EY100" s="294"/>
      <c r="EZ100" s="294"/>
      <c r="FA100" s="294"/>
      <c r="FB100" s="294"/>
      <c r="FC100" s="294"/>
      <c r="FD100" s="294"/>
      <c r="FE100" s="294"/>
      <c r="FF100" s="294"/>
      <c r="FG100" s="294"/>
      <c r="FH100" s="294"/>
      <c r="FI100" s="294"/>
      <c r="FJ100" s="294"/>
      <c r="FK100" s="294"/>
      <c r="FL100" s="294"/>
      <c r="FM100" s="294"/>
      <c r="FN100" s="294"/>
      <c r="FO100" s="294"/>
      <c r="FP100" s="294"/>
      <c r="FQ100" s="294"/>
      <c r="FR100" s="294"/>
      <c r="FS100" s="294"/>
      <c r="FT100" s="294"/>
      <c r="FU100" s="294"/>
      <c r="FV100" s="294"/>
      <c r="FW100" s="294"/>
      <c r="FX100" s="294"/>
      <c r="FY100" s="294"/>
      <c r="FZ100" s="294"/>
      <c r="GA100" s="294"/>
      <c r="GB100" s="294"/>
      <c r="GC100" s="294"/>
      <c r="GD100" s="294"/>
      <c r="GE100" s="294"/>
      <c r="GF100" s="294"/>
      <c r="GG100" s="294"/>
      <c r="GH100" s="294"/>
      <c r="GI100" s="294"/>
      <c r="GJ100" s="294"/>
      <c r="GK100" s="294"/>
      <c r="GL100" s="294"/>
      <c r="GM100" s="294"/>
      <c r="GN100" s="294"/>
      <c r="GO100" s="294"/>
      <c r="GP100" s="294"/>
      <c r="GQ100" s="294"/>
      <c r="GR100" s="294"/>
      <c r="GS100" s="294"/>
      <c r="GT100" s="294"/>
      <c r="GU100" s="294"/>
      <c r="GV100" s="294"/>
      <c r="GW100" s="294"/>
      <c r="GX100" s="294"/>
      <c r="GY100" s="294"/>
      <c r="GZ100" s="294"/>
      <c r="HA100" s="294"/>
      <c r="HB100" s="294"/>
      <c r="HC100" s="294"/>
      <c r="HD100" s="294"/>
      <c r="HE100" s="294"/>
      <c r="HF100" s="294"/>
      <c r="HG100" s="294"/>
      <c r="HH100" s="294"/>
      <c r="HI100" s="294"/>
      <c r="HJ100" s="294"/>
      <c r="HK100" s="294"/>
      <c r="HL100" s="294"/>
      <c r="HM100" s="294"/>
      <c r="HN100" s="294"/>
      <c r="HO100" s="294"/>
      <c r="HP100" s="294"/>
      <c r="HQ100" s="294"/>
      <c r="HR100" s="294"/>
      <c r="HS100" s="294"/>
      <c r="HT100" s="294"/>
      <c r="HU100" s="294"/>
      <c r="HV100" s="294"/>
      <c r="HW100" s="294"/>
      <c r="HX100" s="294"/>
      <c r="HY100" s="294"/>
      <c r="HZ100" s="294"/>
      <c r="IA100" s="294"/>
      <c r="IB100" s="294"/>
      <c r="IC100" s="294"/>
      <c r="ID100" s="294"/>
      <c r="IE100" s="294"/>
      <c r="IF100" s="294"/>
      <c r="IG100" s="294"/>
      <c r="IH100" s="294"/>
      <c r="II100" s="294"/>
      <c r="IJ100" s="294"/>
      <c r="IK100" s="294"/>
      <c r="IL100" s="294"/>
      <c r="IM100" s="294"/>
      <c r="IN100" s="294"/>
      <c r="IO100" s="294"/>
      <c r="IP100" s="294"/>
    </row>
    <row r="101" spans="1:250" s="474" customFormat="1" ht="15">
      <c r="A101" s="293"/>
      <c r="B101" s="294"/>
      <c r="C101" s="1291" t="s">
        <v>183</v>
      </c>
      <c r="D101" s="1291"/>
      <c r="E101" s="1291"/>
      <c r="F101" s="44">
        <v>2022</v>
      </c>
      <c r="G101" s="44">
        <v>2023</v>
      </c>
      <c r="H101" s="44">
        <v>2024</v>
      </c>
      <c r="I101" s="44">
        <v>2025</v>
      </c>
      <c r="J101" s="294"/>
      <c r="K101" s="294"/>
      <c r="L101" s="294"/>
      <c r="M101" s="294"/>
      <c r="N101" s="294"/>
      <c r="O101" s="294"/>
      <c r="P101" s="294"/>
      <c r="Q101" s="294"/>
      <c r="R101" s="294"/>
      <c r="S101" s="294"/>
      <c r="T101" s="294"/>
      <c r="U101" s="294"/>
      <c r="V101" s="294"/>
      <c r="W101" s="294"/>
      <c r="X101" s="294"/>
      <c r="Y101" s="294"/>
      <c r="Z101" s="294"/>
      <c r="AA101" s="294"/>
      <c r="AB101" s="294"/>
      <c r="AC101" s="294"/>
      <c r="AD101" s="294"/>
      <c r="AE101" s="294"/>
      <c r="AF101" s="294"/>
      <c r="AG101" s="294"/>
      <c r="AH101" s="294"/>
      <c r="AI101" s="294"/>
      <c r="AJ101" s="294"/>
      <c r="AK101" s="294"/>
      <c r="AL101" s="294"/>
      <c r="AM101" s="294"/>
      <c r="AN101" s="294"/>
      <c r="AO101" s="294"/>
      <c r="AP101" s="294"/>
      <c r="AQ101" s="294"/>
      <c r="AR101" s="294"/>
      <c r="AS101" s="294"/>
      <c r="AT101" s="294"/>
      <c r="AU101" s="294"/>
      <c r="AV101" s="294"/>
      <c r="AW101" s="294"/>
      <c r="AX101" s="294"/>
      <c r="AY101" s="294"/>
      <c r="AZ101" s="294"/>
      <c r="BA101" s="294"/>
      <c r="BB101" s="294"/>
      <c r="BC101" s="294"/>
      <c r="BD101" s="294"/>
      <c r="BE101" s="294"/>
      <c r="BF101" s="294"/>
      <c r="BG101" s="294"/>
      <c r="BH101" s="294"/>
      <c r="BI101" s="294"/>
      <c r="BJ101" s="294"/>
      <c r="BK101" s="294"/>
      <c r="BL101" s="294"/>
      <c r="BM101" s="294"/>
      <c r="BN101" s="294"/>
      <c r="BO101" s="294"/>
      <c r="BP101" s="294"/>
      <c r="BQ101" s="294"/>
      <c r="BR101" s="294"/>
      <c r="BS101" s="294"/>
      <c r="BT101" s="294"/>
      <c r="BU101" s="294"/>
      <c r="BV101" s="294"/>
      <c r="BW101" s="294"/>
      <c r="BX101" s="294"/>
      <c r="BY101" s="294"/>
      <c r="BZ101" s="294"/>
      <c r="CA101" s="294"/>
      <c r="CB101" s="294"/>
      <c r="CC101" s="294"/>
      <c r="CD101" s="294"/>
      <c r="CE101" s="294"/>
      <c r="CF101" s="294"/>
      <c r="CG101" s="294"/>
      <c r="CH101" s="294"/>
      <c r="CI101" s="294"/>
      <c r="CJ101" s="294"/>
      <c r="CK101" s="294"/>
      <c r="CL101" s="294"/>
      <c r="CM101" s="294"/>
      <c r="CN101" s="294"/>
      <c r="CO101" s="294"/>
      <c r="CP101" s="294"/>
      <c r="CQ101" s="294"/>
      <c r="CR101" s="294"/>
      <c r="CS101" s="294"/>
      <c r="CT101" s="294"/>
      <c r="CU101" s="294"/>
      <c r="CV101" s="294"/>
      <c r="CW101" s="294"/>
      <c r="CX101" s="294"/>
      <c r="CY101" s="294"/>
      <c r="CZ101" s="294"/>
      <c r="DA101" s="294"/>
      <c r="DB101" s="294"/>
      <c r="DC101" s="294"/>
      <c r="DD101" s="294"/>
      <c r="DE101" s="294"/>
      <c r="DF101" s="294"/>
      <c r="DG101" s="294"/>
      <c r="DH101" s="294"/>
      <c r="DI101" s="294"/>
      <c r="DJ101" s="294"/>
      <c r="DK101" s="294"/>
      <c r="DL101" s="294"/>
      <c r="DM101" s="294"/>
      <c r="DN101" s="294"/>
      <c r="DO101" s="294"/>
      <c r="DP101" s="294"/>
      <c r="DQ101" s="294"/>
      <c r="DR101" s="294"/>
      <c r="DS101" s="294"/>
      <c r="DT101" s="294"/>
      <c r="DU101" s="294"/>
      <c r="DV101" s="294"/>
      <c r="DW101" s="294"/>
      <c r="DX101" s="294"/>
      <c r="DY101" s="294"/>
      <c r="DZ101" s="294"/>
      <c r="EA101" s="294"/>
      <c r="EB101" s="294"/>
      <c r="EC101" s="294"/>
      <c r="ED101" s="294"/>
      <c r="EE101" s="294"/>
      <c r="EF101" s="294"/>
      <c r="EG101" s="294"/>
      <c r="EH101" s="294"/>
      <c r="EI101" s="294"/>
      <c r="EJ101" s="294"/>
      <c r="EK101" s="294"/>
      <c r="EL101" s="294"/>
      <c r="EM101" s="294"/>
      <c r="EN101" s="294"/>
      <c r="EO101" s="294"/>
      <c r="EP101" s="294"/>
      <c r="EQ101" s="294"/>
      <c r="ER101" s="294"/>
      <c r="ES101" s="294"/>
      <c r="ET101" s="294"/>
      <c r="EU101" s="294"/>
      <c r="EV101" s="294"/>
      <c r="EW101" s="294"/>
      <c r="EX101" s="294"/>
      <c r="EY101" s="294"/>
      <c r="EZ101" s="294"/>
      <c r="FA101" s="294"/>
      <c r="FB101" s="294"/>
      <c r="FC101" s="294"/>
      <c r="FD101" s="294"/>
      <c r="FE101" s="294"/>
      <c r="FF101" s="294"/>
      <c r="FG101" s="294"/>
      <c r="FH101" s="294"/>
      <c r="FI101" s="294"/>
      <c r="FJ101" s="294"/>
      <c r="FK101" s="294"/>
      <c r="FL101" s="294"/>
      <c r="FM101" s="294"/>
      <c r="FN101" s="294"/>
      <c r="FO101" s="294"/>
      <c r="FP101" s="294"/>
      <c r="FQ101" s="294"/>
      <c r="FR101" s="294"/>
      <c r="FS101" s="294"/>
      <c r="FT101" s="294"/>
      <c r="FU101" s="294"/>
      <c r="FV101" s="294"/>
      <c r="FW101" s="294"/>
      <c r="FX101" s="294"/>
      <c r="FY101" s="294"/>
      <c r="FZ101" s="294"/>
      <c r="GA101" s="294"/>
      <c r="GB101" s="294"/>
      <c r="GC101" s="294"/>
      <c r="GD101" s="294"/>
      <c r="GE101" s="294"/>
      <c r="GF101" s="294"/>
      <c r="GG101" s="294"/>
      <c r="GH101" s="294"/>
      <c r="GI101" s="294"/>
      <c r="GJ101" s="294"/>
      <c r="GK101" s="294"/>
      <c r="GL101" s="294"/>
      <c r="GM101" s="294"/>
      <c r="GN101" s="294"/>
      <c r="GO101" s="294"/>
      <c r="GP101" s="294"/>
      <c r="GQ101" s="294"/>
      <c r="GR101" s="294"/>
      <c r="GS101" s="294"/>
      <c r="GT101" s="294"/>
      <c r="GU101" s="294"/>
      <c r="GV101" s="294"/>
      <c r="GW101" s="294"/>
      <c r="GX101" s="294"/>
      <c r="GY101" s="294"/>
      <c r="GZ101" s="294"/>
      <c r="HA101" s="294"/>
      <c r="HB101" s="294"/>
      <c r="HC101" s="294"/>
      <c r="HD101" s="294"/>
      <c r="HE101" s="294"/>
      <c r="HF101" s="294"/>
      <c r="HG101" s="294"/>
      <c r="HH101" s="294"/>
      <c r="HI101" s="294"/>
      <c r="HJ101" s="294"/>
      <c r="HK101" s="294"/>
      <c r="HL101" s="294"/>
      <c r="HM101" s="294"/>
      <c r="HN101" s="294"/>
      <c r="HO101" s="294"/>
      <c r="HP101" s="294"/>
      <c r="HQ101" s="294"/>
      <c r="HR101" s="294"/>
      <c r="HS101" s="294"/>
      <c r="HT101" s="294"/>
      <c r="HU101" s="294"/>
      <c r="HV101" s="294"/>
      <c r="HW101" s="294"/>
      <c r="HX101" s="294"/>
      <c r="HY101" s="294"/>
      <c r="HZ101" s="294"/>
      <c r="IA101" s="294"/>
      <c r="IB101" s="294"/>
      <c r="IC101" s="294"/>
      <c r="ID101" s="294"/>
      <c r="IE101" s="294"/>
      <c r="IF101" s="294"/>
      <c r="IG101" s="294"/>
      <c r="IH101" s="294"/>
      <c r="II101" s="294"/>
      <c r="IJ101" s="294"/>
      <c r="IK101" s="294"/>
      <c r="IL101" s="294"/>
      <c r="IM101" s="294"/>
      <c r="IN101" s="294"/>
      <c r="IO101" s="294"/>
      <c r="IP101" s="294"/>
    </row>
    <row r="102" spans="1:250" s="474" customFormat="1" ht="15">
      <c r="A102" s="293"/>
      <c r="B102" s="294"/>
      <c r="C102" s="1648" t="s">
        <v>642</v>
      </c>
      <c r="D102" s="1648"/>
      <c r="E102" s="1649"/>
      <c r="F102" s="150">
        <v>0.01</v>
      </c>
      <c r="G102" s="151">
        <v>0.01</v>
      </c>
      <c r="H102" s="67">
        <v>0.01</v>
      </c>
      <c r="I102" s="1034">
        <v>8.0000000000000002E-3</v>
      </c>
      <c r="J102" s="294"/>
      <c r="K102" s="294"/>
      <c r="L102" s="294"/>
      <c r="M102" s="294"/>
      <c r="N102" s="294"/>
      <c r="O102" s="294"/>
      <c r="P102" s="294"/>
      <c r="Q102" s="294"/>
      <c r="R102" s="294"/>
      <c r="S102" s="294"/>
      <c r="T102" s="294"/>
      <c r="U102" s="294"/>
      <c r="V102" s="294"/>
      <c r="W102" s="294"/>
      <c r="X102" s="294"/>
      <c r="Y102" s="294"/>
      <c r="Z102" s="294"/>
      <c r="AA102" s="294"/>
      <c r="AB102" s="294"/>
      <c r="AC102" s="294"/>
      <c r="AD102" s="294"/>
      <c r="AE102" s="294"/>
      <c r="AF102" s="294"/>
      <c r="AG102" s="294"/>
      <c r="AH102" s="294"/>
      <c r="AI102" s="294"/>
      <c r="AJ102" s="294"/>
      <c r="AK102" s="294"/>
      <c r="AL102" s="294"/>
      <c r="AM102" s="294"/>
      <c r="AN102" s="294"/>
      <c r="AO102" s="294"/>
      <c r="AP102" s="294"/>
      <c r="AQ102" s="294"/>
      <c r="AR102" s="294"/>
      <c r="AS102" s="294"/>
      <c r="AT102" s="294"/>
      <c r="AU102" s="294"/>
      <c r="AV102" s="294"/>
      <c r="AW102" s="294"/>
      <c r="AX102" s="294"/>
      <c r="AY102" s="294"/>
      <c r="AZ102" s="294"/>
      <c r="BA102" s="294"/>
      <c r="BB102" s="294"/>
      <c r="BC102" s="294"/>
      <c r="BD102" s="294"/>
      <c r="BE102" s="294"/>
      <c r="BF102" s="294"/>
      <c r="BG102" s="294"/>
      <c r="BH102" s="294"/>
      <c r="BI102" s="294"/>
      <c r="BJ102" s="294"/>
      <c r="BK102" s="294"/>
      <c r="BL102" s="294"/>
      <c r="BM102" s="294"/>
      <c r="BN102" s="294"/>
      <c r="BO102" s="294"/>
      <c r="BP102" s="294"/>
      <c r="BQ102" s="294"/>
      <c r="BR102" s="294"/>
      <c r="BS102" s="294"/>
      <c r="BT102" s="294"/>
      <c r="BU102" s="294"/>
      <c r="BV102" s="294"/>
      <c r="BW102" s="294"/>
      <c r="BX102" s="294"/>
      <c r="BY102" s="294"/>
      <c r="BZ102" s="294"/>
      <c r="CA102" s="294"/>
      <c r="CB102" s="294"/>
      <c r="CC102" s="294"/>
      <c r="CD102" s="294"/>
      <c r="CE102" s="294"/>
      <c r="CF102" s="294"/>
      <c r="CG102" s="294"/>
      <c r="CH102" s="294"/>
      <c r="CI102" s="294"/>
      <c r="CJ102" s="294"/>
      <c r="CK102" s="294"/>
      <c r="CL102" s="294"/>
      <c r="CM102" s="294"/>
      <c r="CN102" s="294"/>
      <c r="CO102" s="294"/>
      <c r="CP102" s="294"/>
      <c r="CQ102" s="294"/>
      <c r="CR102" s="294"/>
      <c r="CS102" s="294"/>
      <c r="CT102" s="294"/>
      <c r="CU102" s="294"/>
      <c r="CV102" s="294"/>
      <c r="CW102" s="294"/>
      <c r="CX102" s="294"/>
      <c r="CY102" s="294"/>
      <c r="CZ102" s="294"/>
      <c r="DA102" s="294"/>
      <c r="DB102" s="294"/>
      <c r="DC102" s="294"/>
      <c r="DD102" s="294"/>
      <c r="DE102" s="294"/>
      <c r="DF102" s="294"/>
      <c r="DG102" s="294"/>
      <c r="DH102" s="294"/>
      <c r="DI102" s="294"/>
      <c r="DJ102" s="294"/>
      <c r="DK102" s="294"/>
      <c r="DL102" s="294"/>
      <c r="DM102" s="294"/>
      <c r="DN102" s="294"/>
      <c r="DO102" s="294"/>
      <c r="DP102" s="294"/>
      <c r="DQ102" s="294"/>
      <c r="DR102" s="294"/>
      <c r="DS102" s="294"/>
      <c r="DT102" s="294"/>
      <c r="DU102" s="294"/>
      <c r="DV102" s="294"/>
      <c r="DW102" s="294"/>
      <c r="DX102" s="294"/>
      <c r="DY102" s="294"/>
      <c r="DZ102" s="294"/>
      <c r="EA102" s="294"/>
      <c r="EB102" s="294"/>
      <c r="EC102" s="294"/>
      <c r="ED102" s="294"/>
      <c r="EE102" s="294"/>
      <c r="EF102" s="294"/>
      <c r="EG102" s="294"/>
      <c r="EH102" s="294"/>
      <c r="EI102" s="294"/>
      <c r="EJ102" s="294"/>
      <c r="EK102" s="294"/>
      <c r="EL102" s="294"/>
      <c r="EM102" s="294"/>
      <c r="EN102" s="294"/>
      <c r="EO102" s="294"/>
      <c r="EP102" s="294"/>
      <c r="EQ102" s="294"/>
      <c r="ER102" s="294"/>
      <c r="ES102" s="294"/>
      <c r="ET102" s="294"/>
      <c r="EU102" s="294"/>
      <c r="EV102" s="294"/>
      <c r="EW102" s="294"/>
      <c r="EX102" s="294"/>
      <c r="EY102" s="294"/>
      <c r="EZ102" s="294"/>
      <c r="FA102" s="294"/>
      <c r="FB102" s="294"/>
      <c r="FC102" s="294"/>
      <c r="FD102" s="294"/>
      <c r="FE102" s="294"/>
      <c r="FF102" s="294"/>
      <c r="FG102" s="294"/>
      <c r="FH102" s="294"/>
      <c r="FI102" s="294"/>
      <c r="FJ102" s="294"/>
      <c r="FK102" s="294"/>
      <c r="FL102" s="294"/>
      <c r="FM102" s="294"/>
      <c r="FN102" s="294"/>
      <c r="FO102" s="294"/>
      <c r="FP102" s="294"/>
      <c r="FQ102" s="294"/>
      <c r="FR102" s="294"/>
      <c r="FS102" s="294"/>
      <c r="FT102" s="294"/>
      <c r="FU102" s="294"/>
      <c r="FV102" s="294"/>
      <c r="FW102" s="294"/>
      <c r="FX102" s="294"/>
      <c r="FY102" s="294"/>
      <c r="FZ102" s="294"/>
      <c r="GA102" s="294"/>
      <c r="GB102" s="294"/>
      <c r="GC102" s="294"/>
      <c r="GD102" s="294"/>
      <c r="GE102" s="294"/>
      <c r="GF102" s="294"/>
      <c r="GG102" s="294"/>
      <c r="GH102" s="294"/>
      <c r="GI102" s="294"/>
      <c r="GJ102" s="294"/>
      <c r="GK102" s="294"/>
      <c r="GL102" s="294"/>
      <c r="GM102" s="294"/>
      <c r="GN102" s="294"/>
      <c r="GO102" s="294"/>
      <c r="GP102" s="294"/>
      <c r="GQ102" s="294"/>
      <c r="GR102" s="294"/>
      <c r="GS102" s="294"/>
      <c r="GT102" s="294"/>
      <c r="GU102" s="294"/>
      <c r="GV102" s="294"/>
      <c r="GW102" s="294"/>
      <c r="GX102" s="294"/>
      <c r="GY102" s="294"/>
      <c r="GZ102" s="294"/>
      <c r="HA102" s="294"/>
      <c r="HB102" s="294"/>
      <c r="HC102" s="294"/>
      <c r="HD102" s="294"/>
      <c r="HE102" s="294"/>
      <c r="HF102" s="294"/>
      <c r="HG102" s="294"/>
      <c r="HH102" s="294"/>
      <c r="HI102" s="294"/>
      <c r="HJ102" s="294"/>
      <c r="HK102" s="294"/>
      <c r="HL102" s="294"/>
      <c r="HM102" s="294"/>
      <c r="HN102" s="294"/>
      <c r="HO102" s="294"/>
      <c r="HP102" s="294"/>
      <c r="HQ102" s="294"/>
      <c r="HR102" s="294"/>
      <c r="HS102" s="294"/>
      <c r="HT102" s="294"/>
      <c r="HU102" s="294"/>
      <c r="HV102" s="294"/>
      <c r="HW102" s="294"/>
      <c r="HX102" s="294"/>
      <c r="HY102" s="294"/>
      <c r="HZ102" s="294"/>
      <c r="IA102" s="294"/>
      <c r="IB102" s="294"/>
      <c r="IC102" s="294"/>
      <c r="ID102" s="294"/>
      <c r="IE102" s="294"/>
      <c r="IF102" s="294"/>
      <c r="IG102" s="294"/>
      <c r="IH102" s="294"/>
      <c r="II102" s="294"/>
      <c r="IJ102" s="294"/>
      <c r="IK102" s="294"/>
      <c r="IL102" s="294"/>
      <c r="IM102" s="294"/>
      <c r="IN102" s="294"/>
      <c r="IO102" s="294"/>
      <c r="IP102" s="294"/>
    </row>
    <row r="103" spans="1:250" s="474" customFormat="1" ht="15">
      <c r="A103" s="293"/>
      <c r="B103" s="294"/>
      <c r="C103" s="1648" t="s">
        <v>643</v>
      </c>
      <c r="D103" s="1648"/>
      <c r="E103" s="1649"/>
      <c r="F103" s="150">
        <v>3.39</v>
      </c>
      <c r="G103" s="151">
        <v>3.61</v>
      </c>
      <c r="H103" s="60">
        <v>3.22</v>
      </c>
      <c r="I103" s="159">
        <v>3.16</v>
      </c>
      <c r="J103" s="294"/>
      <c r="K103" s="294"/>
      <c r="L103" s="294"/>
      <c r="M103" s="294"/>
      <c r="N103" s="294"/>
      <c r="O103" s="294"/>
      <c r="P103" s="294"/>
      <c r="Q103" s="294"/>
      <c r="R103" s="294"/>
      <c r="S103" s="294"/>
      <c r="T103" s="294"/>
      <c r="U103" s="294"/>
      <c r="V103" s="294"/>
      <c r="W103" s="294"/>
      <c r="X103" s="294"/>
      <c r="Y103" s="294"/>
      <c r="Z103" s="294"/>
      <c r="AA103" s="294"/>
      <c r="AB103" s="294"/>
      <c r="AC103" s="294"/>
      <c r="AD103" s="294"/>
      <c r="AE103" s="294"/>
      <c r="AF103" s="294"/>
      <c r="AG103" s="294"/>
      <c r="AH103" s="294"/>
      <c r="AI103" s="294"/>
      <c r="AJ103" s="294"/>
      <c r="AK103" s="294"/>
      <c r="AL103" s="294"/>
      <c r="AM103" s="294"/>
      <c r="AN103" s="294"/>
      <c r="AO103" s="294"/>
      <c r="AP103" s="294"/>
      <c r="AQ103" s="294"/>
      <c r="AR103" s="294"/>
      <c r="AS103" s="294"/>
      <c r="AT103" s="294"/>
      <c r="AU103" s="294"/>
      <c r="AV103" s="294"/>
      <c r="AW103" s="294"/>
      <c r="AX103" s="294"/>
      <c r="AY103" s="294"/>
      <c r="AZ103" s="294"/>
      <c r="BA103" s="294"/>
      <c r="BB103" s="294"/>
      <c r="BC103" s="294"/>
      <c r="BD103" s="294"/>
      <c r="BE103" s="294"/>
      <c r="BF103" s="294"/>
      <c r="BG103" s="294"/>
      <c r="BH103" s="294"/>
      <c r="BI103" s="294"/>
      <c r="BJ103" s="294"/>
      <c r="BK103" s="294"/>
      <c r="BL103" s="294"/>
      <c r="BM103" s="294"/>
      <c r="BN103" s="294"/>
      <c r="BO103" s="294"/>
      <c r="BP103" s="294"/>
      <c r="BQ103" s="294"/>
      <c r="BR103" s="294"/>
      <c r="BS103" s="294"/>
      <c r="BT103" s="294"/>
      <c r="BU103" s="294"/>
      <c r="BV103" s="294"/>
      <c r="BW103" s="294"/>
      <c r="BX103" s="294"/>
      <c r="BY103" s="294"/>
      <c r="BZ103" s="294"/>
      <c r="CA103" s="294"/>
      <c r="CB103" s="294"/>
      <c r="CC103" s="294"/>
      <c r="CD103" s="294"/>
      <c r="CE103" s="294"/>
      <c r="CF103" s="294"/>
      <c r="CG103" s="294"/>
      <c r="CH103" s="294"/>
      <c r="CI103" s="294"/>
      <c r="CJ103" s="294"/>
      <c r="CK103" s="294"/>
      <c r="CL103" s="294"/>
      <c r="CM103" s="294"/>
      <c r="CN103" s="294"/>
      <c r="CO103" s="294"/>
      <c r="CP103" s="294"/>
      <c r="CQ103" s="294"/>
      <c r="CR103" s="294"/>
      <c r="CS103" s="294"/>
      <c r="CT103" s="294"/>
      <c r="CU103" s="294"/>
      <c r="CV103" s="294"/>
      <c r="CW103" s="294"/>
      <c r="CX103" s="294"/>
      <c r="CY103" s="294"/>
      <c r="CZ103" s="294"/>
      <c r="DA103" s="294"/>
      <c r="DB103" s="294"/>
      <c r="DC103" s="294"/>
      <c r="DD103" s="294"/>
      <c r="DE103" s="294"/>
      <c r="DF103" s="294"/>
      <c r="DG103" s="294"/>
      <c r="DH103" s="294"/>
      <c r="DI103" s="294"/>
      <c r="DJ103" s="294"/>
      <c r="DK103" s="294"/>
      <c r="DL103" s="294"/>
      <c r="DM103" s="294"/>
      <c r="DN103" s="294"/>
      <c r="DO103" s="294"/>
      <c r="DP103" s="294"/>
      <c r="DQ103" s="294"/>
      <c r="DR103" s="294"/>
      <c r="DS103" s="294"/>
      <c r="DT103" s="294"/>
      <c r="DU103" s="294"/>
      <c r="DV103" s="294"/>
      <c r="DW103" s="294"/>
      <c r="DX103" s="294"/>
      <c r="DY103" s="294"/>
      <c r="DZ103" s="294"/>
      <c r="EA103" s="294"/>
      <c r="EB103" s="294"/>
      <c r="EC103" s="294"/>
      <c r="ED103" s="294"/>
      <c r="EE103" s="294"/>
      <c r="EF103" s="294"/>
      <c r="EG103" s="294"/>
      <c r="EH103" s="294"/>
      <c r="EI103" s="294"/>
      <c r="EJ103" s="294"/>
      <c r="EK103" s="294"/>
      <c r="EL103" s="294"/>
      <c r="EM103" s="294"/>
      <c r="EN103" s="294"/>
      <c r="EO103" s="294"/>
      <c r="EP103" s="294"/>
      <c r="EQ103" s="294"/>
      <c r="ER103" s="294"/>
      <c r="ES103" s="294"/>
      <c r="ET103" s="294"/>
      <c r="EU103" s="294"/>
      <c r="EV103" s="294"/>
      <c r="EW103" s="294"/>
      <c r="EX103" s="294"/>
      <c r="EY103" s="294"/>
      <c r="EZ103" s="294"/>
      <c r="FA103" s="294"/>
      <c r="FB103" s="294"/>
      <c r="FC103" s="294"/>
      <c r="FD103" s="294"/>
      <c r="FE103" s="294"/>
      <c r="FF103" s="294"/>
      <c r="FG103" s="294"/>
      <c r="FH103" s="294"/>
      <c r="FI103" s="294"/>
      <c r="FJ103" s="294"/>
      <c r="FK103" s="294"/>
      <c r="FL103" s="294"/>
      <c r="FM103" s="294"/>
      <c r="FN103" s="294"/>
      <c r="FO103" s="294"/>
      <c r="FP103" s="294"/>
      <c r="FQ103" s="294"/>
      <c r="FR103" s="294"/>
      <c r="FS103" s="294"/>
      <c r="FT103" s="294"/>
      <c r="FU103" s="294"/>
      <c r="FV103" s="294"/>
      <c r="FW103" s="294"/>
      <c r="FX103" s="294"/>
      <c r="FY103" s="294"/>
      <c r="FZ103" s="294"/>
      <c r="GA103" s="294"/>
      <c r="GB103" s="294"/>
      <c r="GC103" s="294"/>
      <c r="GD103" s="294"/>
      <c r="GE103" s="294"/>
      <c r="GF103" s="294"/>
      <c r="GG103" s="294"/>
      <c r="GH103" s="294"/>
      <c r="GI103" s="294"/>
      <c r="GJ103" s="294"/>
      <c r="GK103" s="294"/>
      <c r="GL103" s="294"/>
      <c r="GM103" s="294"/>
      <c r="GN103" s="294"/>
      <c r="GO103" s="294"/>
      <c r="GP103" s="294"/>
      <c r="GQ103" s="294"/>
      <c r="GR103" s="294"/>
      <c r="GS103" s="294"/>
      <c r="GT103" s="294"/>
      <c r="GU103" s="294"/>
      <c r="GV103" s="294"/>
      <c r="GW103" s="294"/>
      <c r="GX103" s="294"/>
      <c r="GY103" s="294"/>
      <c r="GZ103" s="294"/>
      <c r="HA103" s="294"/>
      <c r="HB103" s="294"/>
      <c r="HC103" s="294"/>
      <c r="HD103" s="294"/>
      <c r="HE103" s="294"/>
      <c r="HF103" s="294"/>
      <c r="HG103" s="294"/>
      <c r="HH103" s="294"/>
      <c r="HI103" s="294"/>
      <c r="HJ103" s="294"/>
      <c r="HK103" s="294"/>
      <c r="HL103" s="294"/>
      <c r="HM103" s="294"/>
      <c r="HN103" s="294"/>
      <c r="HO103" s="294"/>
      <c r="HP103" s="294"/>
      <c r="HQ103" s="294"/>
      <c r="HR103" s="294"/>
      <c r="HS103" s="294"/>
      <c r="HT103" s="294"/>
      <c r="HU103" s="294"/>
      <c r="HV103" s="294"/>
      <c r="HW103" s="294"/>
      <c r="HX103" s="294"/>
      <c r="HY103" s="294"/>
      <c r="HZ103" s="294"/>
      <c r="IA103" s="294"/>
      <c r="IB103" s="294"/>
      <c r="IC103" s="294"/>
      <c r="ID103" s="294"/>
      <c r="IE103" s="294"/>
      <c r="IF103" s="294"/>
      <c r="IG103" s="294"/>
      <c r="IH103" s="294"/>
      <c r="II103" s="294"/>
      <c r="IJ103" s="294"/>
      <c r="IK103" s="294"/>
      <c r="IL103" s="294"/>
      <c r="IM103" s="294"/>
      <c r="IN103" s="294"/>
      <c r="IO103" s="294"/>
      <c r="IP103" s="294"/>
    </row>
    <row r="104" spans="1:250" s="474" customFormat="1" ht="15">
      <c r="A104" s="293"/>
      <c r="B104" s="294"/>
      <c r="C104" s="1648" t="s">
        <v>644</v>
      </c>
      <c r="D104" s="1648"/>
      <c r="E104" s="1649"/>
      <c r="F104" s="150">
        <v>0.25</v>
      </c>
      <c r="G104" s="151">
        <v>0.28000000000000003</v>
      </c>
      <c r="H104" s="67">
        <v>0.31</v>
      </c>
      <c r="I104" s="1035">
        <v>0.32</v>
      </c>
      <c r="J104" s="294"/>
      <c r="K104" s="294"/>
      <c r="L104" s="294"/>
      <c r="M104" s="294"/>
      <c r="N104" s="294"/>
      <c r="O104" s="294"/>
      <c r="P104" s="294"/>
      <c r="Q104" s="294"/>
      <c r="R104" s="294"/>
      <c r="S104" s="294"/>
      <c r="T104" s="294"/>
      <c r="U104" s="294"/>
      <c r="V104" s="294"/>
      <c r="W104" s="294"/>
      <c r="X104" s="294"/>
      <c r="Y104" s="294"/>
      <c r="Z104" s="294"/>
      <c r="AA104" s="294"/>
      <c r="AB104" s="294"/>
      <c r="AC104" s="294"/>
      <c r="AD104" s="294"/>
      <c r="AE104" s="294"/>
      <c r="AF104" s="294"/>
      <c r="AG104" s="294"/>
      <c r="AH104" s="294"/>
      <c r="AI104" s="294"/>
      <c r="AJ104" s="294"/>
      <c r="AK104" s="294"/>
      <c r="AL104" s="294"/>
      <c r="AM104" s="294"/>
      <c r="AN104" s="294"/>
      <c r="AO104" s="294"/>
      <c r="AP104" s="294"/>
      <c r="AQ104" s="294"/>
      <c r="AR104" s="294"/>
      <c r="AS104" s="294"/>
      <c r="AT104" s="294"/>
      <c r="AU104" s="294"/>
      <c r="AV104" s="294"/>
      <c r="AW104" s="294"/>
      <c r="AX104" s="294"/>
      <c r="AY104" s="294"/>
      <c r="AZ104" s="294"/>
      <c r="BA104" s="294"/>
      <c r="BB104" s="294"/>
      <c r="BC104" s="294"/>
      <c r="BD104" s="294"/>
      <c r="BE104" s="294"/>
      <c r="BF104" s="294"/>
      <c r="BG104" s="294"/>
      <c r="BH104" s="294"/>
      <c r="BI104" s="294"/>
      <c r="BJ104" s="294"/>
      <c r="BK104" s="294"/>
      <c r="BL104" s="294"/>
      <c r="BM104" s="294"/>
      <c r="BN104" s="294"/>
      <c r="BO104" s="294"/>
      <c r="BP104" s="294"/>
      <c r="BQ104" s="294"/>
      <c r="BR104" s="294"/>
      <c r="BS104" s="294"/>
      <c r="BT104" s="294"/>
      <c r="BU104" s="294"/>
      <c r="BV104" s="294"/>
      <c r="BW104" s="294"/>
      <c r="BX104" s="294"/>
      <c r="BY104" s="294"/>
      <c r="BZ104" s="294"/>
      <c r="CA104" s="294"/>
      <c r="CB104" s="294"/>
      <c r="CC104" s="294"/>
      <c r="CD104" s="294"/>
      <c r="CE104" s="294"/>
      <c r="CF104" s="294"/>
      <c r="CG104" s="294"/>
      <c r="CH104" s="294"/>
      <c r="CI104" s="294"/>
      <c r="CJ104" s="294"/>
      <c r="CK104" s="294"/>
      <c r="CL104" s="294"/>
      <c r="CM104" s="294"/>
      <c r="CN104" s="294"/>
      <c r="CO104" s="294"/>
      <c r="CP104" s="294"/>
      <c r="CQ104" s="294"/>
      <c r="CR104" s="294"/>
      <c r="CS104" s="294"/>
      <c r="CT104" s="294"/>
      <c r="CU104" s="294"/>
      <c r="CV104" s="294"/>
      <c r="CW104" s="294"/>
      <c r="CX104" s="294"/>
      <c r="CY104" s="294"/>
      <c r="CZ104" s="294"/>
      <c r="DA104" s="294"/>
      <c r="DB104" s="294"/>
      <c r="DC104" s="294"/>
      <c r="DD104" s="294"/>
      <c r="DE104" s="294"/>
      <c r="DF104" s="294"/>
      <c r="DG104" s="294"/>
      <c r="DH104" s="294"/>
      <c r="DI104" s="294"/>
      <c r="DJ104" s="294"/>
      <c r="DK104" s="294"/>
      <c r="DL104" s="294"/>
      <c r="DM104" s="294"/>
      <c r="DN104" s="294"/>
      <c r="DO104" s="294"/>
      <c r="DP104" s="294"/>
      <c r="DQ104" s="294"/>
      <c r="DR104" s="294"/>
      <c r="DS104" s="294"/>
      <c r="DT104" s="294"/>
      <c r="DU104" s="294"/>
      <c r="DV104" s="294"/>
      <c r="DW104" s="294"/>
      <c r="DX104" s="294"/>
      <c r="DY104" s="294"/>
      <c r="DZ104" s="294"/>
      <c r="EA104" s="294"/>
      <c r="EB104" s="294"/>
      <c r="EC104" s="294"/>
      <c r="ED104" s="294"/>
      <c r="EE104" s="294"/>
      <c r="EF104" s="294"/>
      <c r="EG104" s="294"/>
      <c r="EH104" s="294"/>
      <c r="EI104" s="294"/>
      <c r="EJ104" s="294"/>
      <c r="EK104" s="294"/>
      <c r="EL104" s="294"/>
      <c r="EM104" s="294"/>
      <c r="EN104" s="294"/>
      <c r="EO104" s="294"/>
      <c r="EP104" s="294"/>
      <c r="EQ104" s="294"/>
      <c r="ER104" s="294"/>
      <c r="ES104" s="294"/>
      <c r="ET104" s="294"/>
      <c r="EU104" s="294"/>
      <c r="EV104" s="294"/>
      <c r="EW104" s="294"/>
      <c r="EX104" s="294"/>
      <c r="EY104" s="294"/>
      <c r="EZ104" s="294"/>
      <c r="FA104" s="294"/>
      <c r="FB104" s="294"/>
      <c r="FC104" s="294"/>
      <c r="FD104" s="294"/>
      <c r="FE104" s="294"/>
      <c r="FF104" s="294"/>
      <c r="FG104" s="294"/>
      <c r="FH104" s="294"/>
      <c r="FI104" s="294"/>
      <c r="FJ104" s="294"/>
      <c r="FK104" s="294"/>
      <c r="FL104" s="294"/>
      <c r="FM104" s="294"/>
      <c r="FN104" s="294"/>
      <c r="FO104" s="294"/>
      <c r="FP104" s="294"/>
      <c r="FQ104" s="294"/>
      <c r="FR104" s="294"/>
      <c r="FS104" s="294"/>
      <c r="FT104" s="294"/>
      <c r="FU104" s="294"/>
      <c r="FV104" s="294"/>
      <c r="FW104" s="294"/>
      <c r="FX104" s="294"/>
      <c r="FY104" s="294"/>
      <c r="FZ104" s="294"/>
      <c r="GA104" s="294"/>
      <c r="GB104" s="294"/>
      <c r="GC104" s="294"/>
      <c r="GD104" s="294"/>
      <c r="GE104" s="294"/>
      <c r="GF104" s="294"/>
      <c r="GG104" s="294"/>
      <c r="GH104" s="294"/>
      <c r="GI104" s="294"/>
      <c r="GJ104" s="294"/>
      <c r="GK104" s="294"/>
      <c r="GL104" s="294"/>
      <c r="GM104" s="294"/>
      <c r="GN104" s="294"/>
      <c r="GO104" s="294"/>
      <c r="GP104" s="294"/>
      <c r="GQ104" s="294"/>
      <c r="GR104" s="294"/>
      <c r="GS104" s="294"/>
      <c r="GT104" s="294"/>
      <c r="GU104" s="294"/>
      <c r="GV104" s="294"/>
      <c r="GW104" s="294"/>
      <c r="GX104" s="294"/>
      <c r="GY104" s="294"/>
      <c r="GZ104" s="294"/>
      <c r="HA104" s="294"/>
      <c r="HB104" s="294"/>
      <c r="HC104" s="294"/>
      <c r="HD104" s="294"/>
      <c r="HE104" s="294"/>
      <c r="HF104" s="294"/>
      <c r="HG104" s="294"/>
      <c r="HH104" s="294"/>
      <c r="HI104" s="294"/>
      <c r="HJ104" s="294"/>
      <c r="HK104" s="294"/>
      <c r="HL104" s="294"/>
      <c r="HM104" s="294"/>
      <c r="HN104" s="294"/>
      <c r="HO104" s="294"/>
      <c r="HP104" s="294"/>
      <c r="HQ104" s="294"/>
      <c r="HR104" s="294"/>
      <c r="HS104" s="294"/>
      <c r="HT104" s="294"/>
      <c r="HU104" s="294"/>
      <c r="HV104" s="294"/>
      <c r="HW104" s="294"/>
      <c r="HX104" s="294"/>
      <c r="HY104" s="294"/>
      <c r="HZ104" s="294"/>
      <c r="IA104" s="294"/>
      <c r="IB104" s="294"/>
      <c r="IC104" s="294"/>
      <c r="ID104" s="294"/>
      <c r="IE104" s="294"/>
      <c r="IF104" s="294"/>
      <c r="IG104" s="294"/>
      <c r="IH104" s="294"/>
      <c r="II104" s="294"/>
      <c r="IJ104" s="294"/>
      <c r="IK104" s="294"/>
      <c r="IL104" s="294"/>
      <c r="IM104" s="294"/>
      <c r="IN104" s="294"/>
      <c r="IO104" s="294"/>
      <c r="IP104" s="294"/>
    </row>
    <row r="105" spans="1:250" s="474" customFormat="1" ht="15">
      <c r="A105" s="293"/>
      <c r="B105" s="294"/>
      <c r="C105" s="1648" t="s">
        <v>645</v>
      </c>
      <c r="D105" s="1648"/>
      <c r="E105" s="1649"/>
      <c r="F105" s="150">
        <v>0.91</v>
      </c>
      <c r="G105" s="151">
        <v>0.93</v>
      </c>
      <c r="H105" s="67">
        <v>0.95</v>
      </c>
      <c r="I105" s="1034">
        <v>1</v>
      </c>
      <c r="J105" s="294"/>
      <c r="K105" s="294"/>
      <c r="L105" s="294"/>
      <c r="M105" s="294"/>
      <c r="N105" s="294"/>
      <c r="O105" s="294"/>
      <c r="P105" s="294"/>
      <c r="Q105" s="294"/>
      <c r="R105" s="294"/>
      <c r="S105" s="294"/>
      <c r="T105" s="294"/>
      <c r="U105" s="294"/>
      <c r="V105" s="294"/>
      <c r="W105" s="294"/>
      <c r="X105" s="294"/>
      <c r="Y105" s="294"/>
      <c r="Z105" s="294"/>
      <c r="AA105" s="294"/>
      <c r="AB105" s="294"/>
      <c r="AC105" s="294"/>
      <c r="AD105" s="294"/>
      <c r="AE105" s="294"/>
      <c r="AF105" s="294"/>
      <c r="AG105" s="294"/>
      <c r="AH105" s="294"/>
      <c r="AI105" s="294"/>
      <c r="AJ105" s="294"/>
      <c r="AK105" s="294"/>
      <c r="AL105" s="294"/>
      <c r="AM105" s="294"/>
      <c r="AN105" s="294"/>
      <c r="AO105" s="294"/>
      <c r="AP105" s="294"/>
      <c r="AQ105" s="294"/>
      <c r="AR105" s="294"/>
      <c r="AS105" s="294"/>
      <c r="AT105" s="294"/>
      <c r="AU105" s="294"/>
      <c r="AV105" s="294"/>
      <c r="AW105" s="294"/>
      <c r="AX105" s="294"/>
      <c r="AY105" s="294"/>
      <c r="AZ105" s="294"/>
      <c r="BA105" s="294"/>
      <c r="BB105" s="294"/>
      <c r="BC105" s="294"/>
      <c r="BD105" s="294"/>
      <c r="BE105" s="294"/>
      <c r="BF105" s="294"/>
      <c r="BG105" s="294"/>
      <c r="BH105" s="294"/>
      <c r="BI105" s="294"/>
      <c r="BJ105" s="294"/>
      <c r="BK105" s="294"/>
      <c r="BL105" s="294"/>
      <c r="BM105" s="294"/>
      <c r="BN105" s="294"/>
      <c r="BO105" s="294"/>
      <c r="BP105" s="294"/>
      <c r="BQ105" s="294"/>
      <c r="BR105" s="294"/>
      <c r="BS105" s="294"/>
      <c r="BT105" s="294"/>
      <c r="BU105" s="294"/>
      <c r="BV105" s="294"/>
      <c r="BW105" s="294"/>
      <c r="BX105" s="294"/>
      <c r="BY105" s="294"/>
      <c r="BZ105" s="294"/>
      <c r="CA105" s="294"/>
      <c r="CB105" s="294"/>
      <c r="CC105" s="294"/>
      <c r="CD105" s="294"/>
      <c r="CE105" s="294"/>
      <c r="CF105" s="294"/>
      <c r="CG105" s="294"/>
      <c r="CH105" s="294"/>
      <c r="CI105" s="294"/>
      <c r="CJ105" s="294"/>
      <c r="CK105" s="294"/>
      <c r="CL105" s="294"/>
      <c r="CM105" s="294"/>
      <c r="CN105" s="294"/>
      <c r="CO105" s="294"/>
      <c r="CP105" s="294"/>
      <c r="CQ105" s="294"/>
      <c r="CR105" s="294"/>
      <c r="CS105" s="294"/>
      <c r="CT105" s="294"/>
      <c r="CU105" s="294"/>
      <c r="CV105" s="294"/>
      <c r="CW105" s="294"/>
      <c r="CX105" s="294"/>
      <c r="CY105" s="294"/>
      <c r="CZ105" s="294"/>
      <c r="DA105" s="294"/>
      <c r="DB105" s="294"/>
      <c r="DC105" s="294"/>
      <c r="DD105" s="294"/>
      <c r="DE105" s="294"/>
      <c r="DF105" s="294"/>
      <c r="DG105" s="294"/>
      <c r="DH105" s="294"/>
      <c r="DI105" s="294"/>
      <c r="DJ105" s="294"/>
      <c r="DK105" s="294"/>
      <c r="DL105" s="294"/>
      <c r="DM105" s="294"/>
      <c r="DN105" s="294"/>
      <c r="DO105" s="294"/>
      <c r="DP105" s="294"/>
      <c r="DQ105" s="294"/>
      <c r="DR105" s="294"/>
      <c r="DS105" s="294"/>
      <c r="DT105" s="294"/>
      <c r="DU105" s="294"/>
      <c r="DV105" s="294"/>
      <c r="DW105" s="294"/>
      <c r="DX105" s="294"/>
      <c r="DY105" s="294"/>
      <c r="DZ105" s="294"/>
      <c r="EA105" s="294"/>
      <c r="EB105" s="294"/>
      <c r="EC105" s="294"/>
      <c r="ED105" s="294"/>
      <c r="EE105" s="294"/>
      <c r="EF105" s="294"/>
      <c r="EG105" s="294"/>
      <c r="EH105" s="294"/>
      <c r="EI105" s="294"/>
      <c r="EJ105" s="294"/>
      <c r="EK105" s="294"/>
      <c r="EL105" s="294"/>
      <c r="EM105" s="294"/>
      <c r="EN105" s="294"/>
      <c r="EO105" s="294"/>
      <c r="EP105" s="294"/>
      <c r="EQ105" s="294"/>
      <c r="ER105" s="294"/>
      <c r="ES105" s="294"/>
      <c r="ET105" s="294"/>
      <c r="EU105" s="294"/>
      <c r="EV105" s="294"/>
      <c r="EW105" s="294"/>
      <c r="EX105" s="294"/>
      <c r="EY105" s="294"/>
      <c r="EZ105" s="294"/>
      <c r="FA105" s="294"/>
      <c r="FB105" s="294"/>
      <c r="FC105" s="294"/>
      <c r="FD105" s="294"/>
      <c r="FE105" s="294"/>
      <c r="FF105" s="294"/>
      <c r="FG105" s="294"/>
      <c r="FH105" s="294"/>
      <c r="FI105" s="294"/>
      <c r="FJ105" s="294"/>
      <c r="FK105" s="294"/>
      <c r="FL105" s="294"/>
      <c r="FM105" s="294"/>
      <c r="FN105" s="294"/>
      <c r="FO105" s="294"/>
      <c r="FP105" s="294"/>
      <c r="FQ105" s="294"/>
      <c r="FR105" s="294"/>
      <c r="FS105" s="294"/>
      <c r="FT105" s="294"/>
      <c r="FU105" s="294"/>
      <c r="FV105" s="294"/>
      <c r="FW105" s="294"/>
      <c r="FX105" s="294"/>
      <c r="FY105" s="294"/>
      <c r="FZ105" s="294"/>
      <c r="GA105" s="294"/>
      <c r="GB105" s="294"/>
      <c r="GC105" s="294"/>
      <c r="GD105" s="294"/>
      <c r="GE105" s="294"/>
      <c r="GF105" s="294"/>
      <c r="GG105" s="294"/>
      <c r="GH105" s="294"/>
      <c r="GI105" s="294"/>
      <c r="GJ105" s="294"/>
      <c r="GK105" s="294"/>
      <c r="GL105" s="294"/>
      <c r="GM105" s="294"/>
      <c r="GN105" s="294"/>
      <c r="GO105" s="294"/>
      <c r="GP105" s="294"/>
      <c r="GQ105" s="294"/>
      <c r="GR105" s="294"/>
      <c r="GS105" s="294"/>
      <c r="GT105" s="294"/>
      <c r="GU105" s="294"/>
      <c r="GV105" s="294"/>
      <c r="GW105" s="294"/>
      <c r="GX105" s="294"/>
      <c r="GY105" s="294"/>
      <c r="GZ105" s="294"/>
      <c r="HA105" s="294"/>
      <c r="HB105" s="294"/>
      <c r="HC105" s="294"/>
      <c r="HD105" s="294"/>
      <c r="HE105" s="294"/>
      <c r="HF105" s="294"/>
      <c r="HG105" s="294"/>
      <c r="HH105" s="294"/>
      <c r="HI105" s="294"/>
      <c r="HJ105" s="294"/>
      <c r="HK105" s="294"/>
      <c r="HL105" s="294"/>
      <c r="HM105" s="294"/>
      <c r="HN105" s="294"/>
      <c r="HO105" s="294"/>
      <c r="HP105" s="294"/>
      <c r="HQ105" s="294"/>
      <c r="HR105" s="294"/>
      <c r="HS105" s="294"/>
      <c r="HT105" s="294"/>
      <c r="HU105" s="294"/>
      <c r="HV105" s="294"/>
      <c r="HW105" s="294"/>
      <c r="HX105" s="294"/>
      <c r="HY105" s="294"/>
      <c r="HZ105" s="294"/>
      <c r="IA105" s="294"/>
      <c r="IB105" s="294"/>
      <c r="IC105" s="294"/>
      <c r="ID105" s="294"/>
      <c r="IE105" s="294"/>
      <c r="IF105" s="294"/>
      <c r="IG105" s="294"/>
      <c r="IH105" s="294"/>
      <c r="II105" s="294"/>
      <c r="IJ105" s="294"/>
      <c r="IK105" s="294"/>
      <c r="IL105" s="294"/>
      <c r="IM105" s="294"/>
      <c r="IN105" s="294"/>
      <c r="IO105" s="294"/>
      <c r="IP105" s="294"/>
    </row>
    <row r="106" spans="1:250" s="474" customFormat="1" ht="15">
      <c r="A106" s="293"/>
      <c r="B106" s="294"/>
      <c r="C106" s="1648" t="s">
        <v>646</v>
      </c>
      <c r="D106" s="1648"/>
      <c r="E106" s="1649"/>
      <c r="F106" s="150">
        <v>0.31</v>
      </c>
      <c r="G106" s="151">
        <v>0.27</v>
      </c>
      <c r="H106" s="67">
        <v>0.25</v>
      </c>
      <c r="I106" s="1035">
        <v>0.24</v>
      </c>
      <c r="J106" s="294"/>
      <c r="K106" s="294"/>
      <c r="L106" s="294"/>
      <c r="M106" s="294"/>
      <c r="N106" s="294"/>
      <c r="O106" s="294"/>
      <c r="P106" s="294"/>
      <c r="Q106" s="294"/>
      <c r="R106" s="294"/>
      <c r="S106" s="294"/>
      <c r="T106" s="294"/>
      <c r="U106" s="294"/>
      <c r="V106" s="294"/>
      <c r="W106" s="294"/>
      <c r="X106" s="294"/>
      <c r="Y106" s="294"/>
      <c r="Z106" s="294"/>
      <c r="AA106" s="294"/>
      <c r="AB106" s="294"/>
      <c r="AC106" s="294"/>
      <c r="AD106" s="294"/>
      <c r="AE106" s="294"/>
      <c r="AF106" s="294"/>
      <c r="AG106" s="294"/>
      <c r="AH106" s="294"/>
      <c r="AI106" s="294"/>
      <c r="AJ106" s="294"/>
      <c r="AK106" s="294"/>
      <c r="AL106" s="294"/>
      <c r="AM106" s="294"/>
      <c r="AN106" s="294"/>
      <c r="AO106" s="294"/>
      <c r="AP106" s="294"/>
      <c r="AQ106" s="294"/>
      <c r="AR106" s="294"/>
      <c r="AS106" s="294"/>
      <c r="AT106" s="294"/>
      <c r="AU106" s="294"/>
      <c r="AV106" s="294"/>
      <c r="AW106" s="294"/>
      <c r="AX106" s="294"/>
      <c r="AY106" s="294"/>
      <c r="AZ106" s="294"/>
      <c r="BA106" s="294"/>
      <c r="BB106" s="294"/>
      <c r="BC106" s="294"/>
      <c r="BD106" s="294"/>
      <c r="BE106" s="294"/>
      <c r="BF106" s="294"/>
      <c r="BG106" s="294"/>
      <c r="BH106" s="294"/>
      <c r="BI106" s="294"/>
      <c r="BJ106" s="294"/>
      <c r="BK106" s="294"/>
      <c r="BL106" s="294"/>
      <c r="BM106" s="294"/>
      <c r="BN106" s="294"/>
      <c r="BO106" s="294"/>
      <c r="BP106" s="294"/>
      <c r="BQ106" s="294"/>
      <c r="BR106" s="294"/>
      <c r="BS106" s="294"/>
      <c r="BT106" s="294"/>
      <c r="BU106" s="294"/>
      <c r="BV106" s="294"/>
      <c r="BW106" s="294"/>
      <c r="BX106" s="294"/>
      <c r="BY106" s="294"/>
      <c r="BZ106" s="294"/>
      <c r="CA106" s="294"/>
      <c r="CB106" s="294"/>
      <c r="CC106" s="294"/>
      <c r="CD106" s="294"/>
      <c r="CE106" s="294"/>
      <c r="CF106" s="294"/>
      <c r="CG106" s="294"/>
      <c r="CH106" s="294"/>
      <c r="CI106" s="294"/>
      <c r="CJ106" s="294"/>
      <c r="CK106" s="294"/>
      <c r="CL106" s="294"/>
      <c r="CM106" s="294"/>
      <c r="CN106" s="294"/>
      <c r="CO106" s="294"/>
      <c r="CP106" s="294"/>
      <c r="CQ106" s="294"/>
      <c r="CR106" s="294"/>
      <c r="CS106" s="294"/>
      <c r="CT106" s="294"/>
      <c r="CU106" s="294"/>
      <c r="CV106" s="294"/>
      <c r="CW106" s="294"/>
      <c r="CX106" s="294"/>
      <c r="CY106" s="294"/>
      <c r="CZ106" s="294"/>
      <c r="DA106" s="294"/>
      <c r="DB106" s="294"/>
      <c r="DC106" s="294"/>
      <c r="DD106" s="294"/>
      <c r="DE106" s="294"/>
      <c r="DF106" s="294"/>
      <c r="DG106" s="294"/>
      <c r="DH106" s="294"/>
      <c r="DI106" s="294"/>
      <c r="DJ106" s="294"/>
      <c r="DK106" s="294"/>
      <c r="DL106" s="294"/>
      <c r="DM106" s="294"/>
      <c r="DN106" s="294"/>
      <c r="DO106" s="294"/>
      <c r="DP106" s="294"/>
      <c r="DQ106" s="294"/>
      <c r="DR106" s="294"/>
      <c r="DS106" s="294"/>
      <c r="DT106" s="294"/>
      <c r="DU106" s="294"/>
      <c r="DV106" s="294"/>
      <c r="DW106" s="294"/>
      <c r="DX106" s="294"/>
      <c r="DY106" s="294"/>
      <c r="DZ106" s="294"/>
      <c r="EA106" s="294"/>
      <c r="EB106" s="294"/>
      <c r="EC106" s="294"/>
      <c r="ED106" s="294"/>
      <c r="EE106" s="294"/>
      <c r="EF106" s="294"/>
      <c r="EG106" s="294"/>
      <c r="EH106" s="294"/>
      <c r="EI106" s="294"/>
      <c r="EJ106" s="294"/>
      <c r="EK106" s="294"/>
      <c r="EL106" s="294"/>
      <c r="EM106" s="294"/>
      <c r="EN106" s="294"/>
      <c r="EO106" s="294"/>
      <c r="EP106" s="294"/>
      <c r="EQ106" s="294"/>
      <c r="ER106" s="294"/>
      <c r="ES106" s="294"/>
      <c r="ET106" s="294"/>
      <c r="EU106" s="294"/>
      <c r="EV106" s="294"/>
      <c r="EW106" s="294"/>
      <c r="EX106" s="294"/>
      <c r="EY106" s="294"/>
      <c r="EZ106" s="294"/>
      <c r="FA106" s="294"/>
      <c r="FB106" s="294"/>
      <c r="FC106" s="294"/>
      <c r="FD106" s="294"/>
      <c r="FE106" s="294"/>
      <c r="FF106" s="294"/>
      <c r="FG106" s="294"/>
      <c r="FH106" s="294"/>
      <c r="FI106" s="294"/>
      <c r="FJ106" s="294"/>
      <c r="FK106" s="294"/>
      <c r="FL106" s="294"/>
      <c r="FM106" s="294"/>
      <c r="FN106" s="294"/>
      <c r="FO106" s="294"/>
      <c r="FP106" s="294"/>
      <c r="FQ106" s="294"/>
      <c r="FR106" s="294"/>
      <c r="FS106" s="294"/>
      <c r="FT106" s="294"/>
      <c r="FU106" s="294"/>
      <c r="FV106" s="294"/>
      <c r="FW106" s="294"/>
      <c r="FX106" s="294"/>
      <c r="FY106" s="294"/>
      <c r="FZ106" s="294"/>
      <c r="GA106" s="294"/>
      <c r="GB106" s="294"/>
      <c r="GC106" s="294"/>
      <c r="GD106" s="294"/>
      <c r="GE106" s="294"/>
      <c r="GF106" s="294"/>
      <c r="GG106" s="294"/>
      <c r="GH106" s="294"/>
      <c r="GI106" s="294"/>
      <c r="GJ106" s="294"/>
      <c r="GK106" s="294"/>
      <c r="GL106" s="294"/>
      <c r="GM106" s="294"/>
      <c r="GN106" s="294"/>
      <c r="GO106" s="294"/>
      <c r="GP106" s="294"/>
      <c r="GQ106" s="294"/>
      <c r="GR106" s="294"/>
      <c r="GS106" s="294"/>
      <c r="GT106" s="294"/>
      <c r="GU106" s="294"/>
      <c r="GV106" s="294"/>
      <c r="GW106" s="294"/>
      <c r="GX106" s="294"/>
      <c r="GY106" s="294"/>
      <c r="GZ106" s="294"/>
      <c r="HA106" s="294"/>
      <c r="HB106" s="294"/>
      <c r="HC106" s="294"/>
      <c r="HD106" s="294"/>
      <c r="HE106" s="294"/>
      <c r="HF106" s="294"/>
      <c r="HG106" s="294"/>
      <c r="HH106" s="294"/>
      <c r="HI106" s="294"/>
      <c r="HJ106" s="294"/>
      <c r="HK106" s="294"/>
      <c r="HL106" s="294"/>
      <c r="HM106" s="294"/>
      <c r="HN106" s="294"/>
      <c r="HO106" s="294"/>
      <c r="HP106" s="294"/>
      <c r="HQ106" s="294"/>
      <c r="HR106" s="294"/>
      <c r="HS106" s="294"/>
      <c r="HT106" s="294"/>
      <c r="HU106" s="294"/>
      <c r="HV106" s="294"/>
      <c r="HW106" s="294"/>
      <c r="HX106" s="294"/>
      <c r="HY106" s="294"/>
      <c r="HZ106" s="294"/>
      <c r="IA106" s="294"/>
      <c r="IB106" s="294"/>
      <c r="IC106" s="294"/>
      <c r="ID106" s="294"/>
      <c r="IE106" s="294"/>
      <c r="IF106" s="294"/>
      <c r="IG106" s="294"/>
      <c r="IH106" s="294"/>
      <c r="II106" s="294"/>
      <c r="IJ106" s="294"/>
      <c r="IK106" s="294"/>
      <c r="IL106" s="294"/>
      <c r="IM106" s="294"/>
      <c r="IN106" s="294"/>
      <c r="IO106" s="294"/>
      <c r="IP106" s="294"/>
    </row>
    <row r="107" spans="1:250" s="474" customFormat="1">
      <c r="A107" s="293"/>
      <c r="B107" s="294"/>
      <c r="C107" s="1657" t="s">
        <v>647</v>
      </c>
      <c r="D107" s="1267"/>
      <c r="E107" s="1267"/>
      <c r="F107" s="1267"/>
      <c r="G107" s="1267"/>
      <c r="H107" s="1267"/>
      <c r="I107" s="1267"/>
      <c r="J107" s="1267"/>
      <c r="K107" s="1267"/>
      <c r="L107" s="1267"/>
      <c r="M107" s="1267"/>
      <c r="N107" s="294"/>
      <c r="O107" s="294"/>
      <c r="P107" s="294"/>
      <c r="Q107" s="294"/>
      <c r="R107" s="294"/>
      <c r="S107" s="294"/>
      <c r="T107" s="294"/>
      <c r="U107" s="294"/>
      <c r="V107" s="294"/>
      <c r="W107" s="294"/>
      <c r="X107" s="294"/>
      <c r="Y107" s="294"/>
      <c r="Z107" s="294"/>
      <c r="AA107" s="294"/>
      <c r="AB107" s="294"/>
      <c r="AC107" s="294"/>
      <c r="AD107" s="294"/>
      <c r="AE107" s="294"/>
      <c r="AF107" s="294"/>
      <c r="AG107" s="294"/>
      <c r="AH107" s="294"/>
      <c r="AI107" s="294"/>
      <c r="AJ107" s="294"/>
      <c r="AK107" s="294"/>
      <c r="AL107" s="294"/>
      <c r="AM107" s="294"/>
      <c r="AN107" s="294"/>
      <c r="AO107" s="294"/>
      <c r="AP107" s="294"/>
      <c r="AQ107" s="294"/>
      <c r="AR107" s="294"/>
      <c r="AS107" s="294"/>
      <c r="AT107" s="294"/>
      <c r="AU107" s="294"/>
      <c r="AV107" s="294"/>
      <c r="AW107" s="294"/>
      <c r="AX107" s="294"/>
      <c r="AY107" s="294"/>
      <c r="AZ107" s="294"/>
      <c r="BA107" s="294"/>
      <c r="BB107" s="294"/>
      <c r="BC107" s="294"/>
      <c r="BD107" s="294"/>
      <c r="BE107" s="294"/>
      <c r="BF107" s="294"/>
      <c r="BG107" s="294"/>
      <c r="BH107" s="294"/>
      <c r="BI107" s="294"/>
      <c r="BJ107" s="294"/>
      <c r="BK107" s="294"/>
      <c r="BL107" s="294"/>
      <c r="BM107" s="294"/>
      <c r="BN107" s="294"/>
      <c r="BO107" s="294"/>
      <c r="BP107" s="294"/>
      <c r="BQ107" s="294"/>
      <c r="BR107" s="294"/>
      <c r="BS107" s="294"/>
      <c r="BT107" s="294"/>
      <c r="BU107" s="294"/>
      <c r="BV107" s="294"/>
      <c r="BW107" s="294"/>
      <c r="BX107" s="294"/>
      <c r="BY107" s="294"/>
      <c r="BZ107" s="294"/>
      <c r="CA107" s="294"/>
      <c r="CB107" s="294"/>
      <c r="CC107" s="294"/>
      <c r="CD107" s="294"/>
      <c r="CE107" s="294"/>
      <c r="CF107" s="294"/>
      <c r="CG107" s="294"/>
      <c r="CH107" s="294"/>
      <c r="CI107" s="294"/>
      <c r="CJ107" s="294"/>
      <c r="CK107" s="294"/>
      <c r="CL107" s="294"/>
      <c r="CM107" s="294"/>
      <c r="CN107" s="294"/>
      <c r="CO107" s="294"/>
      <c r="CP107" s="294"/>
      <c r="CQ107" s="294"/>
      <c r="CR107" s="294"/>
      <c r="CS107" s="294"/>
      <c r="CT107" s="294"/>
      <c r="CU107" s="294"/>
      <c r="CV107" s="294"/>
      <c r="CW107" s="294"/>
      <c r="CX107" s="294"/>
      <c r="CY107" s="294"/>
      <c r="CZ107" s="294"/>
      <c r="DA107" s="294"/>
      <c r="DB107" s="294"/>
      <c r="DC107" s="294"/>
      <c r="DD107" s="294"/>
      <c r="DE107" s="294"/>
      <c r="DF107" s="294"/>
      <c r="DG107" s="294"/>
      <c r="DH107" s="294"/>
      <c r="DI107" s="294"/>
      <c r="DJ107" s="294"/>
      <c r="DK107" s="294"/>
      <c r="DL107" s="294"/>
      <c r="DM107" s="294"/>
      <c r="DN107" s="294"/>
      <c r="DO107" s="294"/>
      <c r="DP107" s="294"/>
      <c r="DQ107" s="294"/>
      <c r="DR107" s="294"/>
      <c r="DS107" s="294"/>
      <c r="DT107" s="294"/>
      <c r="DU107" s="294"/>
      <c r="DV107" s="294"/>
      <c r="DW107" s="294"/>
      <c r="DX107" s="294"/>
      <c r="DY107" s="294"/>
      <c r="DZ107" s="294"/>
      <c r="EA107" s="294"/>
      <c r="EB107" s="294"/>
      <c r="EC107" s="294"/>
      <c r="ED107" s="294"/>
      <c r="EE107" s="294"/>
      <c r="EF107" s="294"/>
      <c r="EG107" s="294"/>
      <c r="EH107" s="294"/>
      <c r="EI107" s="294"/>
      <c r="EJ107" s="294"/>
      <c r="EK107" s="294"/>
      <c r="EL107" s="294"/>
      <c r="EM107" s="294"/>
      <c r="EN107" s="294"/>
      <c r="EO107" s="294"/>
      <c r="EP107" s="294"/>
      <c r="EQ107" s="294"/>
      <c r="ER107" s="294"/>
      <c r="ES107" s="294"/>
      <c r="ET107" s="294"/>
      <c r="EU107" s="294"/>
      <c r="EV107" s="294"/>
      <c r="EW107" s="294"/>
      <c r="EX107" s="294"/>
      <c r="EY107" s="294"/>
      <c r="EZ107" s="294"/>
      <c r="FA107" s="294"/>
      <c r="FB107" s="294"/>
      <c r="FC107" s="294"/>
      <c r="FD107" s="294"/>
      <c r="FE107" s="294"/>
      <c r="FF107" s="294"/>
      <c r="FG107" s="294"/>
      <c r="FH107" s="294"/>
      <c r="FI107" s="294"/>
      <c r="FJ107" s="294"/>
      <c r="FK107" s="294"/>
      <c r="FL107" s="294"/>
      <c r="FM107" s="294"/>
      <c r="FN107" s="294"/>
      <c r="FO107" s="294"/>
      <c r="FP107" s="294"/>
      <c r="FQ107" s="294"/>
      <c r="FR107" s="294"/>
      <c r="FS107" s="294"/>
      <c r="FT107" s="294"/>
      <c r="FU107" s="294"/>
      <c r="FV107" s="294"/>
      <c r="FW107" s="294"/>
      <c r="FX107" s="294"/>
      <c r="FY107" s="294"/>
      <c r="FZ107" s="294"/>
      <c r="GA107" s="294"/>
      <c r="GB107" s="294"/>
      <c r="GC107" s="294"/>
      <c r="GD107" s="294"/>
      <c r="GE107" s="294"/>
      <c r="GF107" s="294"/>
      <c r="GG107" s="294"/>
      <c r="GH107" s="294"/>
      <c r="GI107" s="294"/>
      <c r="GJ107" s="294"/>
      <c r="GK107" s="294"/>
      <c r="GL107" s="294"/>
      <c r="GM107" s="294"/>
      <c r="GN107" s="294"/>
      <c r="GO107" s="294"/>
      <c r="GP107" s="294"/>
      <c r="GQ107" s="294"/>
      <c r="GR107" s="294"/>
      <c r="GS107" s="294"/>
      <c r="GT107" s="294"/>
      <c r="GU107" s="294"/>
      <c r="GV107" s="294"/>
      <c r="GW107" s="294"/>
      <c r="GX107" s="294"/>
      <c r="GY107" s="294"/>
      <c r="GZ107" s="294"/>
      <c r="HA107" s="294"/>
      <c r="HB107" s="294"/>
      <c r="HC107" s="294"/>
      <c r="HD107" s="294"/>
      <c r="HE107" s="294"/>
      <c r="HF107" s="294"/>
      <c r="HG107" s="294"/>
      <c r="HH107" s="294"/>
      <c r="HI107" s="294"/>
      <c r="HJ107" s="294"/>
      <c r="HK107" s="294"/>
      <c r="HL107" s="294"/>
      <c r="HM107" s="294"/>
      <c r="HN107" s="294"/>
      <c r="HO107" s="294"/>
      <c r="HP107" s="294"/>
      <c r="HQ107" s="294"/>
      <c r="HR107" s="294"/>
      <c r="HS107" s="294"/>
      <c r="HT107" s="294"/>
      <c r="HU107" s="294"/>
      <c r="HV107" s="294"/>
      <c r="HW107" s="294"/>
      <c r="HX107" s="294"/>
      <c r="HY107" s="294"/>
      <c r="HZ107" s="294"/>
      <c r="IA107" s="294"/>
      <c r="IB107" s="294"/>
      <c r="IC107" s="294"/>
      <c r="ID107" s="294"/>
      <c r="IE107" s="294"/>
      <c r="IF107" s="294"/>
      <c r="IG107" s="294"/>
      <c r="IH107" s="294"/>
      <c r="II107" s="294"/>
      <c r="IJ107" s="294"/>
      <c r="IK107" s="294"/>
      <c r="IL107" s="294"/>
      <c r="IM107" s="294"/>
      <c r="IN107" s="294"/>
      <c r="IO107" s="294"/>
      <c r="IP107" s="294"/>
    </row>
    <row r="108" spans="1:250" s="474" customFormat="1">
      <c r="A108" s="293"/>
      <c r="B108" s="294"/>
      <c r="C108" s="294"/>
      <c r="D108" s="294"/>
      <c r="E108" s="294"/>
      <c r="F108" s="294"/>
      <c r="G108" s="294"/>
      <c r="H108" s="294"/>
      <c r="I108" s="294"/>
      <c r="J108" s="294"/>
      <c r="K108" s="294"/>
      <c r="L108" s="294"/>
      <c r="M108" s="294"/>
      <c r="N108" s="294"/>
      <c r="O108" s="294"/>
      <c r="P108" s="294"/>
      <c r="Q108" s="294"/>
      <c r="R108" s="294"/>
      <c r="S108" s="294"/>
      <c r="T108" s="294"/>
      <c r="U108" s="294"/>
      <c r="V108" s="294"/>
      <c r="W108" s="294"/>
      <c r="X108" s="294"/>
      <c r="Y108" s="294"/>
      <c r="Z108" s="294"/>
      <c r="AA108" s="294"/>
      <c r="AB108" s="294"/>
      <c r="AC108" s="294"/>
      <c r="AD108" s="294"/>
      <c r="AE108" s="294"/>
      <c r="AF108" s="294"/>
      <c r="AG108" s="294"/>
      <c r="AH108" s="294"/>
      <c r="AI108" s="294"/>
      <c r="AJ108" s="294"/>
      <c r="AK108" s="294"/>
      <c r="AL108" s="294"/>
      <c r="AM108" s="294"/>
      <c r="AN108" s="294"/>
      <c r="AO108" s="294"/>
      <c r="AP108" s="294"/>
      <c r="AQ108" s="294"/>
      <c r="AR108" s="294"/>
      <c r="AS108" s="294"/>
      <c r="AT108" s="294"/>
      <c r="AU108" s="294"/>
      <c r="AV108" s="294"/>
      <c r="AW108" s="294"/>
      <c r="AX108" s="294"/>
      <c r="AY108" s="294"/>
      <c r="AZ108" s="294"/>
      <c r="BA108" s="294"/>
      <c r="BB108" s="294"/>
      <c r="BC108" s="294"/>
      <c r="BD108" s="294"/>
      <c r="BE108" s="294"/>
      <c r="BF108" s="294"/>
      <c r="BG108" s="294"/>
      <c r="BH108" s="294"/>
      <c r="BI108" s="294"/>
      <c r="BJ108" s="294"/>
      <c r="BK108" s="294"/>
      <c r="BL108" s="294"/>
      <c r="BM108" s="294"/>
      <c r="BN108" s="294"/>
      <c r="BO108" s="294"/>
      <c r="BP108" s="294"/>
      <c r="BQ108" s="294"/>
      <c r="BR108" s="294"/>
      <c r="BS108" s="294"/>
      <c r="BT108" s="294"/>
      <c r="BU108" s="294"/>
      <c r="BV108" s="294"/>
      <c r="BW108" s="294"/>
      <c r="BX108" s="294"/>
      <c r="BY108" s="294"/>
      <c r="BZ108" s="294"/>
      <c r="CA108" s="294"/>
      <c r="CB108" s="294"/>
      <c r="CC108" s="294"/>
      <c r="CD108" s="294"/>
      <c r="CE108" s="294"/>
      <c r="CF108" s="294"/>
      <c r="CG108" s="294"/>
      <c r="CH108" s="294"/>
      <c r="CI108" s="294"/>
      <c r="CJ108" s="294"/>
      <c r="CK108" s="294"/>
      <c r="CL108" s="294"/>
      <c r="CM108" s="294"/>
      <c r="CN108" s="294"/>
      <c r="CO108" s="294"/>
      <c r="CP108" s="294"/>
      <c r="CQ108" s="294"/>
      <c r="CR108" s="294"/>
      <c r="CS108" s="294"/>
      <c r="CT108" s="294"/>
      <c r="CU108" s="294"/>
      <c r="CV108" s="294"/>
      <c r="CW108" s="294"/>
      <c r="CX108" s="294"/>
      <c r="CY108" s="294"/>
      <c r="CZ108" s="294"/>
      <c r="DA108" s="294"/>
      <c r="DB108" s="294"/>
      <c r="DC108" s="294"/>
      <c r="DD108" s="294"/>
      <c r="DE108" s="294"/>
      <c r="DF108" s="294"/>
      <c r="DG108" s="294"/>
      <c r="DH108" s="294"/>
      <c r="DI108" s="294"/>
      <c r="DJ108" s="294"/>
      <c r="DK108" s="294"/>
      <c r="DL108" s="294"/>
      <c r="DM108" s="294"/>
      <c r="DN108" s="294"/>
      <c r="DO108" s="294"/>
      <c r="DP108" s="294"/>
      <c r="DQ108" s="294"/>
      <c r="DR108" s="294"/>
      <c r="DS108" s="294"/>
      <c r="DT108" s="294"/>
      <c r="DU108" s="294"/>
      <c r="DV108" s="294"/>
      <c r="DW108" s="294"/>
      <c r="DX108" s="294"/>
      <c r="DY108" s="294"/>
      <c r="DZ108" s="294"/>
      <c r="EA108" s="294"/>
      <c r="EB108" s="294"/>
      <c r="EC108" s="294"/>
      <c r="ED108" s="294"/>
      <c r="EE108" s="294"/>
      <c r="EF108" s="294"/>
      <c r="EG108" s="294"/>
      <c r="EH108" s="294"/>
      <c r="EI108" s="294"/>
      <c r="EJ108" s="294"/>
      <c r="EK108" s="294"/>
      <c r="EL108" s="294"/>
      <c r="EM108" s="294"/>
      <c r="EN108" s="294"/>
      <c r="EO108" s="294"/>
      <c r="EP108" s="294"/>
      <c r="EQ108" s="294"/>
      <c r="ER108" s="294"/>
      <c r="ES108" s="294"/>
      <c r="ET108" s="294"/>
      <c r="EU108" s="294"/>
      <c r="EV108" s="294"/>
      <c r="EW108" s="294"/>
      <c r="EX108" s="294"/>
      <c r="EY108" s="294"/>
      <c r="EZ108" s="294"/>
      <c r="FA108" s="294"/>
      <c r="FB108" s="294"/>
      <c r="FC108" s="294"/>
      <c r="FD108" s="294"/>
      <c r="FE108" s="294"/>
      <c r="FF108" s="294"/>
      <c r="FG108" s="294"/>
      <c r="FH108" s="294"/>
      <c r="FI108" s="294"/>
      <c r="FJ108" s="294"/>
      <c r="FK108" s="294"/>
      <c r="FL108" s="294"/>
      <c r="FM108" s="294"/>
      <c r="FN108" s="294"/>
      <c r="FO108" s="294"/>
      <c r="FP108" s="294"/>
      <c r="FQ108" s="294"/>
      <c r="FR108" s="294"/>
      <c r="FS108" s="294"/>
      <c r="FT108" s="294"/>
      <c r="FU108" s="294"/>
      <c r="FV108" s="294"/>
      <c r="FW108" s="294"/>
      <c r="FX108" s="294"/>
      <c r="FY108" s="294"/>
      <c r="FZ108" s="294"/>
      <c r="GA108" s="294"/>
      <c r="GB108" s="294"/>
      <c r="GC108" s="294"/>
      <c r="GD108" s="294"/>
      <c r="GE108" s="294"/>
      <c r="GF108" s="294"/>
      <c r="GG108" s="294"/>
      <c r="GH108" s="294"/>
      <c r="GI108" s="294"/>
      <c r="GJ108" s="294"/>
      <c r="GK108" s="294"/>
      <c r="GL108" s="294"/>
      <c r="GM108" s="294"/>
      <c r="GN108" s="294"/>
      <c r="GO108" s="294"/>
      <c r="GP108" s="294"/>
      <c r="GQ108" s="294"/>
      <c r="GR108" s="294"/>
      <c r="GS108" s="294"/>
      <c r="GT108" s="294"/>
      <c r="GU108" s="294"/>
      <c r="GV108" s="294"/>
      <c r="GW108" s="294"/>
      <c r="GX108" s="294"/>
      <c r="GY108" s="294"/>
      <c r="GZ108" s="294"/>
      <c r="HA108" s="294"/>
      <c r="HB108" s="294"/>
      <c r="HC108" s="294"/>
      <c r="HD108" s="294"/>
      <c r="HE108" s="294"/>
      <c r="HF108" s="294"/>
      <c r="HG108" s="294"/>
      <c r="HH108" s="294"/>
      <c r="HI108" s="294"/>
      <c r="HJ108" s="294"/>
      <c r="HK108" s="294"/>
      <c r="HL108" s="294"/>
      <c r="HM108" s="294"/>
      <c r="HN108" s="294"/>
      <c r="HO108" s="294"/>
      <c r="HP108" s="294"/>
      <c r="HQ108" s="294"/>
      <c r="HR108" s="294"/>
      <c r="HS108" s="294"/>
      <c r="HT108" s="294"/>
      <c r="HU108" s="294"/>
      <c r="HV108" s="294"/>
      <c r="HW108" s="294"/>
      <c r="HX108" s="294"/>
      <c r="HY108" s="294"/>
      <c r="HZ108" s="294"/>
      <c r="IA108" s="294"/>
      <c r="IB108" s="294"/>
      <c r="IC108" s="294"/>
      <c r="ID108" s="294"/>
      <c r="IE108" s="294"/>
      <c r="IF108" s="294"/>
      <c r="IG108" s="294"/>
      <c r="IH108" s="294"/>
      <c r="II108" s="294"/>
      <c r="IJ108" s="294"/>
      <c r="IK108" s="294"/>
      <c r="IL108" s="294"/>
      <c r="IM108" s="294"/>
      <c r="IN108" s="294"/>
      <c r="IO108" s="294"/>
      <c r="IP108" s="294"/>
    </row>
    <row r="109" spans="1:250" s="474" customFormat="1">
      <c r="A109" s="293"/>
      <c r="B109" s="294"/>
      <c r="C109" s="294"/>
      <c r="D109" s="294"/>
      <c r="E109" s="294"/>
      <c r="F109" s="294"/>
      <c r="G109" s="294"/>
      <c r="H109" s="294"/>
      <c r="I109" s="294"/>
      <c r="J109" s="294"/>
      <c r="K109" s="294"/>
      <c r="L109" s="294"/>
      <c r="M109" s="294"/>
      <c r="N109" s="294"/>
      <c r="O109" s="294"/>
      <c r="P109" s="294"/>
      <c r="Q109" s="294"/>
      <c r="R109" s="294"/>
      <c r="S109" s="294"/>
      <c r="T109" s="294"/>
      <c r="U109" s="294"/>
      <c r="V109" s="294"/>
      <c r="W109" s="294"/>
      <c r="X109" s="294"/>
      <c r="Y109" s="294"/>
      <c r="Z109" s="294"/>
      <c r="AA109" s="294"/>
      <c r="AB109" s="294"/>
      <c r="AC109" s="294"/>
      <c r="AD109" s="294"/>
      <c r="AE109" s="294"/>
      <c r="AF109" s="294"/>
      <c r="AG109" s="294"/>
      <c r="AH109" s="294"/>
      <c r="AI109" s="294"/>
      <c r="AJ109" s="294"/>
      <c r="AK109" s="294"/>
      <c r="AL109" s="294"/>
      <c r="AM109" s="294"/>
      <c r="AN109" s="294"/>
      <c r="AO109" s="294"/>
      <c r="AP109" s="294"/>
      <c r="AQ109" s="294"/>
      <c r="AR109" s="294"/>
      <c r="AS109" s="294"/>
      <c r="AT109" s="294"/>
      <c r="AU109" s="294"/>
      <c r="AV109" s="294"/>
      <c r="AW109" s="294"/>
      <c r="AX109" s="294"/>
      <c r="AY109" s="294"/>
      <c r="AZ109" s="294"/>
      <c r="BA109" s="294"/>
      <c r="BB109" s="294"/>
      <c r="BC109" s="294"/>
      <c r="BD109" s="294"/>
      <c r="BE109" s="294"/>
      <c r="BF109" s="294"/>
      <c r="BG109" s="294"/>
      <c r="BH109" s="294"/>
      <c r="BI109" s="294"/>
      <c r="BJ109" s="294"/>
      <c r="BK109" s="294"/>
      <c r="BL109" s="294"/>
      <c r="BM109" s="294"/>
      <c r="BN109" s="294"/>
      <c r="BO109" s="294"/>
      <c r="BP109" s="294"/>
      <c r="BQ109" s="294"/>
      <c r="BR109" s="294"/>
      <c r="BS109" s="294"/>
      <c r="BT109" s="294"/>
      <c r="BU109" s="294"/>
      <c r="BV109" s="294"/>
      <c r="BW109" s="294"/>
      <c r="BX109" s="294"/>
      <c r="BY109" s="294"/>
      <c r="BZ109" s="294"/>
      <c r="CA109" s="294"/>
      <c r="CB109" s="294"/>
      <c r="CC109" s="294"/>
      <c r="CD109" s="294"/>
      <c r="CE109" s="294"/>
      <c r="CF109" s="294"/>
      <c r="CG109" s="294"/>
      <c r="CH109" s="294"/>
      <c r="CI109" s="294"/>
      <c r="CJ109" s="294"/>
      <c r="CK109" s="294"/>
      <c r="CL109" s="294"/>
      <c r="CM109" s="294"/>
      <c r="CN109" s="294"/>
      <c r="CO109" s="294"/>
      <c r="CP109" s="294"/>
      <c r="CQ109" s="294"/>
      <c r="CR109" s="294"/>
      <c r="CS109" s="294"/>
      <c r="CT109" s="294"/>
      <c r="CU109" s="294"/>
      <c r="CV109" s="294"/>
      <c r="CW109" s="294"/>
      <c r="CX109" s="294"/>
      <c r="CY109" s="294"/>
      <c r="CZ109" s="294"/>
      <c r="DA109" s="294"/>
      <c r="DB109" s="294"/>
      <c r="DC109" s="294"/>
      <c r="DD109" s="294"/>
      <c r="DE109" s="294"/>
      <c r="DF109" s="294"/>
      <c r="DG109" s="294"/>
      <c r="DH109" s="294"/>
      <c r="DI109" s="294"/>
      <c r="DJ109" s="294"/>
      <c r="DK109" s="294"/>
      <c r="DL109" s="294"/>
      <c r="DM109" s="294"/>
      <c r="DN109" s="294"/>
      <c r="DO109" s="294"/>
      <c r="DP109" s="294"/>
      <c r="DQ109" s="294"/>
      <c r="DR109" s="294"/>
      <c r="DS109" s="294"/>
      <c r="DT109" s="294"/>
      <c r="DU109" s="294"/>
      <c r="DV109" s="294"/>
      <c r="DW109" s="294"/>
      <c r="DX109" s="294"/>
      <c r="DY109" s="294"/>
      <c r="DZ109" s="294"/>
      <c r="EA109" s="294"/>
      <c r="EB109" s="294"/>
      <c r="EC109" s="294"/>
      <c r="ED109" s="294"/>
      <c r="EE109" s="294"/>
      <c r="EF109" s="294"/>
      <c r="EG109" s="294"/>
      <c r="EH109" s="294"/>
      <c r="EI109" s="294"/>
      <c r="EJ109" s="294"/>
      <c r="EK109" s="294"/>
      <c r="EL109" s="294"/>
      <c r="EM109" s="294"/>
      <c r="EN109" s="294"/>
      <c r="EO109" s="294"/>
      <c r="EP109" s="294"/>
      <c r="EQ109" s="294"/>
      <c r="ER109" s="294"/>
      <c r="ES109" s="294"/>
      <c r="ET109" s="294"/>
      <c r="EU109" s="294"/>
      <c r="EV109" s="294"/>
      <c r="EW109" s="294"/>
      <c r="EX109" s="294"/>
      <c r="EY109" s="294"/>
      <c r="EZ109" s="294"/>
      <c r="FA109" s="294"/>
      <c r="FB109" s="294"/>
      <c r="FC109" s="294"/>
      <c r="FD109" s="294"/>
      <c r="FE109" s="294"/>
      <c r="FF109" s="294"/>
      <c r="FG109" s="294"/>
      <c r="FH109" s="294"/>
      <c r="FI109" s="294"/>
      <c r="FJ109" s="294"/>
      <c r="FK109" s="294"/>
      <c r="FL109" s="294"/>
      <c r="FM109" s="294"/>
      <c r="FN109" s="294"/>
      <c r="FO109" s="294"/>
      <c r="FP109" s="294"/>
      <c r="FQ109" s="294"/>
      <c r="FR109" s="294"/>
      <c r="FS109" s="294"/>
      <c r="FT109" s="294"/>
      <c r="FU109" s="294"/>
      <c r="FV109" s="294"/>
      <c r="FW109" s="294"/>
      <c r="FX109" s="294"/>
      <c r="FY109" s="294"/>
      <c r="FZ109" s="294"/>
      <c r="GA109" s="294"/>
      <c r="GB109" s="294"/>
      <c r="GC109" s="294"/>
      <c r="GD109" s="294"/>
      <c r="GE109" s="294"/>
      <c r="GF109" s="294"/>
      <c r="GG109" s="294"/>
      <c r="GH109" s="294"/>
      <c r="GI109" s="294"/>
      <c r="GJ109" s="294"/>
      <c r="GK109" s="294"/>
      <c r="GL109" s="294"/>
      <c r="GM109" s="294"/>
      <c r="GN109" s="294"/>
      <c r="GO109" s="294"/>
      <c r="GP109" s="294"/>
      <c r="GQ109" s="294"/>
      <c r="GR109" s="294"/>
      <c r="GS109" s="294"/>
      <c r="GT109" s="294"/>
      <c r="GU109" s="294"/>
      <c r="GV109" s="294"/>
      <c r="GW109" s="294"/>
      <c r="GX109" s="294"/>
      <c r="GY109" s="294"/>
      <c r="GZ109" s="294"/>
      <c r="HA109" s="294"/>
      <c r="HB109" s="294"/>
      <c r="HC109" s="294"/>
      <c r="HD109" s="294"/>
      <c r="HE109" s="294"/>
      <c r="HF109" s="294"/>
      <c r="HG109" s="294"/>
      <c r="HH109" s="294"/>
      <c r="HI109" s="294"/>
      <c r="HJ109" s="294"/>
      <c r="HK109" s="294"/>
      <c r="HL109" s="294"/>
      <c r="HM109" s="294"/>
      <c r="HN109" s="294"/>
      <c r="HO109" s="294"/>
      <c r="HP109" s="294"/>
      <c r="HQ109" s="294"/>
      <c r="HR109" s="294"/>
      <c r="HS109" s="294"/>
      <c r="HT109" s="294"/>
      <c r="HU109" s="294"/>
      <c r="HV109" s="294"/>
      <c r="HW109" s="294"/>
      <c r="HX109" s="294"/>
      <c r="HY109" s="294"/>
      <c r="HZ109" s="294"/>
      <c r="IA109" s="294"/>
      <c r="IB109" s="294"/>
      <c r="IC109" s="294"/>
      <c r="ID109" s="294"/>
      <c r="IE109" s="294"/>
      <c r="IF109" s="294"/>
      <c r="IG109" s="294"/>
      <c r="IH109" s="294"/>
      <c r="II109" s="294"/>
      <c r="IJ109" s="294"/>
      <c r="IK109" s="294"/>
      <c r="IL109" s="294"/>
      <c r="IM109" s="294"/>
      <c r="IN109" s="294"/>
      <c r="IO109" s="294"/>
      <c r="IP109" s="294"/>
    </row>
    <row r="110" spans="1:250" s="474" customFormat="1" ht="15">
      <c r="A110" s="293"/>
      <c r="B110" s="294"/>
      <c r="C110" s="1653" t="s">
        <v>648</v>
      </c>
      <c r="D110" s="1654"/>
      <c r="E110" s="1654"/>
      <c r="F110" s="1654"/>
      <c r="G110" s="1654"/>
      <c r="H110" s="1654"/>
      <c r="I110" s="1654"/>
      <c r="J110" s="294"/>
      <c r="K110" s="294"/>
      <c r="L110" s="294"/>
      <c r="M110" s="294"/>
      <c r="N110" s="294"/>
      <c r="O110" s="294"/>
      <c r="P110" s="294"/>
      <c r="Q110" s="294"/>
      <c r="R110" s="294"/>
      <c r="S110" s="294"/>
      <c r="T110" s="294"/>
      <c r="U110" s="294"/>
      <c r="V110" s="294"/>
      <c r="W110" s="294"/>
      <c r="X110" s="294"/>
      <c r="Y110" s="294"/>
      <c r="Z110" s="294"/>
      <c r="AA110" s="294"/>
      <c r="AB110" s="294"/>
      <c r="AC110" s="294"/>
      <c r="AD110" s="294"/>
      <c r="AE110" s="294"/>
      <c r="AF110" s="294"/>
      <c r="AG110" s="294"/>
      <c r="AH110" s="294"/>
      <c r="AI110" s="294"/>
      <c r="AJ110" s="294"/>
      <c r="AK110" s="294"/>
      <c r="AL110" s="294"/>
      <c r="AM110" s="294"/>
      <c r="AN110" s="294"/>
      <c r="AO110" s="294"/>
      <c r="AP110" s="294"/>
      <c r="AQ110" s="294"/>
      <c r="AR110" s="294"/>
      <c r="AS110" s="294"/>
      <c r="AT110" s="294"/>
      <c r="AU110" s="294"/>
      <c r="AV110" s="294"/>
      <c r="AW110" s="294"/>
      <c r="AX110" s="294"/>
      <c r="AY110" s="294"/>
      <c r="AZ110" s="294"/>
      <c r="BA110" s="294"/>
      <c r="BB110" s="294"/>
      <c r="BC110" s="294"/>
      <c r="BD110" s="294"/>
      <c r="BE110" s="294"/>
      <c r="BF110" s="294"/>
      <c r="BG110" s="294"/>
      <c r="BH110" s="294"/>
      <c r="BI110" s="294"/>
      <c r="BJ110" s="294"/>
      <c r="BK110" s="294"/>
      <c r="BL110" s="294"/>
      <c r="BM110" s="294"/>
      <c r="BN110" s="294"/>
      <c r="BO110" s="294"/>
      <c r="BP110" s="294"/>
      <c r="BQ110" s="294"/>
      <c r="BR110" s="294"/>
      <c r="BS110" s="294"/>
      <c r="BT110" s="294"/>
      <c r="BU110" s="294"/>
      <c r="BV110" s="294"/>
      <c r="BW110" s="294"/>
      <c r="BX110" s="294"/>
      <c r="BY110" s="294"/>
      <c r="BZ110" s="294"/>
      <c r="CA110" s="294"/>
      <c r="CB110" s="294"/>
      <c r="CC110" s="294"/>
      <c r="CD110" s="294"/>
      <c r="CE110" s="294"/>
      <c r="CF110" s="294"/>
      <c r="CG110" s="294"/>
      <c r="CH110" s="294"/>
      <c r="CI110" s="294"/>
      <c r="CJ110" s="294"/>
      <c r="CK110" s="294"/>
      <c r="CL110" s="294"/>
      <c r="CM110" s="294"/>
      <c r="CN110" s="294"/>
      <c r="CO110" s="294"/>
      <c r="CP110" s="294"/>
      <c r="CQ110" s="294"/>
      <c r="CR110" s="294"/>
      <c r="CS110" s="294"/>
      <c r="CT110" s="294"/>
      <c r="CU110" s="294"/>
      <c r="CV110" s="294"/>
      <c r="CW110" s="294"/>
      <c r="CX110" s="294"/>
      <c r="CY110" s="294"/>
      <c r="CZ110" s="294"/>
      <c r="DA110" s="294"/>
      <c r="DB110" s="294"/>
      <c r="DC110" s="294"/>
      <c r="DD110" s="294"/>
      <c r="DE110" s="294"/>
      <c r="DF110" s="294"/>
      <c r="DG110" s="294"/>
      <c r="DH110" s="294"/>
      <c r="DI110" s="294"/>
      <c r="DJ110" s="294"/>
      <c r="DK110" s="294"/>
      <c r="DL110" s="294"/>
      <c r="DM110" s="294"/>
      <c r="DN110" s="294"/>
      <c r="DO110" s="294"/>
      <c r="DP110" s="294"/>
      <c r="DQ110" s="294"/>
      <c r="DR110" s="294"/>
      <c r="DS110" s="294"/>
      <c r="DT110" s="294"/>
      <c r="DU110" s="294"/>
      <c r="DV110" s="294"/>
      <c r="DW110" s="294"/>
      <c r="DX110" s="294"/>
      <c r="DY110" s="294"/>
      <c r="DZ110" s="294"/>
      <c r="EA110" s="294"/>
      <c r="EB110" s="294"/>
      <c r="EC110" s="294"/>
      <c r="ED110" s="294"/>
      <c r="EE110" s="294"/>
      <c r="EF110" s="294"/>
      <c r="EG110" s="294"/>
      <c r="EH110" s="294"/>
      <c r="EI110" s="294"/>
      <c r="EJ110" s="294"/>
      <c r="EK110" s="294"/>
      <c r="EL110" s="294"/>
      <c r="EM110" s="294"/>
      <c r="EN110" s="294"/>
      <c r="EO110" s="294"/>
      <c r="EP110" s="294"/>
      <c r="EQ110" s="294"/>
      <c r="ER110" s="294"/>
      <c r="ES110" s="294"/>
      <c r="ET110" s="294"/>
      <c r="EU110" s="294"/>
      <c r="EV110" s="294"/>
      <c r="EW110" s="294"/>
      <c r="EX110" s="294"/>
      <c r="EY110" s="294"/>
      <c r="EZ110" s="294"/>
      <c r="FA110" s="294"/>
      <c r="FB110" s="294"/>
      <c r="FC110" s="294"/>
      <c r="FD110" s="294"/>
      <c r="FE110" s="294"/>
      <c r="FF110" s="294"/>
      <c r="FG110" s="294"/>
      <c r="FH110" s="294"/>
      <c r="FI110" s="294"/>
      <c r="FJ110" s="294"/>
      <c r="FK110" s="294"/>
      <c r="FL110" s="294"/>
      <c r="FM110" s="294"/>
      <c r="FN110" s="294"/>
      <c r="FO110" s="294"/>
      <c r="FP110" s="294"/>
      <c r="FQ110" s="294"/>
      <c r="FR110" s="294"/>
      <c r="FS110" s="294"/>
      <c r="FT110" s="294"/>
      <c r="FU110" s="294"/>
      <c r="FV110" s="294"/>
      <c r="FW110" s="294"/>
      <c r="FX110" s="294"/>
      <c r="FY110" s="294"/>
      <c r="FZ110" s="294"/>
      <c r="GA110" s="294"/>
      <c r="GB110" s="294"/>
      <c r="GC110" s="294"/>
      <c r="GD110" s="294"/>
      <c r="GE110" s="294"/>
      <c r="GF110" s="294"/>
      <c r="GG110" s="294"/>
      <c r="GH110" s="294"/>
      <c r="GI110" s="294"/>
      <c r="GJ110" s="294"/>
      <c r="GK110" s="294"/>
      <c r="GL110" s="294"/>
      <c r="GM110" s="294"/>
      <c r="GN110" s="294"/>
      <c r="GO110" s="294"/>
      <c r="GP110" s="294"/>
      <c r="GQ110" s="294"/>
      <c r="GR110" s="294"/>
      <c r="GS110" s="294"/>
      <c r="GT110" s="294"/>
      <c r="GU110" s="294"/>
      <c r="GV110" s="294"/>
      <c r="GW110" s="294"/>
      <c r="GX110" s="294"/>
      <c r="GY110" s="294"/>
      <c r="GZ110" s="294"/>
      <c r="HA110" s="294"/>
      <c r="HB110" s="294"/>
      <c r="HC110" s="294"/>
      <c r="HD110" s="294"/>
      <c r="HE110" s="294"/>
      <c r="HF110" s="294"/>
      <c r="HG110" s="294"/>
      <c r="HH110" s="294"/>
      <c r="HI110" s="294"/>
      <c r="HJ110" s="294"/>
      <c r="HK110" s="294"/>
      <c r="HL110" s="294"/>
      <c r="HM110" s="294"/>
      <c r="HN110" s="294"/>
      <c r="HO110" s="294"/>
      <c r="HP110" s="294"/>
      <c r="HQ110" s="294"/>
      <c r="HR110" s="294"/>
      <c r="HS110" s="294"/>
      <c r="HT110" s="294"/>
      <c r="HU110" s="294"/>
      <c r="HV110" s="294"/>
      <c r="HW110" s="294"/>
      <c r="HX110" s="294"/>
      <c r="HY110" s="294"/>
      <c r="HZ110" s="294"/>
      <c r="IA110" s="294"/>
      <c r="IB110" s="294"/>
      <c r="IC110" s="294"/>
      <c r="ID110" s="294"/>
      <c r="IE110" s="294"/>
      <c r="IF110" s="294"/>
      <c r="IG110" s="294"/>
      <c r="IH110" s="294"/>
      <c r="II110" s="294"/>
      <c r="IJ110" s="294"/>
      <c r="IK110" s="294"/>
      <c r="IL110" s="294"/>
      <c r="IM110" s="294"/>
      <c r="IN110" s="294"/>
      <c r="IO110" s="294"/>
      <c r="IP110" s="294"/>
    </row>
    <row r="111" spans="1:250" s="474" customFormat="1" ht="15">
      <c r="A111" s="293"/>
      <c r="B111" s="294"/>
      <c r="C111" s="1291" t="s">
        <v>183</v>
      </c>
      <c r="D111" s="1291"/>
      <c r="E111" s="1291"/>
      <c r="F111" s="758">
        <v>2022</v>
      </c>
      <c r="G111" s="758">
        <v>2023</v>
      </c>
      <c r="H111" s="758">
        <v>2024</v>
      </c>
      <c r="I111" s="758">
        <v>2025</v>
      </c>
      <c r="J111" s="294"/>
      <c r="K111" s="294"/>
      <c r="L111" s="294"/>
      <c r="M111" s="294"/>
      <c r="N111" s="294"/>
      <c r="O111" s="294"/>
      <c r="P111" s="294"/>
      <c r="Q111" s="294"/>
      <c r="R111" s="294"/>
      <c r="S111" s="294"/>
      <c r="T111" s="294"/>
      <c r="U111" s="294"/>
      <c r="V111" s="294"/>
      <c r="W111" s="294"/>
      <c r="X111" s="294"/>
      <c r="Y111" s="294"/>
      <c r="Z111" s="294"/>
      <c r="AA111" s="294"/>
      <c r="AB111" s="294"/>
      <c r="AC111" s="294"/>
      <c r="AD111" s="294"/>
      <c r="AE111" s="294"/>
      <c r="AF111" s="294"/>
      <c r="AG111" s="294"/>
      <c r="AH111" s="294"/>
      <c r="AI111" s="294"/>
      <c r="AJ111" s="294"/>
      <c r="AK111" s="294"/>
      <c r="AL111" s="294"/>
      <c r="AM111" s="294"/>
      <c r="AN111" s="294"/>
      <c r="AO111" s="294"/>
      <c r="AP111" s="294"/>
      <c r="AQ111" s="294"/>
      <c r="AR111" s="294"/>
      <c r="AS111" s="294"/>
      <c r="AT111" s="294"/>
      <c r="AU111" s="294"/>
      <c r="AV111" s="294"/>
      <c r="AW111" s="294"/>
      <c r="AX111" s="294"/>
      <c r="AY111" s="294"/>
      <c r="AZ111" s="294"/>
      <c r="BA111" s="294"/>
      <c r="BB111" s="294"/>
      <c r="BC111" s="294"/>
      <c r="BD111" s="294"/>
      <c r="BE111" s="294"/>
      <c r="BF111" s="294"/>
      <c r="BG111" s="294"/>
      <c r="BH111" s="294"/>
      <c r="BI111" s="294"/>
      <c r="BJ111" s="294"/>
      <c r="BK111" s="294"/>
      <c r="BL111" s="294"/>
      <c r="BM111" s="294"/>
      <c r="BN111" s="294"/>
      <c r="BO111" s="294"/>
      <c r="BP111" s="294"/>
      <c r="BQ111" s="294"/>
      <c r="BR111" s="294"/>
      <c r="BS111" s="294"/>
      <c r="BT111" s="294"/>
      <c r="BU111" s="294"/>
      <c r="BV111" s="294"/>
      <c r="BW111" s="294"/>
      <c r="BX111" s="294"/>
      <c r="BY111" s="294"/>
      <c r="BZ111" s="294"/>
      <c r="CA111" s="294"/>
      <c r="CB111" s="294"/>
      <c r="CC111" s="294"/>
      <c r="CD111" s="294"/>
      <c r="CE111" s="294"/>
      <c r="CF111" s="294"/>
      <c r="CG111" s="294"/>
      <c r="CH111" s="294"/>
      <c r="CI111" s="294"/>
      <c r="CJ111" s="294"/>
      <c r="CK111" s="294"/>
      <c r="CL111" s="294"/>
      <c r="CM111" s="294"/>
      <c r="CN111" s="294"/>
      <c r="CO111" s="294"/>
      <c r="CP111" s="294"/>
      <c r="CQ111" s="294"/>
      <c r="CR111" s="294"/>
      <c r="CS111" s="294"/>
      <c r="CT111" s="294"/>
      <c r="CU111" s="294"/>
      <c r="CV111" s="294"/>
      <c r="CW111" s="294"/>
      <c r="CX111" s="294"/>
      <c r="CY111" s="294"/>
      <c r="CZ111" s="294"/>
      <c r="DA111" s="294"/>
      <c r="DB111" s="294"/>
      <c r="DC111" s="294"/>
      <c r="DD111" s="294"/>
      <c r="DE111" s="294"/>
      <c r="DF111" s="294"/>
      <c r="DG111" s="294"/>
      <c r="DH111" s="294"/>
      <c r="DI111" s="294"/>
      <c r="DJ111" s="294"/>
      <c r="DK111" s="294"/>
      <c r="DL111" s="294"/>
      <c r="DM111" s="294"/>
      <c r="DN111" s="294"/>
      <c r="DO111" s="294"/>
      <c r="DP111" s="294"/>
      <c r="DQ111" s="294"/>
      <c r="DR111" s="294"/>
      <c r="DS111" s="294"/>
      <c r="DT111" s="294"/>
      <c r="DU111" s="294"/>
      <c r="DV111" s="294"/>
      <c r="DW111" s="294"/>
      <c r="DX111" s="294"/>
      <c r="DY111" s="294"/>
      <c r="DZ111" s="294"/>
      <c r="EA111" s="294"/>
      <c r="EB111" s="294"/>
      <c r="EC111" s="294"/>
      <c r="ED111" s="294"/>
      <c r="EE111" s="294"/>
      <c r="EF111" s="294"/>
      <c r="EG111" s="294"/>
      <c r="EH111" s="294"/>
      <c r="EI111" s="294"/>
      <c r="EJ111" s="294"/>
      <c r="EK111" s="294"/>
      <c r="EL111" s="294"/>
      <c r="EM111" s="294"/>
      <c r="EN111" s="294"/>
      <c r="EO111" s="294"/>
      <c r="EP111" s="294"/>
      <c r="EQ111" s="294"/>
      <c r="ER111" s="294"/>
      <c r="ES111" s="294"/>
      <c r="ET111" s="294"/>
      <c r="EU111" s="294"/>
      <c r="EV111" s="294"/>
      <c r="EW111" s="294"/>
      <c r="EX111" s="294"/>
      <c r="EY111" s="294"/>
      <c r="EZ111" s="294"/>
      <c r="FA111" s="294"/>
      <c r="FB111" s="294"/>
      <c r="FC111" s="294"/>
      <c r="FD111" s="294"/>
      <c r="FE111" s="294"/>
      <c r="FF111" s="294"/>
      <c r="FG111" s="294"/>
      <c r="FH111" s="294"/>
      <c r="FI111" s="294"/>
      <c r="FJ111" s="294"/>
      <c r="FK111" s="294"/>
      <c r="FL111" s="294"/>
      <c r="FM111" s="294"/>
      <c r="FN111" s="294"/>
      <c r="FO111" s="294"/>
      <c r="FP111" s="294"/>
      <c r="FQ111" s="294"/>
      <c r="FR111" s="294"/>
      <c r="FS111" s="294"/>
      <c r="FT111" s="294"/>
      <c r="FU111" s="294"/>
      <c r="FV111" s="294"/>
      <c r="FW111" s="294"/>
      <c r="FX111" s="294"/>
      <c r="FY111" s="294"/>
      <c r="FZ111" s="294"/>
      <c r="GA111" s="294"/>
      <c r="GB111" s="294"/>
      <c r="GC111" s="294"/>
      <c r="GD111" s="294"/>
      <c r="GE111" s="294"/>
      <c r="GF111" s="294"/>
      <c r="GG111" s="294"/>
      <c r="GH111" s="294"/>
      <c r="GI111" s="294"/>
      <c r="GJ111" s="294"/>
      <c r="GK111" s="294"/>
      <c r="GL111" s="294"/>
      <c r="GM111" s="294"/>
      <c r="GN111" s="294"/>
      <c r="GO111" s="294"/>
      <c r="GP111" s="294"/>
      <c r="GQ111" s="294"/>
      <c r="GR111" s="294"/>
      <c r="GS111" s="294"/>
      <c r="GT111" s="294"/>
      <c r="GU111" s="294"/>
      <c r="GV111" s="294"/>
      <c r="GW111" s="294"/>
      <c r="GX111" s="294"/>
      <c r="GY111" s="294"/>
      <c r="GZ111" s="294"/>
      <c r="HA111" s="294"/>
      <c r="HB111" s="294"/>
      <c r="HC111" s="294"/>
      <c r="HD111" s="294"/>
      <c r="HE111" s="294"/>
      <c r="HF111" s="294"/>
      <c r="HG111" s="294"/>
      <c r="HH111" s="294"/>
      <c r="HI111" s="294"/>
      <c r="HJ111" s="294"/>
      <c r="HK111" s="294"/>
      <c r="HL111" s="294"/>
      <c r="HM111" s="294"/>
      <c r="HN111" s="294"/>
      <c r="HO111" s="294"/>
      <c r="HP111" s="294"/>
      <c r="HQ111" s="294"/>
      <c r="HR111" s="294"/>
      <c r="HS111" s="294"/>
      <c r="HT111" s="294"/>
      <c r="HU111" s="294"/>
      <c r="HV111" s="294"/>
      <c r="HW111" s="294"/>
      <c r="HX111" s="294"/>
      <c r="HY111" s="294"/>
      <c r="HZ111" s="294"/>
      <c r="IA111" s="294"/>
      <c r="IB111" s="294"/>
      <c r="IC111" s="294"/>
      <c r="ID111" s="294"/>
      <c r="IE111" s="294"/>
      <c r="IF111" s="294"/>
      <c r="IG111" s="294"/>
      <c r="IH111" s="294"/>
      <c r="II111" s="294"/>
      <c r="IJ111" s="294"/>
      <c r="IK111" s="294"/>
      <c r="IL111" s="294"/>
      <c r="IM111" s="294"/>
      <c r="IN111" s="294"/>
      <c r="IO111" s="294"/>
      <c r="IP111" s="294"/>
    </row>
    <row r="112" spans="1:250" s="474" customFormat="1" ht="15">
      <c r="A112" s="293"/>
      <c r="B112" s="294"/>
      <c r="C112" s="1648" t="s">
        <v>649</v>
      </c>
      <c r="D112" s="1648"/>
      <c r="E112" s="1649"/>
      <c r="F112" s="759">
        <v>3.25</v>
      </c>
      <c r="G112" s="760">
        <v>3.23</v>
      </c>
      <c r="H112" s="761">
        <v>2.86</v>
      </c>
      <c r="I112" s="1036">
        <v>2.81</v>
      </c>
      <c r="J112" s="294"/>
      <c r="K112" s="294"/>
      <c r="L112" s="294"/>
      <c r="M112" s="294"/>
      <c r="N112" s="294"/>
      <c r="O112" s="294"/>
      <c r="P112" s="294"/>
      <c r="Q112" s="294"/>
      <c r="R112" s="294"/>
      <c r="S112" s="294"/>
      <c r="T112" s="294"/>
      <c r="U112" s="294"/>
      <c r="V112" s="294"/>
      <c r="W112" s="294"/>
      <c r="X112" s="294"/>
      <c r="Y112" s="294"/>
      <c r="Z112" s="294"/>
      <c r="AA112" s="294"/>
      <c r="AB112" s="294"/>
      <c r="AC112" s="294"/>
      <c r="AD112" s="294"/>
      <c r="AE112" s="294"/>
      <c r="AF112" s="294"/>
      <c r="AG112" s="294"/>
      <c r="AH112" s="294"/>
      <c r="AI112" s="294"/>
      <c r="AJ112" s="294"/>
      <c r="AK112" s="294"/>
      <c r="AL112" s="294"/>
      <c r="AM112" s="294"/>
      <c r="AN112" s="294"/>
      <c r="AO112" s="294"/>
      <c r="AP112" s="294"/>
      <c r="AQ112" s="294"/>
      <c r="AR112" s="294"/>
      <c r="AS112" s="294"/>
      <c r="AT112" s="294"/>
      <c r="AU112" s="294"/>
      <c r="AV112" s="294"/>
      <c r="AW112" s="294"/>
      <c r="AX112" s="294"/>
      <c r="AY112" s="294"/>
      <c r="AZ112" s="294"/>
      <c r="BA112" s="294"/>
      <c r="BB112" s="294"/>
      <c r="BC112" s="294"/>
      <c r="BD112" s="294"/>
      <c r="BE112" s="294"/>
      <c r="BF112" s="294"/>
      <c r="BG112" s="294"/>
      <c r="BH112" s="294"/>
      <c r="BI112" s="294"/>
      <c r="BJ112" s="294"/>
      <c r="BK112" s="294"/>
      <c r="BL112" s="294"/>
      <c r="BM112" s="294"/>
      <c r="BN112" s="294"/>
      <c r="BO112" s="294"/>
      <c r="BP112" s="294"/>
      <c r="BQ112" s="294"/>
      <c r="BR112" s="294"/>
      <c r="BS112" s="294"/>
      <c r="BT112" s="294"/>
      <c r="BU112" s="294"/>
      <c r="BV112" s="294"/>
      <c r="BW112" s="294"/>
      <c r="BX112" s="294"/>
      <c r="BY112" s="294"/>
      <c r="BZ112" s="294"/>
      <c r="CA112" s="294"/>
      <c r="CB112" s="294"/>
      <c r="CC112" s="294"/>
      <c r="CD112" s="294"/>
      <c r="CE112" s="294"/>
      <c r="CF112" s="294"/>
      <c r="CG112" s="294"/>
      <c r="CH112" s="294"/>
      <c r="CI112" s="294"/>
      <c r="CJ112" s="294"/>
      <c r="CK112" s="294"/>
      <c r="CL112" s="294"/>
      <c r="CM112" s="294"/>
      <c r="CN112" s="294"/>
      <c r="CO112" s="294"/>
      <c r="CP112" s="294"/>
      <c r="CQ112" s="294"/>
      <c r="CR112" s="294"/>
      <c r="CS112" s="294"/>
      <c r="CT112" s="294"/>
      <c r="CU112" s="294"/>
      <c r="CV112" s="294"/>
      <c r="CW112" s="294"/>
      <c r="CX112" s="294"/>
      <c r="CY112" s="294"/>
      <c r="CZ112" s="294"/>
      <c r="DA112" s="294"/>
      <c r="DB112" s="294"/>
      <c r="DC112" s="294"/>
      <c r="DD112" s="294"/>
      <c r="DE112" s="294"/>
      <c r="DF112" s="294"/>
      <c r="DG112" s="294"/>
      <c r="DH112" s="294"/>
      <c r="DI112" s="294"/>
      <c r="DJ112" s="294"/>
      <c r="DK112" s="294"/>
      <c r="DL112" s="294"/>
      <c r="DM112" s="294"/>
      <c r="DN112" s="294"/>
      <c r="DO112" s="294"/>
      <c r="DP112" s="294"/>
      <c r="DQ112" s="294"/>
      <c r="DR112" s="294"/>
      <c r="DS112" s="294"/>
      <c r="DT112" s="294"/>
      <c r="DU112" s="294"/>
      <c r="DV112" s="294"/>
      <c r="DW112" s="294"/>
      <c r="DX112" s="294"/>
      <c r="DY112" s="294"/>
      <c r="DZ112" s="294"/>
      <c r="EA112" s="294"/>
      <c r="EB112" s="294"/>
      <c r="EC112" s="294"/>
      <c r="ED112" s="294"/>
      <c r="EE112" s="294"/>
      <c r="EF112" s="294"/>
      <c r="EG112" s="294"/>
      <c r="EH112" s="294"/>
      <c r="EI112" s="294"/>
      <c r="EJ112" s="294"/>
      <c r="EK112" s="294"/>
      <c r="EL112" s="294"/>
      <c r="EM112" s="294"/>
      <c r="EN112" s="294"/>
      <c r="EO112" s="294"/>
      <c r="EP112" s="294"/>
      <c r="EQ112" s="294"/>
      <c r="ER112" s="294"/>
      <c r="ES112" s="294"/>
      <c r="ET112" s="294"/>
      <c r="EU112" s="294"/>
      <c r="EV112" s="294"/>
      <c r="EW112" s="294"/>
      <c r="EX112" s="294"/>
      <c r="EY112" s="294"/>
      <c r="EZ112" s="294"/>
      <c r="FA112" s="294"/>
      <c r="FB112" s="294"/>
      <c r="FC112" s="294"/>
      <c r="FD112" s="294"/>
      <c r="FE112" s="294"/>
      <c r="FF112" s="294"/>
      <c r="FG112" s="294"/>
      <c r="FH112" s="294"/>
      <c r="FI112" s="294"/>
      <c r="FJ112" s="294"/>
      <c r="FK112" s="294"/>
      <c r="FL112" s="294"/>
      <c r="FM112" s="294"/>
      <c r="FN112" s="294"/>
      <c r="FO112" s="294"/>
      <c r="FP112" s="294"/>
      <c r="FQ112" s="294"/>
      <c r="FR112" s="294"/>
      <c r="FS112" s="294"/>
      <c r="FT112" s="294"/>
      <c r="FU112" s="294"/>
      <c r="FV112" s="294"/>
      <c r="FW112" s="294"/>
      <c r="FX112" s="294"/>
      <c r="FY112" s="294"/>
      <c r="FZ112" s="294"/>
      <c r="GA112" s="294"/>
      <c r="GB112" s="294"/>
      <c r="GC112" s="294"/>
      <c r="GD112" s="294"/>
      <c r="GE112" s="294"/>
      <c r="GF112" s="294"/>
      <c r="GG112" s="294"/>
      <c r="GH112" s="294"/>
      <c r="GI112" s="294"/>
      <c r="GJ112" s="294"/>
      <c r="GK112" s="294"/>
      <c r="GL112" s="294"/>
      <c r="GM112" s="294"/>
      <c r="GN112" s="294"/>
      <c r="GO112" s="294"/>
      <c r="GP112" s="294"/>
      <c r="GQ112" s="294"/>
      <c r="GR112" s="294"/>
      <c r="GS112" s="294"/>
      <c r="GT112" s="294"/>
      <c r="GU112" s="294"/>
      <c r="GV112" s="294"/>
      <c r="GW112" s="294"/>
      <c r="GX112" s="294"/>
      <c r="GY112" s="294"/>
      <c r="GZ112" s="294"/>
      <c r="HA112" s="294"/>
      <c r="HB112" s="294"/>
      <c r="HC112" s="294"/>
      <c r="HD112" s="294"/>
      <c r="HE112" s="294"/>
      <c r="HF112" s="294"/>
      <c r="HG112" s="294"/>
      <c r="HH112" s="294"/>
      <c r="HI112" s="294"/>
      <c r="HJ112" s="294"/>
      <c r="HK112" s="294"/>
      <c r="HL112" s="294"/>
      <c r="HM112" s="294"/>
      <c r="HN112" s="294"/>
      <c r="HO112" s="294"/>
      <c r="HP112" s="294"/>
      <c r="HQ112" s="294"/>
      <c r="HR112" s="294"/>
      <c r="HS112" s="294"/>
      <c r="HT112" s="294"/>
      <c r="HU112" s="294"/>
      <c r="HV112" s="294"/>
      <c r="HW112" s="294"/>
      <c r="HX112" s="294"/>
      <c r="HY112" s="294"/>
      <c r="HZ112" s="294"/>
      <c r="IA112" s="294"/>
      <c r="IB112" s="294"/>
      <c r="IC112" s="294"/>
      <c r="ID112" s="294"/>
      <c r="IE112" s="294"/>
      <c r="IF112" s="294"/>
      <c r="IG112" s="294"/>
      <c r="IH112" s="294"/>
      <c r="II112" s="294"/>
      <c r="IJ112" s="294"/>
      <c r="IK112" s="294"/>
      <c r="IL112" s="294"/>
      <c r="IM112" s="294"/>
      <c r="IN112" s="294"/>
      <c r="IO112" s="294"/>
    </row>
    <row r="113" spans="1:249" s="474" customFormat="1" ht="15">
      <c r="A113" s="293"/>
      <c r="B113" s="294"/>
      <c r="C113" s="1648" t="s">
        <v>650</v>
      </c>
      <c r="D113" s="1648"/>
      <c r="E113" s="1649"/>
      <c r="F113" s="150">
        <v>3.87</v>
      </c>
      <c r="G113" s="151">
        <v>4.8</v>
      </c>
      <c r="H113" s="762">
        <v>4.41</v>
      </c>
      <c r="I113" s="1034">
        <v>4.0999999999999996</v>
      </c>
      <c r="J113" s="294"/>
      <c r="K113" s="294"/>
      <c r="L113" s="294"/>
      <c r="M113" s="294"/>
      <c r="N113" s="294"/>
      <c r="O113" s="294"/>
      <c r="P113" s="294"/>
      <c r="Q113" s="294"/>
      <c r="R113" s="294"/>
      <c r="S113" s="294"/>
      <c r="T113" s="294"/>
      <c r="U113" s="294"/>
      <c r="V113" s="294"/>
      <c r="W113" s="294"/>
      <c r="X113" s="294"/>
      <c r="Y113" s="294"/>
      <c r="Z113" s="294"/>
      <c r="AA113" s="294"/>
      <c r="AB113" s="294"/>
      <c r="AC113" s="294"/>
      <c r="AD113" s="294"/>
      <c r="AE113" s="294"/>
      <c r="AF113" s="294"/>
      <c r="AG113" s="294"/>
      <c r="AH113" s="294"/>
      <c r="AI113" s="294"/>
      <c r="AJ113" s="294"/>
      <c r="AK113" s="294"/>
      <c r="AL113" s="294"/>
      <c r="AM113" s="294"/>
      <c r="AN113" s="294"/>
      <c r="AO113" s="294"/>
      <c r="AP113" s="294"/>
      <c r="AQ113" s="294"/>
      <c r="AR113" s="294"/>
      <c r="AS113" s="294"/>
      <c r="AT113" s="294"/>
      <c r="AU113" s="294"/>
      <c r="AV113" s="294"/>
      <c r="AW113" s="294"/>
      <c r="AX113" s="294"/>
      <c r="AY113" s="294"/>
      <c r="AZ113" s="294"/>
      <c r="BA113" s="294"/>
      <c r="BB113" s="294"/>
      <c r="BC113" s="294"/>
      <c r="BD113" s="294"/>
      <c r="BE113" s="294"/>
      <c r="BF113" s="294"/>
      <c r="BG113" s="294"/>
      <c r="BH113" s="294"/>
      <c r="BI113" s="294"/>
      <c r="BJ113" s="294"/>
      <c r="BK113" s="294"/>
      <c r="BL113" s="294"/>
      <c r="BM113" s="294"/>
      <c r="BN113" s="294"/>
      <c r="BO113" s="294"/>
      <c r="BP113" s="294"/>
      <c r="BQ113" s="294"/>
      <c r="BR113" s="294"/>
      <c r="BS113" s="294"/>
      <c r="BT113" s="294"/>
      <c r="BU113" s="294"/>
      <c r="BV113" s="294"/>
      <c r="BW113" s="294"/>
      <c r="BX113" s="294"/>
      <c r="BY113" s="294"/>
      <c r="BZ113" s="294"/>
      <c r="CA113" s="294"/>
      <c r="CB113" s="294"/>
      <c r="CC113" s="294"/>
      <c r="CD113" s="294"/>
      <c r="CE113" s="294"/>
      <c r="CF113" s="294"/>
      <c r="CG113" s="294"/>
      <c r="CH113" s="294"/>
      <c r="CI113" s="294"/>
      <c r="CJ113" s="294"/>
      <c r="CK113" s="294"/>
      <c r="CL113" s="294"/>
      <c r="CM113" s="294"/>
      <c r="CN113" s="294"/>
      <c r="CO113" s="294"/>
      <c r="CP113" s="294"/>
      <c r="CQ113" s="294"/>
      <c r="CR113" s="294"/>
      <c r="CS113" s="294"/>
      <c r="CT113" s="294"/>
      <c r="CU113" s="294"/>
      <c r="CV113" s="294"/>
      <c r="CW113" s="294"/>
      <c r="CX113" s="294"/>
      <c r="CY113" s="294"/>
      <c r="CZ113" s="294"/>
      <c r="DA113" s="294"/>
      <c r="DB113" s="294"/>
      <c r="DC113" s="294"/>
      <c r="DD113" s="294"/>
      <c r="DE113" s="294"/>
      <c r="DF113" s="294"/>
      <c r="DG113" s="294"/>
      <c r="DH113" s="294"/>
      <c r="DI113" s="294"/>
      <c r="DJ113" s="294"/>
      <c r="DK113" s="294"/>
      <c r="DL113" s="294"/>
      <c r="DM113" s="294"/>
      <c r="DN113" s="294"/>
      <c r="DO113" s="294"/>
      <c r="DP113" s="294"/>
      <c r="DQ113" s="294"/>
      <c r="DR113" s="294"/>
      <c r="DS113" s="294"/>
      <c r="DT113" s="294"/>
      <c r="DU113" s="294"/>
      <c r="DV113" s="294"/>
      <c r="DW113" s="294"/>
      <c r="DX113" s="294"/>
      <c r="DY113" s="294"/>
      <c r="DZ113" s="294"/>
      <c r="EA113" s="294"/>
      <c r="EB113" s="294"/>
      <c r="EC113" s="294"/>
      <c r="ED113" s="294"/>
      <c r="EE113" s="294"/>
      <c r="EF113" s="294"/>
      <c r="EG113" s="294"/>
      <c r="EH113" s="294"/>
      <c r="EI113" s="294"/>
      <c r="EJ113" s="294"/>
      <c r="EK113" s="294"/>
      <c r="EL113" s="294"/>
      <c r="EM113" s="294"/>
      <c r="EN113" s="294"/>
      <c r="EO113" s="294"/>
      <c r="EP113" s="294"/>
      <c r="EQ113" s="294"/>
      <c r="ER113" s="294"/>
      <c r="ES113" s="294"/>
      <c r="ET113" s="294"/>
      <c r="EU113" s="294"/>
      <c r="EV113" s="294"/>
      <c r="EW113" s="294"/>
      <c r="EX113" s="294"/>
      <c r="EY113" s="294"/>
      <c r="EZ113" s="294"/>
      <c r="FA113" s="294"/>
      <c r="FB113" s="294"/>
      <c r="FC113" s="294"/>
      <c r="FD113" s="294"/>
      <c r="FE113" s="294"/>
      <c r="FF113" s="294"/>
      <c r="FG113" s="294"/>
      <c r="FH113" s="294"/>
      <c r="FI113" s="294"/>
      <c r="FJ113" s="294"/>
      <c r="FK113" s="294"/>
      <c r="FL113" s="294"/>
      <c r="FM113" s="294"/>
      <c r="FN113" s="294"/>
      <c r="FO113" s="294"/>
      <c r="FP113" s="294"/>
      <c r="FQ113" s="294"/>
      <c r="FR113" s="294"/>
      <c r="FS113" s="294"/>
      <c r="FT113" s="294"/>
      <c r="FU113" s="294"/>
      <c r="FV113" s="294"/>
      <c r="FW113" s="294"/>
      <c r="FX113" s="294"/>
      <c r="FY113" s="294"/>
      <c r="FZ113" s="294"/>
      <c r="GA113" s="294"/>
      <c r="GB113" s="294"/>
      <c r="GC113" s="294"/>
      <c r="GD113" s="294"/>
      <c r="GE113" s="294"/>
      <c r="GF113" s="294"/>
      <c r="GG113" s="294"/>
      <c r="GH113" s="294"/>
      <c r="GI113" s="294"/>
      <c r="GJ113" s="294"/>
      <c r="GK113" s="294"/>
      <c r="GL113" s="294"/>
      <c r="GM113" s="294"/>
      <c r="GN113" s="294"/>
      <c r="GO113" s="294"/>
      <c r="GP113" s="294"/>
      <c r="GQ113" s="294"/>
      <c r="GR113" s="294"/>
      <c r="GS113" s="294"/>
      <c r="GT113" s="294"/>
      <c r="GU113" s="294"/>
      <c r="GV113" s="294"/>
      <c r="GW113" s="294"/>
      <c r="GX113" s="294"/>
      <c r="GY113" s="294"/>
      <c r="GZ113" s="294"/>
      <c r="HA113" s="294"/>
      <c r="HB113" s="294"/>
      <c r="HC113" s="294"/>
      <c r="HD113" s="294"/>
      <c r="HE113" s="294"/>
      <c r="HF113" s="294"/>
      <c r="HG113" s="294"/>
      <c r="HH113" s="294"/>
      <c r="HI113" s="294"/>
      <c r="HJ113" s="294"/>
      <c r="HK113" s="294"/>
      <c r="HL113" s="294"/>
      <c r="HM113" s="294"/>
      <c r="HN113" s="294"/>
      <c r="HO113" s="294"/>
      <c r="HP113" s="294"/>
      <c r="HQ113" s="294"/>
      <c r="HR113" s="294"/>
      <c r="HS113" s="294"/>
      <c r="HT113" s="294"/>
      <c r="HU113" s="294"/>
      <c r="HV113" s="294"/>
      <c r="HW113" s="294"/>
      <c r="HX113" s="294"/>
      <c r="HY113" s="294"/>
      <c r="HZ113" s="294"/>
      <c r="IA113" s="294"/>
      <c r="IB113" s="294"/>
      <c r="IC113" s="294"/>
      <c r="ID113" s="294"/>
      <c r="IE113" s="294"/>
      <c r="IF113" s="294"/>
      <c r="IG113" s="294"/>
      <c r="IH113" s="294"/>
      <c r="II113" s="294"/>
      <c r="IJ113" s="294"/>
      <c r="IK113" s="294"/>
      <c r="IL113" s="294"/>
      <c r="IM113" s="294"/>
      <c r="IN113" s="294"/>
      <c r="IO113" s="294"/>
    </row>
    <row r="114" spans="1:249" s="474" customFormat="1" ht="15">
      <c r="A114" s="293"/>
      <c r="B114" s="294"/>
      <c r="C114" s="1648" t="s">
        <v>651</v>
      </c>
      <c r="D114" s="1648"/>
      <c r="E114" s="1649"/>
      <c r="F114" s="150">
        <v>3.03</v>
      </c>
      <c r="G114" s="151">
        <v>3.23</v>
      </c>
      <c r="H114" s="762">
        <v>2.87</v>
      </c>
      <c r="I114" s="1034">
        <v>2.8</v>
      </c>
      <c r="J114" s="294"/>
      <c r="K114" s="294"/>
      <c r="L114" s="294"/>
      <c r="M114" s="294"/>
      <c r="N114" s="294"/>
      <c r="O114" s="294"/>
      <c r="P114" s="294"/>
      <c r="Q114" s="294"/>
      <c r="R114" s="294"/>
      <c r="S114" s="294"/>
      <c r="T114" s="294"/>
      <c r="U114" s="294"/>
      <c r="V114" s="294"/>
      <c r="W114" s="294"/>
      <c r="X114" s="294"/>
      <c r="Y114" s="294"/>
      <c r="Z114" s="294"/>
      <c r="AA114" s="294"/>
      <c r="AB114" s="294"/>
      <c r="AC114" s="294"/>
      <c r="AD114" s="294"/>
      <c r="AE114" s="294"/>
      <c r="AF114" s="294"/>
      <c r="AG114" s="294"/>
      <c r="AH114" s="294"/>
      <c r="AI114" s="294"/>
      <c r="AJ114" s="294"/>
      <c r="AK114" s="294"/>
      <c r="AL114" s="294"/>
      <c r="AM114" s="294"/>
      <c r="AN114" s="294"/>
      <c r="AO114" s="294"/>
      <c r="AP114" s="294"/>
      <c r="AQ114" s="294"/>
      <c r="AR114" s="294"/>
      <c r="AS114" s="294"/>
      <c r="AT114" s="294"/>
      <c r="AU114" s="294"/>
      <c r="AV114" s="294"/>
      <c r="AW114" s="294"/>
      <c r="AX114" s="294"/>
      <c r="AY114" s="294"/>
      <c r="AZ114" s="294"/>
      <c r="BA114" s="294"/>
      <c r="BB114" s="294"/>
      <c r="BC114" s="294"/>
      <c r="BD114" s="294"/>
      <c r="BE114" s="294"/>
      <c r="BF114" s="294"/>
      <c r="BG114" s="294"/>
      <c r="BH114" s="294"/>
      <c r="BI114" s="294"/>
      <c r="BJ114" s="294"/>
      <c r="BK114" s="294"/>
      <c r="BL114" s="294"/>
      <c r="BM114" s="294"/>
      <c r="BN114" s="294"/>
      <c r="BO114" s="294"/>
      <c r="BP114" s="294"/>
      <c r="BQ114" s="294"/>
      <c r="BR114" s="294"/>
      <c r="BS114" s="294"/>
      <c r="BT114" s="294"/>
      <c r="BU114" s="294"/>
      <c r="BV114" s="294"/>
      <c r="BW114" s="294"/>
      <c r="BX114" s="294"/>
      <c r="BY114" s="294"/>
      <c r="BZ114" s="294"/>
      <c r="CA114" s="294"/>
      <c r="CB114" s="294"/>
      <c r="CC114" s="294"/>
      <c r="CD114" s="294"/>
      <c r="CE114" s="294"/>
      <c r="CF114" s="294"/>
      <c r="CG114" s="294"/>
      <c r="CH114" s="294"/>
      <c r="CI114" s="294"/>
      <c r="CJ114" s="294"/>
      <c r="CK114" s="294"/>
      <c r="CL114" s="294"/>
      <c r="CM114" s="294"/>
      <c r="CN114" s="294"/>
      <c r="CO114" s="294"/>
      <c r="CP114" s="294"/>
      <c r="CQ114" s="294"/>
      <c r="CR114" s="294"/>
      <c r="CS114" s="294"/>
      <c r="CT114" s="294"/>
      <c r="CU114" s="294"/>
      <c r="CV114" s="294"/>
      <c r="CW114" s="294"/>
      <c r="CX114" s="294"/>
      <c r="CY114" s="294"/>
      <c r="CZ114" s="294"/>
      <c r="DA114" s="294"/>
      <c r="DB114" s="294"/>
      <c r="DC114" s="294"/>
      <c r="DD114" s="294"/>
      <c r="DE114" s="294"/>
      <c r="DF114" s="294"/>
      <c r="DG114" s="294"/>
      <c r="DH114" s="294"/>
      <c r="DI114" s="294"/>
      <c r="DJ114" s="294"/>
      <c r="DK114" s="294"/>
      <c r="DL114" s="294"/>
      <c r="DM114" s="294"/>
      <c r="DN114" s="294"/>
      <c r="DO114" s="294"/>
      <c r="DP114" s="294"/>
      <c r="DQ114" s="294"/>
      <c r="DR114" s="294"/>
      <c r="DS114" s="294"/>
      <c r="DT114" s="294"/>
      <c r="DU114" s="294"/>
      <c r="DV114" s="294"/>
      <c r="DW114" s="294"/>
      <c r="DX114" s="294"/>
      <c r="DY114" s="294"/>
      <c r="DZ114" s="294"/>
      <c r="EA114" s="294"/>
      <c r="EB114" s="294"/>
      <c r="EC114" s="294"/>
      <c r="ED114" s="294"/>
      <c r="EE114" s="294"/>
      <c r="EF114" s="294"/>
      <c r="EG114" s="294"/>
      <c r="EH114" s="294"/>
      <c r="EI114" s="294"/>
      <c r="EJ114" s="294"/>
      <c r="EK114" s="294"/>
      <c r="EL114" s="294"/>
      <c r="EM114" s="294"/>
      <c r="EN114" s="294"/>
      <c r="EO114" s="294"/>
      <c r="EP114" s="294"/>
      <c r="EQ114" s="294"/>
      <c r="ER114" s="294"/>
      <c r="ES114" s="294"/>
      <c r="ET114" s="294"/>
      <c r="EU114" s="294"/>
      <c r="EV114" s="294"/>
      <c r="EW114" s="294"/>
      <c r="EX114" s="294"/>
      <c r="EY114" s="294"/>
      <c r="EZ114" s="294"/>
      <c r="FA114" s="294"/>
      <c r="FB114" s="294"/>
      <c r="FC114" s="294"/>
      <c r="FD114" s="294"/>
      <c r="FE114" s="294"/>
      <c r="FF114" s="294"/>
      <c r="FG114" s="294"/>
      <c r="FH114" s="294"/>
      <c r="FI114" s="294"/>
      <c r="FJ114" s="294"/>
      <c r="FK114" s="294"/>
      <c r="FL114" s="294"/>
      <c r="FM114" s="294"/>
      <c r="FN114" s="294"/>
      <c r="FO114" s="294"/>
      <c r="FP114" s="294"/>
      <c r="FQ114" s="294"/>
      <c r="FR114" s="294"/>
      <c r="FS114" s="294"/>
      <c r="FT114" s="294"/>
      <c r="FU114" s="294"/>
      <c r="FV114" s="294"/>
      <c r="FW114" s="294"/>
      <c r="FX114" s="294"/>
      <c r="FY114" s="294"/>
      <c r="FZ114" s="294"/>
      <c r="GA114" s="294"/>
      <c r="GB114" s="294"/>
      <c r="GC114" s="294"/>
      <c r="GD114" s="294"/>
      <c r="GE114" s="294"/>
      <c r="GF114" s="294"/>
      <c r="GG114" s="294"/>
      <c r="GH114" s="294"/>
      <c r="GI114" s="294"/>
      <c r="GJ114" s="294"/>
      <c r="GK114" s="294"/>
      <c r="GL114" s="294"/>
      <c r="GM114" s="294"/>
      <c r="GN114" s="294"/>
      <c r="GO114" s="294"/>
      <c r="GP114" s="294"/>
      <c r="GQ114" s="294"/>
      <c r="GR114" s="294"/>
      <c r="GS114" s="294"/>
      <c r="GT114" s="294"/>
      <c r="GU114" s="294"/>
      <c r="GV114" s="294"/>
      <c r="GW114" s="294"/>
      <c r="GX114" s="294"/>
      <c r="GY114" s="294"/>
      <c r="GZ114" s="294"/>
      <c r="HA114" s="294"/>
      <c r="HB114" s="294"/>
      <c r="HC114" s="294"/>
      <c r="HD114" s="294"/>
      <c r="HE114" s="294"/>
      <c r="HF114" s="294"/>
      <c r="HG114" s="294"/>
      <c r="HH114" s="294"/>
      <c r="HI114" s="294"/>
      <c r="HJ114" s="294"/>
      <c r="HK114" s="294"/>
      <c r="HL114" s="294"/>
      <c r="HM114" s="294"/>
      <c r="HN114" s="294"/>
      <c r="HO114" s="294"/>
      <c r="HP114" s="294"/>
      <c r="HQ114" s="294"/>
      <c r="HR114" s="294"/>
      <c r="HS114" s="294"/>
      <c r="HT114" s="294"/>
      <c r="HU114" s="294"/>
      <c r="HV114" s="294"/>
      <c r="HW114" s="294"/>
      <c r="HX114" s="294"/>
      <c r="HY114" s="294"/>
      <c r="HZ114" s="294"/>
      <c r="IA114" s="294"/>
      <c r="IB114" s="294"/>
      <c r="IC114" s="294"/>
      <c r="ID114" s="294"/>
      <c r="IE114" s="294"/>
      <c r="IF114" s="294"/>
      <c r="IG114" s="294"/>
      <c r="IH114" s="294"/>
      <c r="II114" s="294"/>
      <c r="IJ114" s="294"/>
      <c r="IK114" s="294"/>
      <c r="IL114" s="294"/>
      <c r="IM114" s="294"/>
      <c r="IN114" s="294"/>
      <c r="IO114" s="294"/>
    </row>
    <row r="115" spans="1:249" s="474" customFormat="1" ht="42" customHeight="1">
      <c r="A115" s="293"/>
      <c r="B115" s="294"/>
      <c r="C115" s="1650" t="s">
        <v>652</v>
      </c>
      <c r="D115" s="1300"/>
      <c r="E115" s="1300"/>
      <c r="F115" s="1300"/>
      <c r="G115" s="1300"/>
      <c r="H115" s="1300"/>
      <c r="I115" s="1300"/>
      <c r="J115" s="1300"/>
      <c r="K115" s="1300"/>
      <c r="L115" s="1300"/>
      <c r="M115" s="1300"/>
      <c r="N115" s="294"/>
      <c r="O115" s="294"/>
      <c r="P115" s="294"/>
      <c r="Q115" s="294"/>
      <c r="R115" s="294"/>
      <c r="S115" s="294"/>
      <c r="T115" s="294"/>
      <c r="U115" s="294"/>
      <c r="V115" s="294"/>
      <c r="W115" s="294"/>
      <c r="X115" s="294"/>
      <c r="Y115" s="294"/>
      <c r="Z115" s="294"/>
      <c r="AA115" s="294"/>
      <c r="AB115" s="294"/>
      <c r="AC115" s="294"/>
      <c r="AD115" s="294"/>
      <c r="AE115" s="294"/>
      <c r="AF115" s="294"/>
      <c r="AG115" s="294"/>
      <c r="AH115" s="294"/>
      <c r="AI115" s="294"/>
      <c r="AJ115" s="294"/>
      <c r="AK115" s="294"/>
      <c r="AL115" s="294"/>
      <c r="AM115" s="294"/>
      <c r="AN115" s="294"/>
      <c r="AO115" s="294"/>
      <c r="AP115" s="294"/>
      <c r="AQ115" s="294"/>
      <c r="AR115" s="294"/>
      <c r="AS115" s="294"/>
      <c r="AT115" s="294"/>
      <c r="AU115" s="294"/>
      <c r="AV115" s="294"/>
      <c r="AW115" s="294"/>
      <c r="AX115" s="294"/>
      <c r="AY115" s="294"/>
      <c r="AZ115" s="294"/>
      <c r="BA115" s="294"/>
      <c r="BB115" s="294"/>
      <c r="BC115" s="294"/>
      <c r="BD115" s="294"/>
      <c r="BE115" s="294"/>
      <c r="BF115" s="294"/>
      <c r="BG115" s="294"/>
      <c r="BH115" s="294"/>
      <c r="BI115" s="294"/>
      <c r="BJ115" s="294"/>
      <c r="BK115" s="294"/>
      <c r="BL115" s="294"/>
      <c r="BM115" s="294"/>
      <c r="BN115" s="294"/>
      <c r="BO115" s="294"/>
      <c r="BP115" s="294"/>
      <c r="BQ115" s="294"/>
      <c r="BR115" s="294"/>
      <c r="BS115" s="294"/>
      <c r="BT115" s="294"/>
      <c r="BU115" s="294"/>
      <c r="BV115" s="294"/>
      <c r="BW115" s="294"/>
      <c r="BX115" s="294"/>
      <c r="BY115" s="294"/>
      <c r="BZ115" s="294"/>
      <c r="CA115" s="294"/>
      <c r="CB115" s="294"/>
      <c r="CC115" s="294"/>
      <c r="CD115" s="294"/>
      <c r="CE115" s="294"/>
      <c r="CF115" s="294"/>
      <c r="CG115" s="294"/>
      <c r="CH115" s="294"/>
      <c r="CI115" s="294"/>
      <c r="CJ115" s="294"/>
      <c r="CK115" s="294"/>
      <c r="CL115" s="294"/>
      <c r="CM115" s="294"/>
      <c r="CN115" s="294"/>
      <c r="CO115" s="294"/>
      <c r="CP115" s="294"/>
      <c r="CQ115" s="294"/>
      <c r="CR115" s="294"/>
      <c r="CS115" s="294"/>
      <c r="CT115" s="294"/>
      <c r="CU115" s="294"/>
      <c r="CV115" s="294"/>
      <c r="CW115" s="294"/>
      <c r="CX115" s="294"/>
      <c r="CY115" s="294"/>
      <c r="CZ115" s="294"/>
      <c r="DA115" s="294"/>
      <c r="DB115" s="294"/>
      <c r="DC115" s="294"/>
      <c r="DD115" s="294"/>
      <c r="DE115" s="294"/>
      <c r="DF115" s="294"/>
      <c r="DG115" s="294"/>
      <c r="DH115" s="294"/>
      <c r="DI115" s="294"/>
      <c r="DJ115" s="294"/>
      <c r="DK115" s="294"/>
      <c r="DL115" s="294"/>
      <c r="DM115" s="294"/>
      <c r="DN115" s="294"/>
      <c r="DO115" s="294"/>
      <c r="DP115" s="294"/>
      <c r="DQ115" s="294"/>
      <c r="DR115" s="294"/>
      <c r="DS115" s="294"/>
      <c r="DT115" s="294"/>
      <c r="DU115" s="294"/>
      <c r="DV115" s="294"/>
      <c r="DW115" s="294"/>
      <c r="DX115" s="294"/>
      <c r="DY115" s="294"/>
      <c r="DZ115" s="294"/>
      <c r="EA115" s="294"/>
      <c r="EB115" s="294"/>
      <c r="EC115" s="294"/>
      <c r="ED115" s="294"/>
      <c r="EE115" s="294"/>
      <c r="EF115" s="294"/>
      <c r="EG115" s="294"/>
      <c r="EH115" s="294"/>
      <c r="EI115" s="294"/>
      <c r="EJ115" s="294"/>
      <c r="EK115" s="294"/>
      <c r="EL115" s="294"/>
      <c r="EM115" s="294"/>
      <c r="EN115" s="294"/>
      <c r="EO115" s="294"/>
      <c r="EP115" s="294"/>
      <c r="EQ115" s="294"/>
      <c r="ER115" s="294"/>
      <c r="ES115" s="294"/>
      <c r="ET115" s="294"/>
      <c r="EU115" s="294"/>
      <c r="EV115" s="294"/>
      <c r="EW115" s="294"/>
      <c r="EX115" s="294"/>
      <c r="EY115" s="294"/>
      <c r="EZ115" s="294"/>
      <c r="FA115" s="294"/>
      <c r="FB115" s="294"/>
      <c r="FC115" s="294"/>
      <c r="FD115" s="294"/>
      <c r="FE115" s="294"/>
      <c r="FF115" s="294"/>
      <c r="FG115" s="294"/>
      <c r="FH115" s="294"/>
      <c r="FI115" s="294"/>
      <c r="FJ115" s="294"/>
      <c r="FK115" s="294"/>
      <c r="FL115" s="294"/>
      <c r="FM115" s="294"/>
      <c r="FN115" s="294"/>
      <c r="FO115" s="294"/>
      <c r="FP115" s="294"/>
      <c r="FQ115" s="294"/>
      <c r="FR115" s="294"/>
      <c r="FS115" s="294"/>
      <c r="FT115" s="294"/>
      <c r="FU115" s="294"/>
      <c r="FV115" s="294"/>
      <c r="FW115" s="294"/>
      <c r="FX115" s="294"/>
      <c r="FY115" s="294"/>
      <c r="FZ115" s="294"/>
      <c r="GA115" s="294"/>
      <c r="GB115" s="294"/>
      <c r="GC115" s="294"/>
      <c r="GD115" s="294"/>
      <c r="GE115" s="294"/>
      <c r="GF115" s="294"/>
      <c r="GG115" s="294"/>
      <c r="GH115" s="294"/>
      <c r="GI115" s="294"/>
      <c r="GJ115" s="294"/>
      <c r="GK115" s="294"/>
      <c r="GL115" s="294"/>
      <c r="GM115" s="294"/>
      <c r="GN115" s="294"/>
      <c r="GO115" s="294"/>
      <c r="GP115" s="294"/>
      <c r="GQ115" s="294"/>
      <c r="GR115" s="294"/>
      <c r="GS115" s="294"/>
      <c r="GT115" s="294"/>
      <c r="GU115" s="294"/>
      <c r="GV115" s="294"/>
      <c r="GW115" s="294"/>
      <c r="GX115" s="294"/>
      <c r="GY115" s="294"/>
      <c r="GZ115" s="294"/>
      <c r="HA115" s="294"/>
      <c r="HB115" s="294"/>
      <c r="HC115" s="294"/>
      <c r="HD115" s="294"/>
      <c r="HE115" s="294"/>
      <c r="HF115" s="294"/>
      <c r="HG115" s="294"/>
      <c r="HH115" s="294"/>
      <c r="HI115" s="294"/>
      <c r="HJ115" s="294"/>
      <c r="HK115" s="294"/>
      <c r="HL115" s="294"/>
      <c r="HM115" s="294"/>
      <c r="HN115" s="294"/>
      <c r="HO115" s="294"/>
      <c r="HP115" s="294"/>
      <c r="HQ115" s="294"/>
      <c r="HR115" s="294"/>
      <c r="HS115" s="294"/>
      <c r="HT115" s="294"/>
      <c r="HU115" s="294"/>
      <c r="HV115" s="294"/>
      <c r="HW115" s="294"/>
      <c r="HX115" s="294"/>
      <c r="HY115" s="294"/>
      <c r="HZ115" s="294"/>
      <c r="IA115" s="294"/>
      <c r="IB115" s="294"/>
      <c r="IC115" s="294"/>
      <c r="ID115" s="294"/>
      <c r="IE115" s="294"/>
      <c r="IF115" s="294"/>
      <c r="IG115" s="294"/>
      <c r="IH115" s="294"/>
      <c r="II115" s="294"/>
      <c r="IJ115" s="294"/>
      <c r="IK115" s="294"/>
      <c r="IL115" s="294"/>
      <c r="IM115" s="294"/>
      <c r="IN115" s="294"/>
      <c r="IO115" s="294"/>
    </row>
    <row r="116" spans="1:249" s="474" customFormat="1">
      <c r="A116" s="293"/>
      <c r="B116" s="294"/>
    </row>
    <row r="117" spans="1:249" s="474" customFormat="1">
      <c r="A117" s="293"/>
      <c r="B117" s="294"/>
    </row>
    <row r="118" spans="1:249" s="474" customFormat="1" ht="15" customHeight="1">
      <c r="A118" s="293"/>
      <c r="B118" s="294"/>
      <c r="C118" s="1656" t="s">
        <v>653</v>
      </c>
      <c r="D118" s="1244"/>
      <c r="E118" s="1244"/>
      <c r="F118" s="1244"/>
      <c r="G118" s="1244"/>
      <c r="H118" s="1244"/>
      <c r="I118" s="1244"/>
      <c r="J118" s="1244"/>
      <c r="K118" s="1244"/>
      <c r="L118" s="1244"/>
      <c r="M118" s="1244"/>
    </row>
    <row r="119" spans="1:249" s="474" customFormat="1" ht="15" customHeight="1">
      <c r="A119" s="293"/>
      <c r="B119" s="294"/>
      <c r="C119" s="1393" t="s">
        <v>654</v>
      </c>
      <c r="D119" s="1393"/>
      <c r="E119" s="1393"/>
      <c r="F119" s="1393"/>
      <c r="G119" s="1393"/>
      <c r="H119" s="1393"/>
      <c r="I119" s="1393"/>
      <c r="J119" s="1393"/>
      <c r="K119" s="1393"/>
      <c r="L119" s="1393"/>
      <c r="M119" s="1393"/>
    </row>
    <row r="120" spans="1:249" s="474" customFormat="1" ht="15" customHeight="1">
      <c r="A120" s="293"/>
      <c r="B120" s="294"/>
      <c r="C120" s="1393"/>
      <c r="D120" s="1393"/>
      <c r="E120" s="1393"/>
      <c r="F120" s="1393"/>
      <c r="G120" s="1393"/>
      <c r="H120" s="1393"/>
      <c r="I120" s="1393"/>
      <c r="J120" s="1393"/>
      <c r="K120" s="1393"/>
      <c r="L120" s="1393"/>
      <c r="M120" s="1393"/>
    </row>
    <row r="121" spans="1:249" s="474" customFormat="1" ht="15" customHeight="1">
      <c r="A121" s="293"/>
      <c r="B121" s="294"/>
      <c r="C121" s="1393"/>
      <c r="D121" s="1393"/>
      <c r="E121" s="1393"/>
      <c r="F121" s="1393"/>
      <c r="G121" s="1393"/>
      <c r="H121" s="1393"/>
      <c r="I121" s="1393"/>
      <c r="J121" s="1393"/>
      <c r="K121" s="1393"/>
      <c r="L121" s="1393"/>
      <c r="M121" s="1393"/>
    </row>
    <row r="122" spans="1:249" s="474" customFormat="1" ht="15" customHeight="1">
      <c r="A122" s="293"/>
      <c r="B122" s="294"/>
    </row>
    <row r="123" spans="1:249" s="474" customFormat="1" ht="15.5">
      <c r="A123" s="293"/>
      <c r="B123" s="294"/>
      <c r="C123" s="1655" t="s">
        <v>655</v>
      </c>
      <c r="D123" s="1244"/>
      <c r="E123" s="1244"/>
      <c r="F123" s="1244"/>
      <c r="G123" s="1244"/>
      <c r="H123" s="1244"/>
      <c r="I123" s="1244"/>
      <c r="J123" s="1244"/>
      <c r="K123" s="1244"/>
      <c r="L123" s="1244"/>
      <c r="M123" s="1244"/>
    </row>
    <row r="124" spans="1:249" s="474" customFormat="1" ht="15" customHeight="1">
      <c r="A124" s="293"/>
      <c r="B124" s="294"/>
      <c r="C124" s="1310" t="s">
        <v>656</v>
      </c>
      <c r="D124" s="1310"/>
      <c r="E124" s="1310"/>
      <c r="F124" s="1310"/>
      <c r="G124" s="1310"/>
      <c r="H124" s="1310"/>
      <c r="I124" s="1310"/>
      <c r="J124" s="1310"/>
      <c r="K124" s="1310"/>
      <c r="L124" s="1310"/>
      <c r="M124" s="1310"/>
    </row>
    <row r="125" spans="1:249" s="474" customFormat="1" ht="15" customHeight="1">
      <c r="A125" s="293"/>
      <c r="B125" s="294"/>
      <c r="C125" s="1310"/>
      <c r="D125" s="1310"/>
      <c r="E125" s="1310"/>
      <c r="F125" s="1310"/>
      <c r="G125" s="1310"/>
      <c r="H125" s="1310"/>
      <c r="I125" s="1310"/>
      <c r="J125" s="1310"/>
      <c r="K125" s="1310"/>
      <c r="L125" s="1310"/>
      <c r="M125" s="1310"/>
    </row>
    <row r="126" spans="1:249" ht="14.25" customHeight="1">
      <c r="A126" s="293"/>
    </row>
    <row r="127" spans="1:249" ht="15" customHeight="1">
      <c r="A127" s="293"/>
    </row>
    <row r="128" spans="1:249" ht="33" customHeight="1">
      <c r="A128" s="293"/>
      <c r="C128" s="1547" t="s">
        <v>1543</v>
      </c>
      <c r="D128" s="1548"/>
      <c r="E128" s="1548"/>
      <c r="F128" s="1548"/>
      <c r="G128" s="1548"/>
      <c r="H128" s="1548"/>
      <c r="I128" s="1548"/>
      <c r="J128" s="1548"/>
      <c r="K128" s="1548"/>
      <c r="L128" s="1548"/>
      <c r="M128" s="1548"/>
    </row>
    <row r="129" spans="1:13">
      <c r="A129" s="293"/>
      <c r="C129" s="1310" t="s">
        <v>657</v>
      </c>
      <c r="D129" s="1310"/>
      <c r="E129" s="1310"/>
      <c r="F129" s="1310"/>
      <c r="G129" s="1310"/>
      <c r="H129" s="1310"/>
      <c r="I129" s="1310"/>
      <c r="J129" s="1310"/>
      <c r="K129" s="1310"/>
      <c r="L129" s="1310"/>
      <c r="M129" s="1310"/>
    </row>
    <row r="130" spans="1:13">
      <c r="A130" s="293"/>
      <c r="C130" s="1310"/>
      <c r="D130" s="1310"/>
      <c r="E130" s="1310"/>
      <c r="F130" s="1310"/>
      <c r="G130" s="1310"/>
      <c r="H130" s="1310"/>
      <c r="I130" s="1310"/>
      <c r="J130" s="1310"/>
      <c r="K130" s="1310"/>
      <c r="L130" s="1310"/>
      <c r="M130" s="1310"/>
    </row>
    <row r="131" spans="1:13">
      <c r="A131" s="293"/>
      <c r="C131" s="1310"/>
      <c r="D131" s="1310"/>
      <c r="E131" s="1310"/>
      <c r="F131" s="1310"/>
      <c r="G131" s="1310"/>
      <c r="H131" s="1310"/>
      <c r="I131" s="1310"/>
      <c r="J131" s="1310"/>
      <c r="K131" s="1310"/>
      <c r="L131" s="1310"/>
      <c r="M131" s="1310"/>
    </row>
    <row r="132" spans="1:13">
      <c r="A132" s="293"/>
      <c r="C132" s="1310"/>
      <c r="D132" s="1310"/>
      <c r="E132" s="1310"/>
      <c r="F132" s="1310"/>
      <c r="G132" s="1310"/>
      <c r="H132" s="1310"/>
      <c r="I132" s="1310"/>
      <c r="J132" s="1310"/>
      <c r="K132" s="1310"/>
      <c r="L132" s="1310"/>
      <c r="M132" s="1310"/>
    </row>
    <row r="133" spans="1:13">
      <c r="A133" s="293"/>
      <c r="C133" s="1310"/>
      <c r="D133" s="1310"/>
      <c r="E133" s="1310"/>
      <c r="F133" s="1310"/>
      <c r="G133" s="1310"/>
      <c r="H133" s="1310"/>
      <c r="I133" s="1310"/>
      <c r="J133" s="1310"/>
      <c r="K133" s="1310"/>
      <c r="L133" s="1310"/>
      <c r="M133" s="1310"/>
    </row>
    <row r="134" spans="1:13">
      <c r="A134" s="293"/>
      <c r="C134" s="1310"/>
      <c r="D134" s="1310"/>
      <c r="E134" s="1310"/>
      <c r="F134" s="1310"/>
      <c r="G134" s="1310"/>
      <c r="H134" s="1310"/>
      <c r="I134" s="1310"/>
      <c r="J134" s="1310"/>
      <c r="K134" s="1310"/>
      <c r="L134" s="1310"/>
      <c r="M134" s="1310"/>
    </row>
    <row r="135" spans="1:13" ht="15">
      <c r="A135" s="293"/>
      <c r="C135" s="1653" t="s">
        <v>658</v>
      </c>
      <c r="D135" s="1654"/>
      <c r="E135" s="1654"/>
      <c r="F135" s="1654"/>
      <c r="G135" s="1654"/>
      <c r="H135" s="1654"/>
      <c r="I135" s="1654"/>
    </row>
    <row r="136" spans="1:13" ht="15" customHeight="1">
      <c r="A136" s="293"/>
      <c r="C136" s="1291" t="s">
        <v>197</v>
      </c>
      <c r="D136" s="1291"/>
      <c r="E136" s="1291"/>
      <c r="F136" s="758">
        <v>2022</v>
      </c>
      <c r="G136" s="758">
        <v>2023</v>
      </c>
      <c r="H136" s="758">
        <v>2024</v>
      </c>
      <c r="I136" s="758">
        <v>2025</v>
      </c>
    </row>
    <row r="137" spans="1:13" ht="18" customHeight="1">
      <c r="A137" s="293"/>
      <c r="C137" s="1648" t="s">
        <v>659</v>
      </c>
      <c r="D137" s="1648"/>
      <c r="E137" s="1649"/>
      <c r="F137" s="152">
        <v>429</v>
      </c>
      <c r="G137" s="156">
        <v>293</v>
      </c>
      <c r="H137" s="54">
        <v>298</v>
      </c>
      <c r="I137" s="1031">
        <f>311+41.838+123.3+38</f>
        <v>514.13800000000003</v>
      </c>
    </row>
    <row r="138" spans="1:13" ht="18" customHeight="1">
      <c r="A138" s="293"/>
      <c r="C138" s="1648" t="s">
        <v>660</v>
      </c>
      <c r="D138" s="1648"/>
      <c r="E138" s="1649"/>
      <c r="F138" s="153">
        <v>42</v>
      </c>
      <c r="G138" s="157">
        <v>36</v>
      </c>
      <c r="H138" s="60">
        <v>33</v>
      </c>
      <c r="I138" s="1032">
        <f>22+8.496+0.5+6</f>
        <v>36.996000000000002</v>
      </c>
    </row>
    <row r="139" spans="1:13" ht="18" customHeight="1">
      <c r="A139" s="293"/>
      <c r="C139" s="1648" t="s">
        <v>661</v>
      </c>
      <c r="D139" s="1648"/>
      <c r="E139" s="1649"/>
      <c r="F139" s="153">
        <v>0</v>
      </c>
      <c r="G139" s="157">
        <v>0</v>
      </c>
      <c r="H139" s="60">
        <v>0</v>
      </c>
      <c r="I139" s="1032">
        <v>0</v>
      </c>
    </row>
    <row r="140" spans="1:13" ht="18" customHeight="1">
      <c r="A140" s="293"/>
      <c r="C140" s="1648" t="s">
        <v>662</v>
      </c>
      <c r="D140" s="1648"/>
      <c r="E140" s="1649"/>
      <c r="F140" s="153" t="s">
        <v>7</v>
      </c>
      <c r="G140" s="157" t="s">
        <v>7</v>
      </c>
      <c r="H140" s="60" t="s">
        <v>7</v>
      </c>
      <c r="I140" s="1032">
        <v>0</v>
      </c>
    </row>
    <row r="141" spans="1:13" ht="15" customHeight="1">
      <c r="A141" s="293"/>
      <c r="C141" s="1648" t="s">
        <v>663</v>
      </c>
      <c r="D141" s="1648"/>
      <c r="E141" s="1649"/>
      <c r="F141" s="153">
        <v>13</v>
      </c>
      <c r="G141" s="157">
        <v>13</v>
      </c>
      <c r="H141" s="60">
        <v>3.6</v>
      </c>
      <c r="I141" s="1032">
        <f>7.513+3.6+2</f>
        <v>13.113</v>
      </c>
    </row>
    <row r="142" spans="1:13" ht="15">
      <c r="A142" s="293"/>
      <c r="C142" s="1648" t="s">
        <v>664</v>
      </c>
      <c r="D142" s="1648"/>
      <c r="E142" s="1649"/>
      <c r="F142" s="154">
        <v>1119</v>
      </c>
      <c r="G142" s="158">
        <v>1071</v>
      </c>
      <c r="H142" s="155">
        <v>1387</v>
      </c>
      <c r="I142" s="1032">
        <f>1286+5.612+6.6+8</f>
        <v>1306.212</v>
      </c>
    </row>
    <row r="143" spans="1:13" ht="15" customHeight="1">
      <c r="A143" s="293"/>
      <c r="C143" s="1648" t="s">
        <v>665</v>
      </c>
      <c r="D143" s="1648"/>
      <c r="E143" s="1649"/>
      <c r="F143" s="153">
        <v>188</v>
      </c>
      <c r="G143" s="157">
        <v>165</v>
      </c>
      <c r="H143" s="60">
        <v>220</v>
      </c>
      <c r="I143" s="1032">
        <f>229</f>
        <v>229</v>
      </c>
    </row>
    <row r="144" spans="1:13" ht="33" customHeight="1">
      <c r="A144" s="293"/>
      <c r="C144" s="1648" t="s">
        <v>666</v>
      </c>
      <c r="D144" s="1648"/>
      <c r="E144" s="1649"/>
      <c r="F144" s="153" t="s">
        <v>7</v>
      </c>
      <c r="G144" s="157" t="s">
        <v>7</v>
      </c>
      <c r="H144" s="60" t="s">
        <v>7</v>
      </c>
      <c r="I144" s="1033" t="s">
        <v>7</v>
      </c>
    </row>
    <row r="145" spans="1:13" ht="80.25" customHeight="1">
      <c r="A145" s="293"/>
      <c r="C145" s="1650" t="s">
        <v>1536</v>
      </c>
      <c r="D145" s="1300"/>
      <c r="E145" s="1300"/>
      <c r="F145" s="1300"/>
      <c r="G145" s="1300"/>
      <c r="H145" s="1300"/>
      <c r="I145" s="1300"/>
      <c r="J145" s="1300"/>
      <c r="K145" s="1300"/>
      <c r="L145" s="1300"/>
      <c r="M145" s="1300"/>
    </row>
    <row r="146" spans="1:13" ht="15" customHeight="1">
      <c r="A146" s="293"/>
    </row>
    <row r="147" spans="1:13" ht="15" customHeight="1">
      <c r="A147" s="293"/>
    </row>
    <row r="148" spans="1:13" ht="48.75" customHeight="1">
      <c r="A148" s="293"/>
      <c r="C148" s="1651" t="s">
        <v>1537</v>
      </c>
      <c r="D148" s="1652"/>
      <c r="E148" s="1652"/>
      <c r="F148" s="1652"/>
      <c r="G148" s="1652"/>
      <c r="H148" s="1652"/>
      <c r="I148" s="1652"/>
      <c r="J148" s="1652"/>
      <c r="K148" s="1652"/>
      <c r="L148" s="1652"/>
      <c r="M148" s="1652"/>
    </row>
    <row r="149" spans="1:13" ht="15" customHeight="1">
      <c r="A149" s="293"/>
      <c r="C149" s="1647" t="s">
        <v>1750</v>
      </c>
      <c r="D149" s="1647"/>
      <c r="E149" s="1647"/>
      <c r="F149" s="1647"/>
      <c r="G149" s="1647"/>
      <c r="H149" s="1647"/>
      <c r="I149" s="1647"/>
      <c r="J149" s="1647"/>
      <c r="K149" s="1647"/>
      <c r="L149" s="1647"/>
      <c r="M149" s="1647"/>
    </row>
    <row r="150" spans="1:13" ht="15" customHeight="1">
      <c r="A150" s="293"/>
      <c r="C150" s="1647"/>
      <c r="D150" s="1647"/>
      <c r="E150" s="1647"/>
      <c r="F150" s="1647"/>
      <c r="G150" s="1647"/>
      <c r="H150" s="1647"/>
      <c r="I150" s="1647"/>
      <c r="J150" s="1647"/>
      <c r="K150" s="1647"/>
      <c r="L150" s="1647"/>
      <c r="M150" s="1647"/>
    </row>
    <row r="151" spans="1:13" ht="15" customHeight="1">
      <c r="A151" s="293"/>
      <c r="C151" s="1647"/>
      <c r="D151" s="1647"/>
      <c r="E151" s="1647"/>
      <c r="F151" s="1647"/>
      <c r="G151" s="1647"/>
      <c r="H151" s="1647"/>
      <c r="I151" s="1647"/>
      <c r="J151" s="1647"/>
      <c r="K151" s="1647"/>
      <c r="L151" s="1647"/>
      <c r="M151" s="1647"/>
    </row>
    <row r="152" spans="1:13">
      <c r="A152" s="293"/>
      <c r="C152" s="1647"/>
      <c r="D152" s="1647"/>
      <c r="E152" s="1647"/>
      <c r="F152" s="1647"/>
      <c r="G152" s="1647"/>
      <c r="H152" s="1647"/>
      <c r="I152" s="1647"/>
      <c r="J152" s="1647"/>
      <c r="K152" s="1647"/>
      <c r="L152" s="1647"/>
      <c r="M152" s="1647"/>
    </row>
    <row r="153" spans="1:13">
      <c r="A153" s="293"/>
      <c r="C153" s="1647"/>
      <c r="D153" s="1647"/>
      <c r="E153" s="1647"/>
      <c r="F153" s="1647"/>
      <c r="G153" s="1647"/>
      <c r="H153" s="1647"/>
      <c r="I153" s="1647"/>
      <c r="J153" s="1647"/>
      <c r="K153" s="1647"/>
      <c r="L153" s="1647"/>
      <c r="M153" s="1647"/>
    </row>
    <row r="154" spans="1:13">
      <c r="A154" s="293"/>
      <c r="C154" s="1647"/>
      <c r="D154" s="1647"/>
      <c r="E154" s="1647"/>
      <c r="F154" s="1647"/>
      <c r="G154" s="1647"/>
      <c r="H154" s="1647"/>
      <c r="I154" s="1647"/>
      <c r="J154" s="1647"/>
      <c r="K154" s="1647"/>
      <c r="L154" s="1647"/>
      <c r="M154" s="1647"/>
    </row>
    <row r="155" spans="1:13">
      <c r="A155" s="293"/>
      <c r="C155" s="1647"/>
      <c r="D155" s="1647"/>
      <c r="E155" s="1647"/>
      <c r="F155" s="1647"/>
      <c r="G155" s="1647"/>
      <c r="H155" s="1647"/>
      <c r="I155" s="1647"/>
      <c r="J155" s="1647"/>
      <c r="K155" s="1647"/>
      <c r="L155" s="1647"/>
      <c r="M155" s="1647"/>
    </row>
    <row r="156" spans="1:13">
      <c r="A156" s="293"/>
      <c r="C156" s="1647"/>
      <c r="D156" s="1647"/>
      <c r="E156" s="1647"/>
      <c r="F156" s="1647"/>
      <c r="G156" s="1647"/>
      <c r="H156" s="1647"/>
      <c r="I156" s="1647"/>
      <c r="J156" s="1647"/>
      <c r="K156" s="1647"/>
      <c r="L156" s="1647"/>
      <c r="M156" s="1647"/>
    </row>
    <row r="157" spans="1:13">
      <c r="A157" s="293"/>
      <c r="C157" s="1647"/>
      <c r="D157" s="1647"/>
      <c r="E157" s="1647"/>
      <c r="F157" s="1647"/>
      <c r="G157" s="1647"/>
      <c r="H157" s="1647"/>
      <c r="I157" s="1647"/>
      <c r="J157" s="1647"/>
      <c r="K157" s="1647"/>
      <c r="L157" s="1647"/>
      <c r="M157" s="1647"/>
    </row>
    <row r="158" spans="1:13">
      <c r="A158" s="293"/>
      <c r="C158" s="1647"/>
      <c r="D158" s="1647"/>
      <c r="E158" s="1647"/>
      <c r="F158" s="1647"/>
      <c r="G158" s="1647"/>
      <c r="H158" s="1647"/>
      <c r="I158" s="1647"/>
      <c r="J158" s="1647"/>
      <c r="K158" s="1647"/>
      <c r="L158" s="1647"/>
      <c r="M158" s="1647"/>
    </row>
    <row r="159" spans="1:13" s="436" customFormat="1">
      <c r="A159" s="293"/>
      <c r="C159" s="1647"/>
      <c r="D159" s="1647"/>
      <c r="E159" s="1647"/>
      <c r="F159" s="1647"/>
      <c r="G159" s="1647"/>
      <c r="H159" s="1647"/>
      <c r="I159" s="1647"/>
      <c r="J159" s="1647"/>
      <c r="K159" s="1647"/>
      <c r="L159" s="1647"/>
      <c r="M159" s="1647"/>
    </row>
    <row r="160" spans="1:13">
      <c r="A160" s="293"/>
      <c r="C160" s="1647"/>
      <c r="D160" s="1647"/>
      <c r="E160" s="1647"/>
      <c r="F160" s="1647"/>
      <c r="G160" s="1647"/>
      <c r="H160" s="1647"/>
      <c r="I160" s="1647"/>
      <c r="J160" s="1647"/>
      <c r="K160" s="1647"/>
      <c r="L160" s="1647"/>
      <c r="M160" s="1647"/>
    </row>
    <row r="161" spans="1:13">
      <c r="A161" s="293"/>
      <c r="C161" s="1647"/>
      <c r="D161" s="1647"/>
      <c r="E161" s="1647"/>
      <c r="F161" s="1647"/>
      <c r="G161" s="1647"/>
      <c r="H161" s="1647"/>
      <c r="I161" s="1647"/>
      <c r="J161" s="1647"/>
      <c r="K161" s="1647"/>
      <c r="L161" s="1647"/>
      <c r="M161" s="1647"/>
    </row>
    <row r="162" spans="1:13" ht="15" customHeight="1">
      <c r="A162" s="293"/>
      <c r="C162" s="1647"/>
      <c r="D162" s="1647"/>
      <c r="E162" s="1647"/>
      <c r="F162" s="1647"/>
      <c r="G162" s="1647"/>
      <c r="H162" s="1647"/>
      <c r="I162" s="1647"/>
      <c r="J162" s="1647"/>
      <c r="K162" s="1647"/>
      <c r="L162" s="1647"/>
      <c r="M162" s="1647"/>
    </row>
    <row r="163" spans="1:13" ht="14.25" customHeight="1">
      <c r="A163" s="293"/>
      <c r="C163" s="1647"/>
      <c r="D163" s="1647"/>
      <c r="E163" s="1647"/>
      <c r="F163" s="1647"/>
      <c r="G163" s="1647"/>
      <c r="H163" s="1647"/>
      <c r="I163" s="1647"/>
      <c r="J163" s="1647"/>
      <c r="K163" s="1647"/>
      <c r="L163" s="1647"/>
      <c r="M163" s="1647"/>
    </row>
    <row r="164" spans="1:13" ht="14.25" customHeight="1">
      <c r="A164" s="293"/>
      <c r="C164" s="1647"/>
      <c r="D164" s="1647"/>
      <c r="E164" s="1647"/>
      <c r="F164" s="1647"/>
      <c r="G164" s="1647"/>
      <c r="H164" s="1647"/>
      <c r="I164" s="1647"/>
      <c r="J164" s="1647"/>
      <c r="K164" s="1647"/>
      <c r="L164" s="1647"/>
      <c r="M164" s="1647"/>
    </row>
    <row r="165" spans="1:13" ht="14.25" customHeight="1">
      <c r="A165" s="293"/>
      <c r="C165" s="1647"/>
      <c r="D165" s="1647"/>
      <c r="E165" s="1647"/>
      <c r="F165" s="1647"/>
      <c r="G165" s="1647"/>
      <c r="H165" s="1647"/>
      <c r="I165" s="1647"/>
      <c r="J165" s="1647"/>
      <c r="K165" s="1647"/>
      <c r="L165" s="1647"/>
      <c r="M165" s="1647"/>
    </row>
    <row r="166" spans="1:13" ht="14.25" customHeight="1">
      <c r="A166" s="293"/>
      <c r="C166" s="1647"/>
      <c r="D166" s="1647"/>
      <c r="E166" s="1647"/>
      <c r="F166" s="1647"/>
      <c r="G166" s="1647"/>
      <c r="H166" s="1647"/>
      <c r="I166" s="1647"/>
      <c r="J166" s="1647"/>
      <c r="K166" s="1647"/>
      <c r="L166" s="1647"/>
      <c r="M166" s="1647"/>
    </row>
    <row r="167" spans="1:13" ht="14.25" customHeight="1">
      <c r="A167" s="293"/>
      <c r="C167" s="1647"/>
      <c r="D167" s="1647"/>
      <c r="E167" s="1647"/>
      <c r="F167" s="1647"/>
      <c r="G167" s="1647"/>
      <c r="H167" s="1647"/>
      <c r="I167" s="1647"/>
      <c r="J167" s="1647"/>
      <c r="K167" s="1647"/>
      <c r="L167" s="1647"/>
      <c r="M167" s="1647"/>
    </row>
    <row r="168" spans="1:13" ht="14.25" customHeight="1">
      <c r="A168" s="293"/>
      <c r="C168" s="1647"/>
      <c r="D168" s="1647"/>
      <c r="E168" s="1647"/>
      <c r="F168" s="1647"/>
      <c r="G168" s="1647"/>
      <c r="H168" s="1647"/>
      <c r="I168" s="1647"/>
      <c r="J168" s="1647"/>
      <c r="K168" s="1647"/>
      <c r="L168" s="1647"/>
      <c r="M168" s="1647"/>
    </row>
    <row r="169" spans="1:13" ht="14.25" customHeight="1">
      <c r="A169" s="293"/>
      <c r="C169" s="1647"/>
      <c r="D169" s="1647"/>
      <c r="E169" s="1647"/>
      <c r="F169" s="1647"/>
      <c r="G169" s="1647"/>
      <c r="H169" s="1647"/>
      <c r="I169" s="1647"/>
      <c r="J169" s="1647"/>
      <c r="K169" s="1647"/>
      <c r="L169" s="1647"/>
      <c r="M169" s="1647"/>
    </row>
    <row r="170" spans="1:13" ht="14.25" customHeight="1">
      <c r="A170" s="293"/>
      <c r="C170" s="1647"/>
      <c r="D170" s="1647"/>
      <c r="E170" s="1647"/>
      <c r="F170" s="1647"/>
      <c r="G170" s="1647"/>
      <c r="H170" s="1647"/>
      <c r="I170" s="1647"/>
      <c r="J170" s="1647"/>
      <c r="K170" s="1647"/>
      <c r="L170" s="1647"/>
      <c r="M170" s="1647"/>
    </row>
    <row r="171" spans="1:13" ht="14.25" customHeight="1">
      <c r="A171" s="293"/>
      <c r="C171" s="1647"/>
      <c r="D171" s="1647"/>
      <c r="E171" s="1647"/>
      <c r="F171" s="1647"/>
      <c r="G171" s="1647"/>
      <c r="H171" s="1647"/>
      <c r="I171" s="1647"/>
      <c r="J171" s="1647"/>
      <c r="K171" s="1647"/>
      <c r="L171" s="1647"/>
      <c r="M171" s="1647"/>
    </row>
    <row r="172" spans="1:13" ht="14.25" customHeight="1">
      <c r="A172" s="293"/>
      <c r="C172" s="1647"/>
      <c r="D172" s="1647"/>
      <c r="E172" s="1647"/>
      <c r="F172" s="1647"/>
      <c r="G172" s="1647"/>
      <c r="H172" s="1647"/>
      <c r="I172" s="1647"/>
      <c r="J172" s="1647"/>
      <c r="K172" s="1647"/>
      <c r="L172" s="1647"/>
      <c r="M172" s="1647"/>
    </row>
    <row r="173" spans="1:13" ht="14.25" customHeight="1">
      <c r="A173" s="293"/>
      <c r="C173" s="1647"/>
      <c r="D173" s="1647"/>
      <c r="E173" s="1647"/>
      <c r="F173" s="1647"/>
      <c r="G173" s="1647"/>
      <c r="H173" s="1647"/>
      <c r="I173" s="1647"/>
      <c r="J173" s="1647"/>
      <c r="K173" s="1647"/>
      <c r="L173" s="1647"/>
      <c r="M173" s="1647"/>
    </row>
    <row r="174" spans="1:13">
      <c r="A174" s="293"/>
      <c r="C174" s="1647"/>
      <c r="D174" s="1647"/>
      <c r="E174" s="1647"/>
      <c r="F174" s="1647"/>
      <c r="G174" s="1647"/>
      <c r="H174" s="1647"/>
      <c r="I174" s="1647"/>
      <c r="J174" s="1647"/>
      <c r="K174" s="1647"/>
      <c r="L174" s="1647"/>
      <c r="M174" s="1647"/>
    </row>
    <row r="175" spans="1:13">
      <c r="A175" s="293"/>
      <c r="C175" s="1647"/>
      <c r="D175" s="1647"/>
      <c r="E175" s="1647"/>
      <c r="F175" s="1647"/>
      <c r="G175" s="1647"/>
      <c r="H175" s="1647"/>
      <c r="I175" s="1647"/>
      <c r="J175" s="1647"/>
      <c r="K175" s="1647"/>
      <c r="L175" s="1647"/>
      <c r="M175" s="1647"/>
    </row>
    <row r="176" spans="1:13">
      <c r="A176" s="293"/>
      <c r="C176" s="1647"/>
      <c r="D176" s="1647"/>
      <c r="E176" s="1647"/>
      <c r="F176" s="1647"/>
      <c r="G176" s="1647"/>
      <c r="H176" s="1647"/>
      <c r="I176" s="1647"/>
      <c r="J176" s="1647"/>
      <c r="K176" s="1647"/>
      <c r="L176" s="1647"/>
      <c r="M176" s="1647"/>
    </row>
    <row r="177" spans="1:13">
      <c r="A177" s="293"/>
      <c r="C177" s="1647"/>
      <c r="D177" s="1647"/>
      <c r="E177" s="1647"/>
      <c r="F177" s="1647"/>
      <c r="G177" s="1647"/>
      <c r="H177" s="1647"/>
      <c r="I177" s="1647"/>
      <c r="J177" s="1647"/>
      <c r="K177" s="1647"/>
      <c r="L177" s="1647"/>
      <c r="M177" s="1647"/>
    </row>
    <row r="178" spans="1:13">
      <c r="A178" s="293"/>
      <c r="C178" s="1647"/>
      <c r="D178" s="1647"/>
      <c r="E178" s="1647"/>
      <c r="F178" s="1647"/>
      <c r="G178" s="1647"/>
      <c r="H178" s="1647"/>
      <c r="I178" s="1647"/>
      <c r="J178" s="1647"/>
      <c r="K178" s="1647"/>
      <c r="L178" s="1647"/>
      <c r="M178" s="1647"/>
    </row>
    <row r="179" spans="1:13" ht="14.25" customHeight="1">
      <c r="A179" s="293"/>
      <c r="C179" s="1647"/>
      <c r="D179" s="1647"/>
      <c r="E179" s="1647"/>
      <c r="F179" s="1647"/>
      <c r="G179" s="1647"/>
      <c r="H179" s="1647"/>
      <c r="I179" s="1647"/>
      <c r="J179" s="1647"/>
      <c r="K179" s="1647"/>
      <c r="L179" s="1647"/>
      <c r="M179" s="1647"/>
    </row>
    <row r="180" spans="1:13" ht="14.25" customHeight="1">
      <c r="A180" s="293"/>
      <c r="C180" s="1647"/>
      <c r="D180" s="1647"/>
      <c r="E180" s="1647"/>
      <c r="F180" s="1647"/>
      <c r="G180" s="1647"/>
      <c r="H180" s="1647"/>
      <c r="I180" s="1647"/>
      <c r="J180" s="1647"/>
      <c r="K180" s="1647"/>
      <c r="L180" s="1647"/>
      <c r="M180" s="1647"/>
    </row>
    <row r="181" spans="1:13" ht="14.25" customHeight="1">
      <c r="A181" s="293"/>
      <c r="C181" s="1647"/>
      <c r="D181" s="1647"/>
      <c r="E181" s="1647"/>
      <c r="F181" s="1647"/>
      <c r="G181" s="1647"/>
      <c r="H181" s="1647"/>
      <c r="I181" s="1647"/>
      <c r="J181" s="1647"/>
      <c r="K181" s="1647"/>
      <c r="L181" s="1647"/>
      <c r="M181" s="1647"/>
    </row>
    <row r="182" spans="1:13" ht="14.25" customHeight="1">
      <c r="A182" s="293"/>
      <c r="C182" s="1647"/>
      <c r="D182" s="1647"/>
      <c r="E182" s="1647"/>
      <c r="F182" s="1647"/>
      <c r="G182" s="1647"/>
      <c r="H182" s="1647"/>
      <c r="I182" s="1647"/>
      <c r="J182" s="1647"/>
      <c r="K182" s="1647"/>
      <c r="L182" s="1647"/>
      <c r="M182" s="1647"/>
    </row>
    <row r="183" spans="1:13" ht="14.25" customHeight="1">
      <c r="A183" s="293"/>
      <c r="C183" s="1647"/>
      <c r="D183" s="1647"/>
      <c r="E183" s="1647"/>
      <c r="F183" s="1647"/>
      <c r="G183" s="1647"/>
      <c r="H183" s="1647"/>
      <c r="I183" s="1647"/>
      <c r="J183" s="1647"/>
      <c r="K183" s="1647"/>
      <c r="L183" s="1647"/>
      <c r="M183" s="1647"/>
    </row>
    <row r="184" spans="1:13" ht="14.25" customHeight="1">
      <c r="A184" s="293"/>
      <c r="C184" s="1647"/>
      <c r="D184" s="1647"/>
      <c r="E184" s="1647"/>
      <c r="F184" s="1647"/>
      <c r="G184" s="1647"/>
      <c r="H184" s="1647"/>
      <c r="I184" s="1647"/>
      <c r="J184" s="1647"/>
      <c r="K184" s="1647"/>
      <c r="L184" s="1647"/>
      <c r="M184" s="1647"/>
    </row>
    <row r="185" spans="1:13" ht="14.25" customHeight="1">
      <c r="A185" s="293"/>
      <c r="C185" s="1647"/>
      <c r="D185" s="1647"/>
      <c r="E185" s="1647"/>
      <c r="F185" s="1647"/>
      <c r="G185" s="1647"/>
      <c r="H185" s="1647"/>
      <c r="I185" s="1647"/>
      <c r="J185" s="1647"/>
      <c r="K185" s="1647"/>
      <c r="L185" s="1647"/>
      <c r="M185" s="1647"/>
    </row>
    <row r="186" spans="1:13" s="474" customFormat="1" ht="14.25" customHeight="1">
      <c r="A186" s="293"/>
      <c r="B186" s="294"/>
    </row>
    <row r="187" spans="1:13" s="474" customFormat="1" ht="14.25" customHeight="1">
      <c r="A187" s="293"/>
      <c r="B187" s="294"/>
    </row>
    <row r="188" spans="1:13" ht="14.25" customHeight="1">
      <c r="A188" s="293"/>
      <c r="C188" s="1646" t="s">
        <v>667</v>
      </c>
      <c r="D188" s="1250"/>
      <c r="E188" s="1250"/>
      <c r="F188" s="1250"/>
      <c r="G188" s="1250"/>
      <c r="H188" s="1250"/>
      <c r="I188" s="1250"/>
      <c r="J188" s="1250"/>
      <c r="K188" s="1250"/>
      <c r="L188" s="1250"/>
      <c r="M188" s="1250"/>
    </row>
    <row r="189" spans="1:13" ht="14.25" customHeight="1">
      <c r="A189" s="293"/>
      <c r="C189" s="1283"/>
      <c r="D189" s="1283"/>
      <c r="E189" s="1283"/>
      <c r="F189" s="322">
        <v>2022</v>
      </c>
      <c r="G189" s="322">
        <v>2023</v>
      </c>
      <c r="H189" s="322">
        <v>2024</v>
      </c>
      <c r="I189" s="322">
        <v>2025</v>
      </c>
    </row>
    <row r="190" spans="1:13" ht="22.5" customHeight="1">
      <c r="A190" s="293"/>
      <c r="C190" s="1291" t="s">
        <v>668</v>
      </c>
      <c r="D190" s="1291"/>
      <c r="E190" s="1291"/>
      <c r="F190" s="91"/>
      <c r="G190" s="91"/>
      <c r="H190" s="91"/>
      <c r="I190" s="91"/>
    </row>
    <row r="191" spans="1:13" ht="14.25" customHeight="1">
      <c r="A191" s="293"/>
      <c r="C191" s="1644" t="s">
        <v>669</v>
      </c>
      <c r="D191" s="1644"/>
      <c r="E191" s="1644"/>
      <c r="F191" s="763">
        <v>53.3</v>
      </c>
      <c r="G191" s="764">
        <v>59.1</v>
      </c>
      <c r="H191" s="765">
        <v>49.83</v>
      </c>
      <c r="I191" s="1189">
        <v>48.96</v>
      </c>
    </row>
    <row r="192" spans="1:13" ht="14.25" customHeight="1">
      <c r="A192" s="293"/>
      <c r="C192" s="1644" t="s">
        <v>670</v>
      </c>
      <c r="D192" s="1644"/>
      <c r="E192" s="1644"/>
      <c r="F192" s="763">
        <v>3.5</v>
      </c>
      <c r="G192" s="764">
        <v>3.9</v>
      </c>
      <c r="H192" s="765">
        <v>3.29</v>
      </c>
      <c r="I192" s="1189">
        <v>4.18</v>
      </c>
    </row>
    <row r="193" spans="1:13" ht="14.25" customHeight="1">
      <c r="A193" s="293"/>
      <c r="C193" s="1644" t="s">
        <v>671</v>
      </c>
      <c r="D193" s="1644"/>
      <c r="E193" s="1644"/>
      <c r="F193" s="763">
        <f>SUM(F191:F192)</f>
        <v>56.8</v>
      </c>
      <c r="G193" s="764">
        <f>SUM(G191:G192)</f>
        <v>63</v>
      </c>
      <c r="H193" s="763">
        <f>SUM(H191:H192)</f>
        <v>53.12</v>
      </c>
      <c r="I193" s="1190">
        <f>SUM(I191:I192)</f>
        <v>53.14</v>
      </c>
    </row>
    <row r="194" spans="1:13" ht="36.75" customHeight="1">
      <c r="A194" s="293"/>
      <c r="C194" s="1644" t="s">
        <v>672</v>
      </c>
      <c r="D194" s="1644"/>
      <c r="E194" s="1644"/>
      <c r="F194" s="763">
        <v>0.16</v>
      </c>
      <c r="G194" s="764">
        <v>0.19</v>
      </c>
      <c r="H194" s="765">
        <v>0.15</v>
      </c>
      <c r="I194" s="1189">
        <v>0.13</v>
      </c>
    </row>
    <row r="195" spans="1:13" ht="14.25" customHeight="1">
      <c r="A195" s="293"/>
      <c r="C195" s="1645" t="s">
        <v>673</v>
      </c>
      <c r="D195" s="1645"/>
      <c r="E195" s="1645"/>
      <c r="F195" s="1070">
        <v>1</v>
      </c>
      <c r="G195" s="1071">
        <v>1</v>
      </c>
      <c r="H195" s="1072">
        <v>1</v>
      </c>
      <c r="I195" s="1191">
        <v>1</v>
      </c>
    </row>
    <row r="196" spans="1:13" s="474" customFormat="1" ht="35.5" customHeight="1">
      <c r="A196" s="293"/>
      <c r="B196" s="294"/>
      <c r="C196" s="1312" t="s">
        <v>1747</v>
      </c>
      <c r="D196" s="1312"/>
      <c r="E196" s="1312"/>
      <c r="F196" s="1312"/>
      <c r="G196" s="1312"/>
      <c r="H196" s="1312"/>
      <c r="I196" s="1312"/>
      <c r="J196" s="1312"/>
      <c r="K196" s="1312"/>
      <c r="L196" s="1312"/>
      <c r="M196" s="1312"/>
    </row>
    <row r="197" spans="1:13" s="474" customFormat="1">
      <c r="A197" s="293"/>
      <c r="B197" s="294"/>
    </row>
    <row r="198" spans="1:13" s="474" customFormat="1">
      <c r="A198" s="293"/>
      <c r="B198" s="294"/>
    </row>
    <row r="199" spans="1:13" s="474" customFormat="1">
      <c r="A199" s="293"/>
      <c r="B199" s="294"/>
    </row>
  </sheetData>
  <sheetProtection algorithmName="SHA-512" hashValue="Su2Zhncy4CanTN+yocT8fZBcvADXLpuorT7tI/mygEc237Nzs93qhUVhfHH4SDNNK+bcfJoJBola4ZEnFXcbqA==" saltValue="7iPsvFCCCr/4ErgVpvrgpA==" spinCount="100000" sheet="1" objects="1" scenarios="1"/>
  <mergeCells count="133">
    <mergeCell ref="C196:M196"/>
    <mergeCell ref="C6:M6"/>
    <mergeCell ref="C7:M26"/>
    <mergeCell ref="C27:F27"/>
    <mergeCell ref="C68:E68"/>
    <mergeCell ref="C69:E69"/>
    <mergeCell ref="C70:M70"/>
    <mergeCell ref="J63:K63"/>
    <mergeCell ref="L63:M63"/>
    <mergeCell ref="C48:E48"/>
    <mergeCell ref="C53:M53"/>
    <mergeCell ref="C55:E55"/>
    <mergeCell ref="C56:E56"/>
    <mergeCell ref="C46:E46"/>
    <mergeCell ref="C47:E47"/>
    <mergeCell ref="F37:G37"/>
    <mergeCell ref="H37:I37"/>
    <mergeCell ref="J37:K37"/>
    <mergeCell ref="L37:M37"/>
    <mergeCell ref="G27:H27"/>
    <mergeCell ref="I27:J27"/>
    <mergeCell ref="K28:M28"/>
    <mergeCell ref="K29:M29"/>
    <mergeCell ref="K30:M30"/>
    <mergeCell ref="C35:M35"/>
    <mergeCell ref="K27:M27"/>
    <mergeCell ref="C28:F28"/>
    <mergeCell ref="C29:F29"/>
    <mergeCell ref="C30:F30"/>
    <mergeCell ref="G28:H28"/>
    <mergeCell ref="G29:H29"/>
    <mergeCell ref="G30:H30"/>
    <mergeCell ref="I28:J28"/>
    <mergeCell ref="I29:J29"/>
    <mergeCell ref="I30:J30"/>
    <mergeCell ref="C37:D37"/>
    <mergeCell ref="C36:M36"/>
    <mergeCell ref="C49:M49"/>
    <mergeCell ref="C52:M52"/>
    <mergeCell ref="C40:E40"/>
    <mergeCell ref="C41:E41"/>
    <mergeCell ref="C42:E42"/>
    <mergeCell ref="C43:E43"/>
    <mergeCell ref="C44:E44"/>
    <mergeCell ref="C45:E45"/>
    <mergeCell ref="C38:E38"/>
    <mergeCell ref="C39:E39"/>
    <mergeCell ref="L54:M54"/>
    <mergeCell ref="C54:E54"/>
    <mergeCell ref="C62:M62"/>
    <mergeCell ref="C65:E65"/>
    <mergeCell ref="C66:E66"/>
    <mergeCell ref="C67:E67"/>
    <mergeCell ref="C64:E64"/>
    <mergeCell ref="C63:E63"/>
    <mergeCell ref="F63:G63"/>
    <mergeCell ref="H63:I63"/>
    <mergeCell ref="C57:E57"/>
    <mergeCell ref="C58:E58"/>
    <mergeCell ref="C59:E59"/>
    <mergeCell ref="F54:G54"/>
    <mergeCell ref="H54:I54"/>
    <mergeCell ref="J54:K54"/>
    <mergeCell ref="C73:M73"/>
    <mergeCell ref="C74:M74"/>
    <mergeCell ref="C75:E75"/>
    <mergeCell ref="C76:E76"/>
    <mergeCell ref="C77:E77"/>
    <mergeCell ref="C78:E78"/>
    <mergeCell ref="F75:G75"/>
    <mergeCell ref="H75:I75"/>
    <mergeCell ref="J75:K75"/>
    <mergeCell ref="L75:M75"/>
    <mergeCell ref="C87:M87"/>
    <mergeCell ref="C89:E89"/>
    <mergeCell ref="C90:E90"/>
    <mergeCell ref="C91:E91"/>
    <mergeCell ref="C88:I88"/>
    <mergeCell ref="C79:E79"/>
    <mergeCell ref="C80:E80"/>
    <mergeCell ref="C81:E81"/>
    <mergeCell ref="C82:E82"/>
    <mergeCell ref="C83:E83"/>
    <mergeCell ref="C84:E84"/>
    <mergeCell ref="C101:E101"/>
    <mergeCell ref="C102:E102"/>
    <mergeCell ref="C103:E103"/>
    <mergeCell ref="C104:E104"/>
    <mergeCell ref="C105:E105"/>
    <mergeCell ref="C100:I100"/>
    <mergeCell ref="C92:E92"/>
    <mergeCell ref="C93:E93"/>
    <mergeCell ref="C94:E94"/>
    <mergeCell ref="C95:E95"/>
    <mergeCell ref="C96:E96"/>
    <mergeCell ref="C97:E97"/>
    <mergeCell ref="C137:E137"/>
    <mergeCell ref="C123:M123"/>
    <mergeCell ref="C119:M121"/>
    <mergeCell ref="C124:M125"/>
    <mergeCell ref="C113:E113"/>
    <mergeCell ref="C114:E114"/>
    <mergeCell ref="C115:M115"/>
    <mergeCell ref="C118:M118"/>
    <mergeCell ref="C106:E106"/>
    <mergeCell ref="C107:M107"/>
    <mergeCell ref="C111:E111"/>
    <mergeCell ref="C112:E112"/>
    <mergeCell ref="C129:M134"/>
    <mergeCell ref="C3:V3"/>
    <mergeCell ref="C32:M32"/>
    <mergeCell ref="C191:E191"/>
    <mergeCell ref="C192:E192"/>
    <mergeCell ref="C193:E193"/>
    <mergeCell ref="C194:E194"/>
    <mergeCell ref="C195:E195"/>
    <mergeCell ref="C188:M188"/>
    <mergeCell ref="C189:E189"/>
    <mergeCell ref="C149:M185"/>
    <mergeCell ref="C190:E190"/>
    <mergeCell ref="C144:E144"/>
    <mergeCell ref="C145:M145"/>
    <mergeCell ref="C148:M148"/>
    <mergeCell ref="C138:E138"/>
    <mergeCell ref="C139:E139"/>
    <mergeCell ref="C140:E140"/>
    <mergeCell ref="C141:E141"/>
    <mergeCell ref="C142:E142"/>
    <mergeCell ref="C143:E143"/>
    <mergeCell ref="C128:M128"/>
    <mergeCell ref="C110:I110"/>
    <mergeCell ref="C135:I135"/>
    <mergeCell ref="C136:E136"/>
  </mergeCells>
  <hyperlinks>
    <hyperlink ref="C32:M32" r:id="rId1" display="For more information related to climate change, access the 2025 Climate Agenda Report." xr:uid="{F6F8E391-7938-4911-B1D0-03C79F8D67BC}"/>
  </hyperlinks>
  <pageMargins left="0.7" right="0.7" top="0.75" bottom="0.75"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F4F5A-15FC-4F2F-8B4C-F71D7C5C53BE}">
  <sheetPr codeName="Planilha8">
    <tabColor theme="0"/>
  </sheetPr>
  <dimension ref="A1:HT314"/>
  <sheetViews>
    <sheetView showGridLines="0" zoomScale="70" zoomScaleNormal="70" workbookViewId="0"/>
  </sheetViews>
  <sheetFormatPr defaultColWidth="0" defaultRowHeight="13.5" zeroHeight="1"/>
  <cols>
    <col min="1" max="1" width="46.7265625" style="11" customWidth="1"/>
    <col min="2" max="2" width="7.81640625" style="11" customWidth="1"/>
    <col min="3" max="6" width="20.7265625" style="11" customWidth="1"/>
    <col min="7" max="7" width="20.7265625" style="295" customWidth="1"/>
    <col min="8" max="20" width="20.7265625" style="11" customWidth="1"/>
    <col min="21" max="16384" width="20.7265625" style="11" hidden="1"/>
  </cols>
  <sheetData>
    <row r="1" spans="1:220">
      <c r="A1" s="69"/>
    </row>
    <row r="2" spans="1:220" ht="15" customHeight="1">
      <c r="A2" s="69"/>
    </row>
    <row r="3" spans="1:220" s="294" customFormat="1" ht="31.5">
      <c r="A3" s="293"/>
      <c r="C3" s="1195" t="s">
        <v>674</v>
      </c>
      <c r="D3" s="1196"/>
      <c r="E3" s="1196"/>
      <c r="F3" s="1196"/>
      <c r="G3" s="1196"/>
      <c r="H3" s="1196"/>
      <c r="I3" s="1196"/>
      <c r="J3" s="1196"/>
      <c r="K3" s="1196"/>
      <c r="L3" s="1196"/>
      <c r="M3" s="1196"/>
      <c r="N3" s="1196"/>
      <c r="O3" s="1196"/>
      <c r="P3" s="1196"/>
      <c r="Q3" s="1196"/>
      <c r="R3" s="1196"/>
      <c r="S3" s="1196"/>
      <c r="T3" s="1196"/>
      <c r="U3" s="1196"/>
      <c r="V3" s="1196"/>
    </row>
    <row r="4" spans="1:220" ht="15" customHeight="1">
      <c r="A4" s="69"/>
    </row>
    <row r="5" spans="1:220" ht="14.25" customHeight="1">
      <c r="A5" s="69"/>
    </row>
    <row r="6" spans="1:220" ht="14.25" customHeight="1">
      <c r="A6" s="69"/>
      <c r="C6" s="1679" t="s">
        <v>675</v>
      </c>
      <c r="D6" s="1606"/>
      <c r="E6" s="1606"/>
      <c r="F6" s="1606"/>
      <c r="G6" s="1606"/>
      <c r="H6" s="1606"/>
      <c r="I6" s="1606"/>
      <c r="J6" s="1606"/>
      <c r="K6" s="1606"/>
      <c r="L6" s="1606"/>
      <c r="M6" s="1606"/>
    </row>
    <row r="7" spans="1:220" ht="14.25" customHeight="1">
      <c r="A7" s="69"/>
      <c r="C7" s="1585" t="s">
        <v>676</v>
      </c>
      <c r="D7" s="1585"/>
      <c r="E7" s="1585"/>
      <c r="F7" s="1586"/>
      <c r="G7" s="1584" t="s">
        <v>364</v>
      </c>
      <c r="H7" s="1585"/>
      <c r="I7" s="1585"/>
      <c r="J7" s="1585"/>
      <c r="K7" s="1585"/>
      <c r="L7" s="1585"/>
      <c r="M7" s="1585"/>
    </row>
    <row r="8" spans="1:220" ht="111.75" customHeight="1">
      <c r="A8" s="69"/>
      <c r="C8" s="1296" t="s">
        <v>677</v>
      </c>
      <c r="D8" s="1296"/>
      <c r="E8" s="1296"/>
      <c r="F8" s="1687"/>
      <c r="G8" s="1635" t="s">
        <v>678</v>
      </c>
      <c r="H8" s="1635"/>
      <c r="I8" s="1635"/>
      <c r="J8" s="1635"/>
      <c r="K8" s="1635"/>
      <c r="L8" s="1635"/>
      <c r="M8" s="1635"/>
    </row>
    <row r="9" spans="1:220" ht="180.75" customHeight="1">
      <c r="A9" s="69"/>
      <c r="C9" s="1296" t="s">
        <v>679</v>
      </c>
      <c r="D9" s="1296" t="s">
        <v>679</v>
      </c>
      <c r="E9" s="1296" t="s">
        <v>679</v>
      </c>
      <c r="F9" s="1687" t="s">
        <v>679</v>
      </c>
      <c r="G9" s="1706" t="s">
        <v>1550</v>
      </c>
      <c r="H9" s="1706"/>
      <c r="I9" s="1706"/>
      <c r="J9" s="1706"/>
      <c r="K9" s="1706"/>
      <c r="L9" s="1706"/>
      <c r="M9" s="1706"/>
    </row>
    <row r="10" spans="1:220" ht="101.25" customHeight="1">
      <c r="A10" s="69"/>
      <c r="C10" s="1296" t="s">
        <v>680</v>
      </c>
      <c r="D10" s="1296" t="s">
        <v>680</v>
      </c>
      <c r="E10" s="1296" t="s">
        <v>680</v>
      </c>
      <c r="F10" s="1687" t="s">
        <v>680</v>
      </c>
      <c r="G10" s="1703" t="s">
        <v>681</v>
      </c>
      <c r="H10" s="1703"/>
      <c r="I10" s="1703"/>
      <c r="J10" s="1703"/>
      <c r="K10" s="1703"/>
      <c r="L10" s="1703"/>
      <c r="M10" s="1703"/>
    </row>
    <row r="11" spans="1:220" ht="157.5" customHeight="1">
      <c r="A11" s="69"/>
      <c r="C11" s="1296" t="s">
        <v>682</v>
      </c>
      <c r="D11" s="1296" t="s">
        <v>682</v>
      </c>
      <c r="E11" s="1296" t="s">
        <v>682</v>
      </c>
      <c r="F11" s="1687" t="s">
        <v>682</v>
      </c>
      <c r="G11" s="1635" t="s">
        <v>683</v>
      </c>
      <c r="H11" s="1635"/>
      <c r="I11" s="1635"/>
      <c r="J11" s="1635"/>
      <c r="K11" s="1635"/>
      <c r="L11" s="1635"/>
      <c r="M11" s="1635"/>
    </row>
    <row r="12" spans="1:220" ht="243" customHeight="1">
      <c r="A12" s="69"/>
      <c r="C12" s="1296" t="s">
        <v>684</v>
      </c>
      <c r="D12" s="1296" t="s">
        <v>684</v>
      </c>
      <c r="E12" s="1296" t="s">
        <v>684</v>
      </c>
      <c r="F12" s="1687" t="s">
        <v>684</v>
      </c>
      <c r="G12" s="1706" t="s">
        <v>685</v>
      </c>
      <c r="H12" s="1706"/>
      <c r="I12" s="1706"/>
      <c r="J12" s="1706"/>
      <c r="K12" s="1706"/>
      <c r="L12" s="1706"/>
      <c r="M12" s="1706"/>
    </row>
    <row r="13" spans="1:220" ht="166.5" customHeight="1">
      <c r="A13" s="69"/>
      <c r="C13" s="1296" t="s">
        <v>686</v>
      </c>
      <c r="D13" s="1296" t="s">
        <v>686</v>
      </c>
      <c r="E13" s="1296" t="s">
        <v>686</v>
      </c>
      <c r="F13" s="1687" t="s">
        <v>686</v>
      </c>
      <c r="G13" s="1635" t="s">
        <v>687</v>
      </c>
      <c r="H13" s="1635"/>
      <c r="I13" s="1635"/>
      <c r="J13" s="1635"/>
      <c r="K13" s="1635"/>
      <c r="L13" s="1635"/>
      <c r="M13" s="1635"/>
    </row>
    <row r="14" spans="1:220" ht="14.25" customHeight="1">
      <c r="A14" s="69"/>
      <c r="C14" s="1707" t="s">
        <v>688</v>
      </c>
      <c r="D14" s="1708"/>
      <c r="E14" s="1708"/>
      <c r="F14" s="1708"/>
      <c r="G14" s="1708"/>
      <c r="H14" s="1708"/>
      <c r="I14" s="1708"/>
      <c r="J14" s="1708"/>
      <c r="K14" s="1708"/>
      <c r="L14" s="1708"/>
      <c r="M14" s="1708"/>
    </row>
    <row r="15" spans="1:220" ht="14.25" customHeight="1">
      <c r="A15" s="69"/>
    </row>
    <row r="16" spans="1:220" s="66" customFormat="1" ht="15" hidden="1">
      <c r="A16" s="69"/>
      <c r="B16" s="11"/>
      <c r="C16" s="11"/>
      <c r="D16" s="11"/>
      <c r="E16" s="11"/>
      <c r="F16" s="11"/>
      <c r="G16" s="295"/>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row>
    <row r="17" spans="1:19" ht="14.25" customHeight="1">
      <c r="A17" s="69"/>
    </row>
    <row r="18" spans="1:19" ht="14.25" customHeight="1">
      <c r="A18" s="69"/>
      <c r="C18" s="1646" t="s">
        <v>689</v>
      </c>
      <c r="D18" s="1250"/>
      <c r="E18" s="1250"/>
      <c r="F18" s="1250"/>
      <c r="G18" s="1250"/>
      <c r="H18" s="1250"/>
      <c r="I18" s="1250"/>
      <c r="J18" s="1250"/>
      <c r="K18" s="1250"/>
      <c r="L18" s="1250"/>
      <c r="M18" s="1250"/>
    </row>
    <row r="19" spans="1:19" ht="14.25" customHeight="1">
      <c r="A19" s="69"/>
      <c r="C19" s="1265" t="s">
        <v>1720</v>
      </c>
      <c r="D19" s="1265"/>
      <c r="E19" s="1265"/>
      <c r="F19" s="1265"/>
      <c r="G19" s="1265"/>
      <c r="H19" s="1265"/>
      <c r="I19" s="1265"/>
      <c r="J19" s="1265"/>
      <c r="K19" s="1265"/>
      <c r="L19" s="1265"/>
      <c r="M19" s="1265"/>
      <c r="N19" s="1265"/>
      <c r="O19" s="1265"/>
      <c r="P19" s="1265"/>
      <c r="Q19" s="1265"/>
      <c r="R19" s="1265"/>
      <c r="S19" s="1265"/>
    </row>
    <row r="20" spans="1:19" ht="14.25" customHeight="1">
      <c r="A20" s="69"/>
      <c r="C20" s="1218"/>
      <c r="D20" s="1218"/>
      <c r="E20" s="1218"/>
      <c r="F20" s="1218"/>
      <c r="G20" s="1448">
        <v>2022</v>
      </c>
      <c r="H20" s="1448"/>
      <c r="I20" s="1448"/>
      <c r="J20" s="1448"/>
      <c r="K20" s="1448">
        <v>2023</v>
      </c>
      <c r="L20" s="1448"/>
      <c r="M20" s="1448"/>
      <c r="N20" s="1448">
        <v>2024</v>
      </c>
      <c r="O20" s="1448"/>
      <c r="P20" s="1448"/>
      <c r="Q20" s="1448">
        <v>2025</v>
      </c>
      <c r="R20" s="1448"/>
      <c r="S20" s="1448"/>
    </row>
    <row r="21" spans="1:19" ht="35.25" customHeight="1">
      <c r="A21" s="69"/>
      <c r="C21" s="1314"/>
      <c r="D21" s="1314"/>
      <c r="E21" s="1314"/>
      <c r="F21" s="1314"/>
      <c r="G21" s="298" t="s">
        <v>443</v>
      </c>
      <c r="H21" s="298" t="s">
        <v>444</v>
      </c>
      <c r="I21" s="298" t="s">
        <v>445</v>
      </c>
      <c r="J21" s="303" t="s">
        <v>186</v>
      </c>
      <c r="K21" s="298" t="s">
        <v>443</v>
      </c>
      <c r="L21" s="298" t="s">
        <v>445</v>
      </c>
      <c r="M21" s="303" t="s">
        <v>186</v>
      </c>
      <c r="N21" s="298" t="s">
        <v>443</v>
      </c>
      <c r="O21" s="298" t="s">
        <v>445</v>
      </c>
      <c r="P21" s="303" t="s">
        <v>186</v>
      </c>
      <c r="Q21" s="298" t="s">
        <v>443</v>
      </c>
      <c r="R21" s="298" t="s">
        <v>445</v>
      </c>
      <c r="S21" s="303" t="s">
        <v>186</v>
      </c>
    </row>
    <row r="22" spans="1:19" ht="14.25" customHeight="1">
      <c r="A22" s="69"/>
      <c r="C22" s="1648" t="s">
        <v>690</v>
      </c>
      <c r="D22" s="1648"/>
      <c r="E22" s="1648"/>
      <c r="F22" s="1649"/>
      <c r="G22" s="26">
        <v>844</v>
      </c>
      <c r="H22" s="26">
        <v>0</v>
      </c>
      <c r="I22" s="26">
        <v>0</v>
      </c>
      <c r="J22" s="27">
        <f>SUM(G22:I22)</f>
        <v>844</v>
      </c>
      <c r="K22" s="126">
        <v>887</v>
      </c>
      <c r="L22" s="123">
        <v>0</v>
      </c>
      <c r="M22" s="124">
        <v>887</v>
      </c>
      <c r="N22" s="45">
        <v>1084</v>
      </c>
      <c r="O22" s="26">
        <v>0</v>
      </c>
      <c r="P22" s="27">
        <f>N22+O22</f>
        <v>1084</v>
      </c>
      <c r="Q22" s="1076">
        <v>948</v>
      </c>
      <c r="R22" s="326">
        <v>0.26141068816174928</v>
      </c>
      <c r="S22" s="1077">
        <f>Q22+R22</f>
        <v>948.26141068816173</v>
      </c>
    </row>
    <row r="23" spans="1:19" ht="14.25" customHeight="1">
      <c r="A23" s="69"/>
      <c r="C23" s="1644" t="s">
        <v>691</v>
      </c>
      <c r="D23" s="1644"/>
      <c r="E23" s="1644"/>
      <c r="F23" s="1659"/>
      <c r="G23" s="29">
        <v>6318</v>
      </c>
      <c r="H23" s="29">
        <v>6</v>
      </c>
      <c r="I23" s="29">
        <v>40</v>
      </c>
      <c r="J23" s="62">
        <f t="shared" ref="J23:J26" si="0">SUM(G23:I23)</f>
        <v>6364</v>
      </c>
      <c r="K23" s="127">
        <v>6219</v>
      </c>
      <c r="L23" s="120">
        <v>56</v>
      </c>
      <c r="M23" s="125">
        <v>6275</v>
      </c>
      <c r="N23" s="29">
        <v>6581</v>
      </c>
      <c r="O23" s="29">
        <v>60</v>
      </c>
      <c r="P23" s="62">
        <f t="shared" ref="P23" si="1">N23+O23</f>
        <v>6641</v>
      </c>
      <c r="Q23" s="1078">
        <v>6488</v>
      </c>
      <c r="R23" s="933">
        <v>65.798029999999997</v>
      </c>
      <c r="S23" s="687">
        <f>Q23+R23</f>
        <v>6553.7980299999999</v>
      </c>
    </row>
    <row r="24" spans="1:19" ht="14.25" customHeight="1">
      <c r="A24" s="69"/>
      <c r="C24" s="1644" t="s">
        <v>692</v>
      </c>
      <c r="D24" s="1644"/>
      <c r="E24" s="1644"/>
      <c r="F24" s="1659"/>
      <c r="G24" s="26">
        <v>7162</v>
      </c>
      <c r="H24" s="26">
        <v>6</v>
      </c>
      <c r="I24" s="26">
        <v>40</v>
      </c>
      <c r="J24" s="27">
        <f t="shared" si="0"/>
        <v>7208</v>
      </c>
      <c r="K24" s="126">
        <v>7106</v>
      </c>
      <c r="L24" s="123">
        <v>56</v>
      </c>
      <c r="M24" s="124">
        <v>7162</v>
      </c>
      <c r="N24" s="26">
        <f t="shared" ref="N24:P24" si="2">SUM(N22:N23)</f>
        <v>7665</v>
      </c>
      <c r="O24" s="26">
        <f t="shared" si="2"/>
        <v>60</v>
      </c>
      <c r="P24" s="27">
        <f t="shared" si="2"/>
        <v>7725</v>
      </c>
      <c r="Q24" s="1078">
        <f>Q22+Q23</f>
        <v>7436</v>
      </c>
      <c r="R24" s="933">
        <f>R22+R23</f>
        <v>66.059440688161743</v>
      </c>
      <c r="S24" s="687">
        <f>Q24+R24</f>
        <v>7502.0594406881619</v>
      </c>
    </row>
    <row r="25" spans="1:19" ht="17.25" customHeight="1">
      <c r="A25" s="69"/>
      <c r="C25" s="1644" t="s">
        <v>690</v>
      </c>
      <c r="D25" s="1644"/>
      <c r="E25" s="1644"/>
      <c r="F25" s="1659"/>
      <c r="G25" s="72">
        <v>1623</v>
      </c>
      <c r="H25" s="72">
        <v>4</v>
      </c>
      <c r="I25" s="72">
        <v>1</v>
      </c>
      <c r="J25" s="73">
        <f t="shared" si="0"/>
        <v>1628</v>
      </c>
      <c r="K25" s="160">
        <v>1582</v>
      </c>
      <c r="L25" s="161">
        <v>1</v>
      </c>
      <c r="M25" s="162">
        <v>1583</v>
      </c>
      <c r="N25" s="72">
        <v>1619</v>
      </c>
      <c r="O25" s="72">
        <v>1</v>
      </c>
      <c r="P25" s="73">
        <v>1620</v>
      </c>
      <c r="Q25" s="1078">
        <v>1343</v>
      </c>
      <c r="R25" s="933">
        <v>1.0455690044185961</v>
      </c>
      <c r="S25" s="687">
        <f>Q25+R25</f>
        <v>1344.0455690044187</v>
      </c>
    </row>
    <row r="26" spans="1:19" ht="31.5" customHeight="1">
      <c r="A26" s="69"/>
      <c r="C26" s="1660" t="s">
        <v>693</v>
      </c>
      <c r="D26" s="1660"/>
      <c r="E26" s="1660"/>
      <c r="F26" s="1661"/>
      <c r="G26" s="62">
        <v>8786</v>
      </c>
      <c r="H26" s="62">
        <v>10</v>
      </c>
      <c r="I26" s="62">
        <v>42</v>
      </c>
      <c r="J26" s="62">
        <f t="shared" si="0"/>
        <v>8838</v>
      </c>
      <c r="K26" s="163">
        <v>8687</v>
      </c>
      <c r="L26" s="121">
        <v>58</v>
      </c>
      <c r="M26" s="125">
        <v>8745</v>
      </c>
      <c r="N26" s="62">
        <f>SUM(N24:N25)</f>
        <v>9284</v>
      </c>
      <c r="O26" s="62">
        <v>61</v>
      </c>
      <c r="P26" s="62">
        <f>P24+P25</f>
        <v>9345</v>
      </c>
      <c r="Q26" s="695">
        <f>Q24+Q25</f>
        <v>8779</v>
      </c>
      <c r="R26" s="687">
        <f>R24+R25</f>
        <v>67.105009692580339</v>
      </c>
      <c r="S26" s="687">
        <f>Q26+R26</f>
        <v>8846.105009692581</v>
      </c>
    </row>
    <row r="27" spans="1:19" ht="63" customHeight="1">
      <c r="A27" s="69"/>
      <c r="C27" s="1682" t="s">
        <v>694</v>
      </c>
      <c r="D27" s="1683"/>
      <c r="E27" s="1683"/>
      <c r="F27" s="1683"/>
      <c r="G27" s="1683"/>
      <c r="H27" s="1683"/>
      <c r="I27" s="1683"/>
      <c r="J27" s="1683"/>
      <c r="K27" s="1683"/>
      <c r="L27" s="1683"/>
      <c r="M27" s="1683"/>
      <c r="N27" s="164"/>
      <c r="O27" s="164"/>
      <c r="P27" s="164"/>
      <c r="Q27" s="164"/>
      <c r="R27" s="164"/>
      <c r="S27" s="164"/>
    </row>
    <row r="28" spans="1:19" ht="14">
      <c r="A28" s="69"/>
      <c r="C28" s="16"/>
    </row>
    <row r="29" spans="1:19" ht="14">
      <c r="A29" s="69"/>
      <c r="C29" s="16"/>
    </row>
    <row r="30" spans="1:19" ht="15.5">
      <c r="A30" s="69"/>
      <c r="C30" s="1685" t="s">
        <v>695</v>
      </c>
      <c r="D30" s="1686"/>
      <c r="E30" s="1686"/>
      <c r="F30" s="1686"/>
      <c r="G30" s="1686"/>
      <c r="H30" s="1686"/>
      <c r="I30" s="1686"/>
      <c r="J30" s="1686"/>
      <c r="K30" s="1686"/>
      <c r="L30" s="1686"/>
      <c r="M30" s="1686"/>
    </row>
    <row r="31" spans="1:19" ht="15">
      <c r="A31" s="69"/>
      <c r="C31" s="1265" t="s">
        <v>696</v>
      </c>
      <c r="D31" s="1265"/>
      <c r="E31" s="1265"/>
      <c r="F31" s="1265"/>
      <c r="G31" s="1265"/>
      <c r="H31" s="1265"/>
      <c r="I31" s="1265"/>
      <c r="J31" s="1265"/>
    </row>
    <row r="32" spans="1:19" ht="15">
      <c r="A32" s="69"/>
      <c r="C32" s="1704"/>
      <c r="D32" s="1705"/>
      <c r="E32" s="1705"/>
      <c r="F32" s="1705"/>
      <c r="G32" s="167">
        <v>2022</v>
      </c>
      <c r="H32" s="167">
        <v>2023</v>
      </c>
      <c r="I32" s="167">
        <v>2024</v>
      </c>
      <c r="J32" s="167">
        <v>2025</v>
      </c>
    </row>
    <row r="33" spans="1:221" ht="30" customHeight="1">
      <c r="A33" s="69"/>
      <c r="C33" s="1648" t="s">
        <v>697</v>
      </c>
      <c r="D33" s="1648"/>
      <c r="E33" s="1648"/>
      <c r="F33" s="1649"/>
      <c r="G33" s="152" t="s">
        <v>194</v>
      </c>
      <c r="H33" s="165">
        <v>5730</v>
      </c>
      <c r="I33" s="54" t="s">
        <v>1361</v>
      </c>
      <c r="J33" s="1136" t="s">
        <v>1361</v>
      </c>
    </row>
    <row r="34" spans="1:221" s="12" customFormat="1" ht="15">
      <c r="A34" s="69"/>
      <c r="B34" s="11"/>
      <c r="C34" s="1644" t="s">
        <v>698</v>
      </c>
      <c r="D34" s="1644"/>
      <c r="E34" s="1644"/>
      <c r="F34" s="1659"/>
      <c r="G34" s="153" t="s">
        <v>194</v>
      </c>
      <c r="H34" s="165">
        <v>1864346</v>
      </c>
      <c r="I34" s="166">
        <v>1008</v>
      </c>
      <c r="J34" s="1137">
        <v>714</v>
      </c>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row>
    <row r="35" spans="1:221" s="12" customFormat="1" ht="15">
      <c r="A35" s="69"/>
      <c r="B35" s="11"/>
      <c r="C35" s="1644" t="s">
        <v>699</v>
      </c>
      <c r="D35" s="1644"/>
      <c r="E35" s="1644"/>
      <c r="F35" s="1659"/>
      <c r="G35" s="153" t="s">
        <v>194</v>
      </c>
      <c r="H35" s="165">
        <v>6</v>
      </c>
      <c r="I35" s="166">
        <v>8</v>
      </c>
      <c r="J35" s="1137">
        <v>6</v>
      </c>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row>
    <row r="36" spans="1:221" s="12" customFormat="1" ht="15">
      <c r="A36" s="69"/>
      <c r="B36" s="11"/>
      <c r="C36" s="1644" t="s">
        <v>700</v>
      </c>
      <c r="D36" s="1644"/>
      <c r="E36" s="1644"/>
      <c r="F36" s="1659"/>
      <c r="G36" s="154">
        <v>23251</v>
      </c>
      <c r="H36" s="165">
        <v>501971</v>
      </c>
      <c r="I36" s="166">
        <v>431</v>
      </c>
      <c r="J36" s="1137">
        <v>556</v>
      </c>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row>
    <row r="37" spans="1:221" s="12" customFormat="1" ht="15">
      <c r="A37" s="69"/>
      <c r="B37" s="11"/>
      <c r="C37" s="1660" t="s">
        <v>701</v>
      </c>
      <c r="D37" s="1660"/>
      <c r="E37" s="1660"/>
      <c r="F37" s="1661"/>
      <c r="G37" s="168">
        <v>23251</v>
      </c>
      <c r="H37" s="169">
        <v>2372053</v>
      </c>
      <c r="I37" s="170">
        <f>SUM(I34:I36)</f>
        <v>1447</v>
      </c>
      <c r="J37" s="1138">
        <f>SUM(J34:J36)</f>
        <v>1276</v>
      </c>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row>
    <row r="38" spans="1:221" s="12" customFormat="1" ht="49.5" customHeight="1">
      <c r="A38" s="69"/>
      <c r="B38" s="11"/>
      <c r="C38" s="1709" t="s">
        <v>1551</v>
      </c>
      <c r="D38" s="1710"/>
      <c r="E38" s="1710"/>
      <c r="F38" s="1710"/>
      <c r="G38" s="1710"/>
      <c r="H38" s="1710"/>
      <c r="I38" s="1710"/>
      <c r="J38" s="1710"/>
      <c r="K38" s="1710"/>
      <c r="L38" s="1710"/>
      <c r="M38" s="1710"/>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row>
    <row r="39" spans="1:221" s="12" customFormat="1">
      <c r="A39" s="69"/>
      <c r="B39" s="11"/>
      <c r="C39" s="11"/>
      <c r="D39" s="11"/>
      <c r="E39" s="11"/>
      <c r="F39" s="11"/>
      <c r="G39" s="295"/>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row>
    <row r="40" spans="1:221" s="12" customFormat="1" ht="15.5">
      <c r="A40" s="69"/>
      <c r="B40" s="11"/>
      <c r="C40" s="1684" t="s">
        <v>1546</v>
      </c>
      <c r="D40" s="1252"/>
      <c r="E40" s="1252"/>
      <c r="F40" s="1252"/>
      <c r="G40" s="1252"/>
      <c r="H40" s="1252"/>
      <c r="I40" s="1252"/>
      <c r="J40" s="1252"/>
      <c r="K40" s="1252"/>
      <c r="L40" s="1252"/>
      <c r="M40" s="1252"/>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row>
    <row r="41" spans="1:221" s="12" customFormat="1" ht="15" customHeight="1">
      <c r="A41" s="69"/>
      <c r="B41" s="11"/>
      <c r="C41" s="1219" t="s">
        <v>702</v>
      </c>
      <c r="D41" s="1219"/>
      <c r="E41" s="1219"/>
      <c r="F41" s="1219"/>
      <c r="G41" s="1219"/>
      <c r="H41" s="1219"/>
      <c r="I41" s="1219"/>
      <c r="J41" s="1219"/>
      <c r="K41" s="1219"/>
      <c r="L41" s="1219"/>
      <c r="M41" s="1219"/>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row>
    <row r="42" spans="1:221" s="12" customFormat="1" ht="15" customHeight="1">
      <c r="A42" s="69"/>
      <c r="B42" s="11"/>
      <c r="C42" s="1219"/>
      <c r="D42" s="1219"/>
      <c r="E42" s="1219"/>
      <c r="F42" s="1219"/>
      <c r="G42" s="1219"/>
      <c r="H42" s="1219"/>
      <c r="I42" s="1219"/>
      <c r="J42" s="1219"/>
      <c r="K42" s="1219"/>
      <c r="L42" s="1219"/>
      <c r="M42" s="1219"/>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row>
    <row r="43" spans="1:221" s="12" customFormat="1" ht="15" customHeight="1">
      <c r="A43" s="69"/>
      <c r="B43" s="11"/>
      <c r="C43" s="1219"/>
      <c r="D43" s="1219"/>
      <c r="E43" s="1219"/>
      <c r="F43" s="1219"/>
      <c r="G43" s="1219"/>
      <c r="H43" s="1219"/>
      <c r="I43" s="1219"/>
      <c r="J43" s="1219"/>
      <c r="K43" s="1219"/>
      <c r="L43" s="1219"/>
      <c r="M43" s="1219"/>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row>
    <row r="44" spans="1:221" s="12" customFormat="1" ht="15" customHeight="1">
      <c r="A44" s="69"/>
      <c r="B44" s="11"/>
      <c r="C44" s="1219"/>
      <c r="D44" s="1219"/>
      <c r="E44" s="1219"/>
      <c r="F44" s="1219"/>
      <c r="G44" s="1219"/>
      <c r="H44" s="1219"/>
      <c r="I44" s="1219"/>
      <c r="J44" s="1219"/>
      <c r="K44" s="1219"/>
      <c r="L44" s="1219"/>
      <c r="M44" s="1219"/>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row>
    <row r="45" spans="1:221" s="12" customFormat="1" ht="15" customHeight="1">
      <c r="A45" s="69"/>
      <c r="B45" s="11"/>
      <c r="C45" s="1219"/>
      <c r="D45" s="1219"/>
      <c r="E45" s="1219"/>
      <c r="F45" s="1219"/>
      <c r="G45" s="1219"/>
      <c r="H45" s="1219"/>
      <c r="I45" s="1219"/>
      <c r="J45" s="1219"/>
      <c r="K45" s="1219"/>
      <c r="L45" s="1219"/>
      <c r="M45" s="1219"/>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row>
    <row r="46" spans="1:221" s="12" customFormat="1" ht="15" customHeight="1">
      <c r="A46" s="69"/>
      <c r="B46" s="11"/>
      <c r="C46" s="1219"/>
      <c r="D46" s="1219"/>
      <c r="E46" s="1219"/>
      <c r="F46" s="1219"/>
      <c r="G46" s="1219"/>
      <c r="H46" s="1219"/>
      <c r="I46" s="1219"/>
      <c r="J46" s="1219"/>
      <c r="K46" s="1219"/>
      <c r="L46" s="1219"/>
      <c r="M46" s="1219"/>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row>
    <row r="47" spans="1:221" s="12" customFormat="1" ht="15" customHeight="1">
      <c r="A47" s="69"/>
      <c r="B47" s="11"/>
      <c r="C47" s="1219"/>
      <c r="D47" s="1219"/>
      <c r="E47" s="1219"/>
      <c r="F47" s="1219"/>
      <c r="G47" s="1219"/>
      <c r="H47" s="1219"/>
      <c r="I47" s="1219"/>
      <c r="J47" s="1219"/>
      <c r="K47" s="1219"/>
      <c r="L47" s="1219"/>
      <c r="M47" s="1219"/>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row>
    <row r="48" spans="1:221" s="12" customFormat="1" ht="15" customHeight="1">
      <c r="A48" s="69"/>
      <c r="B48" s="11"/>
      <c r="C48" s="1219"/>
      <c r="D48" s="1219"/>
      <c r="E48" s="1219"/>
      <c r="F48" s="1219"/>
      <c r="G48" s="1219"/>
      <c r="H48" s="1219"/>
      <c r="I48" s="1219"/>
      <c r="J48" s="1219"/>
      <c r="K48" s="1219"/>
      <c r="L48" s="1219"/>
      <c r="M48" s="1219"/>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row>
    <row r="49" spans="1:228" s="12" customFormat="1">
      <c r="A49" s="69"/>
      <c r="B49" s="11"/>
      <c r="C49" s="1219"/>
      <c r="D49" s="1219"/>
      <c r="E49" s="1219"/>
      <c r="F49" s="1219"/>
      <c r="G49" s="1219"/>
      <c r="H49" s="1219"/>
      <c r="I49" s="1219"/>
      <c r="J49" s="1219"/>
      <c r="K49" s="1219"/>
      <c r="L49" s="1219"/>
      <c r="M49" s="1219"/>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row>
    <row r="50" spans="1:228" s="12" customFormat="1" ht="15.75" customHeight="1">
      <c r="A50" s="69"/>
      <c r="B50" s="11"/>
      <c r="C50" s="145"/>
      <c r="D50" s="11"/>
      <c r="E50" s="11"/>
      <c r="F50" s="11"/>
      <c r="G50" s="295"/>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row>
    <row r="51" spans="1:228" s="12" customFormat="1">
      <c r="A51" s="69"/>
      <c r="B51" s="11"/>
      <c r="C51" s="11"/>
      <c r="D51" s="11"/>
      <c r="E51" s="11"/>
      <c r="F51" s="11"/>
      <c r="G51" s="295"/>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row>
    <row r="52" spans="1:228" s="12" customFormat="1" ht="15.5">
      <c r="A52" s="69"/>
      <c r="B52" s="11"/>
      <c r="C52" s="1646" t="s">
        <v>1547</v>
      </c>
      <c r="D52" s="1250"/>
      <c r="E52" s="1250"/>
      <c r="F52" s="1250"/>
      <c r="G52" s="1250"/>
      <c r="H52" s="1250"/>
      <c r="I52" s="1250"/>
      <c r="J52" s="1250"/>
      <c r="K52" s="1250"/>
      <c r="L52" s="1250"/>
      <c r="M52" s="1250"/>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row>
    <row r="53" spans="1:228" s="12" customFormat="1" ht="15" customHeight="1">
      <c r="A53" s="69"/>
      <c r="B53" s="11"/>
      <c r="C53" s="1465" t="s">
        <v>703</v>
      </c>
      <c r="D53" s="1465"/>
      <c r="E53" s="1465"/>
      <c r="F53" s="1465"/>
      <c r="G53" s="1465"/>
      <c r="H53" s="1465"/>
      <c r="I53" s="1465"/>
      <c r="J53" s="1465"/>
      <c r="K53" s="1465"/>
      <c r="L53" s="1465"/>
      <c r="M53" s="1465"/>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row>
    <row r="54" spans="1:228" s="12" customFormat="1">
      <c r="A54" s="69"/>
      <c r="B54" s="11"/>
      <c r="C54" s="1465"/>
      <c r="D54" s="1465"/>
      <c r="E54" s="1465"/>
      <c r="F54" s="1465"/>
      <c r="G54" s="1465"/>
      <c r="H54" s="1465"/>
      <c r="I54" s="1465"/>
      <c r="J54" s="1465"/>
      <c r="K54" s="1465"/>
      <c r="L54" s="1465"/>
      <c r="M54" s="1465"/>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row>
    <row r="55" spans="1:228" s="12" customFormat="1">
      <c r="A55" s="69"/>
      <c r="B55" s="11"/>
      <c r="C55" s="1465"/>
      <c r="D55" s="1465"/>
      <c r="E55" s="1465"/>
      <c r="F55" s="1465"/>
      <c r="G55" s="1465"/>
      <c r="H55" s="1465"/>
      <c r="I55" s="1465"/>
      <c r="J55" s="1465"/>
      <c r="K55" s="1465"/>
      <c r="L55" s="1465"/>
      <c r="M55" s="1465"/>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row>
    <row r="56" spans="1:228" s="12" customFormat="1">
      <c r="A56" s="69"/>
      <c r="B56" s="11"/>
      <c r="C56" s="1465"/>
      <c r="D56" s="1465"/>
      <c r="E56" s="1465"/>
      <c r="F56" s="1465"/>
      <c r="G56" s="1465"/>
      <c r="H56" s="1465"/>
      <c r="I56" s="1465"/>
      <c r="J56" s="1465"/>
      <c r="K56" s="1465"/>
      <c r="L56" s="1465"/>
      <c r="M56" s="1465"/>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row>
    <row r="57" spans="1:228" s="12" customFormat="1">
      <c r="A57" s="69"/>
      <c r="B57" s="11"/>
      <c r="C57" s="1465"/>
      <c r="D57" s="1465"/>
      <c r="E57" s="1465"/>
      <c r="F57" s="1465"/>
      <c r="G57" s="1465"/>
      <c r="H57" s="1465"/>
      <c r="I57" s="1465"/>
      <c r="J57" s="1465"/>
      <c r="K57" s="1465"/>
      <c r="L57" s="1465"/>
      <c r="M57" s="1465"/>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row>
    <row r="58" spans="1:228" s="12" customFormat="1">
      <c r="A58" s="69"/>
      <c r="B58" s="11"/>
      <c r="C58" s="1465"/>
      <c r="D58" s="1465"/>
      <c r="E58" s="1465"/>
      <c r="F58" s="1465"/>
      <c r="G58" s="1465"/>
      <c r="H58" s="1465"/>
      <c r="I58" s="1465"/>
      <c r="J58" s="1465"/>
      <c r="K58" s="1465"/>
      <c r="L58" s="1465"/>
      <c r="M58" s="1465"/>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row>
    <row r="59" spans="1:228" s="12" customFormat="1">
      <c r="A59" s="69"/>
      <c r="B59" s="11"/>
      <c r="C59" s="1465"/>
      <c r="D59" s="1465"/>
      <c r="E59" s="1465"/>
      <c r="F59" s="1465"/>
      <c r="G59" s="1465"/>
      <c r="H59" s="1465"/>
      <c r="I59" s="1465"/>
      <c r="J59" s="1465"/>
      <c r="K59" s="1465"/>
      <c r="L59" s="1465"/>
      <c r="M59" s="1465"/>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row>
    <row r="60" spans="1:228" s="12" customFormat="1">
      <c r="A60" s="69"/>
      <c r="B60" s="11"/>
      <c r="C60" s="1465"/>
      <c r="D60" s="1465"/>
      <c r="E60" s="1465"/>
      <c r="F60" s="1465"/>
      <c r="G60" s="1465"/>
      <c r="H60" s="1465"/>
      <c r="I60" s="1465"/>
      <c r="J60" s="1465"/>
      <c r="K60" s="1465"/>
      <c r="L60" s="1465"/>
      <c r="M60" s="1465"/>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row>
    <row r="61" spans="1:228" s="12" customFormat="1">
      <c r="A61" s="69"/>
      <c r="B61" s="11"/>
      <c r="C61" s="1465"/>
      <c r="D61" s="1465"/>
      <c r="E61" s="1465"/>
      <c r="F61" s="1465"/>
      <c r="G61" s="1465"/>
      <c r="H61" s="1465"/>
      <c r="I61" s="1465"/>
      <c r="J61" s="1465"/>
      <c r="K61" s="1465"/>
      <c r="L61" s="1465"/>
      <c r="M61" s="1465"/>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row>
    <row r="62" spans="1:228" s="12" customFormat="1" ht="15">
      <c r="A62" s="69"/>
      <c r="B62" s="11"/>
      <c r="C62" s="86"/>
      <c r="D62" s="86"/>
      <c r="E62" s="86"/>
      <c r="F62" s="86"/>
      <c r="G62" s="32"/>
      <c r="H62" s="86"/>
      <c r="I62" s="86"/>
      <c r="J62" s="86"/>
      <c r="K62" s="86"/>
      <c r="L62" s="86"/>
      <c r="M62" s="86"/>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row>
    <row r="63" spans="1:228" s="12" customFormat="1" ht="15">
      <c r="A63" s="69"/>
      <c r="B63" s="11"/>
      <c r="C63" s="86"/>
      <c r="D63" s="86"/>
      <c r="E63" s="86"/>
      <c r="F63" s="86"/>
      <c r="G63" s="32"/>
      <c r="H63" s="86"/>
      <c r="I63" s="86"/>
      <c r="J63" s="86"/>
      <c r="K63" s="86"/>
      <c r="L63" s="86"/>
      <c r="M63" s="86"/>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row>
    <row r="64" spans="1:228" s="12" customFormat="1" ht="35.25" customHeight="1">
      <c r="A64" s="69"/>
      <c r="B64" s="11"/>
      <c r="C64" s="1655" t="s">
        <v>1548</v>
      </c>
      <c r="D64" s="1244"/>
      <c r="E64" s="1244"/>
      <c r="F64" s="1244"/>
      <c r="G64" s="1244"/>
      <c r="H64" s="1244"/>
      <c r="I64" s="1244"/>
      <c r="J64" s="1244"/>
      <c r="K64" s="1244"/>
      <c r="L64" s="1244"/>
      <c r="M64" s="1244"/>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row>
    <row r="65" spans="1:228" s="12" customFormat="1" ht="15">
      <c r="A65" s="69"/>
      <c r="B65" s="11"/>
      <c r="C65" s="1688" t="s">
        <v>704</v>
      </c>
      <c r="D65" s="1689"/>
      <c r="E65" s="1689"/>
      <c r="F65" s="1689"/>
      <c r="G65" s="1690"/>
      <c r="H65" s="86"/>
      <c r="I65" s="86"/>
      <c r="J65" s="86"/>
      <c r="K65" s="86"/>
      <c r="L65" s="86"/>
      <c r="M65" s="86"/>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row>
    <row r="66" spans="1:228" s="12" customFormat="1" ht="15">
      <c r="A66" s="69"/>
      <c r="B66" s="11"/>
      <c r="C66" s="438"/>
      <c r="D66" s="1693" t="s">
        <v>705</v>
      </c>
      <c r="E66" s="1694"/>
      <c r="F66" s="1693" t="s">
        <v>706</v>
      </c>
      <c r="G66" s="1694"/>
      <c r="H66" s="86"/>
      <c r="I66" s="86"/>
      <c r="J66" s="86"/>
      <c r="K66" s="86"/>
      <c r="L66" s="86"/>
      <c r="M66" s="86"/>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row>
    <row r="67" spans="1:228" s="12" customFormat="1" ht="15">
      <c r="A67" s="69"/>
      <c r="B67" s="11"/>
      <c r="C67" s="439" t="s">
        <v>707</v>
      </c>
      <c r="D67" s="1695">
        <v>0</v>
      </c>
      <c r="E67" s="1696"/>
      <c r="F67" s="1697">
        <v>0</v>
      </c>
      <c r="G67" s="1698"/>
      <c r="H67" s="86"/>
      <c r="I67" s="86"/>
      <c r="J67" s="86"/>
      <c r="K67" s="86"/>
      <c r="L67" s="86"/>
      <c r="M67" s="86"/>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row>
    <row r="68" spans="1:228" s="12" customFormat="1" ht="15">
      <c r="A68" s="69"/>
      <c r="B68" s="11"/>
      <c r="C68" s="439" t="s">
        <v>708</v>
      </c>
      <c r="D68" s="1695">
        <v>28</v>
      </c>
      <c r="E68" s="1696">
        <v>4096327</v>
      </c>
      <c r="F68" s="1697">
        <v>2693413.79</v>
      </c>
      <c r="G68" s="1698">
        <v>3505443</v>
      </c>
      <c r="H68" s="86"/>
      <c r="I68" s="86"/>
      <c r="J68" s="86"/>
      <c r="K68" s="86"/>
      <c r="L68" s="86"/>
      <c r="M68" s="86"/>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row>
    <row r="69" spans="1:228" s="12" customFormat="1" ht="15">
      <c r="A69" s="69"/>
      <c r="B69" s="11"/>
      <c r="C69" s="439" t="s">
        <v>709</v>
      </c>
      <c r="D69" s="1695">
        <v>1</v>
      </c>
      <c r="E69" s="1696">
        <v>4096327</v>
      </c>
      <c r="F69" s="1697">
        <v>228846.02</v>
      </c>
      <c r="G69" s="1698">
        <v>3505443</v>
      </c>
      <c r="H69" s="86"/>
      <c r="I69" s="86"/>
      <c r="J69" s="86"/>
      <c r="K69" s="86"/>
      <c r="L69" s="86"/>
      <c r="M69" s="86"/>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row>
    <row r="70" spans="1:228" s="12" customFormat="1" ht="15">
      <c r="A70" s="69"/>
      <c r="B70" s="11"/>
      <c r="C70" s="443" t="s">
        <v>186</v>
      </c>
      <c r="D70" s="1699">
        <v>29</v>
      </c>
      <c r="E70" s="1700">
        <v>4096327</v>
      </c>
      <c r="F70" s="1701">
        <f>SUM(F67:G69)</f>
        <v>9933145.8099999987</v>
      </c>
      <c r="G70" s="1702">
        <v>3505443</v>
      </c>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row>
    <row r="71" spans="1:228" s="12" customFormat="1">
      <c r="A71" s="69"/>
      <c r="B71" s="11"/>
      <c r="C71" s="11"/>
      <c r="D71" s="11"/>
      <c r="E71" s="11"/>
      <c r="F71" s="11"/>
      <c r="G71" s="295"/>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row>
    <row r="72" spans="1:228" s="12" customFormat="1">
      <c r="A72" s="69"/>
      <c r="B72" s="11"/>
      <c r="C72" s="11"/>
      <c r="D72" s="11"/>
      <c r="E72" s="11"/>
      <c r="F72" s="11"/>
      <c r="G72" s="295"/>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row>
    <row r="73" spans="1:228" s="12" customFormat="1" ht="15.5">
      <c r="A73" s="69"/>
      <c r="B73" s="11"/>
      <c r="C73" s="1680" t="s">
        <v>1549</v>
      </c>
      <c r="D73" s="1248"/>
      <c r="E73" s="1248"/>
      <c r="F73" s="1248"/>
      <c r="G73" s="1248"/>
      <c r="H73" s="1248"/>
      <c r="I73" s="1248"/>
      <c r="J73" s="1248"/>
      <c r="K73" s="1248"/>
      <c r="L73" s="1248"/>
      <c r="M73" s="1248"/>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row>
    <row r="74" spans="1:228" s="12" customFormat="1" ht="15">
      <c r="A74" s="69"/>
      <c r="B74" s="11"/>
      <c r="C74" s="1681" t="s">
        <v>710</v>
      </c>
      <c r="D74" s="1681"/>
      <c r="E74" s="1681"/>
      <c r="F74" s="1681"/>
      <c r="G74" s="1681"/>
      <c r="H74" s="1681"/>
      <c r="I74" s="1681"/>
      <c r="J74" s="1681"/>
      <c r="K74" s="1681"/>
      <c r="L74" s="1681"/>
      <c r="M74" s="168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row>
    <row r="75" spans="1:228" s="12" customFormat="1">
      <c r="A75" s="69"/>
      <c r="B75" s="11"/>
      <c r="C75" s="11"/>
      <c r="D75" s="11"/>
      <c r="E75" s="11"/>
      <c r="F75" s="11"/>
      <c r="G75" s="295"/>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row>
    <row r="76" spans="1:228" s="12" customFormat="1">
      <c r="A76" s="69"/>
      <c r="B76" s="11"/>
      <c r="C76" s="11"/>
      <c r="D76" s="11"/>
      <c r="E76" s="11"/>
      <c r="F76" s="11"/>
      <c r="G76" s="295"/>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row>
    <row r="77" spans="1:228" s="12" customFormat="1" ht="15.5">
      <c r="A77" s="69"/>
      <c r="B77" s="11"/>
      <c r="C77" s="1680" t="s">
        <v>711</v>
      </c>
      <c r="D77" s="1248"/>
      <c r="E77" s="1248"/>
      <c r="F77" s="1248"/>
      <c r="G77" s="1248"/>
      <c r="H77" s="1248"/>
      <c r="I77" s="1248"/>
      <c r="J77" s="1248"/>
      <c r="K77" s="1248"/>
      <c r="L77" s="1248"/>
      <c r="M77" s="1248"/>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row>
    <row r="78" spans="1:228" s="12" customFormat="1" ht="15">
      <c r="A78" s="69"/>
      <c r="B78" s="11"/>
      <c r="C78" s="1688" t="s">
        <v>712</v>
      </c>
      <c r="D78" s="1689"/>
      <c r="E78" s="1689"/>
      <c r="F78" s="1689"/>
      <c r="G78" s="1690"/>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row>
    <row r="79" spans="1:228" s="12" customFormat="1" ht="15">
      <c r="A79" s="69"/>
      <c r="B79" s="11"/>
      <c r="C79" s="438"/>
      <c r="D79" s="438">
        <v>2022</v>
      </c>
      <c r="E79" s="438">
        <v>2023</v>
      </c>
      <c r="F79" s="438">
        <v>2024</v>
      </c>
      <c r="G79" s="473">
        <v>2025</v>
      </c>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row>
    <row r="80" spans="1:228" s="12" customFormat="1" ht="30">
      <c r="A80" s="69"/>
      <c r="B80" s="11"/>
      <c r="C80" s="439" t="s">
        <v>713</v>
      </c>
      <c r="D80" s="441">
        <v>3727054</v>
      </c>
      <c r="E80" s="442">
        <v>4096327</v>
      </c>
      <c r="F80" s="440">
        <f>(863595.68+151021.704)</f>
        <v>1014617.3840000001</v>
      </c>
      <c r="G80" s="475">
        <v>3505443</v>
      </c>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row>
    <row r="81" spans="1:223" s="12" customFormat="1">
      <c r="A81" s="69"/>
      <c r="B81" s="11"/>
      <c r="C81" s="1691" t="s">
        <v>714</v>
      </c>
      <c r="D81" s="1692"/>
      <c r="E81" s="1692"/>
      <c r="F81" s="1692"/>
      <c r="G81" s="1692"/>
      <c r="H81" s="1692"/>
      <c r="I81" s="1692"/>
      <c r="J81" s="1692"/>
      <c r="K81" s="1692"/>
      <c r="L81" s="1692"/>
      <c r="M81" s="1692"/>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row>
    <row r="82" spans="1:223" s="12" customFormat="1">
      <c r="A82" s="69"/>
      <c r="B82" s="11"/>
      <c r="C82" s="11"/>
      <c r="D82" s="11"/>
      <c r="E82" s="11"/>
      <c r="F82" s="11"/>
      <c r="G82" s="295"/>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row>
    <row r="83" spans="1:223" s="12" customFormat="1">
      <c r="A83" s="69"/>
      <c r="B83" s="11"/>
      <c r="C83" s="11"/>
      <c r="D83" s="11"/>
      <c r="E83" s="11"/>
      <c r="F83" s="11"/>
      <c r="G83" s="295"/>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row>
    <row r="84" spans="1:223" s="12" customFormat="1">
      <c r="A84" s="69"/>
      <c r="B84" s="11"/>
      <c r="C84" s="11"/>
      <c r="D84" s="11"/>
      <c r="E84" s="11"/>
      <c r="F84" s="11"/>
      <c r="G84" s="295"/>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row>
    <row r="85" spans="1:223" s="12" customFormat="1">
      <c r="A85" s="69"/>
      <c r="B85" s="11"/>
      <c r="C85" s="11"/>
      <c r="D85" s="11"/>
      <c r="E85" s="11"/>
      <c r="F85" s="11"/>
      <c r="G85" s="295"/>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row>
    <row r="86" spans="1:223" s="12" customFormat="1">
      <c r="A86" s="69"/>
      <c r="B86" s="11"/>
      <c r="C86" s="11"/>
      <c r="D86" s="11"/>
      <c r="E86" s="11"/>
      <c r="F86" s="11"/>
      <c r="G86" s="295"/>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row>
    <row r="161" spans="1:1" s="84" customFormat="1" hidden="1">
      <c r="A161" s="11"/>
    </row>
    <row r="243" spans="1:7" s="97" customFormat="1" ht="14" hidden="1" thickBot="1">
      <c r="A243" s="11"/>
      <c r="B243" s="11"/>
      <c r="G243" s="952"/>
    </row>
    <row r="314" spans="1:7" s="97" customFormat="1" ht="14" hidden="1" thickBot="1">
      <c r="A314" s="11"/>
      <c r="B314" s="11"/>
      <c r="G314" s="952"/>
    </row>
  </sheetData>
  <sheetProtection algorithmName="SHA-512" hashValue="Wn54iBs0k8GeZI2VPh9W6OsNDw4dmM2XzG53efWgAWvY1PhWykBn23VVPP+KJsOAb9UUWF3T8D+/a+KNKkB8yQ==" saltValue="dkh9mFm9tU20LgcUF4a2Ag==" spinCount="100000" sheet="1" objects="1" scenarios="1"/>
  <mergeCells count="61">
    <mergeCell ref="C38:M38"/>
    <mergeCell ref="C18:M18"/>
    <mergeCell ref="C21:F21"/>
    <mergeCell ref="C20:F20"/>
    <mergeCell ref="C19:S19"/>
    <mergeCell ref="Q20:S20"/>
    <mergeCell ref="N20:P20"/>
    <mergeCell ref="C7:F7"/>
    <mergeCell ref="G7:M7"/>
    <mergeCell ref="C8:F8"/>
    <mergeCell ref="G8:M8"/>
    <mergeCell ref="C9:F9"/>
    <mergeCell ref="G9:M9"/>
    <mergeCell ref="G10:M10"/>
    <mergeCell ref="C35:F35"/>
    <mergeCell ref="C36:F36"/>
    <mergeCell ref="C37:F37"/>
    <mergeCell ref="C24:F24"/>
    <mergeCell ref="C32:F32"/>
    <mergeCell ref="C33:F33"/>
    <mergeCell ref="K20:M20"/>
    <mergeCell ref="C34:F34"/>
    <mergeCell ref="C11:F11"/>
    <mergeCell ref="G11:M11"/>
    <mergeCell ref="G12:M12"/>
    <mergeCell ref="G13:M13"/>
    <mergeCell ref="C14:M14"/>
    <mergeCell ref="C12:F12"/>
    <mergeCell ref="C13:F13"/>
    <mergeCell ref="C41:M49"/>
    <mergeCell ref="C10:F10"/>
    <mergeCell ref="C78:G78"/>
    <mergeCell ref="C81:M81"/>
    <mergeCell ref="C64:M64"/>
    <mergeCell ref="C65:G65"/>
    <mergeCell ref="D66:E66"/>
    <mergeCell ref="D67:E67"/>
    <mergeCell ref="D68:E68"/>
    <mergeCell ref="D69:E69"/>
    <mergeCell ref="F66:G66"/>
    <mergeCell ref="F67:G67"/>
    <mergeCell ref="F68:G68"/>
    <mergeCell ref="F69:G69"/>
    <mergeCell ref="D70:E70"/>
    <mergeCell ref="F70:G70"/>
    <mergeCell ref="C6:M6"/>
    <mergeCell ref="C73:M73"/>
    <mergeCell ref="C77:M77"/>
    <mergeCell ref="C3:V3"/>
    <mergeCell ref="C74:M74"/>
    <mergeCell ref="C22:F22"/>
    <mergeCell ref="C23:F23"/>
    <mergeCell ref="G20:J20"/>
    <mergeCell ref="C53:M61"/>
    <mergeCell ref="C52:M52"/>
    <mergeCell ref="C27:M27"/>
    <mergeCell ref="C25:F25"/>
    <mergeCell ref="C26:F26"/>
    <mergeCell ref="C31:J31"/>
    <mergeCell ref="C40:M40"/>
    <mergeCell ref="C30:M30"/>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69ED-3E35-4A8F-8C0E-E9ACCDF2C1AB}">
  <sheetPr codeName="Planilha9">
    <tabColor theme="0"/>
  </sheetPr>
  <dimension ref="A1:XEM285"/>
  <sheetViews>
    <sheetView showGridLines="0" zoomScale="70" zoomScaleNormal="70" workbookViewId="0"/>
  </sheetViews>
  <sheetFormatPr defaultColWidth="20.7265625" defaultRowHeight="13.5" zeroHeight="1"/>
  <cols>
    <col min="1" max="1" width="46.7265625" style="11" customWidth="1"/>
    <col min="2" max="2" width="7.81640625" style="11" customWidth="1"/>
    <col min="3" max="20" width="20.7265625" style="11" customWidth="1"/>
    <col min="21" max="16384" width="20.7265625" style="11"/>
  </cols>
  <sheetData>
    <row r="1" spans="1:22">
      <c r="A1" s="69"/>
    </row>
    <row r="2" spans="1:22">
      <c r="A2" s="69"/>
    </row>
    <row r="3" spans="1:22" s="294" customFormat="1" ht="31.5">
      <c r="A3" s="293"/>
      <c r="C3" s="1195" t="s">
        <v>715</v>
      </c>
      <c r="D3" s="1196"/>
      <c r="E3" s="1196"/>
      <c r="F3" s="1196"/>
      <c r="G3" s="1196"/>
      <c r="H3" s="1196"/>
      <c r="I3" s="1196"/>
      <c r="J3" s="1196"/>
      <c r="K3" s="1196"/>
      <c r="L3" s="1196"/>
      <c r="M3" s="1196"/>
      <c r="N3" s="1196"/>
      <c r="O3" s="1196"/>
      <c r="P3" s="1196"/>
      <c r="Q3" s="1196"/>
      <c r="R3" s="1196"/>
      <c r="S3" s="1196"/>
      <c r="T3" s="1196"/>
      <c r="U3" s="1196"/>
      <c r="V3" s="1196"/>
    </row>
    <row r="4" spans="1:22">
      <c r="A4" s="69"/>
    </row>
    <row r="5" spans="1:22">
      <c r="A5" s="69"/>
    </row>
    <row r="6" spans="1:22" ht="15.5">
      <c r="A6" s="69"/>
      <c r="C6" s="1758" t="s">
        <v>716</v>
      </c>
      <c r="D6" s="1759"/>
      <c r="E6" s="1759"/>
      <c r="F6" s="1759"/>
      <c r="G6" s="1759"/>
      <c r="H6" s="1759"/>
      <c r="I6" s="1759"/>
      <c r="J6" s="1759"/>
      <c r="K6" s="1759"/>
      <c r="L6" s="1759"/>
      <c r="M6" s="1759"/>
    </row>
    <row r="7" spans="1:22" ht="15">
      <c r="A7" s="69"/>
      <c r="C7" s="1738" t="s">
        <v>88</v>
      </c>
      <c r="D7" s="1738"/>
      <c r="E7" s="1738"/>
      <c r="F7" s="1738"/>
      <c r="G7" s="1738"/>
      <c r="H7" s="1738"/>
      <c r="I7" s="1738"/>
      <c r="J7" s="1738"/>
      <c r="K7" s="1738"/>
      <c r="L7" s="1738"/>
      <c r="M7" s="1738"/>
    </row>
    <row r="8" spans="1:22" ht="15">
      <c r="A8" s="69"/>
      <c r="C8" s="1754" t="s">
        <v>717</v>
      </c>
      <c r="D8" s="1754"/>
      <c r="E8" s="1754"/>
      <c r="F8" s="1753" t="s">
        <v>718</v>
      </c>
      <c r="G8" s="1753"/>
      <c r="H8" s="1753"/>
      <c r="I8" s="1753"/>
      <c r="J8" s="1753"/>
      <c r="K8" s="1753"/>
      <c r="L8" s="1753" t="s">
        <v>719</v>
      </c>
      <c r="M8" s="1753"/>
    </row>
    <row r="9" spans="1:22" ht="145" customHeight="1">
      <c r="A9" s="69"/>
      <c r="C9" s="1644" t="s">
        <v>720</v>
      </c>
      <c r="D9" s="1644"/>
      <c r="E9" s="1644"/>
      <c r="F9" s="1740" t="s">
        <v>1619</v>
      </c>
      <c r="G9" s="1740"/>
      <c r="H9" s="1740"/>
      <c r="I9" s="1740"/>
      <c r="J9" s="1740"/>
      <c r="K9" s="1740"/>
      <c r="L9" s="1760" t="s">
        <v>721</v>
      </c>
      <c r="M9" s="1761"/>
    </row>
    <row r="10" spans="1:22" ht="141.5" customHeight="1">
      <c r="A10" s="69"/>
      <c r="C10" s="1644" t="s">
        <v>722</v>
      </c>
      <c r="D10" s="1644"/>
      <c r="E10" s="1644"/>
      <c r="F10" s="1740" t="s">
        <v>723</v>
      </c>
      <c r="G10" s="1740"/>
      <c r="H10" s="1740"/>
      <c r="I10" s="1740"/>
      <c r="J10" s="1740"/>
      <c r="K10" s="1740"/>
      <c r="L10" s="1760" t="s">
        <v>721</v>
      </c>
      <c r="M10" s="1761"/>
    </row>
    <row r="11" spans="1:22" ht="337" customHeight="1">
      <c r="A11" s="69"/>
      <c r="C11" s="1750" t="s">
        <v>724</v>
      </c>
      <c r="D11" s="1750"/>
      <c r="E11" s="1751"/>
      <c r="F11" s="1746" t="s">
        <v>1620</v>
      </c>
      <c r="G11" s="1744"/>
      <c r="H11" s="1744"/>
      <c r="I11" s="1744"/>
      <c r="J11" s="1744"/>
      <c r="K11" s="1747"/>
      <c r="L11" s="1744" t="s">
        <v>725</v>
      </c>
      <c r="M11" s="1744"/>
    </row>
    <row r="12" spans="1:22" ht="49.5" customHeight="1">
      <c r="A12" s="69"/>
      <c r="C12" s="1305"/>
      <c r="D12" s="1305"/>
      <c r="E12" s="1752"/>
      <c r="F12" s="1748"/>
      <c r="G12" s="1745"/>
      <c r="H12" s="1745"/>
      <c r="I12" s="1745"/>
      <c r="J12" s="1745"/>
      <c r="K12" s="1749"/>
      <c r="L12" s="1745"/>
      <c r="M12" s="1745"/>
    </row>
    <row r="13" spans="1:22" ht="14.25" customHeight="1">
      <c r="A13" s="69"/>
    </row>
    <row r="14" spans="1:22" ht="15">
      <c r="A14" s="69"/>
      <c r="C14" s="1738" t="s">
        <v>726</v>
      </c>
      <c r="D14" s="1738"/>
      <c r="E14" s="1738"/>
      <c r="F14" s="1738"/>
      <c r="G14" s="1738"/>
      <c r="H14" s="1738"/>
      <c r="I14" s="1738"/>
      <c r="J14" s="1738"/>
      <c r="K14" s="1738"/>
      <c r="L14" s="1738"/>
      <c r="M14" s="1738"/>
    </row>
    <row r="15" spans="1:22" ht="15">
      <c r="A15" s="69"/>
      <c r="C15" s="1754" t="s">
        <v>717</v>
      </c>
      <c r="D15" s="1754"/>
      <c r="E15" s="1754"/>
      <c r="F15" s="1753" t="s">
        <v>718</v>
      </c>
      <c r="G15" s="1753"/>
      <c r="H15" s="1753"/>
      <c r="I15" s="1753"/>
      <c r="J15" s="1753"/>
      <c r="K15" s="1753"/>
      <c r="L15" s="1753" t="s">
        <v>719</v>
      </c>
      <c r="M15" s="1753"/>
    </row>
    <row r="16" spans="1:22" ht="281.5" customHeight="1">
      <c r="A16" s="69"/>
      <c r="C16" s="1755" t="s">
        <v>727</v>
      </c>
      <c r="D16" s="1755"/>
      <c r="E16" s="1756"/>
      <c r="F16" s="1741" t="s">
        <v>1622</v>
      </c>
      <c r="G16" s="1741"/>
      <c r="H16" s="1741"/>
      <c r="I16" s="1741"/>
      <c r="J16" s="1741"/>
      <c r="K16" s="1741"/>
      <c r="L16" s="1742" t="s">
        <v>1627</v>
      </c>
      <c r="M16" s="1743"/>
    </row>
    <row r="17" spans="1:194" s="66" customFormat="1" ht="249.5" customHeight="1">
      <c r="A17" s="69"/>
      <c r="B17" s="11"/>
      <c r="C17" s="1755" t="s">
        <v>728</v>
      </c>
      <c r="D17" s="1755" t="s">
        <v>728</v>
      </c>
      <c r="E17" s="1756" t="s">
        <v>728</v>
      </c>
      <c r="F17" s="1741" t="s">
        <v>1621</v>
      </c>
      <c r="G17" s="1741"/>
      <c r="H17" s="1741"/>
      <c r="I17" s="1741"/>
      <c r="J17" s="1741"/>
      <c r="K17" s="1741"/>
      <c r="L17" s="1742" t="s">
        <v>729</v>
      </c>
      <c r="M17" s="1743" t="s">
        <v>729</v>
      </c>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row>
    <row r="18" spans="1:194" ht="207.5" customHeight="1">
      <c r="A18" s="69"/>
      <c r="C18" s="1755" t="s">
        <v>730</v>
      </c>
      <c r="D18" s="1755" t="s">
        <v>730</v>
      </c>
      <c r="E18" s="1756" t="s">
        <v>730</v>
      </c>
      <c r="F18" s="1762" t="s">
        <v>1623</v>
      </c>
      <c r="G18" s="1763"/>
      <c r="H18" s="1763"/>
      <c r="I18" s="1763"/>
      <c r="J18" s="1763"/>
      <c r="K18" s="1764"/>
      <c r="L18" s="1742" t="s">
        <v>731</v>
      </c>
      <c r="M18" s="1743" t="s">
        <v>732</v>
      </c>
    </row>
    <row r="19" spans="1:194" ht="151.5" customHeight="1">
      <c r="A19" s="69"/>
      <c r="C19" s="1755" t="s">
        <v>733</v>
      </c>
      <c r="D19" s="1755" t="s">
        <v>733</v>
      </c>
      <c r="E19" s="1756" t="s">
        <v>733</v>
      </c>
      <c r="F19" s="1757" t="s">
        <v>1624</v>
      </c>
      <c r="G19" s="1757"/>
      <c r="H19" s="1757"/>
      <c r="I19" s="1757"/>
      <c r="J19" s="1757"/>
      <c r="K19" s="1757"/>
      <c r="L19" s="1742" t="s">
        <v>734</v>
      </c>
      <c r="M19" s="1743"/>
    </row>
    <row r="20" spans="1:194">
      <c r="A20" s="69"/>
    </row>
    <row r="21" spans="1:194" ht="15">
      <c r="A21" s="69"/>
      <c r="C21" s="1738" t="s">
        <v>735</v>
      </c>
      <c r="D21" s="1738"/>
      <c r="E21" s="1738"/>
      <c r="F21" s="1738"/>
      <c r="G21" s="1738"/>
      <c r="H21" s="1738"/>
      <c r="I21" s="1738"/>
      <c r="J21" s="1738"/>
      <c r="K21" s="1738"/>
      <c r="L21" s="1738"/>
      <c r="M21" s="1738"/>
    </row>
    <row r="22" spans="1:194" ht="15">
      <c r="A22" s="69"/>
      <c r="C22" s="1754" t="s">
        <v>717</v>
      </c>
      <c r="D22" s="1754"/>
      <c r="E22" s="1754"/>
      <c r="F22" s="1753" t="s">
        <v>718</v>
      </c>
      <c r="G22" s="1753"/>
      <c r="H22" s="1753"/>
      <c r="I22" s="1753"/>
      <c r="J22" s="1753"/>
      <c r="K22" s="1753"/>
      <c r="L22" s="1753" t="s">
        <v>719</v>
      </c>
      <c r="M22" s="1753"/>
    </row>
    <row r="23" spans="1:194" ht="163" customHeight="1">
      <c r="A23" s="69"/>
      <c r="C23" s="1257" t="s">
        <v>736</v>
      </c>
      <c r="D23" s="1257"/>
      <c r="E23" s="1632"/>
      <c r="F23" s="1739" t="s">
        <v>1625</v>
      </c>
      <c r="G23" s="1740"/>
      <c r="H23" s="1740"/>
      <c r="I23" s="1740"/>
      <c r="J23" s="1740"/>
      <c r="K23" s="1740"/>
      <c r="L23" s="1736" t="s">
        <v>1626</v>
      </c>
      <c r="M23" s="1737"/>
    </row>
    <row r="24" spans="1:194" ht="233.5" customHeight="1">
      <c r="A24" s="69"/>
      <c r="C24" s="1257" t="s">
        <v>737</v>
      </c>
      <c r="D24" s="1257"/>
      <c r="E24" s="1632"/>
      <c r="F24" s="1734" t="s">
        <v>738</v>
      </c>
      <c r="G24" s="1735"/>
      <c r="H24" s="1735"/>
      <c r="I24" s="1735"/>
      <c r="J24" s="1735"/>
      <c r="K24" s="1735"/>
      <c r="L24" s="1736" t="s">
        <v>739</v>
      </c>
      <c r="M24" s="1737"/>
    </row>
    <row r="25" spans="1:194" ht="190" customHeight="1">
      <c r="A25" s="69"/>
      <c r="C25" s="1257" t="s">
        <v>740</v>
      </c>
      <c r="D25" s="1257"/>
      <c r="E25" s="1632"/>
      <c r="F25" s="1739" t="s">
        <v>1629</v>
      </c>
      <c r="G25" s="1740"/>
      <c r="H25" s="1740"/>
      <c r="I25" s="1740"/>
      <c r="J25" s="1740"/>
      <c r="K25" s="1740"/>
      <c r="L25" s="1736" t="s">
        <v>1628</v>
      </c>
      <c r="M25" s="1737"/>
    </row>
    <row r="26" spans="1:194" ht="201" customHeight="1">
      <c r="A26" s="69"/>
      <c r="C26" s="1257" t="s">
        <v>741</v>
      </c>
      <c r="D26" s="1257"/>
      <c r="E26" s="1632"/>
      <c r="F26" s="1739" t="s">
        <v>742</v>
      </c>
      <c r="G26" s="1740"/>
      <c r="H26" s="1740"/>
      <c r="I26" s="1740"/>
      <c r="J26" s="1740"/>
      <c r="K26" s="1740"/>
      <c r="L26" s="1736" t="s">
        <v>743</v>
      </c>
      <c r="M26" s="1737"/>
    </row>
    <row r="27" spans="1:194">
      <c r="A27" s="69"/>
    </row>
    <row r="28" spans="1:194" ht="15">
      <c r="A28" s="69"/>
      <c r="C28" s="1738" t="s">
        <v>744</v>
      </c>
      <c r="D28" s="1738"/>
      <c r="E28" s="1738"/>
      <c r="F28" s="1738"/>
      <c r="G28" s="1738"/>
      <c r="H28" s="1738"/>
      <c r="I28" s="1738"/>
      <c r="J28" s="1738"/>
      <c r="K28" s="1738"/>
      <c r="L28" s="1738"/>
      <c r="M28" s="1738"/>
    </row>
    <row r="29" spans="1:194" ht="15">
      <c r="A29" s="69"/>
      <c r="C29" s="1754" t="s">
        <v>717</v>
      </c>
      <c r="D29" s="1754"/>
      <c r="E29" s="1754"/>
      <c r="F29" s="1753" t="s">
        <v>718</v>
      </c>
      <c r="G29" s="1753"/>
      <c r="H29" s="1753"/>
      <c r="I29" s="1753"/>
      <c r="J29" s="1753"/>
      <c r="K29" s="1753"/>
      <c r="L29" s="1753" t="s">
        <v>719</v>
      </c>
      <c r="M29" s="1753"/>
    </row>
    <row r="30" spans="1:194" ht="148" customHeight="1">
      <c r="A30" s="69"/>
      <c r="C30" s="1644" t="s">
        <v>745</v>
      </c>
      <c r="D30" s="1644"/>
      <c r="E30" s="1644"/>
      <c r="F30" s="1735" t="s">
        <v>1630</v>
      </c>
      <c r="G30" s="1735"/>
      <c r="H30" s="1735"/>
      <c r="I30" s="1735"/>
      <c r="J30" s="1735"/>
      <c r="K30" s="1735"/>
      <c r="L30" s="1736" t="s">
        <v>746</v>
      </c>
      <c r="M30" s="1737"/>
    </row>
    <row r="31" spans="1:194" ht="143.5" customHeight="1">
      <c r="A31" s="69"/>
      <c r="C31" s="1644" t="s">
        <v>747</v>
      </c>
      <c r="D31" s="1644"/>
      <c r="E31" s="1644"/>
      <c r="F31" s="1735" t="s">
        <v>1631</v>
      </c>
      <c r="G31" s="1735"/>
      <c r="H31" s="1735"/>
      <c r="I31" s="1735"/>
      <c r="J31" s="1735"/>
      <c r="K31" s="1735"/>
      <c r="L31" s="1736" t="s">
        <v>748</v>
      </c>
      <c r="M31" s="1737"/>
    </row>
    <row r="32" spans="1:194" ht="143.5" customHeight="1">
      <c r="A32" s="69"/>
      <c r="C32" s="1644" t="s">
        <v>749</v>
      </c>
      <c r="D32" s="1644"/>
      <c r="E32" s="1644"/>
      <c r="F32" s="1735" t="s">
        <v>1632</v>
      </c>
      <c r="G32" s="1735"/>
      <c r="H32" s="1735"/>
      <c r="I32" s="1735"/>
      <c r="J32" s="1735"/>
      <c r="K32" s="1735"/>
      <c r="L32" s="1736" t="s">
        <v>750</v>
      </c>
      <c r="M32" s="1737"/>
    </row>
    <row r="33" spans="1:203">
      <c r="A33" s="69"/>
    </row>
    <row r="34" spans="1:203" s="12" customFormat="1">
      <c r="A34" s="69"/>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row>
    <row r="35" spans="1:203" s="12" customFormat="1" ht="15.5" customHeight="1">
      <c r="A35" s="69"/>
      <c r="B35" s="11"/>
      <c r="C35" s="1656" t="s">
        <v>1633</v>
      </c>
      <c r="D35" s="1252"/>
      <c r="E35" s="1252"/>
      <c r="F35" s="1252"/>
      <c r="G35" s="1252"/>
      <c r="H35" s="1252"/>
      <c r="I35" s="1252"/>
      <c r="J35" s="1252"/>
      <c r="K35" s="1252"/>
      <c r="L35" s="1252"/>
      <c r="M35" s="1252"/>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row>
    <row r="36" spans="1:203" s="12" customFormat="1" ht="15" customHeight="1">
      <c r="A36" s="69"/>
      <c r="B36" s="11"/>
      <c r="C36" s="1310" t="s">
        <v>1634</v>
      </c>
      <c r="D36" s="1310"/>
      <c r="E36" s="1310"/>
      <c r="F36" s="1310"/>
      <c r="G36" s="1310"/>
      <c r="H36" s="1310"/>
      <c r="I36" s="1310"/>
      <c r="J36" s="1310"/>
      <c r="K36" s="1310"/>
      <c r="L36" s="1310"/>
      <c r="M36" s="1310"/>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row>
    <row r="37" spans="1:203" s="12" customFormat="1" ht="15" customHeight="1">
      <c r="A37" s="69"/>
      <c r="B37" s="11"/>
      <c r="C37" s="1310"/>
      <c r="D37" s="1310"/>
      <c r="E37" s="1310"/>
      <c r="F37" s="1310"/>
      <c r="G37" s="1310"/>
      <c r="H37" s="1310"/>
      <c r="I37" s="1310"/>
      <c r="J37" s="1310"/>
      <c r="K37" s="1310"/>
      <c r="L37" s="1310"/>
      <c r="M37" s="1310"/>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row>
    <row r="38" spans="1:203" s="12" customFormat="1" ht="15" customHeight="1">
      <c r="A38" s="69"/>
      <c r="B38" s="11"/>
      <c r="C38" s="1310"/>
      <c r="D38" s="1310"/>
      <c r="E38" s="1310"/>
      <c r="F38" s="1310"/>
      <c r="G38" s="1310"/>
      <c r="H38" s="1310"/>
      <c r="I38" s="1310"/>
      <c r="J38" s="1310"/>
      <c r="K38" s="1310"/>
      <c r="L38" s="1310"/>
      <c r="M38" s="1310"/>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row>
    <row r="39" spans="1:203" s="12" customFormat="1" ht="15" customHeight="1">
      <c r="A39" s="69"/>
      <c r="B39" s="11"/>
      <c r="C39" s="1310"/>
      <c r="D39" s="1310"/>
      <c r="E39" s="1310"/>
      <c r="F39" s="1310"/>
      <c r="G39" s="1310"/>
      <c r="H39" s="1310"/>
      <c r="I39" s="1310"/>
      <c r="J39" s="1310"/>
      <c r="K39" s="1310"/>
      <c r="L39" s="1310"/>
      <c r="M39" s="1310"/>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row>
    <row r="40" spans="1:203" s="12" customFormat="1" ht="15" customHeight="1">
      <c r="A40" s="69"/>
      <c r="B40" s="11"/>
      <c r="C40" s="1310"/>
      <c r="D40" s="1310"/>
      <c r="E40" s="1310"/>
      <c r="F40" s="1310"/>
      <c r="G40" s="1310"/>
      <c r="H40" s="1310"/>
      <c r="I40" s="1310"/>
      <c r="J40" s="1310"/>
      <c r="K40" s="1310"/>
      <c r="L40" s="1310"/>
      <c r="M40" s="1310"/>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row>
    <row r="41" spans="1:203" s="12" customFormat="1" ht="15" customHeight="1">
      <c r="A41" s="69"/>
      <c r="B41" s="11"/>
      <c r="C41" s="1310"/>
      <c r="D41" s="1310"/>
      <c r="E41" s="1310"/>
      <c r="F41" s="1310"/>
      <c r="G41" s="1310"/>
      <c r="H41" s="1310"/>
      <c r="I41" s="1310"/>
      <c r="J41" s="1310"/>
      <c r="K41" s="1310"/>
      <c r="L41" s="1310"/>
      <c r="M41" s="1310"/>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row>
    <row r="42" spans="1:203" s="12" customFormat="1" ht="15" customHeight="1">
      <c r="A42" s="69"/>
      <c r="B42" s="11"/>
      <c r="C42" s="1310"/>
      <c r="D42" s="1310"/>
      <c r="E42" s="1310"/>
      <c r="F42" s="1310"/>
      <c r="G42" s="1310"/>
      <c r="H42" s="1310"/>
      <c r="I42" s="1310"/>
      <c r="J42" s="1310"/>
      <c r="K42" s="1310"/>
      <c r="L42" s="1310"/>
      <c r="M42" s="1310"/>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row>
    <row r="43" spans="1:203" s="12" customFormat="1" ht="15" customHeight="1">
      <c r="A43" s="69"/>
      <c r="B43" s="11"/>
      <c r="C43" s="1310"/>
      <c r="D43" s="1310"/>
      <c r="E43" s="1310"/>
      <c r="F43" s="1310"/>
      <c r="G43" s="1310"/>
      <c r="H43" s="1310"/>
      <c r="I43" s="1310"/>
      <c r="J43" s="1310"/>
      <c r="K43" s="1310"/>
      <c r="L43" s="1310"/>
      <c r="M43" s="1310"/>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row>
    <row r="44" spans="1:203" s="12" customFormat="1" ht="15" customHeight="1">
      <c r="A44" s="69"/>
      <c r="B44" s="11"/>
      <c r="C44" s="1310"/>
      <c r="D44" s="1310"/>
      <c r="E44" s="1310"/>
      <c r="F44" s="1310"/>
      <c r="G44" s="1310"/>
      <c r="H44" s="1310"/>
      <c r="I44" s="1310"/>
      <c r="J44" s="1310"/>
      <c r="K44" s="1310"/>
      <c r="L44" s="1310"/>
      <c r="M44" s="1310"/>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row>
    <row r="45" spans="1:203" s="12" customFormat="1" ht="15" customHeight="1">
      <c r="A45" s="69"/>
      <c r="B45" s="11"/>
      <c r="C45" s="1310"/>
      <c r="D45" s="1310"/>
      <c r="E45" s="1310"/>
      <c r="F45" s="1310"/>
      <c r="G45" s="1310"/>
      <c r="H45" s="1310"/>
      <c r="I45" s="1310"/>
      <c r="J45" s="1310"/>
      <c r="K45" s="1310"/>
      <c r="L45" s="1310"/>
      <c r="M45" s="1310"/>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row>
    <row r="46" spans="1:203" s="12" customFormat="1" ht="15" customHeight="1">
      <c r="A46" s="69"/>
      <c r="B46" s="11"/>
      <c r="C46" s="1310"/>
      <c r="D46" s="1310"/>
      <c r="E46" s="1310"/>
      <c r="F46" s="1310"/>
      <c r="G46" s="1310"/>
      <c r="H46" s="1310"/>
      <c r="I46" s="1310"/>
      <c r="J46" s="1310"/>
      <c r="K46" s="1310"/>
      <c r="L46" s="1310"/>
      <c r="M46" s="1310"/>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row>
    <row r="47" spans="1:203" s="12" customFormat="1" ht="15" customHeight="1">
      <c r="A47" s="69"/>
      <c r="B47" s="11"/>
      <c r="C47" s="1310"/>
      <c r="D47" s="1310"/>
      <c r="E47" s="1310"/>
      <c r="F47" s="1310"/>
      <c r="G47" s="1310"/>
      <c r="H47" s="1310"/>
      <c r="I47" s="1310"/>
      <c r="J47" s="1310"/>
      <c r="K47" s="1310"/>
      <c r="L47" s="1310"/>
      <c r="M47" s="1310"/>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row>
    <row r="48" spans="1:203" s="12" customFormat="1" ht="15" customHeight="1">
      <c r="A48" s="69"/>
      <c r="B48" s="11"/>
      <c r="C48" s="1310"/>
      <c r="D48" s="1310"/>
      <c r="E48" s="1310"/>
      <c r="F48" s="1310"/>
      <c r="G48" s="1310"/>
      <c r="H48" s="1310"/>
      <c r="I48" s="1310"/>
      <c r="J48" s="1310"/>
      <c r="K48" s="1310"/>
      <c r="L48" s="1310"/>
      <c r="M48" s="1310"/>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row>
    <row r="49" spans="1:207" s="12" customFormat="1" ht="15" customHeight="1">
      <c r="A49" s="69"/>
      <c r="B49" s="11"/>
      <c r="C49" s="1310"/>
      <c r="D49" s="1310"/>
      <c r="E49" s="1310"/>
      <c r="F49" s="1310"/>
      <c r="G49" s="1310"/>
      <c r="H49" s="1310"/>
      <c r="I49" s="1310"/>
      <c r="J49" s="1310"/>
      <c r="K49" s="1310"/>
      <c r="L49" s="1310"/>
      <c r="M49" s="1310"/>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row>
    <row r="50" spans="1:207" s="12" customFormat="1" ht="15" customHeight="1">
      <c r="A50" s="69"/>
      <c r="B50" s="11"/>
      <c r="C50" s="1310"/>
      <c r="D50" s="1310"/>
      <c r="E50" s="1310"/>
      <c r="F50" s="1310"/>
      <c r="G50" s="1310"/>
      <c r="H50" s="1310"/>
      <c r="I50" s="1310"/>
      <c r="J50" s="1310"/>
      <c r="K50" s="1310"/>
      <c r="L50" s="1310"/>
      <c r="M50" s="1310"/>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row>
    <row r="51" spans="1:207" s="12" customFormat="1" ht="15" customHeight="1">
      <c r="A51" s="69"/>
      <c r="B51" s="11"/>
      <c r="C51" s="1310"/>
      <c r="D51" s="1310"/>
      <c r="E51" s="1310"/>
      <c r="F51" s="1310"/>
      <c r="G51" s="1310"/>
      <c r="H51" s="1310"/>
      <c r="I51" s="1310"/>
      <c r="J51" s="1310"/>
      <c r="K51" s="1310"/>
      <c r="L51" s="1310"/>
      <c r="M51" s="1310"/>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row>
    <row r="52" spans="1:207" s="12" customFormat="1" ht="15" customHeight="1">
      <c r="A52" s="69"/>
      <c r="B52" s="11"/>
      <c r="C52" s="1310"/>
      <c r="D52" s="1310"/>
      <c r="E52" s="1310"/>
      <c r="F52" s="1310"/>
      <c r="G52" s="1310"/>
      <c r="H52" s="1310"/>
      <c r="I52" s="1310"/>
      <c r="J52" s="1310"/>
      <c r="K52" s="1310"/>
      <c r="L52" s="1310"/>
      <c r="M52" s="1310"/>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row>
    <row r="53" spans="1:207" s="12" customFormat="1" ht="15" customHeight="1">
      <c r="A53" s="69"/>
      <c r="B53" s="11"/>
      <c r="C53" s="1310"/>
      <c r="D53" s="1310"/>
      <c r="E53" s="1310"/>
      <c r="F53" s="1310"/>
      <c r="G53" s="1310"/>
      <c r="H53" s="1310"/>
      <c r="I53" s="1310"/>
      <c r="J53" s="1310"/>
      <c r="K53" s="1310"/>
      <c r="L53" s="1310"/>
      <c r="M53" s="1310"/>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row>
    <row r="54" spans="1:207" s="12" customFormat="1">
      <c r="A54" s="69"/>
      <c r="B54" s="11"/>
      <c r="C54" s="1310"/>
      <c r="D54" s="1310"/>
      <c r="E54" s="1310"/>
      <c r="F54" s="1310"/>
      <c r="G54" s="1310"/>
      <c r="H54" s="1310"/>
      <c r="I54" s="1310"/>
      <c r="J54" s="1310"/>
      <c r="K54" s="1310"/>
      <c r="L54" s="1310"/>
      <c r="M54" s="1310"/>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row>
    <row r="55" spans="1:207" s="12" customFormat="1" ht="18" customHeight="1">
      <c r="A55" s="69"/>
      <c r="B55" s="11"/>
      <c r="C55" s="1310"/>
      <c r="D55" s="1310"/>
      <c r="E55" s="1310"/>
      <c r="F55" s="1310"/>
      <c r="G55" s="1310"/>
      <c r="H55" s="1310"/>
      <c r="I55" s="1310"/>
      <c r="J55" s="1310"/>
      <c r="K55" s="1310"/>
      <c r="L55" s="1310"/>
      <c r="M55" s="1310"/>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row>
    <row r="56" spans="1:207" s="12" customFormat="1">
      <c r="A56" s="69"/>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row>
    <row r="57" spans="1:207" s="12" customFormat="1">
      <c r="A57" s="69"/>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row>
    <row r="58" spans="1:207" s="12" customFormat="1" ht="22.5" customHeight="1">
      <c r="A58" s="69"/>
      <c r="B58" s="11"/>
      <c r="C58" s="1656" t="s">
        <v>1406</v>
      </c>
      <c r="D58" s="1252"/>
      <c r="E58" s="1252"/>
      <c r="F58" s="1252"/>
      <c r="G58" s="1252"/>
      <c r="H58" s="1252"/>
      <c r="I58" s="1252"/>
      <c r="J58" s="1252"/>
      <c r="K58" s="1252"/>
      <c r="L58" s="1252"/>
      <c r="M58" s="1252"/>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row>
    <row r="59" spans="1:207" s="12" customFormat="1" ht="14.25" customHeight="1">
      <c r="A59" s="69"/>
      <c r="B59" s="11"/>
      <c r="C59" s="1465" t="s">
        <v>1637</v>
      </c>
      <c r="D59" s="1465"/>
      <c r="E59" s="1465"/>
      <c r="F59" s="1465"/>
      <c r="G59" s="1465"/>
      <c r="H59" s="1465"/>
      <c r="I59" s="1465"/>
      <c r="J59" s="1465"/>
      <c r="K59" s="1465"/>
      <c r="L59" s="1465"/>
      <c r="M59" s="1465"/>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row>
    <row r="60" spans="1:207" s="12" customFormat="1" ht="14.25" customHeight="1">
      <c r="A60" s="69"/>
      <c r="B60" s="11"/>
      <c r="C60" s="1465"/>
      <c r="D60" s="1465"/>
      <c r="E60" s="1465"/>
      <c r="F60" s="1465"/>
      <c r="G60" s="1465"/>
      <c r="H60" s="1465"/>
      <c r="I60" s="1465"/>
      <c r="J60" s="1465"/>
      <c r="K60" s="1465"/>
      <c r="L60" s="1465"/>
      <c r="M60" s="1465"/>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row>
    <row r="61" spans="1:207" s="12" customFormat="1" ht="14.25" customHeight="1">
      <c r="A61" s="69"/>
      <c r="B61" s="11"/>
      <c r="C61" s="1465"/>
      <c r="D61" s="1465"/>
      <c r="E61" s="1465"/>
      <c r="F61" s="1465"/>
      <c r="G61" s="1465"/>
      <c r="H61" s="1465"/>
      <c r="I61" s="1465"/>
      <c r="J61" s="1465"/>
      <c r="K61" s="1465"/>
      <c r="L61" s="1465"/>
      <c r="M61" s="1465"/>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row>
    <row r="62" spans="1:207" s="12" customFormat="1" ht="14.25" customHeight="1">
      <c r="A62" s="69"/>
      <c r="B62" s="11"/>
      <c r="C62" s="1465"/>
      <c r="D62" s="1465"/>
      <c r="E62" s="1465"/>
      <c r="F62" s="1465"/>
      <c r="G62" s="1465"/>
      <c r="H62" s="1465"/>
      <c r="I62" s="1465"/>
      <c r="J62" s="1465"/>
      <c r="K62" s="1465"/>
      <c r="L62" s="1465"/>
      <c r="M62" s="1465"/>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row>
    <row r="63" spans="1:207" s="12" customFormat="1" ht="14.25" customHeight="1">
      <c r="A63" s="69"/>
      <c r="B63" s="11"/>
      <c r="C63" s="1465"/>
      <c r="D63" s="1465"/>
      <c r="E63" s="1465"/>
      <c r="F63" s="1465"/>
      <c r="G63" s="1465"/>
      <c r="H63" s="1465"/>
      <c r="I63" s="1465"/>
      <c r="J63" s="1465"/>
      <c r="K63" s="1465"/>
      <c r="L63" s="1465"/>
      <c r="M63" s="1465"/>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row>
    <row r="64" spans="1:207" s="12" customFormat="1" ht="14.25" customHeight="1">
      <c r="A64" s="69"/>
      <c r="B64" s="11"/>
      <c r="C64" s="1465"/>
      <c r="D64" s="1465"/>
      <c r="E64" s="1465"/>
      <c r="F64" s="1465"/>
      <c r="G64" s="1465"/>
      <c r="H64" s="1465"/>
      <c r="I64" s="1465"/>
      <c r="J64" s="1465"/>
      <c r="K64" s="1465"/>
      <c r="L64" s="1465"/>
      <c r="M64" s="1465"/>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row>
    <row r="65" spans="1:211" s="12" customFormat="1" ht="14.25" customHeight="1">
      <c r="A65" s="69"/>
      <c r="B65" s="11"/>
      <c r="C65" s="1465"/>
      <c r="D65" s="1465"/>
      <c r="E65" s="1465"/>
      <c r="F65" s="1465"/>
      <c r="G65" s="1465"/>
      <c r="H65" s="1465"/>
      <c r="I65" s="1465"/>
      <c r="J65" s="1465"/>
      <c r="K65" s="1465"/>
      <c r="L65" s="1465"/>
      <c r="M65" s="1465"/>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row>
    <row r="66" spans="1:211" s="12" customFormat="1" ht="14.25" customHeight="1">
      <c r="A66" s="69"/>
      <c r="B66" s="11"/>
      <c r="C66" s="1465"/>
      <c r="D66" s="1465"/>
      <c r="E66" s="1465"/>
      <c r="F66" s="1465"/>
      <c r="G66" s="1465"/>
      <c r="H66" s="1465"/>
      <c r="I66" s="1465"/>
      <c r="J66" s="1465"/>
      <c r="K66" s="1465"/>
      <c r="L66" s="1465"/>
      <c r="M66" s="1465"/>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row>
    <row r="67" spans="1:211" s="12" customFormat="1" ht="14.25" customHeight="1">
      <c r="A67" s="69"/>
      <c r="B67" s="11"/>
      <c r="C67" s="1465"/>
      <c r="D67" s="1465"/>
      <c r="E67" s="1465"/>
      <c r="F67" s="1465"/>
      <c r="G67" s="1465"/>
      <c r="H67" s="1465"/>
      <c r="I67" s="1465"/>
      <c r="J67" s="1465"/>
      <c r="K67" s="1465"/>
      <c r="L67" s="1465"/>
      <c r="M67" s="1465"/>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row>
    <row r="68" spans="1:211" s="12" customFormat="1" ht="14.25" customHeight="1">
      <c r="A68" s="69"/>
      <c r="B68" s="11"/>
      <c r="C68" s="1465"/>
      <c r="D68" s="1465"/>
      <c r="E68" s="1465"/>
      <c r="F68" s="1465"/>
      <c r="G68" s="1465"/>
      <c r="H68" s="1465"/>
      <c r="I68" s="1465"/>
      <c r="J68" s="1465"/>
      <c r="K68" s="1465"/>
      <c r="L68" s="1465"/>
      <c r="M68" s="1465"/>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row>
    <row r="69" spans="1:211" s="12" customFormat="1" ht="14.25" customHeight="1">
      <c r="A69" s="69"/>
      <c r="B69" s="11"/>
      <c r="C69" s="1465"/>
      <c r="D69" s="1465"/>
      <c r="E69" s="1465"/>
      <c r="F69" s="1465"/>
      <c r="G69" s="1465"/>
      <c r="H69" s="1465"/>
      <c r="I69" s="1465"/>
      <c r="J69" s="1465"/>
      <c r="K69" s="1465"/>
      <c r="L69" s="1465"/>
      <c r="M69" s="1465"/>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row>
    <row r="70" spans="1:211" s="12" customFormat="1" ht="14.25" customHeight="1">
      <c r="A70" s="69"/>
      <c r="B70" s="11"/>
      <c r="C70" s="1465"/>
      <c r="D70" s="1465"/>
      <c r="E70" s="1465"/>
      <c r="F70" s="1465"/>
      <c r="G70" s="1465"/>
      <c r="H70" s="1465"/>
      <c r="I70" s="1465"/>
      <c r="J70" s="1465"/>
      <c r="K70" s="1465"/>
      <c r="L70" s="1465"/>
      <c r="M70" s="1465"/>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row>
    <row r="71" spans="1:211" s="12" customFormat="1" ht="14.25" customHeight="1">
      <c r="A71" s="69"/>
      <c r="B71" s="11"/>
      <c r="C71" s="1465"/>
      <c r="D71" s="1465"/>
      <c r="E71" s="1465"/>
      <c r="F71" s="1465"/>
      <c r="G71" s="1465"/>
      <c r="H71" s="1465"/>
      <c r="I71" s="1465"/>
      <c r="J71" s="1465"/>
      <c r="K71" s="1465"/>
      <c r="L71" s="1465"/>
      <c r="M71" s="1465"/>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row>
    <row r="72" spans="1:211" s="12" customFormat="1" ht="14.25" customHeight="1">
      <c r="A72" s="69"/>
      <c r="B72" s="11"/>
      <c r="C72" s="1465"/>
      <c r="D72" s="1465"/>
      <c r="E72" s="1465"/>
      <c r="F72" s="1465"/>
      <c r="G72" s="1465"/>
      <c r="H72" s="1465"/>
      <c r="I72" s="1465"/>
      <c r="J72" s="1465"/>
      <c r="K72" s="1465"/>
      <c r="L72" s="1465"/>
      <c r="M72" s="1465"/>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row>
    <row r="73" spans="1:211" s="12" customFormat="1" ht="14.25" customHeight="1">
      <c r="A73" s="69"/>
      <c r="B73" s="11"/>
      <c r="C73" s="1465"/>
      <c r="D73" s="1465"/>
      <c r="E73" s="1465"/>
      <c r="F73" s="1465"/>
      <c r="G73" s="1465"/>
      <c r="H73" s="1465"/>
      <c r="I73" s="1465"/>
      <c r="J73" s="1465"/>
      <c r="K73" s="1465"/>
      <c r="L73" s="1465"/>
      <c r="M73" s="1465"/>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row>
    <row r="74" spans="1:211" s="12" customFormat="1" ht="14.25" customHeight="1">
      <c r="A74" s="69"/>
      <c r="B74" s="11"/>
      <c r="C74" s="1465"/>
      <c r="D74" s="1465"/>
      <c r="E74" s="1465"/>
      <c r="F74" s="1465"/>
      <c r="G74" s="1465"/>
      <c r="H74" s="1465"/>
      <c r="I74" s="1465"/>
      <c r="J74" s="1465"/>
      <c r="K74" s="1465"/>
      <c r="L74" s="1465"/>
      <c r="M74" s="1465"/>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row>
    <row r="75" spans="1:211" s="12" customFormat="1" ht="14.25" customHeight="1">
      <c r="A75" s="69"/>
      <c r="B75" s="11"/>
      <c r="C75" s="1465"/>
      <c r="D75" s="1465"/>
      <c r="E75" s="1465"/>
      <c r="F75" s="1465"/>
      <c r="G75" s="1465"/>
      <c r="H75" s="1465"/>
      <c r="I75" s="1465"/>
      <c r="J75" s="1465"/>
      <c r="K75" s="1465"/>
      <c r="L75" s="1465"/>
      <c r="M75" s="1465"/>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row>
    <row r="76" spans="1:211" s="12" customFormat="1" ht="14.25" customHeight="1">
      <c r="A76" s="69"/>
      <c r="B76" s="11"/>
      <c r="C76" s="1465"/>
      <c r="D76" s="1465"/>
      <c r="E76" s="1465"/>
      <c r="F76" s="1465"/>
      <c r="G76" s="1465"/>
      <c r="H76" s="1465"/>
      <c r="I76" s="1465"/>
      <c r="J76" s="1465"/>
      <c r="K76" s="1465"/>
      <c r="L76" s="1465"/>
      <c r="M76" s="1465"/>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row>
    <row r="77" spans="1:211" s="12" customFormat="1" ht="14.25" customHeight="1">
      <c r="A77" s="69"/>
      <c r="B77" s="11"/>
      <c r="C77" s="1465"/>
      <c r="D77" s="1465"/>
      <c r="E77" s="1465"/>
      <c r="F77" s="1465"/>
      <c r="G77" s="1465"/>
      <c r="H77" s="1465"/>
      <c r="I77" s="1465"/>
      <c r="J77" s="1465"/>
      <c r="K77" s="1465"/>
      <c r="L77" s="1465"/>
      <c r="M77" s="1465"/>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row>
    <row r="78" spans="1:211" s="12" customFormat="1" ht="14.25" customHeight="1">
      <c r="A78" s="69"/>
      <c r="B78" s="11"/>
      <c r="C78" s="1465"/>
      <c r="D78" s="1465"/>
      <c r="E78" s="1465"/>
      <c r="F78" s="1465"/>
      <c r="G78" s="1465"/>
      <c r="H78" s="1465"/>
      <c r="I78" s="1465"/>
      <c r="J78" s="1465"/>
      <c r="K78" s="1465"/>
      <c r="L78" s="1465"/>
      <c r="M78" s="1465"/>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row>
    <row r="79" spans="1:211" s="12" customFormat="1" ht="14.25" customHeight="1">
      <c r="A79" s="69"/>
      <c r="B79" s="11"/>
      <c r="C79" s="1465"/>
      <c r="D79" s="1465"/>
      <c r="E79" s="1465"/>
      <c r="F79" s="1465"/>
      <c r="G79" s="1465"/>
      <c r="H79" s="1465"/>
      <c r="I79" s="1465"/>
      <c r="J79" s="1465"/>
      <c r="K79" s="1465"/>
      <c r="L79" s="1465"/>
      <c r="M79" s="1465"/>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row>
    <row r="80" spans="1:211" s="12" customFormat="1" ht="14.25" customHeight="1">
      <c r="A80" s="69"/>
      <c r="B80" s="11"/>
      <c r="C80" s="1465"/>
      <c r="D80" s="1465"/>
      <c r="E80" s="1465"/>
      <c r="F80" s="1465"/>
      <c r="G80" s="1465"/>
      <c r="H80" s="1465"/>
      <c r="I80" s="1465"/>
      <c r="J80" s="1465"/>
      <c r="K80" s="1465"/>
      <c r="L80" s="1465"/>
      <c r="M80" s="1465"/>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row>
    <row r="81" spans="1:223" s="12" customFormat="1">
      <c r="A81" s="69"/>
      <c r="B81" s="11"/>
      <c r="C81" s="1465"/>
      <c r="D81" s="1465"/>
      <c r="E81" s="1465"/>
      <c r="F81" s="1465"/>
      <c r="G81" s="1465"/>
      <c r="H81" s="1465"/>
      <c r="I81" s="1465"/>
      <c r="J81" s="1465"/>
      <c r="K81" s="1465"/>
      <c r="L81" s="1465"/>
      <c r="M81" s="1465"/>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row>
    <row r="82" spans="1:223" s="12" customFormat="1" ht="14.25" customHeight="1">
      <c r="A82" s="69"/>
      <c r="B82" s="11"/>
      <c r="C82" s="1465"/>
      <c r="D82" s="1465"/>
      <c r="E82" s="1465"/>
      <c r="F82" s="1465"/>
      <c r="G82" s="1465"/>
      <c r="H82" s="1465"/>
      <c r="I82" s="1465"/>
      <c r="J82" s="1465"/>
      <c r="K82" s="1465"/>
      <c r="L82" s="1465"/>
      <c r="M82" s="1465"/>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row>
    <row r="83" spans="1:223" s="12" customFormat="1" ht="14.25" customHeight="1">
      <c r="A83" s="69"/>
      <c r="B83" s="11"/>
      <c r="C83" s="1465"/>
      <c r="D83" s="1465"/>
      <c r="E83" s="1465"/>
      <c r="F83" s="1465"/>
      <c r="G83" s="1465"/>
      <c r="H83" s="1465"/>
      <c r="I83" s="1465"/>
      <c r="J83" s="1465"/>
      <c r="K83" s="1465"/>
      <c r="L83" s="1465"/>
      <c r="M83" s="1465"/>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row>
    <row r="84" spans="1:223" s="12" customFormat="1" ht="14.25" customHeight="1">
      <c r="A84" s="69"/>
      <c r="B84" s="11"/>
      <c r="C84" s="1465"/>
      <c r="D84" s="1465"/>
      <c r="E84" s="1465"/>
      <c r="F84" s="1465"/>
      <c r="G84" s="1465"/>
      <c r="H84" s="1465"/>
      <c r="I84" s="1465"/>
      <c r="J84" s="1465"/>
      <c r="K84" s="1465"/>
      <c r="L84" s="1465"/>
      <c r="M84" s="1465"/>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row>
    <row r="85" spans="1:223" s="12" customFormat="1" ht="14.25" customHeight="1">
      <c r="A85" s="69"/>
      <c r="B85" s="11"/>
      <c r="C85" s="1465"/>
      <c r="D85" s="1465"/>
      <c r="E85" s="1465"/>
      <c r="F85" s="1465"/>
      <c r="G85" s="1465"/>
      <c r="H85" s="1465"/>
      <c r="I85" s="1465"/>
      <c r="J85" s="1465"/>
      <c r="K85" s="1465"/>
      <c r="L85" s="1465"/>
      <c r="M85" s="1465"/>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row>
    <row r="86" spans="1:223" s="12" customFormat="1" ht="14.25" customHeight="1">
      <c r="A86" s="69"/>
      <c r="B86" s="11"/>
      <c r="C86" s="1465"/>
      <c r="D86" s="1465"/>
      <c r="E86" s="1465"/>
      <c r="F86" s="1465"/>
      <c r="G86" s="1465"/>
      <c r="H86" s="1465"/>
      <c r="I86" s="1465"/>
      <c r="J86" s="1465"/>
      <c r="K86" s="1465"/>
      <c r="L86" s="1465"/>
      <c r="M86" s="1465"/>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row>
    <row r="87" spans="1:223" s="12" customFormat="1" ht="14.25" hidden="1" customHeight="1">
      <c r="A87" s="69"/>
      <c r="B87" s="11"/>
      <c r="C87" s="1465"/>
      <c r="D87" s="1465"/>
      <c r="E87" s="1465"/>
      <c r="F87" s="1465"/>
      <c r="G87" s="1465"/>
      <c r="H87" s="1465"/>
      <c r="I87" s="1465"/>
      <c r="J87" s="1465"/>
      <c r="K87" s="1465"/>
      <c r="L87" s="1465"/>
      <c r="M87" s="1465"/>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row>
    <row r="88" spans="1:223" s="12" customFormat="1" hidden="1">
      <c r="A88" s="69"/>
      <c r="B88" s="11"/>
      <c r="C88" s="1465"/>
      <c r="D88" s="1465"/>
      <c r="E88" s="1465"/>
      <c r="F88" s="1465"/>
      <c r="G88" s="1465"/>
      <c r="H88" s="1465"/>
      <c r="I88" s="1465"/>
      <c r="J88" s="1465"/>
      <c r="K88" s="1465"/>
      <c r="L88" s="1465"/>
      <c r="M88" s="1465"/>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row>
    <row r="89" spans="1:223" s="12" customFormat="1" ht="14.25" customHeight="1">
      <c r="A89" s="69"/>
      <c r="B89" s="11"/>
      <c r="C89" s="1465"/>
      <c r="D89" s="1465"/>
      <c r="E89" s="1465"/>
      <c r="F89" s="1465"/>
      <c r="G89" s="1465"/>
      <c r="H89" s="1465"/>
      <c r="I89" s="1465"/>
      <c r="J89" s="1465"/>
      <c r="K89" s="1465"/>
      <c r="L89" s="1465"/>
      <c r="M89" s="1465"/>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row>
    <row r="90" spans="1:223" s="12" customFormat="1" ht="14.25" customHeight="1">
      <c r="A90" s="69"/>
      <c r="B90" s="11"/>
      <c r="C90" s="1146"/>
      <c r="D90" s="1146"/>
      <c r="E90" s="1146"/>
      <c r="F90" s="1146"/>
      <c r="G90" s="1146"/>
      <c r="H90" s="1146"/>
      <c r="I90" s="1146"/>
      <c r="J90" s="1146"/>
      <c r="K90" s="1146"/>
      <c r="L90" s="1146"/>
      <c r="M90" s="1146"/>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row>
    <row r="91" spans="1:223" s="12" customFormat="1" ht="14.25" customHeight="1">
      <c r="A91" s="69"/>
      <c r="B91" s="11"/>
      <c r="C91" s="86"/>
      <c r="D91" s="86"/>
      <c r="E91" s="86"/>
      <c r="F91" s="86"/>
      <c r="G91" s="86"/>
      <c r="H91" s="86"/>
      <c r="I91" s="86"/>
      <c r="J91" s="86"/>
      <c r="K91" s="86"/>
      <c r="L91" s="86"/>
      <c r="M91" s="86"/>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row>
    <row r="92" spans="1:223" s="12" customFormat="1" ht="15.75" customHeight="1">
      <c r="A92" s="69"/>
      <c r="B92" s="11"/>
      <c r="C92" s="1656" t="s">
        <v>1614</v>
      </c>
      <c r="D92" s="1252"/>
      <c r="E92" s="1252"/>
      <c r="F92" s="1252"/>
      <c r="G92" s="1252"/>
      <c r="H92" s="1252"/>
      <c r="I92" s="1252"/>
      <c r="J92" s="1252"/>
      <c r="K92" s="1252"/>
      <c r="L92" s="1252"/>
      <c r="M92" s="1252"/>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row>
    <row r="93" spans="1:223" s="12" customFormat="1" ht="15">
      <c r="A93" s="69"/>
      <c r="B93" s="11"/>
      <c r="C93" s="1218" t="s">
        <v>751</v>
      </c>
      <c r="D93" s="1218"/>
      <c r="E93" s="1218"/>
      <c r="F93" s="1253">
        <v>2024</v>
      </c>
      <c r="G93" s="1253"/>
      <c r="H93" s="1253">
        <v>2025</v>
      </c>
      <c r="I93" s="1253"/>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row>
    <row r="94" spans="1:223" s="12" customFormat="1" ht="60">
      <c r="A94" s="69"/>
      <c r="B94" s="11"/>
      <c r="C94" s="1218"/>
      <c r="D94" s="1218"/>
      <c r="E94" s="1218"/>
      <c r="F94" s="298" t="s">
        <v>752</v>
      </c>
      <c r="G94" s="298" t="s">
        <v>753</v>
      </c>
      <c r="H94" s="298" t="s">
        <v>752</v>
      </c>
      <c r="I94" s="298" t="s">
        <v>753</v>
      </c>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row>
    <row r="95" spans="1:223" s="12" customFormat="1" ht="15">
      <c r="A95" s="69"/>
      <c r="B95" s="11"/>
      <c r="C95" s="1733" t="s">
        <v>754</v>
      </c>
      <c r="D95" s="1257"/>
      <c r="E95" s="1632"/>
      <c r="F95" s="171">
        <v>9.1</v>
      </c>
      <c r="G95" s="75">
        <v>0</v>
      </c>
      <c r="H95" s="172">
        <v>9.09</v>
      </c>
      <c r="I95" s="317">
        <v>0</v>
      </c>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row>
    <row r="96" spans="1:223" s="12" customFormat="1" ht="15">
      <c r="A96" s="69"/>
      <c r="B96" s="11"/>
      <c r="C96" s="1733" t="s">
        <v>755</v>
      </c>
      <c r="D96" s="1257"/>
      <c r="E96" s="1632"/>
      <c r="F96" s="171">
        <v>43</v>
      </c>
      <c r="G96" s="75">
        <v>557.70000000000005</v>
      </c>
      <c r="H96" s="172">
        <v>0</v>
      </c>
      <c r="I96" s="173">
        <v>30.83</v>
      </c>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row>
    <row r="97" spans="1:239" s="12" customFormat="1" ht="15">
      <c r="A97" s="69"/>
      <c r="B97" s="11"/>
      <c r="C97" s="1733" t="s">
        <v>756</v>
      </c>
      <c r="D97" s="1257"/>
      <c r="E97" s="1632"/>
      <c r="F97" s="171">
        <v>1.6</v>
      </c>
      <c r="G97" s="75">
        <v>11.5</v>
      </c>
      <c r="H97" s="172">
        <v>1.6</v>
      </c>
      <c r="I97" s="173">
        <v>15.58</v>
      </c>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row>
    <row r="98" spans="1:239" s="12" customFormat="1" ht="15">
      <c r="A98" s="69"/>
      <c r="B98" s="11"/>
      <c r="C98" s="1733" t="s">
        <v>445</v>
      </c>
      <c r="D98" s="1257"/>
      <c r="E98" s="1632"/>
      <c r="F98" s="171">
        <v>1012.8</v>
      </c>
      <c r="G98" s="75">
        <v>918</v>
      </c>
      <c r="H98" s="172">
        <v>127.29</v>
      </c>
      <c r="I98" s="173">
        <v>938.28</v>
      </c>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row>
    <row r="99" spans="1:239" s="12" customFormat="1" ht="15">
      <c r="A99" s="69"/>
      <c r="B99" s="11"/>
      <c r="C99" s="1733" t="s">
        <v>757</v>
      </c>
      <c r="D99" s="1257"/>
      <c r="E99" s="1632"/>
      <c r="F99" s="171">
        <v>466.7</v>
      </c>
      <c r="G99" s="75">
        <v>5.2</v>
      </c>
      <c r="H99" s="172">
        <v>330</v>
      </c>
      <c r="I99" s="173">
        <v>0</v>
      </c>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row>
    <row r="100" spans="1:239" s="12" customFormat="1" ht="15">
      <c r="A100" s="69"/>
      <c r="B100" s="11"/>
      <c r="C100" s="1730" t="s">
        <v>186</v>
      </c>
      <c r="D100" s="1271"/>
      <c r="E100" s="1731"/>
      <c r="F100" s="174">
        <f>SUM(F95:F99)</f>
        <v>1533.2</v>
      </c>
      <c r="G100" s="175">
        <f>SUM(G95:G99)</f>
        <v>1492.4</v>
      </c>
      <c r="H100" s="1074">
        <f>SUM(H95:H99)</f>
        <v>467.98</v>
      </c>
      <c r="I100" s="1075">
        <f>SUM(I95:I99)</f>
        <v>984.68999999999994</v>
      </c>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row>
    <row r="101" spans="1:239" s="12" customFormat="1" ht="46.5" customHeight="1">
      <c r="A101" s="69"/>
      <c r="B101" s="11"/>
      <c r="C101" s="1732" t="s">
        <v>1638</v>
      </c>
      <c r="D101" s="1312"/>
      <c r="E101" s="1312"/>
      <c r="F101" s="1312"/>
      <c r="G101" s="1312"/>
      <c r="H101" s="1312"/>
      <c r="I101" s="1312"/>
      <c r="J101" s="1312"/>
      <c r="K101" s="1312"/>
      <c r="L101" s="1312"/>
      <c r="M101" s="1312"/>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row>
    <row r="102" spans="1:239" s="12" customFormat="1">
      <c r="A102" s="69"/>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row>
    <row r="103" spans="1:239" s="12" customFormat="1">
      <c r="A103" s="69"/>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row>
    <row r="104" spans="1:239" s="12" customFormat="1" ht="15.75" customHeight="1">
      <c r="A104" s="69"/>
      <c r="B104" s="11"/>
      <c r="C104" s="1656" t="s">
        <v>1615</v>
      </c>
      <c r="D104" s="1252"/>
      <c r="E104" s="1252"/>
      <c r="F104" s="1252"/>
      <c r="G104" s="1252"/>
      <c r="H104" s="1252"/>
      <c r="I104" s="1252"/>
      <c r="J104" s="1252"/>
      <c r="K104" s="1252"/>
      <c r="L104" s="1252"/>
      <c r="M104" s="1252"/>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row>
    <row r="105" spans="1:239" s="12" customFormat="1" ht="15" customHeight="1">
      <c r="A105" s="69"/>
      <c r="B105" s="11"/>
      <c r="C105" s="1647" t="s">
        <v>1639</v>
      </c>
      <c r="D105" s="1647"/>
      <c r="E105" s="1647"/>
      <c r="F105" s="1647"/>
      <c r="G105" s="1647"/>
      <c r="H105" s="1647"/>
      <c r="I105" s="1647"/>
      <c r="J105" s="1647"/>
      <c r="K105" s="1647"/>
      <c r="L105" s="1647"/>
      <c r="M105" s="1647"/>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row>
    <row r="106" spans="1:239" s="12" customFormat="1" ht="15" customHeight="1">
      <c r="A106" s="69"/>
      <c r="B106" s="11"/>
      <c r="C106" s="1647"/>
      <c r="D106" s="1647"/>
      <c r="E106" s="1647"/>
      <c r="F106" s="1647"/>
      <c r="G106" s="1647"/>
      <c r="H106" s="1647"/>
      <c r="I106" s="1647"/>
      <c r="J106" s="1647"/>
      <c r="K106" s="1647"/>
      <c r="L106" s="1647"/>
      <c r="M106" s="1647"/>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row>
    <row r="107" spans="1:239" s="12" customFormat="1" ht="15" customHeight="1">
      <c r="A107" s="69"/>
      <c r="B107" s="11"/>
      <c r="C107" s="1647"/>
      <c r="D107" s="1647"/>
      <c r="E107" s="1647"/>
      <c r="F107" s="1647"/>
      <c r="G107" s="1647"/>
      <c r="H107" s="1647"/>
      <c r="I107" s="1647"/>
      <c r="J107" s="1647"/>
      <c r="K107" s="1647"/>
      <c r="L107" s="1647"/>
      <c r="M107" s="1647"/>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row>
    <row r="108" spans="1:239" s="12" customFormat="1" ht="15" customHeight="1">
      <c r="A108" s="69"/>
      <c r="B108" s="11"/>
      <c r="C108" s="1647"/>
      <c r="D108" s="1647"/>
      <c r="E108" s="1647"/>
      <c r="F108" s="1647"/>
      <c r="G108" s="1647"/>
      <c r="H108" s="1647"/>
      <c r="I108" s="1647"/>
      <c r="J108" s="1647"/>
      <c r="K108" s="1647"/>
      <c r="L108" s="1647"/>
      <c r="M108" s="1647"/>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row>
    <row r="109" spans="1:239" s="12" customFormat="1" ht="15" customHeight="1">
      <c r="A109" s="69"/>
      <c r="B109" s="11"/>
      <c r="C109" s="1647"/>
      <c r="D109" s="1647"/>
      <c r="E109" s="1647"/>
      <c r="F109" s="1647"/>
      <c r="G109" s="1647"/>
      <c r="H109" s="1647"/>
      <c r="I109" s="1647"/>
      <c r="J109" s="1647"/>
      <c r="K109" s="1647"/>
      <c r="L109" s="1647"/>
      <c r="M109" s="1647"/>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row>
    <row r="110" spans="1:239" s="12" customFormat="1" ht="14.25" customHeight="1">
      <c r="A110" s="69"/>
      <c r="B110" s="11"/>
      <c r="C110" s="1647"/>
      <c r="D110" s="1647"/>
      <c r="E110" s="1647"/>
      <c r="F110" s="1647"/>
      <c r="G110" s="1647"/>
      <c r="H110" s="1647"/>
      <c r="I110" s="1647"/>
      <c r="J110" s="1647"/>
      <c r="K110" s="1647"/>
      <c r="L110" s="1647"/>
      <c r="M110" s="1647"/>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row>
    <row r="111" spans="1:239" s="12" customFormat="1" ht="14.25" customHeight="1">
      <c r="A111" s="69"/>
      <c r="B111" s="11"/>
      <c r="C111" s="1647"/>
      <c r="D111" s="1647"/>
      <c r="E111" s="1647"/>
      <c r="F111" s="1647"/>
      <c r="G111" s="1647"/>
      <c r="H111" s="1647"/>
      <c r="I111" s="1647"/>
      <c r="J111" s="1647"/>
      <c r="K111" s="1647"/>
      <c r="L111" s="1647"/>
      <c r="M111" s="1647"/>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row>
    <row r="112" spans="1:239" s="12" customFormat="1" ht="14.25" customHeight="1">
      <c r="A112" s="69"/>
      <c r="B112" s="11"/>
      <c r="C112" s="1647"/>
      <c r="D112" s="1647"/>
      <c r="E112" s="1647"/>
      <c r="F112" s="1647"/>
      <c r="G112" s="1647"/>
      <c r="H112" s="1647"/>
      <c r="I112" s="1647"/>
      <c r="J112" s="1647"/>
      <c r="K112" s="1647"/>
      <c r="L112" s="1647"/>
      <c r="M112" s="1647"/>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row>
    <row r="113" spans="1:239" s="12" customFormat="1" ht="14.25" customHeight="1">
      <c r="A113" s="69"/>
      <c r="B113" s="11"/>
      <c r="C113" s="1647"/>
      <c r="D113" s="1647"/>
      <c r="E113" s="1647"/>
      <c r="F113" s="1647"/>
      <c r="G113" s="1647"/>
      <c r="H113" s="1647"/>
      <c r="I113" s="1647"/>
      <c r="J113" s="1647"/>
      <c r="K113" s="1647"/>
      <c r="L113" s="1647"/>
      <c r="M113" s="1647"/>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row>
    <row r="114" spans="1:239" s="12" customFormat="1" ht="14.25" customHeight="1">
      <c r="A114" s="69"/>
      <c r="B114" s="11"/>
      <c r="C114" s="86"/>
      <c r="D114" s="86"/>
      <c r="E114" s="86"/>
      <c r="F114" s="86"/>
      <c r="G114" s="86"/>
      <c r="H114" s="86"/>
      <c r="I114" s="86"/>
      <c r="J114" s="86"/>
      <c r="K114" s="86"/>
      <c r="L114" s="86"/>
      <c r="M114" s="86"/>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row>
    <row r="115" spans="1:239" s="12" customFormat="1" ht="33" customHeight="1">
      <c r="A115" s="69"/>
      <c r="B115" s="11"/>
      <c r="C115" s="1656" t="s">
        <v>1616</v>
      </c>
      <c r="D115" s="1252"/>
      <c r="E115" s="1252"/>
      <c r="F115" s="1252"/>
      <c r="G115" s="1252"/>
      <c r="H115" s="1252"/>
      <c r="I115" s="1252"/>
      <c r="J115" s="1252"/>
      <c r="K115" s="1252"/>
      <c r="L115" s="1252"/>
      <c r="M115" s="1252"/>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row>
    <row r="116" spans="1:239" s="12" customFormat="1" ht="15" customHeight="1">
      <c r="A116" s="69"/>
      <c r="B116" s="11"/>
      <c r="C116" s="1647" t="s">
        <v>1640</v>
      </c>
      <c r="D116" s="1647"/>
      <c r="E116" s="1647"/>
      <c r="F116" s="1647"/>
      <c r="G116" s="1647"/>
      <c r="H116" s="1647"/>
      <c r="I116" s="1647"/>
      <c r="J116" s="1647"/>
      <c r="K116" s="1647"/>
      <c r="L116" s="1647"/>
      <c r="M116" s="1647"/>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row>
    <row r="117" spans="1:239" s="12" customFormat="1" ht="15" customHeight="1">
      <c r="A117" s="69"/>
      <c r="B117" s="11"/>
      <c r="C117" s="1647"/>
      <c r="D117" s="1647"/>
      <c r="E117" s="1647"/>
      <c r="F117" s="1647"/>
      <c r="G117" s="1647"/>
      <c r="H117" s="1647"/>
      <c r="I117" s="1647"/>
      <c r="J117" s="1647"/>
      <c r="K117" s="1647"/>
      <c r="L117" s="1647"/>
      <c r="M117" s="1647"/>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row>
    <row r="118" spans="1:239" s="12" customFormat="1" ht="15" customHeight="1">
      <c r="A118" s="69"/>
      <c r="B118" s="11"/>
      <c r="C118" s="1647"/>
      <c r="D118" s="1647"/>
      <c r="E118" s="1647"/>
      <c r="F118" s="1647"/>
      <c r="G118" s="1647"/>
      <c r="H118" s="1647"/>
      <c r="I118" s="1647"/>
      <c r="J118" s="1647"/>
      <c r="K118" s="1647"/>
      <c r="L118" s="1647"/>
      <c r="M118" s="1647"/>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row>
    <row r="119" spans="1:239" s="12" customFormat="1" ht="15" customHeight="1">
      <c r="A119" s="69"/>
      <c r="B119" s="11"/>
      <c r="C119" s="1647"/>
      <c r="D119" s="1647"/>
      <c r="E119" s="1647"/>
      <c r="F119" s="1647"/>
      <c r="G119" s="1647"/>
      <c r="H119" s="1647"/>
      <c r="I119" s="1647"/>
      <c r="J119" s="1647"/>
      <c r="K119" s="1647"/>
      <c r="L119" s="1647"/>
      <c r="M119" s="1647"/>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row>
    <row r="120" spans="1:239" s="12" customFormat="1" ht="15" customHeight="1">
      <c r="A120" s="69"/>
      <c r="B120" s="11"/>
      <c r="C120" s="1647"/>
      <c r="D120" s="1647"/>
      <c r="E120" s="1647"/>
      <c r="F120" s="1647"/>
      <c r="G120" s="1647"/>
      <c r="H120" s="1647"/>
      <c r="I120" s="1647"/>
      <c r="J120" s="1647"/>
      <c r="K120" s="1647"/>
      <c r="L120" s="1647"/>
      <c r="M120" s="1647"/>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row>
    <row r="121" spans="1:239" s="12" customFormat="1" ht="15" customHeight="1">
      <c r="A121" s="69"/>
      <c r="B121" s="11"/>
      <c r="C121" s="1647"/>
      <c r="D121" s="1647"/>
      <c r="E121" s="1647"/>
      <c r="F121" s="1647"/>
      <c r="G121" s="1647"/>
      <c r="H121" s="1647"/>
      <c r="I121" s="1647"/>
      <c r="J121" s="1647"/>
      <c r="K121" s="1647"/>
      <c r="L121" s="1647"/>
      <c r="M121" s="1647"/>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row>
    <row r="122" spans="1:239" s="12" customFormat="1" ht="15" customHeight="1">
      <c r="A122" s="69"/>
      <c r="B122" s="11"/>
      <c r="C122" s="1647"/>
      <c r="D122" s="1647"/>
      <c r="E122" s="1647"/>
      <c r="F122" s="1647"/>
      <c r="G122" s="1647"/>
      <c r="H122" s="1647"/>
      <c r="I122" s="1647"/>
      <c r="J122" s="1647"/>
      <c r="K122" s="1647"/>
      <c r="L122" s="1647"/>
      <c r="M122" s="1647"/>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row>
    <row r="123" spans="1:239" s="12" customFormat="1" ht="15" customHeight="1">
      <c r="A123" s="69"/>
      <c r="B123" s="11"/>
      <c r="C123" s="1647"/>
      <c r="D123" s="1647"/>
      <c r="E123" s="1647"/>
      <c r="F123" s="1647"/>
      <c r="G123" s="1647"/>
      <c r="H123" s="1647"/>
      <c r="I123" s="1647"/>
      <c r="J123" s="1647"/>
      <c r="K123" s="1647"/>
      <c r="L123" s="1647"/>
      <c r="M123" s="1647"/>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row>
    <row r="124" spans="1:239" s="12" customFormat="1" ht="15" customHeight="1">
      <c r="A124" s="69"/>
      <c r="B124" s="11"/>
      <c r="C124" s="1647"/>
      <c r="D124" s="1647"/>
      <c r="E124" s="1647"/>
      <c r="F124" s="1647"/>
      <c r="G124" s="1647"/>
      <c r="H124" s="1647"/>
      <c r="I124" s="1647"/>
      <c r="J124" s="1647"/>
      <c r="K124" s="1647"/>
      <c r="L124" s="1647"/>
      <c r="M124" s="1647"/>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row>
    <row r="125" spans="1:239" s="12" customFormat="1" ht="14.25" customHeight="1">
      <c r="A125" s="69"/>
      <c r="B125" s="11"/>
      <c r="C125" s="1647"/>
      <c r="D125" s="1647"/>
      <c r="E125" s="1647"/>
      <c r="F125" s="1647"/>
      <c r="G125" s="1647"/>
      <c r="H125" s="1647"/>
      <c r="I125" s="1647"/>
      <c r="J125" s="1647"/>
      <c r="K125" s="1647"/>
      <c r="L125" s="1647"/>
      <c r="M125" s="1647"/>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row>
    <row r="126" spans="1:239" s="12" customFormat="1" ht="14.25" customHeight="1">
      <c r="A126" s="69"/>
      <c r="B126" s="11"/>
      <c r="C126" s="1647"/>
      <c r="D126" s="1647"/>
      <c r="E126" s="1647"/>
      <c r="F126" s="1647"/>
      <c r="G126" s="1647"/>
      <c r="H126" s="1647"/>
      <c r="I126" s="1647"/>
      <c r="J126" s="1647"/>
      <c r="K126" s="1647"/>
      <c r="L126" s="1647"/>
      <c r="M126" s="1647"/>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row>
    <row r="127" spans="1:239" s="12" customFormat="1" ht="14.25" customHeight="1">
      <c r="A127" s="69"/>
      <c r="B127" s="11"/>
      <c r="C127" s="1647"/>
      <c r="D127" s="1647"/>
      <c r="E127" s="1647"/>
      <c r="F127" s="1647"/>
      <c r="G127" s="1647"/>
      <c r="H127" s="1647"/>
      <c r="I127" s="1647"/>
      <c r="J127" s="1647"/>
      <c r="K127" s="1647"/>
      <c r="L127" s="1647"/>
      <c r="M127" s="1647"/>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row>
    <row r="128" spans="1:239" s="12" customFormat="1" ht="14.25" customHeight="1">
      <c r="A128" s="69"/>
      <c r="B128" s="11"/>
      <c r="C128" s="1647"/>
      <c r="D128" s="1647"/>
      <c r="E128" s="1647"/>
      <c r="F128" s="1647"/>
      <c r="G128" s="1647"/>
      <c r="H128" s="1647"/>
      <c r="I128" s="1647"/>
      <c r="J128" s="1647"/>
      <c r="K128" s="1647"/>
      <c r="L128" s="1647"/>
      <c r="M128" s="1647"/>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row>
    <row r="129" spans="1:238" s="12" customFormat="1" ht="14.25" customHeight="1">
      <c r="A129" s="69"/>
      <c r="B129" s="11"/>
      <c r="C129" s="1647"/>
      <c r="D129" s="1647"/>
      <c r="E129" s="1647"/>
      <c r="F129" s="1647"/>
      <c r="G129" s="1647"/>
      <c r="H129" s="1647"/>
      <c r="I129" s="1647"/>
      <c r="J129" s="1647"/>
      <c r="K129" s="1647"/>
      <c r="L129" s="1647"/>
      <c r="M129" s="1647"/>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row>
    <row r="130" spans="1:238" s="12" customFormat="1" ht="14.25" customHeight="1">
      <c r="A130" s="69"/>
      <c r="B130" s="11"/>
      <c r="C130" s="1647"/>
      <c r="D130" s="1647"/>
      <c r="E130" s="1647"/>
      <c r="F130" s="1647"/>
      <c r="G130" s="1647"/>
      <c r="H130" s="1647"/>
      <c r="I130" s="1647"/>
      <c r="J130" s="1647"/>
      <c r="K130" s="1647"/>
      <c r="L130" s="1647"/>
      <c r="M130" s="1647"/>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row>
    <row r="131" spans="1:238" s="12" customFormat="1" ht="15" customHeight="1">
      <c r="A131" s="69"/>
      <c r="B131" s="11"/>
      <c r="C131" s="1647"/>
      <c r="D131" s="1647"/>
      <c r="E131" s="1647"/>
      <c r="F131" s="1647"/>
      <c r="G131" s="1647"/>
      <c r="H131" s="1647"/>
      <c r="I131" s="1647"/>
      <c r="J131" s="1647"/>
      <c r="K131" s="1647"/>
      <c r="L131" s="1647"/>
      <c r="M131" s="1647"/>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row>
    <row r="132" spans="1:238" s="12" customFormat="1" ht="15" customHeight="1">
      <c r="A132" s="69"/>
      <c r="B132" s="11"/>
      <c r="C132" s="1647"/>
      <c r="D132" s="1647"/>
      <c r="E132" s="1647"/>
      <c r="F132" s="1647"/>
      <c r="G132" s="1647"/>
      <c r="H132" s="1647"/>
      <c r="I132" s="1647"/>
      <c r="J132" s="1647"/>
      <c r="K132" s="1647"/>
      <c r="L132" s="1647"/>
      <c r="M132" s="1647"/>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row>
    <row r="133" spans="1:238" s="12" customFormat="1" ht="15" customHeight="1">
      <c r="A133" s="69"/>
      <c r="B133" s="11"/>
      <c r="C133" s="1647"/>
      <c r="D133" s="1647"/>
      <c r="E133" s="1647"/>
      <c r="F133" s="1647"/>
      <c r="G133" s="1647"/>
      <c r="H133" s="1647"/>
      <c r="I133" s="1647"/>
      <c r="J133" s="1647"/>
      <c r="K133" s="1647"/>
      <c r="L133" s="1647"/>
      <c r="M133" s="1647"/>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row>
    <row r="134" spans="1:238" s="12" customFormat="1" ht="15" customHeight="1">
      <c r="A134" s="69"/>
      <c r="B134" s="11"/>
      <c r="C134" s="1647"/>
      <c r="D134" s="1647"/>
      <c r="E134" s="1647"/>
      <c r="F134" s="1647"/>
      <c r="G134" s="1647"/>
      <c r="H134" s="1647"/>
      <c r="I134" s="1647"/>
      <c r="J134" s="1647"/>
      <c r="K134" s="1647"/>
      <c r="L134" s="1647"/>
      <c r="M134" s="1647"/>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row>
    <row r="135" spans="1:238" s="12" customFormat="1" ht="15" customHeight="1">
      <c r="A135" s="69"/>
      <c r="B135" s="11"/>
      <c r="C135" s="1647"/>
      <c r="D135" s="1647"/>
      <c r="E135" s="1647"/>
      <c r="F135" s="1647"/>
      <c r="G135" s="1647"/>
      <c r="H135" s="1647"/>
      <c r="I135" s="1647"/>
      <c r="J135" s="1647"/>
      <c r="K135" s="1647"/>
      <c r="L135" s="1647"/>
      <c r="M135" s="1647"/>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row>
    <row r="136" spans="1:238" s="12" customFormat="1" ht="15" customHeight="1">
      <c r="A136" s="69"/>
      <c r="B136" s="11"/>
      <c r="C136" s="1647"/>
      <c r="D136" s="1647"/>
      <c r="E136" s="1647"/>
      <c r="F136" s="1647"/>
      <c r="G136" s="1647"/>
      <c r="H136" s="1647"/>
      <c r="I136" s="1647"/>
      <c r="J136" s="1647"/>
      <c r="K136" s="1647"/>
      <c r="L136" s="1647"/>
      <c r="M136" s="1647"/>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row>
    <row r="137" spans="1:238" s="12" customFormat="1" ht="15" customHeight="1">
      <c r="A137" s="69"/>
      <c r="B137" s="11"/>
      <c r="C137" s="1647"/>
      <c r="D137" s="1647"/>
      <c r="E137" s="1647"/>
      <c r="F137" s="1647"/>
      <c r="G137" s="1647"/>
      <c r="H137" s="1647"/>
      <c r="I137" s="1647"/>
      <c r="J137" s="1647"/>
      <c r="K137" s="1647"/>
      <c r="L137" s="1647"/>
      <c r="M137" s="1647"/>
      <c r="N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row>
    <row r="138" spans="1:238" s="12" customFormat="1" ht="15" customHeight="1">
      <c r="A138" s="69"/>
      <c r="B138" s="11"/>
      <c r="C138" s="1647"/>
      <c r="D138" s="1647"/>
      <c r="E138" s="1647"/>
      <c r="F138" s="1647"/>
      <c r="G138" s="1647"/>
      <c r="H138" s="1647"/>
      <c r="I138" s="1647"/>
      <c r="J138" s="1647"/>
      <c r="K138" s="1647"/>
      <c r="L138" s="1647"/>
      <c r="M138" s="1647"/>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row>
    <row r="139" spans="1:238" s="12" customFormat="1" ht="15" customHeight="1">
      <c r="A139" s="69"/>
      <c r="B139" s="11"/>
      <c r="C139" s="1647"/>
      <c r="D139" s="1647"/>
      <c r="E139" s="1647"/>
      <c r="F139" s="1647"/>
      <c r="G139" s="1647"/>
      <c r="H139" s="1647"/>
      <c r="I139" s="1647"/>
      <c r="J139" s="1647"/>
      <c r="K139" s="1647"/>
      <c r="L139" s="1647"/>
      <c r="M139" s="1647"/>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row>
    <row r="140" spans="1:238" s="12" customFormat="1" ht="15" customHeight="1">
      <c r="A140" s="69"/>
      <c r="B140" s="11"/>
      <c r="C140" s="1647"/>
      <c r="D140" s="1647"/>
      <c r="E140" s="1647"/>
      <c r="F140" s="1647"/>
      <c r="G140" s="1647"/>
      <c r="H140" s="1647"/>
      <c r="I140" s="1647"/>
      <c r="J140" s="1647"/>
      <c r="K140" s="1647"/>
      <c r="L140" s="1647"/>
      <c r="M140" s="1647"/>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row>
    <row r="141" spans="1:238" s="12" customFormat="1" ht="15" customHeight="1">
      <c r="A141" s="69"/>
      <c r="B141" s="11"/>
      <c r="C141" s="1647"/>
      <c r="D141" s="1647"/>
      <c r="E141" s="1647"/>
      <c r="F141" s="1647"/>
      <c r="G141" s="1647"/>
      <c r="H141" s="1647"/>
      <c r="I141" s="1647"/>
      <c r="J141" s="1647"/>
      <c r="K141" s="1647"/>
      <c r="L141" s="1647"/>
      <c r="M141" s="1647"/>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row>
    <row r="142" spans="1:238" s="12" customFormat="1" ht="15" customHeight="1">
      <c r="A142" s="69"/>
      <c r="B142" s="11"/>
      <c r="C142" s="1647"/>
      <c r="D142" s="1647"/>
      <c r="E142" s="1647"/>
      <c r="F142" s="1647"/>
      <c r="G142" s="1647"/>
      <c r="H142" s="1647"/>
      <c r="I142" s="1647"/>
      <c r="J142" s="1647"/>
      <c r="K142" s="1647"/>
      <c r="L142" s="1647"/>
      <c r="M142" s="1647"/>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row>
    <row r="143" spans="1:238" s="12" customFormat="1" ht="15" customHeight="1">
      <c r="A143" s="69"/>
      <c r="B143" s="11"/>
      <c r="C143" s="1647"/>
      <c r="D143" s="1647"/>
      <c r="E143" s="1647"/>
      <c r="F143" s="1647"/>
      <c r="G143" s="1647"/>
      <c r="H143" s="1647"/>
      <c r="I143" s="1647"/>
      <c r="J143" s="1647"/>
      <c r="K143" s="1647"/>
      <c r="L143" s="1647"/>
      <c r="M143" s="1647"/>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row>
    <row r="144" spans="1:238" s="12" customFormat="1" ht="15" customHeight="1">
      <c r="A144" s="69"/>
      <c r="B144" s="11"/>
      <c r="C144" s="1647"/>
      <c r="D144" s="1647"/>
      <c r="E144" s="1647"/>
      <c r="F144" s="1647"/>
      <c r="G144" s="1647"/>
      <c r="H144" s="1647"/>
      <c r="I144" s="1647"/>
      <c r="J144" s="1647"/>
      <c r="K144" s="1647"/>
      <c r="L144" s="1647"/>
      <c r="M144" s="1647"/>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row>
    <row r="145" spans="1:16367" s="12" customFormat="1" ht="15" customHeight="1">
      <c r="A145" s="69"/>
      <c r="B145" s="11"/>
      <c r="C145" s="1647"/>
      <c r="D145" s="1647"/>
      <c r="E145" s="1647"/>
      <c r="F145" s="1647"/>
      <c r="G145" s="1647"/>
      <c r="H145" s="1647"/>
      <c r="I145" s="1647"/>
      <c r="J145" s="1647"/>
      <c r="K145" s="1647"/>
      <c r="L145" s="1647"/>
      <c r="M145" s="1647"/>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row>
    <row r="146" spans="1:16367" s="12" customFormat="1" ht="15" customHeight="1">
      <c r="A146" s="69"/>
      <c r="B146" s="11"/>
      <c r="C146" s="1647"/>
      <c r="D146" s="1647"/>
      <c r="E146" s="1647"/>
      <c r="F146" s="1647"/>
      <c r="G146" s="1647"/>
      <c r="H146" s="1647"/>
      <c r="I146" s="1647"/>
      <c r="J146" s="1647"/>
      <c r="K146" s="1647"/>
      <c r="L146" s="1647"/>
      <c r="M146" s="1647"/>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row>
    <row r="147" spans="1:16367" s="12" customFormat="1" ht="15" customHeight="1">
      <c r="A147" s="69"/>
      <c r="B147" s="11"/>
      <c r="C147" s="1647"/>
      <c r="D147" s="1647"/>
      <c r="E147" s="1647"/>
      <c r="F147" s="1647"/>
      <c r="G147" s="1647"/>
      <c r="H147" s="1647"/>
      <c r="I147" s="1647"/>
      <c r="J147" s="1647"/>
      <c r="K147" s="1647"/>
      <c r="L147" s="1647"/>
      <c r="M147" s="1647"/>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row>
    <row r="148" spans="1:16367" s="12" customFormat="1" ht="15" customHeight="1">
      <c r="A148" s="69"/>
      <c r="B148" s="11"/>
      <c r="C148" s="1647"/>
      <c r="D148" s="1647"/>
      <c r="E148" s="1647"/>
      <c r="F148" s="1647"/>
      <c r="G148" s="1647"/>
      <c r="H148" s="1647"/>
      <c r="I148" s="1647"/>
      <c r="J148" s="1647"/>
      <c r="K148" s="1647"/>
      <c r="L148" s="1647"/>
      <c r="M148" s="1647"/>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row>
    <row r="149" spans="1:16367" s="12" customFormat="1" ht="15" customHeight="1">
      <c r="A149" s="69"/>
      <c r="B149" s="11"/>
      <c r="C149" s="1647"/>
      <c r="D149" s="1647"/>
      <c r="E149" s="1647"/>
      <c r="F149" s="1647"/>
      <c r="G149" s="1647"/>
      <c r="H149" s="1647"/>
      <c r="I149" s="1647"/>
      <c r="J149" s="1647"/>
      <c r="K149" s="1647"/>
      <c r="L149" s="1647"/>
      <c r="M149" s="1647"/>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row>
    <row r="150" spans="1:16367" s="12" customFormat="1">
      <c r="A150" s="69"/>
      <c r="B150" s="11"/>
      <c r="C150" s="1647"/>
      <c r="D150" s="1647"/>
      <c r="E150" s="1647"/>
      <c r="F150" s="1647"/>
      <c r="G150" s="1647"/>
      <c r="H150" s="1647"/>
      <c r="I150" s="1647"/>
      <c r="J150" s="1647"/>
      <c r="K150" s="1647"/>
      <c r="L150" s="1647"/>
      <c r="M150" s="1647"/>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row>
    <row r="151" spans="1:16367" s="12" customFormat="1">
      <c r="A151" s="69"/>
      <c r="B151" s="11"/>
      <c r="C151" s="1647"/>
      <c r="D151" s="1647"/>
      <c r="E151" s="1647"/>
      <c r="F151" s="1647"/>
      <c r="G151" s="1647"/>
      <c r="H151" s="1647"/>
      <c r="I151" s="1647"/>
      <c r="J151" s="1647"/>
      <c r="K151" s="1647"/>
      <c r="L151" s="1647"/>
      <c r="M151" s="1647"/>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row>
    <row r="152" spans="1:16367" s="12" customFormat="1" ht="15" customHeight="1">
      <c r="A152" s="69"/>
      <c r="B152" s="11"/>
      <c r="C152" s="1647"/>
      <c r="D152" s="1647"/>
      <c r="E152" s="1647"/>
      <c r="F152" s="1647"/>
      <c r="G152" s="1647"/>
      <c r="H152" s="1647"/>
      <c r="I152" s="1647"/>
      <c r="J152" s="1647"/>
      <c r="K152" s="1647"/>
      <c r="L152" s="1647"/>
      <c r="M152" s="1647"/>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row>
    <row r="153" spans="1:16367" s="12" customFormat="1" ht="15" customHeight="1">
      <c r="A153" s="69"/>
      <c r="B153" s="11"/>
      <c r="C153" s="1647"/>
      <c r="D153" s="1647"/>
      <c r="E153" s="1647"/>
      <c r="F153" s="1647"/>
      <c r="G153" s="1647"/>
      <c r="H153" s="1647"/>
      <c r="I153" s="1647"/>
      <c r="J153" s="1647"/>
      <c r="K153" s="1647"/>
      <c r="L153" s="1647"/>
      <c r="M153" s="1647"/>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row>
    <row r="154" spans="1:16367" s="12" customFormat="1" ht="15" customHeight="1">
      <c r="A154" s="69"/>
      <c r="B154" s="11"/>
      <c r="C154" s="1647"/>
      <c r="D154" s="1647"/>
      <c r="E154" s="1647"/>
      <c r="F154" s="1647"/>
      <c r="G154" s="1647"/>
      <c r="H154" s="1647"/>
      <c r="I154" s="1647"/>
      <c r="J154" s="1647"/>
      <c r="K154" s="1647"/>
      <c r="L154" s="1647"/>
      <c r="M154" s="1647"/>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row>
    <row r="155" spans="1:16367" s="12" customFormat="1" ht="15" customHeight="1">
      <c r="A155" s="69"/>
      <c r="B155" s="11"/>
      <c r="C155" s="1647"/>
      <c r="D155" s="1647"/>
      <c r="E155" s="1647"/>
      <c r="F155" s="1647"/>
      <c r="G155" s="1647"/>
      <c r="H155" s="1647"/>
      <c r="I155" s="1647"/>
      <c r="J155" s="1647"/>
      <c r="K155" s="1647"/>
      <c r="L155" s="1647"/>
      <c r="M155" s="1647"/>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row>
    <row r="156" spans="1:16367" s="12" customFormat="1">
      <c r="A156" s="69"/>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row>
    <row r="157" spans="1:16367" s="12" customFormat="1" ht="15">
      <c r="A157" s="69"/>
      <c r="B157" s="11"/>
      <c r="C157" s="1283" t="s">
        <v>758</v>
      </c>
      <c r="D157" s="1283"/>
      <c r="E157" s="1283"/>
      <c r="F157" s="1283"/>
      <c r="G157" s="1283"/>
      <c r="H157" s="1283"/>
      <c r="I157" s="1283"/>
      <c r="J157" s="1283"/>
      <c r="K157" s="1283"/>
      <c r="L157" s="1283"/>
      <c r="M157" s="1283"/>
      <c r="N157" s="1283"/>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row>
    <row r="158" spans="1:16367" s="12" customFormat="1" ht="14.25" customHeight="1">
      <c r="A158" s="69"/>
      <c r="B158" s="11"/>
      <c r="C158" s="1218" t="s">
        <v>759</v>
      </c>
      <c r="D158" s="1218"/>
      <c r="E158" s="1218"/>
      <c r="F158" s="58" t="s">
        <v>754</v>
      </c>
      <c r="G158" s="58" t="s">
        <v>760</v>
      </c>
      <c r="H158" s="58" t="s">
        <v>761</v>
      </c>
      <c r="I158" s="58" t="s">
        <v>762</v>
      </c>
      <c r="J158" s="58" t="s">
        <v>763</v>
      </c>
      <c r="K158" s="58" t="s">
        <v>756</v>
      </c>
      <c r="L158" s="58" t="s">
        <v>764</v>
      </c>
      <c r="M158" s="58" t="s">
        <v>445</v>
      </c>
      <c r="N158" s="58" t="s">
        <v>757</v>
      </c>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76"/>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c r="FE158" s="2"/>
      <c r="FF158" s="2"/>
      <c r="FG158" s="2"/>
      <c r="FH158" s="2"/>
      <c r="FI158" s="2"/>
      <c r="FJ158" s="2"/>
      <c r="FK158" s="2"/>
      <c r="FL158" s="2"/>
      <c r="FM158" s="2"/>
      <c r="FN158" s="2"/>
      <c r="FO158" s="2"/>
      <c r="FP158" s="2"/>
      <c r="FQ158" s="2"/>
      <c r="FR158" s="2"/>
      <c r="FS158" s="2"/>
      <c r="FT158" s="2"/>
      <c r="FU158" s="2"/>
      <c r="FV158" s="2"/>
      <c r="FW158" s="2"/>
      <c r="FX158" s="2"/>
      <c r="FY158" s="2"/>
      <c r="FZ158" s="2"/>
      <c r="GA158" s="2"/>
      <c r="GB158" s="2"/>
      <c r="GC158" s="2"/>
      <c r="GD158" s="2"/>
      <c r="GE158" s="2"/>
      <c r="GF158" s="2"/>
      <c r="GG158" s="2"/>
      <c r="GH158" s="2"/>
      <c r="GI158" s="2"/>
      <c r="GJ158" s="2"/>
      <c r="GK158" s="2"/>
      <c r="GL158" s="2"/>
      <c r="GM158" s="2"/>
      <c r="GN158" s="2"/>
      <c r="GO158" s="2"/>
      <c r="GP158" s="2"/>
      <c r="GQ158" s="2"/>
      <c r="GR158" s="2"/>
      <c r="GS158" s="2"/>
      <c r="GT158" s="2"/>
      <c r="GU158" s="2"/>
      <c r="GV158" s="2"/>
      <c r="GW158" s="2"/>
      <c r="GX158" s="2"/>
      <c r="GY158" s="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s="2"/>
      <c r="HZ158" s="2"/>
      <c r="IA158" s="2"/>
      <c r="IB158" s="2"/>
      <c r="IC158" s="2"/>
      <c r="ID158" s="2"/>
      <c r="IE158" s="2"/>
      <c r="IF158" s="2"/>
      <c r="IG158" s="2"/>
      <c r="IH158" s="2"/>
      <c r="II158" s="2"/>
      <c r="IJ158" s="2"/>
      <c r="IK158" s="2"/>
      <c r="IL158" s="2"/>
      <c r="IM158" s="2"/>
      <c r="IN158" s="2"/>
      <c r="IO158" s="2"/>
      <c r="IP158" s="2"/>
      <c r="IQ158" s="2"/>
      <c r="IR158" s="2"/>
      <c r="IS158" s="2"/>
      <c r="IT158" s="2"/>
      <c r="IU158" s="2"/>
      <c r="IV158" s="2"/>
      <c r="IW158" s="2"/>
      <c r="IX158" s="2"/>
      <c r="IY158" s="2"/>
      <c r="IZ158" s="2"/>
      <c r="JA158" s="2"/>
      <c r="JB158" s="2"/>
      <c r="JC158" s="2"/>
      <c r="JD158" s="2"/>
      <c r="JE158" s="2"/>
      <c r="JF158" s="2"/>
      <c r="JG158" s="2"/>
      <c r="JH158" s="2"/>
      <c r="JI158" s="2"/>
      <c r="JJ158" s="2"/>
      <c r="JK158" s="2"/>
      <c r="JL158" s="2"/>
      <c r="JM158" s="2"/>
      <c r="JN158" s="2"/>
      <c r="JO158" s="2"/>
      <c r="JP158" s="2"/>
      <c r="JQ158" s="2"/>
      <c r="JR158" s="2"/>
      <c r="JS158" s="2"/>
      <c r="JT158" s="2"/>
      <c r="JU158" s="2"/>
      <c r="JV158" s="2"/>
      <c r="JW158" s="2"/>
      <c r="JX158" s="2"/>
      <c r="JY158" s="2"/>
      <c r="JZ158" s="2"/>
      <c r="KA158" s="2"/>
      <c r="KB158" s="2"/>
      <c r="KC158" s="2"/>
      <c r="KD158" s="2"/>
      <c r="KE158" s="2"/>
      <c r="KF158" s="2"/>
      <c r="KG158" s="2"/>
      <c r="KH158" s="2"/>
      <c r="KI158" s="2"/>
      <c r="KJ158" s="2"/>
      <c r="KK158" s="2"/>
      <c r="KL158" s="2"/>
      <c r="KM158" s="2"/>
      <c r="KN158" s="2"/>
      <c r="KO158" s="2"/>
      <c r="KP158" s="2"/>
      <c r="KQ158" s="2"/>
      <c r="KR158" s="2"/>
      <c r="KS158" s="2"/>
      <c r="KT158" s="2"/>
      <c r="KU158" s="2"/>
      <c r="KV158" s="2"/>
      <c r="KW158" s="2"/>
      <c r="KX158" s="2"/>
      <c r="KY158" s="2"/>
      <c r="KZ158" s="2"/>
      <c r="LA158" s="2"/>
      <c r="LB158" s="2"/>
      <c r="LC158" s="2"/>
      <c r="LD158" s="2"/>
      <c r="LE158" s="2"/>
      <c r="LF158" s="2"/>
      <c r="LG158" s="2"/>
      <c r="LH158" s="2"/>
      <c r="LI158" s="2"/>
      <c r="LJ158" s="2"/>
      <c r="LK158" s="2"/>
      <c r="LL158" s="2"/>
      <c r="LM158" s="2"/>
      <c r="LN158" s="2"/>
      <c r="LO158" s="2"/>
      <c r="LP158" s="2"/>
      <c r="LQ158" s="2"/>
      <c r="LR158" s="2"/>
      <c r="LS158" s="2"/>
      <c r="LT158" s="2"/>
      <c r="LU158" s="2"/>
      <c r="LV158" s="2"/>
      <c r="LW158" s="2"/>
      <c r="LX158" s="2"/>
      <c r="LY158" s="2"/>
      <c r="LZ158" s="2"/>
      <c r="MA158" s="2"/>
      <c r="MB158" s="2"/>
      <c r="MC158" s="2"/>
      <c r="MD158" s="2"/>
      <c r="ME158" s="2"/>
      <c r="MF158" s="2"/>
      <c r="MG158" s="2"/>
      <c r="MH158" s="2"/>
      <c r="MI158" s="2"/>
      <c r="MJ158" s="2"/>
      <c r="MK158" s="2"/>
      <c r="ML158" s="2"/>
      <c r="MM158" s="2"/>
      <c r="MN158" s="2"/>
      <c r="MO158" s="2"/>
      <c r="MP158" s="2"/>
      <c r="MQ158" s="2"/>
      <c r="MR158" s="2"/>
      <c r="MS158" s="2"/>
      <c r="MT158" s="2"/>
      <c r="MU158" s="2"/>
      <c r="MV158" s="2"/>
      <c r="MW158" s="2"/>
      <c r="MX158" s="2"/>
      <c r="MY158" s="2"/>
      <c r="MZ158" s="2"/>
      <c r="NA158" s="2"/>
      <c r="NB158" s="2"/>
      <c r="NC158" s="2"/>
      <c r="ND158" s="2"/>
      <c r="NE158" s="2"/>
      <c r="NF158" s="2"/>
      <c r="NG158" s="2"/>
      <c r="NH158" s="2"/>
      <c r="NI158" s="2"/>
      <c r="NJ158" s="2"/>
      <c r="NK158" s="2"/>
      <c r="NL158" s="2"/>
      <c r="NM158" s="2"/>
      <c r="NN158" s="2"/>
      <c r="NO158" s="2"/>
      <c r="NP158" s="2"/>
      <c r="NQ158" s="2"/>
      <c r="NR158" s="2"/>
      <c r="NS158" s="2"/>
      <c r="NT158" s="2"/>
      <c r="NU158" s="2"/>
      <c r="NV158" s="2"/>
      <c r="NW158" s="2"/>
      <c r="NX158" s="2"/>
      <c r="NY158" s="2"/>
      <c r="NZ158" s="2"/>
      <c r="OA158" s="2"/>
      <c r="OB158" s="2"/>
      <c r="OC158" s="2"/>
      <c r="OD158" s="2"/>
      <c r="OE158" s="2"/>
      <c r="OF158" s="2"/>
      <c r="OG158" s="2"/>
      <c r="OH158" s="2"/>
      <c r="OI158" s="2"/>
      <c r="OJ158" s="2"/>
      <c r="OK158" s="2"/>
      <c r="OL158" s="2"/>
      <c r="OM158" s="2"/>
      <c r="ON158" s="2"/>
      <c r="OO158" s="2"/>
      <c r="OP158" s="2"/>
      <c r="OQ158" s="2"/>
      <c r="OR158" s="2"/>
      <c r="OS158" s="2"/>
      <c r="OT158" s="2"/>
      <c r="OU158" s="2"/>
      <c r="OV158" s="2"/>
      <c r="OW158" s="2"/>
      <c r="OX158" s="2"/>
      <c r="OY158" s="2"/>
      <c r="OZ158" s="2"/>
      <c r="PA158" s="2"/>
      <c r="PB158" s="2"/>
      <c r="PC158" s="2"/>
      <c r="PD158" s="2"/>
      <c r="PE158" s="2"/>
      <c r="PF158" s="2"/>
      <c r="PG158" s="2"/>
      <c r="PH158" s="2"/>
      <c r="PI158" s="2"/>
      <c r="PJ158" s="2"/>
      <c r="PK158" s="2"/>
      <c r="PL158" s="2"/>
      <c r="PM158" s="2"/>
      <c r="PN158" s="2"/>
      <c r="PO158" s="2"/>
      <c r="PP158" s="2"/>
      <c r="PQ158" s="2"/>
      <c r="PR158" s="2"/>
      <c r="PS158" s="2"/>
      <c r="PT158" s="2"/>
      <c r="PU158" s="2"/>
      <c r="PV158" s="2"/>
      <c r="PW158" s="2"/>
      <c r="PX158" s="2"/>
      <c r="PY158" s="2"/>
      <c r="PZ158" s="2"/>
      <c r="QA158" s="2"/>
      <c r="QB158" s="2"/>
      <c r="QC158" s="2"/>
      <c r="QD158" s="2"/>
      <c r="QE158" s="2"/>
      <c r="QF158" s="2"/>
      <c r="QG158" s="2"/>
      <c r="QH158" s="2"/>
      <c r="QI158" s="2"/>
      <c r="QJ158" s="2"/>
      <c r="QK158" s="2"/>
      <c r="QL158" s="2"/>
      <c r="QM158" s="2"/>
      <c r="QN158" s="2"/>
      <c r="QO158" s="2"/>
      <c r="QP158" s="2"/>
      <c r="QQ158" s="2"/>
      <c r="QR158" s="2"/>
      <c r="QS158" s="2"/>
      <c r="QT158" s="2"/>
      <c r="QU158" s="2"/>
      <c r="QV158" s="2"/>
      <c r="QW158" s="2"/>
      <c r="QX158" s="2"/>
      <c r="QY158" s="2"/>
      <c r="QZ158" s="2"/>
      <c r="RA158" s="2"/>
      <c r="RB158" s="2"/>
      <c r="RC158" s="2"/>
      <c r="RD158" s="2"/>
      <c r="RE158" s="2"/>
      <c r="RF158" s="2"/>
      <c r="RG158" s="2"/>
      <c r="RH158" s="2"/>
      <c r="RI158" s="2"/>
      <c r="RJ158" s="2"/>
      <c r="RK158" s="2"/>
      <c r="RL158" s="2"/>
      <c r="RM158" s="2"/>
      <c r="RN158" s="2"/>
      <c r="RO158" s="2"/>
      <c r="RP158" s="2"/>
      <c r="RQ158" s="2"/>
      <c r="RR158" s="2"/>
      <c r="RS158" s="2"/>
      <c r="RT158" s="2"/>
      <c r="RU158" s="2"/>
      <c r="RV158" s="2"/>
      <c r="RW158" s="2"/>
      <c r="RX158" s="2"/>
      <c r="RY158" s="2"/>
      <c r="RZ158" s="2"/>
      <c r="SA158" s="2"/>
      <c r="SB158" s="2"/>
      <c r="SC158" s="2"/>
      <c r="SD158" s="2"/>
      <c r="SE158" s="2"/>
      <c r="SF158" s="2"/>
      <c r="SG158" s="2"/>
      <c r="SH158" s="2"/>
      <c r="SI158" s="2"/>
      <c r="SJ158" s="2"/>
      <c r="SK158" s="2"/>
      <c r="SL158" s="2"/>
      <c r="SM158" s="2"/>
      <c r="SN158" s="2"/>
      <c r="SO158" s="2"/>
      <c r="SP158" s="2"/>
      <c r="SQ158" s="2"/>
      <c r="SR158" s="2"/>
      <c r="SS158" s="2"/>
      <c r="ST158" s="2"/>
      <c r="SU158" s="2"/>
      <c r="SV158" s="2"/>
      <c r="SW158" s="2"/>
      <c r="SX158" s="2"/>
      <c r="SY158" s="2"/>
      <c r="SZ158" s="2"/>
      <c r="TA158" s="2"/>
      <c r="TB158" s="2"/>
      <c r="TC158" s="2"/>
      <c r="TD158" s="2"/>
      <c r="TE158" s="2"/>
      <c r="TF158" s="2"/>
      <c r="TG158" s="2"/>
      <c r="TH158" s="2"/>
      <c r="TI158" s="2"/>
      <c r="TJ158" s="2"/>
      <c r="TK158" s="2"/>
      <c r="TL158" s="2"/>
      <c r="TM158" s="2"/>
      <c r="TN158" s="2"/>
      <c r="TO158" s="2"/>
      <c r="TP158" s="2"/>
      <c r="TQ158" s="2"/>
      <c r="TR158" s="2"/>
      <c r="TS158" s="2"/>
      <c r="TT158" s="2"/>
      <c r="TU158" s="2"/>
      <c r="TV158" s="2"/>
      <c r="TW158" s="2"/>
      <c r="TX158" s="2"/>
      <c r="TY158" s="2"/>
      <c r="TZ158" s="2"/>
      <c r="UA158" s="2"/>
      <c r="UB158" s="2"/>
      <c r="UC158" s="2"/>
      <c r="UD158" s="2"/>
      <c r="UE158" s="2"/>
      <c r="UF158" s="2"/>
      <c r="UG158" s="2"/>
      <c r="UH158" s="2"/>
      <c r="UI158" s="2"/>
      <c r="UJ158" s="2"/>
      <c r="UK158" s="2"/>
      <c r="UL158" s="2"/>
      <c r="UM158" s="2"/>
      <c r="UN158" s="2"/>
      <c r="UO158" s="2"/>
      <c r="UP158" s="2"/>
      <c r="UQ158" s="2"/>
      <c r="UR158" s="2"/>
      <c r="US158" s="2"/>
      <c r="UT158" s="2"/>
      <c r="UU158" s="2"/>
      <c r="UV158" s="2"/>
      <c r="UW158" s="2"/>
      <c r="UX158" s="2"/>
      <c r="UY158" s="2"/>
      <c r="UZ158" s="2"/>
      <c r="VA158" s="2"/>
      <c r="VB158" s="2"/>
      <c r="VC158" s="2"/>
      <c r="VD158" s="2"/>
      <c r="VE158" s="2"/>
      <c r="VF158" s="2"/>
      <c r="VG158" s="2"/>
      <c r="VH158" s="2"/>
      <c r="VI158" s="2"/>
      <c r="VJ158" s="2"/>
      <c r="VK158" s="2"/>
      <c r="VL158" s="2"/>
      <c r="VM158" s="2"/>
      <c r="VN158" s="2"/>
      <c r="VO158" s="2"/>
      <c r="VP158" s="2"/>
      <c r="VQ158" s="2"/>
      <c r="VR158" s="2"/>
      <c r="VS158" s="2"/>
      <c r="VT158" s="2"/>
      <c r="VU158" s="2"/>
      <c r="VV158" s="2"/>
      <c r="VW158" s="2"/>
      <c r="VX158" s="2"/>
      <c r="VY158" s="2"/>
      <c r="VZ158" s="2"/>
      <c r="WA158" s="2"/>
      <c r="WB158" s="2"/>
      <c r="WC158" s="2"/>
      <c r="WD158" s="2"/>
      <c r="WE158" s="2"/>
      <c r="WF158" s="2"/>
      <c r="WG158" s="2"/>
      <c r="WH158" s="2"/>
      <c r="WI158" s="2"/>
      <c r="WJ158" s="2"/>
      <c r="WK158" s="2"/>
      <c r="WL158" s="2"/>
      <c r="WM158" s="2"/>
      <c r="WN158" s="2"/>
      <c r="WO158" s="2"/>
      <c r="WP158" s="2"/>
      <c r="WQ158" s="2"/>
      <c r="WR158" s="2"/>
      <c r="WS158" s="2"/>
      <c r="WT158" s="2"/>
      <c r="WU158" s="2"/>
      <c r="WV158" s="2"/>
      <c r="WW158" s="2"/>
      <c r="WX158" s="2"/>
      <c r="WY158" s="2"/>
      <c r="WZ158" s="2"/>
      <c r="XA158" s="2"/>
      <c r="XB158" s="2"/>
      <c r="XC158" s="2"/>
      <c r="XD158" s="2"/>
      <c r="XE158" s="2"/>
      <c r="XF158" s="2"/>
      <c r="XG158" s="2"/>
      <c r="XH158" s="2"/>
      <c r="XI158" s="2"/>
      <c r="XJ158" s="2"/>
      <c r="XK158" s="2"/>
      <c r="XL158" s="2"/>
      <c r="XM158" s="2"/>
      <c r="XN158" s="2"/>
      <c r="XO158" s="2"/>
      <c r="XP158" s="2"/>
      <c r="XQ158" s="2"/>
      <c r="XR158" s="2"/>
      <c r="XS158" s="2"/>
      <c r="XT158" s="2"/>
      <c r="XU158" s="2"/>
      <c r="XV158" s="2"/>
      <c r="XW158" s="2"/>
      <c r="XX158" s="2"/>
      <c r="XY158" s="2"/>
      <c r="XZ158" s="2"/>
      <c r="YA158" s="2"/>
      <c r="YB158" s="2"/>
      <c r="YC158" s="2"/>
      <c r="YD158" s="2"/>
      <c r="YE158" s="2"/>
      <c r="YF158" s="2"/>
      <c r="YG158" s="2"/>
      <c r="YH158" s="2"/>
      <c r="YI158" s="2"/>
      <c r="YJ158" s="2"/>
      <c r="YK158" s="2"/>
      <c r="YL158" s="2"/>
      <c r="YM158" s="2"/>
      <c r="YN158" s="2"/>
      <c r="YO158" s="2"/>
      <c r="YP158" s="2"/>
      <c r="YQ158" s="2"/>
      <c r="YR158" s="2"/>
      <c r="YS158" s="2"/>
      <c r="YT158" s="2"/>
      <c r="YU158" s="2"/>
      <c r="YV158" s="2"/>
      <c r="YW158" s="2"/>
      <c r="YX158" s="2"/>
      <c r="YY158" s="2"/>
      <c r="YZ158" s="2"/>
      <c r="ZA158" s="2"/>
      <c r="ZB158" s="2"/>
      <c r="ZC158" s="2"/>
      <c r="ZD158" s="2"/>
      <c r="ZE158" s="2"/>
      <c r="ZF158" s="2"/>
      <c r="ZG158" s="2"/>
      <c r="ZH158" s="2"/>
      <c r="ZI158" s="2"/>
      <c r="ZJ158" s="2"/>
      <c r="ZK158" s="2"/>
      <c r="ZL158" s="2"/>
      <c r="ZM158" s="2"/>
      <c r="ZN158" s="2"/>
      <c r="ZO158" s="2"/>
      <c r="ZP158" s="2"/>
      <c r="ZQ158" s="2"/>
      <c r="ZR158" s="2"/>
      <c r="ZS158" s="2"/>
      <c r="ZT158" s="2"/>
      <c r="ZU158" s="2"/>
      <c r="ZV158" s="2"/>
      <c r="ZW158" s="2"/>
      <c r="ZX158" s="2"/>
      <c r="ZY158" s="2"/>
      <c r="ZZ158" s="2"/>
      <c r="AAA158" s="2"/>
      <c r="AAB158" s="2"/>
      <c r="AAC158" s="2"/>
      <c r="AAD158" s="2"/>
      <c r="AAE158" s="2"/>
      <c r="AAF158" s="2"/>
      <c r="AAG158" s="2"/>
      <c r="AAH158" s="2"/>
      <c r="AAI158" s="2"/>
      <c r="AAJ158" s="2"/>
      <c r="AAK158" s="2"/>
      <c r="AAL158" s="2"/>
      <c r="AAM158" s="2"/>
      <c r="AAN158" s="2"/>
      <c r="AAO158" s="2"/>
      <c r="AAP158" s="2"/>
      <c r="AAQ158" s="2"/>
      <c r="AAR158" s="2"/>
      <c r="AAS158" s="2"/>
      <c r="AAT158" s="2"/>
      <c r="AAU158" s="2"/>
      <c r="AAV158" s="2"/>
      <c r="AAW158" s="2"/>
      <c r="AAX158" s="2"/>
      <c r="AAY158" s="2"/>
      <c r="AAZ158" s="2"/>
      <c r="ABA158" s="2"/>
      <c r="ABB158" s="2"/>
      <c r="ABC158" s="2"/>
      <c r="ABD158" s="2"/>
      <c r="ABE158" s="2"/>
      <c r="ABF158" s="2"/>
      <c r="ABG158" s="2"/>
      <c r="ABH158" s="2"/>
      <c r="ABI158" s="2"/>
      <c r="ABJ158" s="2"/>
      <c r="ABK158" s="2"/>
      <c r="ABL158" s="2"/>
      <c r="ABM158" s="2"/>
      <c r="ABN158" s="2"/>
      <c r="ABO158" s="2"/>
      <c r="ABP158" s="2"/>
      <c r="ABQ158" s="2"/>
      <c r="ABR158" s="2"/>
      <c r="ABS158" s="2"/>
      <c r="ABT158" s="2"/>
      <c r="ABU158" s="2"/>
      <c r="ABV158" s="2"/>
      <c r="ABW158" s="2"/>
      <c r="ABX158" s="2"/>
      <c r="ABY158" s="2"/>
      <c r="ABZ158" s="2"/>
      <c r="ACA158" s="2"/>
      <c r="ACB158" s="2"/>
      <c r="ACC158" s="2"/>
      <c r="ACD158" s="2"/>
      <c r="ACE158" s="2"/>
      <c r="ACF158" s="2"/>
      <c r="ACG158" s="2"/>
      <c r="ACH158" s="2"/>
      <c r="ACI158" s="2"/>
      <c r="ACJ158" s="2"/>
      <c r="ACK158" s="2"/>
      <c r="ACL158" s="2"/>
      <c r="ACM158" s="2"/>
      <c r="ACN158" s="2"/>
      <c r="ACO158" s="2"/>
      <c r="ACP158" s="2"/>
      <c r="ACQ158" s="2"/>
      <c r="ACR158" s="2"/>
      <c r="ACS158" s="2"/>
      <c r="ACT158" s="2"/>
      <c r="ACU158" s="2"/>
      <c r="ACV158" s="2"/>
      <c r="ACW158" s="2"/>
      <c r="ACX158" s="2"/>
      <c r="ACY158" s="2"/>
      <c r="ACZ158" s="2"/>
      <c r="ADA158" s="2"/>
      <c r="ADB158" s="2"/>
      <c r="ADC158" s="2"/>
      <c r="ADD158" s="2"/>
      <c r="ADE158" s="2"/>
      <c r="ADF158" s="2"/>
      <c r="ADG158" s="2"/>
      <c r="ADH158" s="2"/>
      <c r="ADI158" s="2"/>
      <c r="ADJ158" s="2"/>
      <c r="ADK158" s="2"/>
      <c r="ADL158" s="2"/>
      <c r="ADM158" s="2"/>
      <c r="ADN158" s="2"/>
      <c r="ADO158" s="2"/>
      <c r="ADP158" s="2"/>
      <c r="ADQ158" s="2"/>
      <c r="ADR158" s="2"/>
      <c r="ADS158" s="2"/>
      <c r="ADT158" s="2"/>
      <c r="ADU158" s="2"/>
      <c r="ADV158" s="2"/>
      <c r="ADW158" s="2"/>
      <c r="ADX158" s="2"/>
      <c r="ADY158" s="2"/>
      <c r="ADZ158" s="2"/>
      <c r="AEA158" s="2"/>
      <c r="AEB158" s="2"/>
      <c r="AEC158" s="2"/>
      <c r="AED158" s="2"/>
      <c r="AEE158" s="2"/>
      <c r="AEF158" s="2"/>
      <c r="AEG158" s="2"/>
      <c r="AEH158" s="2"/>
      <c r="AEI158" s="2"/>
      <c r="AEJ158" s="2"/>
      <c r="AEK158" s="2"/>
      <c r="AEL158" s="2"/>
      <c r="AEM158" s="2"/>
      <c r="AEN158" s="2"/>
      <c r="AEO158" s="2"/>
      <c r="AEP158" s="2"/>
      <c r="AEQ158" s="2"/>
      <c r="AER158" s="2"/>
      <c r="AES158" s="2"/>
      <c r="AET158" s="2"/>
      <c r="AEU158" s="2"/>
      <c r="AEV158" s="2"/>
      <c r="AEW158" s="2"/>
      <c r="AEX158" s="2"/>
      <c r="AEY158" s="2"/>
      <c r="AEZ158" s="2"/>
      <c r="AFA158" s="2"/>
      <c r="AFB158" s="2"/>
      <c r="AFC158" s="2"/>
      <c r="AFD158" s="2"/>
      <c r="AFE158" s="2"/>
      <c r="AFF158" s="2"/>
      <c r="AFG158" s="2"/>
      <c r="AFH158" s="2"/>
      <c r="AFI158" s="2"/>
      <c r="AFJ158" s="2"/>
      <c r="AFK158" s="2"/>
      <c r="AFL158" s="2"/>
      <c r="AFM158" s="2"/>
      <c r="AFN158" s="2"/>
      <c r="AFO158" s="2"/>
      <c r="AFP158" s="2"/>
      <c r="AFQ158" s="2"/>
      <c r="AFR158" s="2"/>
      <c r="AFS158" s="2"/>
      <c r="AFT158" s="2"/>
      <c r="AFU158" s="2"/>
      <c r="AFV158" s="2"/>
      <c r="AFW158" s="2"/>
      <c r="AFX158" s="2"/>
      <c r="AFY158" s="2"/>
      <c r="AFZ158" s="2"/>
      <c r="AGA158" s="2"/>
      <c r="AGB158" s="2"/>
      <c r="AGC158" s="2"/>
      <c r="AGD158" s="2"/>
      <c r="AGE158" s="2"/>
      <c r="AGF158" s="2"/>
      <c r="AGG158" s="2"/>
      <c r="AGH158" s="2"/>
      <c r="AGI158" s="2"/>
      <c r="AGJ158" s="2"/>
      <c r="AGK158" s="2"/>
      <c r="AGL158" s="2"/>
      <c r="AGM158" s="2"/>
      <c r="AGN158" s="2"/>
      <c r="AGO158" s="2"/>
      <c r="AGP158" s="2"/>
      <c r="AGQ158" s="2"/>
      <c r="AGR158" s="2"/>
      <c r="AGS158" s="2"/>
      <c r="AGT158" s="2"/>
      <c r="AGU158" s="2"/>
      <c r="AGV158" s="2"/>
      <c r="AGW158" s="2"/>
      <c r="AGX158" s="2"/>
      <c r="AGY158" s="2"/>
      <c r="AGZ158" s="2"/>
      <c r="AHA158" s="2"/>
      <c r="AHB158" s="2"/>
      <c r="AHC158" s="2"/>
      <c r="AHD158" s="2"/>
      <c r="AHE158" s="2"/>
      <c r="AHF158" s="2"/>
      <c r="AHG158" s="2"/>
      <c r="AHH158" s="2"/>
      <c r="AHI158" s="2"/>
      <c r="AHJ158" s="2"/>
      <c r="AHK158" s="2"/>
      <c r="AHL158" s="2"/>
      <c r="AHM158" s="2"/>
      <c r="AHN158" s="2"/>
      <c r="AHO158" s="2"/>
      <c r="AHP158" s="2"/>
      <c r="AHQ158" s="2"/>
      <c r="AHR158" s="2"/>
      <c r="AHS158" s="2"/>
      <c r="AHT158" s="2"/>
      <c r="AHU158" s="2"/>
      <c r="AHV158" s="2"/>
      <c r="AHW158" s="2"/>
      <c r="AHX158" s="2"/>
      <c r="AHY158" s="2"/>
      <c r="AHZ158" s="2"/>
      <c r="AIA158" s="2"/>
      <c r="AIB158" s="2"/>
      <c r="AIC158" s="2"/>
      <c r="AID158" s="2"/>
      <c r="AIE158" s="2"/>
      <c r="AIF158" s="2"/>
      <c r="AIG158" s="2"/>
      <c r="AIH158" s="2"/>
      <c r="AII158" s="2"/>
      <c r="AIJ158" s="2"/>
      <c r="AIK158" s="2"/>
      <c r="AIL158" s="2"/>
      <c r="AIM158" s="2"/>
      <c r="AIN158" s="2"/>
      <c r="AIO158" s="2"/>
      <c r="AIP158" s="2"/>
      <c r="AIQ158" s="2"/>
      <c r="AIR158" s="2"/>
      <c r="AIS158" s="2"/>
      <c r="AIT158" s="2"/>
      <c r="AIU158" s="2"/>
      <c r="AIV158" s="2"/>
      <c r="AIW158" s="2"/>
      <c r="AIX158" s="2"/>
      <c r="AIY158" s="2"/>
      <c r="AIZ158" s="2"/>
      <c r="AJA158" s="2"/>
      <c r="AJB158" s="2"/>
      <c r="AJC158" s="2"/>
      <c r="AJD158" s="2"/>
      <c r="AJE158" s="2"/>
      <c r="AJF158" s="2"/>
      <c r="AJG158" s="2"/>
      <c r="AJH158" s="2"/>
      <c r="AJI158" s="2"/>
      <c r="AJJ158" s="2"/>
      <c r="AJK158" s="2"/>
      <c r="AJL158" s="2"/>
      <c r="AJM158" s="2"/>
      <c r="AJN158" s="2"/>
      <c r="AJO158" s="2"/>
      <c r="AJP158" s="2"/>
      <c r="AJQ158" s="2"/>
      <c r="AJR158" s="2"/>
      <c r="AJS158" s="2"/>
      <c r="AJT158" s="2"/>
      <c r="AJU158" s="2"/>
      <c r="AJV158" s="2"/>
      <c r="AJW158" s="2"/>
      <c r="AJX158" s="2"/>
      <c r="AJY158" s="2"/>
      <c r="AJZ158" s="2"/>
      <c r="AKA158" s="2"/>
      <c r="AKB158" s="2"/>
      <c r="AKC158" s="2"/>
      <c r="AKD158" s="2"/>
      <c r="AKE158" s="2"/>
      <c r="AKF158" s="2"/>
      <c r="AKG158" s="2"/>
      <c r="AKH158" s="2"/>
      <c r="AKI158" s="2"/>
      <c r="AKJ158" s="2"/>
      <c r="AKK158" s="2"/>
      <c r="AKL158" s="2"/>
      <c r="AKM158" s="2"/>
      <c r="AKN158" s="2"/>
      <c r="AKO158" s="2"/>
      <c r="AKP158" s="2"/>
      <c r="AKQ158" s="2"/>
      <c r="AKR158" s="2"/>
      <c r="AKS158" s="2"/>
      <c r="AKT158" s="2"/>
      <c r="AKU158" s="2"/>
      <c r="AKV158" s="2"/>
      <c r="AKW158" s="2"/>
      <c r="AKX158" s="2"/>
      <c r="AKY158" s="2"/>
      <c r="AKZ158" s="2"/>
      <c r="ALA158" s="2"/>
      <c r="ALB158" s="2"/>
      <c r="ALC158" s="2"/>
      <c r="ALD158" s="2"/>
      <c r="ALE158" s="2"/>
      <c r="ALF158" s="2"/>
      <c r="ALG158" s="2"/>
      <c r="ALH158" s="2"/>
      <c r="ALI158" s="2"/>
      <c r="ALJ158" s="2"/>
      <c r="ALK158" s="2"/>
      <c r="ALL158" s="2"/>
      <c r="ALM158" s="2"/>
      <c r="ALN158" s="2"/>
      <c r="ALO158" s="2"/>
      <c r="ALP158" s="2"/>
      <c r="ALQ158" s="2"/>
      <c r="ALR158" s="2"/>
      <c r="ALS158" s="2"/>
      <c r="ALT158" s="2"/>
      <c r="ALU158" s="2"/>
      <c r="ALV158" s="2"/>
      <c r="ALW158" s="2"/>
      <c r="ALX158" s="2"/>
      <c r="ALY158" s="2"/>
      <c r="ALZ158" s="2"/>
      <c r="AMA158" s="2"/>
      <c r="AMB158" s="2"/>
      <c r="AMC158" s="2"/>
      <c r="AMD158" s="2"/>
      <c r="AME158" s="2"/>
      <c r="AMF158" s="2"/>
      <c r="AMG158" s="2"/>
      <c r="AMH158" s="2"/>
      <c r="AMI158" s="2"/>
      <c r="AMJ158" s="2"/>
      <c r="AMK158" s="2"/>
      <c r="AML158" s="2"/>
      <c r="AMM158" s="2"/>
      <c r="AMN158" s="2"/>
      <c r="AMO158" s="2"/>
      <c r="AMP158" s="2"/>
      <c r="AMQ158" s="2"/>
      <c r="AMR158" s="2"/>
      <c r="AMS158" s="2"/>
      <c r="AMT158" s="2"/>
      <c r="AMU158" s="2"/>
      <c r="AMV158" s="2"/>
      <c r="AMW158" s="2"/>
      <c r="AMX158" s="2"/>
      <c r="AMY158" s="2"/>
      <c r="AMZ158" s="2"/>
      <c r="ANA158" s="2"/>
      <c r="ANB158" s="2"/>
      <c r="ANC158" s="2"/>
      <c r="AND158" s="2"/>
      <c r="ANE158" s="2"/>
      <c r="ANF158" s="2"/>
      <c r="ANG158" s="2"/>
      <c r="ANH158" s="2"/>
      <c r="ANI158" s="2"/>
      <c r="ANJ158" s="2"/>
      <c r="ANK158" s="2"/>
      <c r="ANL158" s="2"/>
      <c r="ANM158" s="2"/>
      <c r="ANN158" s="2"/>
      <c r="ANO158" s="2"/>
      <c r="ANP158" s="2"/>
      <c r="ANQ158" s="2"/>
      <c r="ANR158" s="2"/>
      <c r="ANS158" s="2"/>
      <c r="ANT158" s="2"/>
      <c r="ANU158" s="2"/>
      <c r="ANV158" s="2"/>
      <c r="ANW158" s="2"/>
      <c r="ANX158" s="2"/>
      <c r="ANY158" s="2"/>
      <c r="ANZ158" s="2"/>
      <c r="AOA158" s="2"/>
      <c r="AOB158" s="2"/>
      <c r="AOC158" s="2"/>
      <c r="AOD158" s="2"/>
      <c r="AOE158" s="2"/>
      <c r="AOF158" s="2"/>
      <c r="AOG158" s="2"/>
      <c r="AOH158" s="2"/>
      <c r="AOI158" s="2"/>
      <c r="AOJ158" s="2"/>
      <c r="AOK158" s="2"/>
      <c r="AOL158" s="2"/>
      <c r="AOM158" s="2"/>
      <c r="AON158" s="2"/>
      <c r="AOO158" s="2"/>
      <c r="AOP158" s="2"/>
      <c r="AOQ158" s="2"/>
      <c r="AOR158" s="2"/>
      <c r="AOS158" s="2"/>
      <c r="AOT158" s="2"/>
      <c r="AOU158" s="2"/>
      <c r="AOV158" s="2"/>
      <c r="AOW158" s="2"/>
      <c r="AOX158" s="2"/>
      <c r="AOY158" s="2"/>
      <c r="AOZ158" s="2"/>
      <c r="APA158" s="2"/>
      <c r="APB158" s="2"/>
      <c r="APC158" s="2"/>
      <c r="APD158" s="2"/>
      <c r="APE158" s="2"/>
      <c r="APF158" s="2"/>
      <c r="APG158" s="2"/>
      <c r="APH158" s="2"/>
      <c r="API158" s="2"/>
      <c r="APJ158" s="2"/>
      <c r="APK158" s="2"/>
      <c r="APL158" s="2"/>
      <c r="APM158" s="2"/>
      <c r="APN158" s="2"/>
      <c r="APO158" s="2"/>
      <c r="APP158" s="2"/>
      <c r="APQ158" s="2"/>
      <c r="APR158" s="2"/>
      <c r="APS158" s="2"/>
      <c r="APT158" s="2"/>
      <c r="APU158" s="2"/>
      <c r="APV158" s="2"/>
      <c r="APW158" s="2"/>
      <c r="APX158" s="2"/>
      <c r="APY158" s="2"/>
      <c r="APZ158" s="2"/>
      <c r="AQA158" s="2"/>
      <c r="AQB158" s="2"/>
      <c r="AQC158" s="2"/>
      <c r="AQD158" s="2"/>
      <c r="AQE158" s="2"/>
      <c r="AQF158" s="2"/>
      <c r="AQG158" s="2"/>
      <c r="AQH158" s="2"/>
      <c r="AQI158" s="2"/>
      <c r="AQJ158" s="2"/>
      <c r="AQK158" s="2"/>
      <c r="AQL158" s="2"/>
      <c r="AQM158" s="2"/>
      <c r="AQN158" s="2"/>
      <c r="AQO158" s="2"/>
      <c r="AQP158" s="2"/>
      <c r="AQQ158" s="2"/>
      <c r="AQR158" s="2"/>
      <c r="AQS158" s="2"/>
      <c r="AQT158" s="2"/>
      <c r="AQU158" s="2"/>
      <c r="AQV158" s="2"/>
      <c r="AQW158" s="2"/>
      <c r="AQX158" s="2"/>
      <c r="AQY158" s="2"/>
      <c r="AQZ158" s="2"/>
      <c r="ARA158" s="2"/>
      <c r="ARB158" s="2"/>
      <c r="ARC158" s="2"/>
      <c r="ARD158" s="2"/>
      <c r="ARE158" s="2"/>
      <c r="ARF158" s="2"/>
      <c r="ARG158" s="2"/>
      <c r="ARH158" s="2"/>
      <c r="ARI158" s="2"/>
      <c r="ARJ158" s="2"/>
      <c r="ARK158" s="2"/>
      <c r="ARL158" s="2"/>
      <c r="ARM158" s="2"/>
      <c r="ARN158" s="2"/>
      <c r="ARO158" s="2"/>
      <c r="ARP158" s="2"/>
      <c r="ARQ158" s="2"/>
      <c r="ARR158" s="2"/>
      <c r="ARS158" s="2"/>
      <c r="ART158" s="2"/>
      <c r="ARU158" s="2"/>
      <c r="ARV158" s="2"/>
      <c r="ARW158" s="2"/>
      <c r="ARX158" s="2"/>
      <c r="ARY158" s="2"/>
      <c r="ARZ158" s="2"/>
      <c r="ASA158" s="2"/>
      <c r="ASB158" s="2"/>
      <c r="ASC158" s="2"/>
      <c r="ASD158" s="2"/>
      <c r="ASE158" s="2"/>
      <c r="ASF158" s="2"/>
      <c r="ASG158" s="2"/>
      <c r="ASH158" s="2"/>
      <c r="ASI158" s="2"/>
      <c r="ASJ158" s="2"/>
      <c r="ASK158" s="2"/>
      <c r="ASL158" s="2"/>
      <c r="ASM158" s="2"/>
      <c r="ASN158" s="2"/>
      <c r="ASO158" s="2"/>
      <c r="ASP158" s="2"/>
      <c r="ASQ158" s="2"/>
      <c r="ASR158" s="2"/>
      <c r="ASS158" s="2"/>
      <c r="AST158" s="2"/>
      <c r="ASU158" s="2"/>
      <c r="ASV158" s="2"/>
      <c r="ASW158" s="2"/>
      <c r="ASX158" s="2"/>
      <c r="ASY158" s="2"/>
      <c r="ASZ158" s="2"/>
      <c r="ATA158" s="2"/>
      <c r="ATB158" s="2"/>
      <c r="ATC158" s="2"/>
      <c r="ATD158" s="2"/>
      <c r="ATE158" s="2"/>
      <c r="ATF158" s="2"/>
      <c r="ATG158" s="2"/>
      <c r="ATH158" s="2"/>
      <c r="ATI158" s="2"/>
      <c r="ATJ158" s="2"/>
      <c r="ATK158" s="2"/>
      <c r="ATL158" s="2"/>
      <c r="ATM158" s="2"/>
      <c r="ATN158" s="2"/>
      <c r="ATO158" s="2"/>
      <c r="ATP158" s="2"/>
      <c r="ATQ158" s="2"/>
      <c r="ATR158" s="2"/>
      <c r="ATS158" s="2"/>
      <c r="ATT158" s="2"/>
      <c r="ATU158" s="2"/>
      <c r="ATV158" s="2"/>
      <c r="ATW158" s="2"/>
      <c r="ATX158" s="2"/>
      <c r="ATY158" s="2"/>
      <c r="ATZ158" s="2"/>
      <c r="AUA158" s="2"/>
      <c r="AUB158" s="2"/>
      <c r="AUC158" s="2"/>
      <c r="AUD158" s="2"/>
      <c r="AUE158" s="2"/>
      <c r="AUF158" s="2"/>
      <c r="AUG158" s="2"/>
      <c r="AUH158" s="2"/>
      <c r="AUI158" s="2"/>
      <c r="AUJ158" s="2"/>
      <c r="AUK158" s="2"/>
      <c r="AUL158" s="2"/>
      <c r="AUM158" s="2"/>
      <c r="AUN158" s="2"/>
      <c r="AUO158" s="2"/>
      <c r="AUP158" s="2"/>
      <c r="AUQ158" s="2"/>
      <c r="AUR158" s="2"/>
      <c r="AUS158" s="2"/>
      <c r="AUT158" s="2"/>
      <c r="AUU158" s="2"/>
      <c r="AUV158" s="2"/>
      <c r="AUW158" s="2"/>
      <c r="AUX158" s="2"/>
      <c r="AUY158" s="2"/>
      <c r="AUZ158" s="2"/>
      <c r="AVA158" s="2"/>
      <c r="AVB158" s="2"/>
      <c r="AVC158" s="2"/>
      <c r="AVD158" s="2"/>
      <c r="AVE158" s="2"/>
      <c r="AVF158" s="2"/>
      <c r="AVG158" s="2"/>
      <c r="AVH158" s="2"/>
      <c r="AVI158" s="2"/>
      <c r="AVJ158" s="2"/>
      <c r="AVK158" s="2"/>
      <c r="AVL158" s="2"/>
      <c r="AVM158" s="2"/>
      <c r="AVN158" s="2"/>
      <c r="AVO158" s="2"/>
      <c r="AVP158" s="2"/>
      <c r="AVQ158" s="2"/>
      <c r="AVR158" s="2"/>
      <c r="AVS158" s="2"/>
      <c r="AVT158" s="2"/>
      <c r="AVU158" s="2"/>
      <c r="AVV158" s="2"/>
      <c r="AVW158" s="2"/>
      <c r="AVX158" s="2"/>
      <c r="AVY158" s="2"/>
      <c r="AVZ158" s="2"/>
      <c r="AWA158" s="2"/>
      <c r="AWB158" s="2"/>
      <c r="AWC158" s="2"/>
      <c r="AWD158" s="2"/>
      <c r="AWE158" s="2"/>
      <c r="AWF158" s="2"/>
      <c r="AWG158" s="2"/>
      <c r="AWH158" s="2"/>
      <c r="AWI158" s="2"/>
      <c r="AWJ158" s="2"/>
      <c r="AWK158" s="2"/>
      <c r="AWL158" s="2"/>
      <c r="AWM158" s="2"/>
      <c r="AWN158" s="2"/>
      <c r="AWO158" s="2"/>
      <c r="AWP158" s="2"/>
      <c r="AWQ158" s="2"/>
      <c r="AWR158" s="2"/>
      <c r="AWS158" s="2"/>
      <c r="AWT158" s="2"/>
      <c r="AWU158" s="2"/>
      <c r="AWV158" s="2"/>
      <c r="AWW158" s="2"/>
      <c r="AWX158" s="2"/>
      <c r="AWY158" s="2"/>
      <c r="AWZ158" s="2"/>
      <c r="AXA158" s="2"/>
      <c r="AXB158" s="2"/>
      <c r="AXC158" s="2"/>
      <c r="AXD158" s="2"/>
      <c r="AXE158" s="2"/>
      <c r="AXF158" s="2"/>
      <c r="AXG158" s="2"/>
      <c r="AXH158" s="2"/>
      <c r="AXI158" s="2"/>
      <c r="AXJ158" s="2"/>
      <c r="AXK158" s="2"/>
      <c r="AXL158" s="2"/>
      <c r="AXM158" s="2"/>
      <c r="AXN158" s="2"/>
      <c r="AXO158" s="2"/>
      <c r="AXP158" s="2"/>
      <c r="AXQ158" s="2"/>
      <c r="AXR158" s="2"/>
      <c r="AXS158" s="2"/>
      <c r="AXT158" s="2"/>
      <c r="AXU158" s="2"/>
      <c r="AXV158" s="2"/>
      <c r="AXW158" s="2"/>
      <c r="AXX158" s="2"/>
      <c r="AXY158" s="2"/>
      <c r="AXZ158" s="2"/>
      <c r="AYA158" s="2"/>
      <c r="AYB158" s="2"/>
      <c r="AYC158" s="2"/>
      <c r="AYD158" s="2"/>
      <c r="AYE158" s="2"/>
      <c r="AYF158" s="2"/>
      <c r="AYG158" s="2"/>
      <c r="AYH158" s="2"/>
      <c r="AYI158" s="2"/>
      <c r="AYJ158" s="2"/>
      <c r="AYK158" s="2"/>
      <c r="AYL158" s="2"/>
      <c r="AYM158" s="2"/>
      <c r="AYN158" s="2"/>
      <c r="AYO158" s="2"/>
      <c r="AYP158" s="2"/>
      <c r="AYQ158" s="2"/>
      <c r="AYR158" s="2"/>
      <c r="AYS158" s="2"/>
      <c r="AYT158" s="2"/>
      <c r="AYU158" s="2"/>
      <c r="AYV158" s="2"/>
      <c r="AYW158" s="2"/>
      <c r="AYX158" s="2"/>
      <c r="AYY158" s="2"/>
      <c r="AYZ158" s="2"/>
      <c r="AZA158" s="2"/>
      <c r="AZB158" s="2"/>
      <c r="AZC158" s="2"/>
      <c r="AZD158" s="2"/>
      <c r="AZE158" s="2"/>
      <c r="AZF158" s="2"/>
      <c r="AZG158" s="2"/>
      <c r="AZH158" s="2"/>
      <c r="AZI158" s="2"/>
      <c r="AZJ158" s="2"/>
      <c r="AZK158" s="2"/>
      <c r="AZL158" s="2"/>
      <c r="AZM158" s="2"/>
      <c r="AZN158" s="2"/>
      <c r="AZO158" s="2"/>
      <c r="AZP158" s="2"/>
      <c r="AZQ158" s="2"/>
      <c r="AZR158" s="2"/>
      <c r="AZS158" s="2"/>
      <c r="AZT158" s="2"/>
      <c r="AZU158" s="2"/>
      <c r="AZV158" s="2"/>
      <c r="AZW158" s="2"/>
      <c r="AZX158" s="2"/>
      <c r="AZY158" s="2"/>
      <c r="AZZ158" s="2"/>
      <c r="BAA158" s="2"/>
      <c r="BAB158" s="2"/>
      <c r="BAC158" s="2"/>
      <c r="BAD158" s="2"/>
      <c r="BAE158" s="2"/>
      <c r="BAF158" s="2"/>
      <c r="BAG158" s="2"/>
      <c r="BAH158" s="2"/>
      <c r="BAI158" s="2"/>
      <c r="BAJ158" s="2"/>
      <c r="BAK158" s="2"/>
      <c r="BAL158" s="2"/>
      <c r="BAM158" s="2"/>
      <c r="BAN158" s="2"/>
      <c r="BAO158" s="2"/>
      <c r="BAP158" s="2"/>
      <c r="BAQ158" s="2"/>
      <c r="BAR158" s="2"/>
      <c r="BAS158" s="2"/>
      <c r="BAT158" s="2"/>
      <c r="BAU158" s="2"/>
      <c r="BAV158" s="2"/>
      <c r="BAW158" s="2"/>
      <c r="BAX158" s="2"/>
      <c r="BAY158" s="2"/>
      <c r="BAZ158" s="2"/>
      <c r="BBA158" s="2"/>
      <c r="BBB158" s="2"/>
      <c r="BBC158" s="2"/>
      <c r="BBD158" s="2"/>
      <c r="BBE158" s="2"/>
      <c r="BBF158" s="2"/>
      <c r="BBG158" s="2"/>
      <c r="BBH158" s="2"/>
      <c r="BBI158" s="2"/>
      <c r="BBJ158" s="2"/>
      <c r="BBK158" s="2"/>
      <c r="BBL158" s="2"/>
      <c r="BBM158" s="2"/>
      <c r="BBN158" s="2"/>
      <c r="BBO158" s="2"/>
      <c r="BBP158" s="2"/>
      <c r="BBQ158" s="2"/>
      <c r="BBR158" s="2"/>
      <c r="BBS158" s="2"/>
      <c r="BBT158" s="2"/>
      <c r="BBU158" s="2"/>
      <c r="BBV158" s="2"/>
      <c r="BBW158" s="2"/>
      <c r="BBX158" s="2"/>
      <c r="BBY158" s="2"/>
      <c r="BBZ158" s="2"/>
      <c r="BCA158" s="2"/>
      <c r="BCB158" s="2"/>
      <c r="BCC158" s="2"/>
      <c r="BCD158" s="2"/>
      <c r="BCE158" s="2"/>
      <c r="BCF158" s="2"/>
      <c r="BCG158" s="2"/>
      <c r="BCH158" s="2"/>
      <c r="BCI158" s="2"/>
      <c r="BCJ158" s="2"/>
      <c r="BCK158" s="2"/>
      <c r="BCL158" s="2"/>
      <c r="BCM158" s="2"/>
      <c r="BCN158" s="2"/>
      <c r="BCO158" s="2"/>
      <c r="BCP158" s="2"/>
      <c r="BCQ158" s="2"/>
      <c r="BCR158" s="2"/>
      <c r="BCS158" s="2"/>
      <c r="BCT158" s="2"/>
      <c r="BCU158" s="2"/>
      <c r="BCV158" s="2"/>
      <c r="BCW158" s="2"/>
      <c r="BCX158" s="2"/>
      <c r="BCY158" s="2"/>
      <c r="BCZ158" s="2"/>
      <c r="BDA158" s="2"/>
      <c r="BDB158" s="2"/>
      <c r="BDC158" s="2"/>
      <c r="BDD158" s="2"/>
      <c r="BDE158" s="2"/>
      <c r="BDF158" s="2"/>
      <c r="BDG158" s="2"/>
      <c r="BDH158" s="2"/>
      <c r="BDI158" s="2"/>
      <c r="BDJ158" s="2"/>
      <c r="BDK158" s="2"/>
      <c r="BDL158" s="2"/>
      <c r="BDM158" s="2"/>
      <c r="BDN158" s="2"/>
      <c r="BDO158" s="2"/>
      <c r="BDP158" s="2"/>
      <c r="BDQ158" s="2"/>
      <c r="BDR158" s="2"/>
      <c r="BDS158" s="2"/>
      <c r="BDT158" s="2"/>
      <c r="BDU158" s="2"/>
      <c r="BDV158" s="2"/>
      <c r="BDW158" s="2"/>
      <c r="BDX158" s="2"/>
      <c r="BDY158" s="2"/>
      <c r="BDZ158" s="2"/>
      <c r="BEA158" s="2"/>
      <c r="BEB158" s="2"/>
      <c r="BEC158" s="2"/>
      <c r="BED158" s="2"/>
      <c r="BEE158" s="2"/>
      <c r="BEF158" s="2"/>
      <c r="BEG158" s="2"/>
      <c r="BEH158" s="2"/>
      <c r="BEI158" s="2"/>
      <c r="BEJ158" s="2"/>
      <c r="BEK158" s="2"/>
      <c r="BEL158" s="2"/>
      <c r="BEM158" s="2"/>
      <c r="BEN158" s="2"/>
      <c r="BEO158" s="2"/>
      <c r="BEP158" s="2"/>
      <c r="BEQ158" s="2"/>
      <c r="BER158" s="2"/>
      <c r="BES158" s="2"/>
      <c r="BET158" s="2"/>
      <c r="BEU158" s="2"/>
      <c r="BEV158" s="2"/>
      <c r="BEW158" s="2"/>
      <c r="BEX158" s="2"/>
      <c r="BEY158" s="2"/>
      <c r="BEZ158" s="2"/>
      <c r="BFA158" s="2"/>
      <c r="BFB158" s="2"/>
      <c r="BFC158" s="2"/>
      <c r="BFD158" s="2"/>
      <c r="BFE158" s="2"/>
      <c r="BFF158" s="2"/>
      <c r="BFG158" s="2"/>
      <c r="BFH158" s="2"/>
      <c r="BFI158" s="2"/>
      <c r="BFJ158" s="2"/>
      <c r="BFK158" s="2"/>
      <c r="BFL158" s="2"/>
      <c r="BFM158" s="2"/>
      <c r="BFN158" s="2"/>
      <c r="BFO158" s="2"/>
      <c r="BFP158" s="2"/>
      <c r="BFQ158" s="2"/>
      <c r="BFR158" s="2"/>
      <c r="BFS158" s="2"/>
      <c r="BFT158" s="2"/>
      <c r="BFU158" s="2"/>
      <c r="BFV158" s="2"/>
      <c r="BFW158" s="2"/>
      <c r="BFX158" s="2"/>
      <c r="BFY158" s="2"/>
      <c r="BFZ158" s="2"/>
      <c r="BGA158" s="2"/>
      <c r="BGB158" s="2"/>
      <c r="BGC158" s="2"/>
      <c r="BGD158" s="2"/>
      <c r="BGE158" s="2"/>
      <c r="BGF158" s="2"/>
      <c r="BGG158" s="2"/>
      <c r="BGH158" s="2"/>
      <c r="BGI158" s="2"/>
      <c r="BGJ158" s="2"/>
      <c r="BGK158" s="2"/>
      <c r="BGL158" s="2"/>
      <c r="BGM158" s="2"/>
      <c r="BGN158" s="2"/>
      <c r="BGO158" s="2"/>
      <c r="BGP158" s="2"/>
      <c r="BGQ158" s="2"/>
      <c r="BGR158" s="2"/>
      <c r="BGS158" s="2"/>
      <c r="BGT158" s="2"/>
      <c r="BGU158" s="2"/>
      <c r="BGV158" s="2"/>
      <c r="BGW158" s="2"/>
      <c r="BGX158" s="2"/>
      <c r="BGY158" s="2"/>
      <c r="BGZ158" s="2"/>
      <c r="BHA158" s="2"/>
      <c r="BHB158" s="2"/>
      <c r="BHC158" s="2"/>
      <c r="BHD158" s="2"/>
      <c r="BHE158" s="2"/>
      <c r="BHF158" s="2"/>
      <c r="BHG158" s="2"/>
      <c r="BHH158" s="2"/>
      <c r="BHI158" s="2"/>
      <c r="BHJ158" s="2"/>
      <c r="BHK158" s="2"/>
      <c r="BHL158" s="2"/>
      <c r="BHM158" s="2"/>
      <c r="BHN158" s="2"/>
      <c r="BHO158" s="2"/>
      <c r="BHP158" s="2"/>
      <c r="BHQ158" s="2"/>
      <c r="BHR158" s="2"/>
      <c r="BHS158" s="2"/>
      <c r="BHT158" s="2"/>
      <c r="BHU158" s="2"/>
      <c r="BHV158" s="2"/>
      <c r="BHW158" s="2"/>
      <c r="BHX158" s="2"/>
      <c r="BHY158" s="2"/>
      <c r="BHZ158" s="2"/>
      <c r="BIA158" s="2"/>
      <c r="BIB158" s="2"/>
      <c r="BIC158" s="2"/>
      <c r="BID158" s="2"/>
      <c r="BIE158" s="2"/>
      <c r="BIF158" s="2"/>
      <c r="BIG158" s="2"/>
      <c r="BIH158" s="2"/>
      <c r="BII158" s="2"/>
      <c r="BIJ158" s="2"/>
      <c r="BIK158" s="2"/>
      <c r="BIL158" s="2"/>
      <c r="BIM158" s="2"/>
      <c r="BIN158" s="2"/>
      <c r="BIO158" s="2"/>
      <c r="BIP158" s="2"/>
      <c r="BIQ158" s="2"/>
      <c r="BIR158" s="2"/>
      <c r="BIS158" s="2"/>
      <c r="BIT158" s="2"/>
      <c r="BIU158" s="2"/>
      <c r="BIV158" s="2"/>
      <c r="BIW158" s="2"/>
      <c r="BIX158" s="2"/>
      <c r="BIY158" s="2"/>
      <c r="BIZ158" s="2"/>
      <c r="BJA158" s="2"/>
      <c r="BJB158" s="2"/>
      <c r="BJC158" s="2"/>
      <c r="BJD158" s="2"/>
      <c r="BJE158" s="2"/>
      <c r="BJF158" s="2"/>
      <c r="BJG158" s="2"/>
      <c r="BJH158" s="2"/>
      <c r="BJI158" s="2"/>
      <c r="BJJ158" s="2"/>
      <c r="BJK158" s="2"/>
      <c r="BJL158" s="2"/>
      <c r="BJM158" s="2"/>
      <c r="BJN158" s="2"/>
      <c r="BJO158" s="2"/>
      <c r="BJP158" s="2"/>
      <c r="BJQ158" s="2"/>
      <c r="BJR158" s="2"/>
      <c r="BJS158" s="2"/>
      <c r="BJT158" s="2"/>
      <c r="BJU158" s="2"/>
      <c r="BJV158" s="2"/>
      <c r="BJW158" s="2"/>
      <c r="BJX158" s="2"/>
      <c r="BJY158" s="2"/>
      <c r="BJZ158" s="2"/>
      <c r="BKA158" s="2"/>
      <c r="BKB158" s="2"/>
      <c r="BKC158" s="2"/>
      <c r="BKD158" s="2"/>
      <c r="BKE158" s="2"/>
      <c r="BKF158" s="2"/>
      <c r="BKG158" s="2"/>
      <c r="BKH158" s="2"/>
      <c r="BKI158" s="2"/>
      <c r="BKJ158" s="2"/>
      <c r="BKK158" s="2"/>
      <c r="BKL158" s="2"/>
      <c r="BKM158" s="2"/>
      <c r="BKN158" s="2"/>
      <c r="BKO158" s="2"/>
      <c r="BKP158" s="2"/>
      <c r="BKQ158" s="2"/>
      <c r="BKR158" s="2"/>
      <c r="BKS158" s="2"/>
      <c r="BKT158" s="2"/>
      <c r="BKU158" s="2"/>
      <c r="BKV158" s="2"/>
      <c r="BKW158" s="2"/>
      <c r="BKX158" s="2"/>
      <c r="BKY158" s="2"/>
      <c r="BKZ158" s="2"/>
      <c r="BLA158" s="2"/>
      <c r="BLB158" s="2"/>
      <c r="BLC158" s="2"/>
      <c r="BLD158" s="2"/>
      <c r="BLE158" s="2"/>
      <c r="BLF158" s="2"/>
      <c r="BLG158" s="2"/>
      <c r="BLH158" s="2"/>
      <c r="BLI158" s="2"/>
      <c r="BLJ158" s="2"/>
      <c r="BLK158" s="2"/>
      <c r="BLL158" s="2"/>
      <c r="BLM158" s="2"/>
      <c r="BLN158" s="2"/>
      <c r="BLO158" s="2"/>
      <c r="BLP158" s="2"/>
      <c r="BLQ158" s="2"/>
      <c r="BLR158" s="2"/>
      <c r="BLS158" s="2"/>
      <c r="BLT158" s="2"/>
      <c r="BLU158" s="2"/>
      <c r="BLV158" s="2"/>
      <c r="BLW158" s="2"/>
      <c r="BLX158" s="2"/>
      <c r="BLY158" s="2"/>
      <c r="BLZ158" s="2"/>
      <c r="BMA158" s="2"/>
      <c r="BMB158" s="2"/>
      <c r="BMC158" s="2"/>
      <c r="BMD158" s="2"/>
      <c r="BME158" s="2"/>
      <c r="BMF158" s="2"/>
      <c r="BMG158" s="2"/>
      <c r="BMH158" s="2"/>
      <c r="BMI158" s="2"/>
      <c r="BMJ158" s="2"/>
      <c r="BMK158" s="2"/>
      <c r="BML158" s="2"/>
      <c r="BMM158" s="2"/>
      <c r="BMN158" s="2"/>
      <c r="BMO158" s="2"/>
      <c r="BMP158" s="2"/>
      <c r="BMQ158" s="2"/>
      <c r="BMR158" s="2"/>
      <c r="BMS158" s="2"/>
      <c r="BMT158" s="2"/>
      <c r="BMU158" s="2"/>
      <c r="BMV158" s="2"/>
      <c r="BMW158" s="2"/>
      <c r="BMX158" s="2"/>
      <c r="BMY158" s="2"/>
      <c r="BMZ158" s="2"/>
      <c r="BNA158" s="2"/>
      <c r="BNB158" s="2"/>
      <c r="BNC158" s="2"/>
      <c r="BND158" s="2"/>
      <c r="BNE158" s="2"/>
      <c r="BNF158" s="2"/>
      <c r="BNG158" s="2"/>
      <c r="BNH158" s="2"/>
      <c r="BNI158" s="2"/>
      <c r="BNJ158" s="2"/>
      <c r="BNK158" s="2"/>
      <c r="BNL158" s="2"/>
      <c r="BNM158" s="2"/>
      <c r="BNN158" s="2"/>
      <c r="BNO158" s="2"/>
      <c r="BNP158" s="2"/>
      <c r="BNQ158" s="2"/>
      <c r="BNR158" s="2"/>
      <c r="BNS158" s="2"/>
      <c r="BNT158" s="2"/>
      <c r="BNU158" s="2"/>
      <c r="BNV158" s="2"/>
      <c r="BNW158" s="2"/>
      <c r="BNX158" s="2"/>
      <c r="BNY158" s="2"/>
      <c r="BNZ158" s="2"/>
      <c r="BOA158" s="2"/>
      <c r="BOB158" s="2"/>
      <c r="BOC158" s="2"/>
      <c r="BOD158" s="2"/>
      <c r="BOE158" s="2"/>
      <c r="BOF158" s="2"/>
      <c r="BOG158" s="2"/>
      <c r="BOH158" s="2"/>
      <c r="BOI158" s="2"/>
      <c r="BOJ158" s="2"/>
      <c r="BOK158" s="2"/>
      <c r="BOL158" s="2"/>
      <c r="BOM158" s="2"/>
      <c r="BON158" s="2"/>
      <c r="BOO158" s="2"/>
      <c r="BOP158" s="2"/>
      <c r="BOQ158" s="2"/>
      <c r="BOR158" s="2"/>
      <c r="BOS158" s="2"/>
      <c r="BOT158" s="2"/>
      <c r="BOU158" s="2"/>
      <c r="BOV158" s="2"/>
      <c r="BOW158" s="2"/>
      <c r="BOX158" s="2"/>
      <c r="BOY158" s="2"/>
      <c r="BOZ158" s="2"/>
      <c r="BPA158" s="2"/>
      <c r="BPB158" s="2"/>
      <c r="BPC158" s="2"/>
      <c r="BPD158" s="2"/>
      <c r="BPE158" s="2"/>
      <c r="BPF158" s="2"/>
      <c r="BPG158" s="2"/>
      <c r="BPH158" s="2"/>
      <c r="BPI158" s="2"/>
      <c r="BPJ158" s="2"/>
      <c r="BPK158" s="2"/>
      <c r="BPL158" s="2"/>
      <c r="BPM158" s="2"/>
      <c r="BPN158" s="2"/>
      <c r="BPO158" s="2"/>
      <c r="BPP158" s="2"/>
      <c r="BPQ158" s="2"/>
      <c r="BPR158" s="2"/>
      <c r="BPS158" s="2"/>
      <c r="BPT158" s="2"/>
      <c r="BPU158" s="2"/>
      <c r="BPV158" s="2"/>
      <c r="BPW158" s="2"/>
      <c r="BPX158" s="2"/>
      <c r="BPY158" s="2"/>
      <c r="BPZ158" s="2"/>
      <c r="BQA158" s="2"/>
      <c r="BQB158" s="2"/>
      <c r="BQC158" s="2"/>
      <c r="BQD158" s="2"/>
      <c r="BQE158" s="2"/>
      <c r="BQF158" s="2"/>
      <c r="BQG158" s="2"/>
      <c r="BQH158" s="2"/>
      <c r="BQI158" s="2"/>
      <c r="BQJ158" s="2"/>
      <c r="BQK158" s="2"/>
      <c r="BQL158" s="2"/>
      <c r="BQM158" s="2"/>
      <c r="BQN158" s="2"/>
      <c r="BQO158" s="2"/>
      <c r="BQP158" s="2"/>
      <c r="BQQ158" s="2"/>
      <c r="BQR158" s="2"/>
      <c r="BQS158" s="2"/>
      <c r="BQT158" s="2"/>
      <c r="BQU158" s="2"/>
      <c r="BQV158" s="2"/>
      <c r="BQW158" s="2"/>
      <c r="BQX158" s="2"/>
      <c r="BQY158" s="2"/>
      <c r="BQZ158" s="2"/>
      <c r="BRA158" s="2"/>
      <c r="BRB158" s="2"/>
      <c r="BRC158" s="2"/>
      <c r="BRD158" s="2"/>
      <c r="BRE158" s="2"/>
      <c r="BRF158" s="2"/>
      <c r="BRG158" s="2"/>
      <c r="BRH158" s="2"/>
      <c r="BRI158" s="2"/>
      <c r="BRJ158" s="2"/>
      <c r="BRK158" s="2"/>
      <c r="BRL158" s="2"/>
      <c r="BRM158" s="2"/>
      <c r="BRN158" s="2"/>
      <c r="BRO158" s="2"/>
      <c r="BRP158" s="2"/>
      <c r="BRQ158" s="2"/>
      <c r="BRR158" s="2"/>
      <c r="BRS158" s="2"/>
      <c r="BRT158" s="2"/>
      <c r="BRU158" s="2"/>
      <c r="BRV158" s="2"/>
      <c r="BRW158" s="2"/>
      <c r="BRX158" s="2"/>
      <c r="BRY158" s="2"/>
      <c r="BRZ158" s="2"/>
      <c r="BSA158" s="2"/>
      <c r="BSB158" s="2"/>
      <c r="BSC158" s="2"/>
      <c r="BSD158" s="2"/>
      <c r="BSE158" s="2"/>
      <c r="BSF158" s="2"/>
      <c r="BSG158" s="2"/>
      <c r="BSH158" s="2"/>
      <c r="BSI158" s="2"/>
      <c r="BSJ158" s="2"/>
      <c r="BSK158" s="2"/>
      <c r="BSL158" s="2"/>
      <c r="BSM158" s="2"/>
      <c r="BSN158" s="2"/>
      <c r="BSO158" s="2"/>
      <c r="BSP158" s="2"/>
      <c r="BSQ158" s="2"/>
      <c r="BSR158" s="2"/>
      <c r="BSS158" s="2"/>
      <c r="BST158" s="2"/>
      <c r="BSU158" s="2"/>
      <c r="BSV158" s="2"/>
      <c r="BSW158" s="2"/>
      <c r="BSX158" s="2"/>
      <c r="BSY158" s="2"/>
      <c r="BSZ158" s="2"/>
      <c r="BTA158" s="2"/>
      <c r="BTB158" s="2"/>
      <c r="BTC158" s="2"/>
      <c r="BTD158" s="2"/>
      <c r="BTE158" s="2"/>
      <c r="BTF158" s="2"/>
      <c r="BTG158" s="2"/>
      <c r="BTH158" s="2"/>
      <c r="BTI158" s="2"/>
      <c r="BTJ158" s="2"/>
      <c r="BTK158" s="2"/>
      <c r="BTL158" s="2"/>
      <c r="BTM158" s="2"/>
      <c r="BTN158" s="2"/>
      <c r="BTO158" s="2"/>
      <c r="BTP158" s="2"/>
      <c r="BTQ158" s="2"/>
      <c r="BTR158" s="2"/>
      <c r="BTS158" s="2"/>
      <c r="BTT158" s="2"/>
      <c r="BTU158" s="2"/>
      <c r="BTV158" s="2"/>
      <c r="BTW158" s="2"/>
      <c r="BTX158" s="2"/>
      <c r="BTY158" s="2"/>
      <c r="BTZ158" s="2"/>
      <c r="BUA158" s="2"/>
      <c r="BUB158" s="2"/>
      <c r="BUC158" s="2"/>
      <c r="BUD158" s="2"/>
      <c r="BUE158" s="2"/>
      <c r="BUF158" s="2"/>
      <c r="BUG158" s="2"/>
      <c r="BUH158" s="2"/>
      <c r="BUI158" s="2"/>
      <c r="BUJ158" s="2"/>
      <c r="BUK158" s="2"/>
      <c r="BUL158" s="2"/>
      <c r="BUM158" s="2"/>
      <c r="BUN158" s="2"/>
      <c r="BUO158" s="2"/>
      <c r="BUP158" s="2"/>
      <c r="BUQ158" s="2"/>
      <c r="BUR158" s="2"/>
      <c r="BUS158" s="2"/>
      <c r="BUT158" s="2"/>
      <c r="BUU158" s="2"/>
      <c r="BUV158" s="2"/>
      <c r="BUW158" s="2"/>
      <c r="BUX158" s="2"/>
      <c r="BUY158" s="2"/>
      <c r="BUZ158" s="2"/>
      <c r="BVA158" s="2"/>
      <c r="BVB158" s="2"/>
      <c r="BVC158" s="2"/>
      <c r="BVD158" s="2"/>
      <c r="BVE158" s="2"/>
      <c r="BVF158" s="2"/>
      <c r="BVG158" s="2"/>
      <c r="BVH158" s="2"/>
      <c r="BVI158" s="2"/>
      <c r="BVJ158" s="2"/>
      <c r="BVK158" s="2"/>
      <c r="BVL158" s="2"/>
      <c r="BVM158" s="2"/>
      <c r="BVN158" s="2"/>
      <c r="BVO158" s="2"/>
      <c r="BVP158" s="2"/>
      <c r="BVQ158" s="2"/>
      <c r="BVR158" s="2"/>
      <c r="BVS158" s="2"/>
      <c r="BVT158" s="2"/>
      <c r="BVU158" s="2"/>
      <c r="BVV158" s="2"/>
      <c r="BVW158" s="2"/>
      <c r="BVX158" s="2"/>
      <c r="BVY158" s="2"/>
      <c r="BVZ158" s="2"/>
      <c r="BWA158" s="2"/>
      <c r="BWB158" s="2"/>
      <c r="BWC158" s="2"/>
      <c r="BWD158" s="2"/>
      <c r="BWE158" s="2"/>
      <c r="BWF158" s="2"/>
      <c r="BWG158" s="2"/>
      <c r="BWH158" s="2"/>
      <c r="BWI158" s="2"/>
      <c r="BWJ158" s="2"/>
      <c r="BWK158" s="2"/>
      <c r="BWL158" s="2"/>
      <c r="BWM158" s="2"/>
      <c r="BWN158" s="2"/>
      <c r="BWO158" s="2"/>
      <c r="BWP158" s="2"/>
      <c r="BWQ158" s="2"/>
      <c r="BWR158" s="2"/>
      <c r="BWS158" s="2"/>
      <c r="BWT158" s="2"/>
      <c r="BWU158" s="2"/>
      <c r="BWV158" s="2"/>
      <c r="BWW158" s="2"/>
      <c r="BWX158" s="2"/>
      <c r="BWY158" s="2"/>
      <c r="BWZ158" s="2"/>
      <c r="BXA158" s="2"/>
      <c r="BXB158" s="2"/>
      <c r="BXC158" s="2"/>
      <c r="BXD158" s="2"/>
      <c r="BXE158" s="2"/>
      <c r="BXF158" s="2"/>
      <c r="BXG158" s="2"/>
      <c r="BXH158" s="2"/>
      <c r="BXI158" s="2"/>
      <c r="BXJ158" s="2"/>
      <c r="BXK158" s="2"/>
      <c r="BXL158" s="2"/>
      <c r="BXM158" s="2"/>
      <c r="BXN158" s="2"/>
      <c r="BXO158" s="2"/>
      <c r="BXP158" s="2"/>
      <c r="BXQ158" s="2"/>
      <c r="BXR158" s="2"/>
      <c r="BXS158" s="2"/>
      <c r="BXT158" s="2"/>
      <c r="BXU158" s="2"/>
      <c r="BXV158" s="2"/>
      <c r="BXW158" s="2"/>
      <c r="BXX158" s="2"/>
      <c r="BXY158" s="2"/>
      <c r="BXZ158" s="2"/>
      <c r="BYA158" s="2"/>
      <c r="BYB158" s="2"/>
      <c r="BYC158" s="2"/>
      <c r="BYD158" s="2"/>
      <c r="BYE158" s="2"/>
      <c r="BYF158" s="2"/>
      <c r="BYG158" s="2"/>
      <c r="BYH158" s="2"/>
      <c r="BYI158" s="2"/>
      <c r="BYJ158" s="2"/>
      <c r="BYK158" s="2"/>
      <c r="BYL158" s="2"/>
      <c r="BYM158" s="2"/>
      <c r="BYN158" s="2"/>
      <c r="BYO158" s="2"/>
      <c r="BYP158" s="2"/>
      <c r="BYQ158" s="2"/>
      <c r="BYR158" s="2"/>
      <c r="BYS158" s="2"/>
      <c r="BYT158" s="2"/>
      <c r="BYU158" s="2"/>
      <c r="BYV158" s="2"/>
      <c r="BYW158" s="2"/>
      <c r="BYX158" s="2"/>
      <c r="BYY158" s="2"/>
      <c r="BYZ158" s="2"/>
      <c r="BZA158" s="2"/>
      <c r="BZB158" s="2"/>
      <c r="BZC158" s="2"/>
      <c r="BZD158" s="2"/>
      <c r="BZE158" s="2"/>
      <c r="BZF158" s="2"/>
      <c r="BZG158" s="2"/>
      <c r="BZH158" s="2"/>
      <c r="BZI158" s="2"/>
      <c r="BZJ158" s="2"/>
      <c r="BZK158" s="2"/>
      <c r="BZL158" s="2"/>
      <c r="BZM158" s="2"/>
      <c r="BZN158" s="2"/>
      <c r="BZO158" s="2"/>
      <c r="BZP158" s="2"/>
      <c r="BZQ158" s="2"/>
      <c r="BZR158" s="2"/>
      <c r="BZS158" s="2"/>
      <c r="BZT158" s="2"/>
      <c r="BZU158" s="2"/>
      <c r="BZV158" s="2"/>
      <c r="BZW158" s="2"/>
      <c r="BZX158" s="2"/>
      <c r="BZY158" s="2"/>
      <c r="BZZ158" s="2"/>
      <c r="CAA158" s="2"/>
      <c r="CAB158" s="2"/>
      <c r="CAC158" s="2"/>
      <c r="CAD158" s="2"/>
      <c r="CAE158" s="2"/>
      <c r="CAF158" s="2"/>
      <c r="CAG158" s="2"/>
      <c r="CAH158" s="2"/>
      <c r="CAI158" s="2"/>
      <c r="CAJ158" s="2"/>
      <c r="CAK158" s="2"/>
      <c r="CAL158" s="2"/>
      <c r="CAM158" s="2"/>
      <c r="CAN158" s="2"/>
      <c r="CAO158" s="2"/>
      <c r="CAP158" s="2"/>
      <c r="CAQ158" s="2"/>
      <c r="CAR158" s="2"/>
      <c r="CAS158" s="2"/>
      <c r="CAT158" s="2"/>
      <c r="CAU158" s="2"/>
      <c r="CAV158" s="2"/>
      <c r="CAW158" s="2"/>
      <c r="CAX158" s="2"/>
      <c r="CAY158" s="2"/>
      <c r="CAZ158" s="2"/>
      <c r="CBA158" s="2"/>
      <c r="CBB158" s="2"/>
      <c r="CBC158" s="2"/>
      <c r="CBD158" s="2"/>
      <c r="CBE158" s="2"/>
      <c r="CBF158" s="2"/>
      <c r="CBG158" s="2"/>
      <c r="CBH158" s="2"/>
      <c r="CBI158" s="2"/>
      <c r="CBJ158" s="2"/>
      <c r="CBK158" s="2"/>
      <c r="CBL158" s="2"/>
      <c r="CBM158" s="2"/>
      <c r="CBN158" s="2"/>
      <c r="CBO158" s="2"/>
      <c r="CBP158" s="2"/>
      <c r="CBQ158" s="2"/>
      <c r="CBR158" s="2"/>
      <c r="CBS158" s="2"/>
      <c r="CBT158" s="2"/>
      <c r="CBU158" s="2"/>
      <c r="CBV158" s="2"/>
      <c r="CBW158" s="2"/>
      <c r="CBX158" s="2"/>
      <c r="CBY158" s="2"/>
      <c r="CBZ158" s="2"/>
      <c r="CCA158" s="2"/>
      <c r="CCB158" s="2"/>
      <c r="CCC158" s="2"/>
      <c r="CCD158" s="2"/>
      <c r="CCE158" s="2"/>
      <c r="CCF158" s="2"/>
      <c r="CCG158" s="2"/>
      <c r="CCH158" s="2"/>
      <c r="CCI158" s="2"/>
      <c r="CCJ158" s="2"/>
      <c r="CCK158" s="2"/>
      <c r="CCL158" s="2"/>
      <c r="CCM158" s="2"/>
      <c r="CCN158" s="2"/>
      <c r="CCO158" s="2"/>
      <c r="CCP158" s="2"/>
      <c r="CCQ158" s="2"/>
      <c r="CCR158" s="2"/>
      <c r="CCS158" s="2"/>
      <c r="CCT158" s="2"/>
      <c r="CCU158" s="2"/>
      <c r="CCV158" s="2"/>
      <c r="CCW158" s="2"/>
      <c r="CCX158" s="2"/>
      <c r="CCY158" s="2"/>
      <c r="CCZ158" s="2"/>
      <c r="CDA158" s="2"/>
      <c r="CDB158" s="2"/>
      <c r="CDC158" s="2"/>
      <c r="CDD158" s="2"/>
      <c r="CDE158" s="2"/>
      <c r="CDF158" s="2"/>
      <c r="CDG158" s="2"/>
      <c r="CDH158" s="2"/>
      <c r="CDI158" s="2"/>
      <c r="CDJ158" s="2"/>
      <c r="CDK158" s="2"/>
      <c r="CDL158" s="2"/>
      <c r="CDM158" s="2"/>
      <c r="CDN158" s="2"/>
      <c r="CDO158" s="2"/>
      <c r="CDP158" s="2"/>
      <c r="CDQ158" s="2"/>
      <c r="CDR158" s="2"/>
      <c r="CDS158" s="2"/>
      <c r="CDT158" s="2"/>
      <c r="CDU158" s="2"/>
      <c r="CDV158" s="2"/>
      <c r="CDW158" s="2"/>
      <c r="CDX158" s="2"/>
      <c r="CDY158" s="2"/>
      <c r="CDZ158" s="2"/>
      <c r="CEA158" s="2"/>
      <c r="CEB158" s="2"/>
      <c r="CEC158" s="2"/>
      <c r="CED158" s="2"/>
      <c r="CEE158" s="2"/>
      <c r="CEF158" s="2"/>
      <c r="CEG158" s="2"/>
      <c r="CEH158" s="2"/>
      <c r="CEI158" s="2"/>
      <c r="CEJ158" s="2"/>
      <c r="CEK158" s="2"/>
      <c r="CEL158" s="2"/>
      <c r="CEM158" s="2"/>
      <c r="CEN158" s="2"/>
      <c r="CEO158" s="2"/>
      <c r="CEP158" s="2"/>
      <c r="CEQ158" s="2"/>
      <c r="CER158" s="2"/>
      <c r="CES158" s="2"/>
      <c r="CET158" s="2"/>
      <c r="CEU158" s="2"/>
      <c r="CEV158" s="2"/>
      <c r="CEW158" s="2"/>
      <c r="CEX158" s="2"/>
      <c r="CEY158" s="2"/>
      <c r="CEZ158" s="2"/>
      <c r="CFA158" s="2"/>
      <c r="CFB158" s="2"/>
      <c r="CFC158" s="2"/>
      <c r="CFD158" s="2"/>
      <c r="CFE158" s="2"/>
      <c r="CFF158" s="2"/>
      <c r="CFG158" s="2"/>
      <c r="CFH158" s="2"/>
      <c r="CFI158" s="2"/>
      <c r="CFJ158" s="2"/>
      <c r="CFK158" s="2"/>
      <c r="CFL158" s="2"/>
      <c r="CFM158" s="2"/>
      <c r="CFN158" s="2"/>
      <c r="CFO158" s="2"/>
      <c r="CFP158" s="2"/>
      <c r="CFQ158" s="2"/>
      <c r="CFR158" s="2"/>
      <c r="CFS158" s="2"/>
      <c r="CFT158" s="2"/>
      <c r="CFU158" s="2"/>
      <c r="CFV158" s="2"/>
      <c r="CFW158" s="2"/>
      <c r="CFX158" s="2"/>
      <c r="CFY158" s="2"/>
      <c r="CFZ158" s="2"/>
      <c r="CGA158" s="2"/>
      <c r="CGB158" s="2"/>
      <c r="CGC158" s="2"/>
      <c r="CGD158" s="2"/>
      <c r="CGE158" s="2"/>
      <c r="CGF158" s="2"/>
      <c r="CGG158" s="2"/>
      <c r="CGH158" s="2"/>
      <c r="CGI158" s="2"/>
      <c r="CGJ158" s="2"/>
      <c r="CGK158" s="2"/>
      <c r="CGL158" s="2"/>
      <c r="CGM158" s="2"/>
      <c r="CGN158" s="2"/>
      <c r="CGO158" s="2"/>
      <c r="CGP158" s="2"/>
      <c r="CGQ158" s="2"/>
      <c r="CGR158" s="2"/>
      <c r="CGS158" s="2"/>
      <c r="CGT158" s="2"/>
      <c r="CGU158" s="2"/>
      <c r="CGV158" s="2"/>
      <c r="CGW158" s="2"/>
      <c r="CGX158" s="2"/>
      <c r="CGY158" s="2"/>
      <c r="CGZ158" s="2"/>
      <c r="CHA158" s="2"/>
      <c r="CHB158" s="2"/>
      <c r="CHC158" s="2"/>
      <c r="CHD158" s="2"/>
      <c r="CHE158" s="2"/>
      <c r="CHF158" s="2"/>
      <c r="CHG158" s="2"/>
      <c r="CHH158" s="2"/>
      <c r="CHI158" s="2"/>
      <c r="CHJ158" s="2"/>
      <c r="CHK158" s="2"/>
      <c r="CHL158" s="2"/>
      <c r="CHM158" s="2"/>
      <c r="CHN158" s="2"/>
      <c r="CHO158" s="2"/>
      <c r="CHP158" s="2"/>
      <c r="CHQ158" s="2"/>
      <c r="CHR158" s="2"/>
      <c r="CHS158" s="2"/>
      <c r="CHT158" s="2"/>
      <c r="CHU158" s="2"/>
      <c r="CHV158" s="2"/>
      <c r="CHW158" s="2"/>
      <c r="CHX158" s="2"/>
      <c r="CHY158" s="2"/>
      <c r="CHZ158" s="2"/>
      <c r="CIA158" s="2"/>
      <c r="CIB158" s="2"/>
      <c r="CIC158" s="2"/>
      <c r="CID158" s="2"/>
      <c r="CIE158" s="2"/>
      <c r="CIF158" s="2"/>
      <c r="CIG158" s="2"/>
      <c r="CIH158" s="2"/>
      <c r="CII158" s="2"/>
      <c r="CIJ158" s="2"/>
      <c r="CIK158" s="2"/>
      <c r="CIL158" s="2"/>
      <c r="CIM158" s="2"/>
      <c r="CIN158" s="2"/>
      <c r="CIO158" s="2"/>
      <c r="CIP158" s="2"/>
      <c r="CIQ158" s="2"/>
      <c r="CIR158" s="2"/>
      <c r="CIS158" s="2"/>
      <c r="CIT158" s="2"/>
      <c r="CIU158" s="2"/>
      <c r="CIV158" s="2"/>
      <c r="CIW158" s="2"/>
      <c r="CIX158" s="2"/>
      <c r="CIY158" s="2"/>
      <c r="CIZ158" s="2"/>
      <c r="CJA158" s="2"/>
      <c r="CJB158" s="2"/>
      <c r="CJC158" s="2"/>
      <c r="CJD158" s="2"/>
      <c r="CJE158" s="2"/>
      <c r="CJF158" s="2"/>
      <c r="CJG158" s="2"/>
      <c r="CJH158" s="2"/>
      <c r="CJI158" s="2"/>
      <c r="CJJ158" s="2"/>
      <c r="CJK158" s="2"/>
      <c r="CJL158" s="2"/>
      <c r="CJM158" s="2"/>
      <c r="CJN158" s="2"/>
      <c r="CJO158" s="2"/>
      <c r="CJP158" s="2"/>
      <c r="CJQ158" s="2"/>
      <c r="CJR158" s="2"/>
      <c r="CJS158" s="2"/>
      <c r="CJT158" s="2"/>
      <c r="CJU158" s="2"/>
      <c r="CJV158" s="2"/>
      <c r="CJW158" s="2"/>
      <c r="CJX158" s="2"/>
      <c r="CJY158" s="2"/>
      <c r="CJZ158" s="2"/>
      <c r="CKA158" s="2"/>
      <c r="CKB158" s="2"/>
      <c r="CKC158" s="2"/>
      <c r="CKD158" s="2"/>
      <c r="CKE158" s="2"/>
      <c r="CKF158" s="2"/>
      <c r="CKG158" s="2"/>
      <c r="CKH158" s="2"/>
      <c r="CKI158" s="2"/>
      <c r="CKJ158" s="2"/>
      <c r="CKK158" s="2"/>
      <c r="CKL158" s="2"/>
      <c r="CKM158" s="2"/>
      <c r="CKN158" s="2"/>
      <c r="CKO158" s="2"/>
      <c r="CKP158" s="2"/>
      <c r="CKQ158" s="2"/>
      <c r="CKR158" s="2"/>
      <c r="CKS158" s="2"/>
      <c r="CKT158" s="2"/>
      <c r="CKU158" s="2"/>
      <c r="CKV158" s="2"/>
      <c r="CKW158" s="2"/>
      <c r="CKX158" s="2"/>
      <c r="CKY158" s="2"/>
      <c r="CKZ158" s="2"/>
      <c r="CLA158" s="2"/>
      <c r="CLB158" s="2"/>
      <c r="CLC158" s="2"/>
      <c r="CLD158" s="2"/>
      <c r="CLE158" s="2"/>
      <c r="CLF158" s="2"/>
      <c r="CLG158" s="2"/>
      <c r="CLH158" s="2"/>
      <c r="CLI158" s="2"/>
      <c r="CLJ158" s="2"/>
      <c r="CLK158" s="2"/>
      <c r="CLL158" s="2"/>
      <c r="CLM158" s="2"/>
      <c r="CLN158" s="2"/>
      <c r="CLO158" s="2"/>
      <c r="CLP158" s="2"/>
      <c r="CLQ158" s="2"/>
      <c r="CLR158" s="2"/>
      <c r="CLS158" s="2"/>
      <c r="CLT158" s="2"/>
      <c r="CLU158" s="2"/>
      <c r="CLV158" s="2"/>
      <c r="CLW158" s="2"/>
      <c r="CLX158" s="2"/>
      <c r="CLY158" s="2"/>
      <c r="CLZ158" s="2"/>
      <c r="CMA158" s="2"/>
      <c r="CMB158" s="2"/>
      <c r="CMC158" s="2"/>
      <c r="CMD158" s="2"/>
      <c r="CME158" s="2"/>
      <c r="CMF158" s="2"/>
      <c r="CMG158" s="2"/>
      <c r="CMH158" s="2"/>
      <c r="CMI158" s="2"/>
      <c r="CMJ158" s="2"/>
      <c r="CMK158" s="2"/>
      <c r="CML158" s="2"/>
      <c r="CMM158" s="2"/>
      <c r="CMN158" s="2"/>
      <c r="CMO158" s="2"/>
      <c r="CMP158" s="2"/>
      <c r="CMQ158" s="2"/>
      <c r="CMR158" s="2"/>
      <c r="CMS158" s="2"/>
      <c r="CMT158" s="2"/>
      <c r="CMU158" s="2"/>
      <c r="CMV158" s="2"/>
      <c r="CMW158" s="2"/>
      <c r="CMX158" s="2"/>
      <c r="CMY158" s="2"/>
      <c r="CMZ158" s="2"/>
      <c r="CNA158" s="2"/>
      <c r="CNB158" s="2"/>
      <c r="CNC158" s="2"/>
      <c r="CND158" s="2"/>
      <c r="CNE158" s="2"/>
      <c r="CNF158" s="2"/>
      <c r="CNG158" s="2"/>
      <c r="CNH158" s="2"/>
      <c r="CNI158" s="2"/>
      <c r="CNJ158" s="2"/>
      <c r="CNK158" s="2"/>
      <c r="CNL158" s="2"/>
      <c r="CNM158" s="2"/>
      <c r="CNN158" s="2"/>
      <c r="CNO158" s="2"/>
      <c r="CNP158" s="2"/>
      <c r="CNQ158" s="2"/>
      <c r="CNR158" s="2"/>
      <c r="CNS158" s="2"/>
      <c r="CNT158" s="2"/>
      <c r="CNU158" s="2"/>
      <c r="CNV158" s="2"/>
      <c r="CNW158" s="2"/>
      <c r="CNX158" s="2"/>
      <c r="CNY158" s="2"/>
      <c r="CNZ158" s="2"/>
      <c r="COA158" s="2"/>
      <c r="COB158" s="2"/>
      <c r="COC158" s="2"/>
      <c r="COD158" s="2"/>
      <c r="COE158" s="2"/>
      <c r="COF158" s="2"/>
      <c r="COG158" s="2"/>
      <c r="COH158" s="2"/>
      <c r="COI158" s="2"/>
      <c r="COJ158" s="2"/>
      <c r="COK158" s="2"/>
      <c r="COL158" s="2"/>
      <c r="COM158" s="2"/>
      <c r="CON158" s="2"/>
      <c r="COO158" s="2"/>
      <c r="COP158" s="2"/>
      <c r="COQ158" s="2"/>
      <c r="COR158" s="2"/>
      <c r="COS158" s="2"/>
      <c r="COT158" s="2"/>
      <c r="COU158" s="2"/>
      <c r="COV158" s="2"/>
      <c r="COW158" s="2"/>
      <c r="COX158" s="2"/>
      <c r="COY158" s="2"/>
      <c r="COZ158" s="2"/>
      <c r="CPA158" s="2"/>
      <c r="CPB158" s="2"/>
      <c r="CPC158" s="2"/>
      <c r="CPD158" s="2"/>
      <c r="CPE158" s="2"/>
      <c r="CPF158" s="2"/>
      <c r="CPG158" s="2"/>
      <c r="CPH158" s="2"/>
      <c r="CPI158" s="2"/>
      <c r="CPJ158" s="2"/>
      <c r="CPK158" s="2"/>
      <c r="CPL158" s="2"/>
      <c r="CPM158" s="2"/>
      <c r="CPN158" s="2"/>
      <c r="CPO158" s="2"/>
      <c r="CPP158" s="2"/>
      <c r="CPQ158" s="2"/>
      <c r="CPR158" s="2"/>
      <c r="CPS158" s="2"/>
      <c r="CPT158" s="2"/>
      <c r="CPU158" s="2"/>
      <c r="CPV158" s="2"/>
      <c r="CPW158" s="2"/>
      <c r="CPX158" s="2"/>
      <c r="CPY158" s="2"/>
      <c r="CPZ158" s="2"/>
      <c r="CQA158" s="2"/>
      <c r="CQB158" s="2"/>
      <c r="CQC158" s="2"/>
      <c r="CQD158" s="2"/>
      <c r="CQE158" s="2"/>
      <c r="CQF158" s="2"/>
      <c r="CQG158" s="2"/>
      <c r="CQH158" s="2"/>
      <c r="CQI158" s="2"/>
      <c r="CQJ158" s="2"/>
      <c r="CQK158" s="2"/>
      <c r="CQL158" s="2"/>
      <c r="CQM158" s="2"/>
      <c r="CQN158" s="2"/>
      <c r="CQO158" s="2"/>
      <c r="CQP158" s="2"/>
      <c r="CQQ158" s="2"/>
      <c r="CQR158" s="2"/>
      <c r="CQS158" s="2"/>
      <c r="CQT158" s="2"/>
      <c r="CQU158" s="2"/>
      <c r="CQV158" s="2"/>
      <c r="CQW158" s="2"/>
      <c r="CQX158" s="2"/>
      <c r="CQY158" s="2"/>
      <c r="CQZ158" s="2"/>
      <c r="CRA158" s="2"/>
      <c r="CRB158" s="2"/>
      <c r="CRC158" s="2"/>
      <c r="CRD158" s="2"/>
      <c r="CRE158" s="2"/>
      <c r="CRF158" s="2"/>
      <c r="CRG158" s="2"/>
      <c r="CRH158" s="2"/>
      <c r="CRI158" s="2"/>
      <c r="CRJ158" s="2"/>
      <c r="CRK158" s="2"/>
      <c r="CRL158" s="2"/>
      <c r="CRM158" s="2"/>
      <c r="CRN158" s="2"/>
      <c r="CRO158" s="2"/>
      <c r="CRP158" s="2"/>
      <c r="CRQ158" s="2"/>
      <c r="CRR158" s="2"/>
      <c r="CRS158" s="2"/>
      <c r="CRT158" s="2"/>
      <c r="CRU158" s="2"/>
      <c r="CRV158" s="2"/>
      <c r="CRW158" s="2"/>
      <c r="CRX158" s="2"/>
      <c r="CRY158" s="2"/>
      <c r="CRZ158" s="2"/>
      <c r="CSA158" s="2"/>
      <c r="CSB158" s="2"/>
      <c r="CSC158" s="2"/>
      <c r="CSD158" s="2"/>
      <c r="CSE158" s="2"/>
      <c r="CSF158" s="2"/>
      <c r="CSG158" s="2"/>
      <c r="CSH158" s="2"/>
      <c r="CSI158" s="2"/>
      <c r="CSJ158" s="2"/>
      <c r="CSK158" s="2"/>
      <c r="CSL158" s="2"/>
      <c r="CSM158" s="2"/>
      <c r="CSN158" s="2"/>
      <c r="CSO158" s="2"/>
      <c r="CSP158" s="2"/>
      <c r="CSQ158" s="2"/>
      <c r="CSR158" s="2"/>
      <c r="CSS158" s="2"/>
      <c r="CST158" s="2"/>
      <c r="CSU158" s="2"/>
      <c r="CSV158" s="2"/>
      <c r="CSW158" s="2"/>
      <c r="CSX158" s="2"/>
      <c r="CSY158" s="2"/>
      <c r="CSZ158" s="2"/>
      <c r="CTA158" s="2"/>
      <c r="CTB158" s="2"/>
      <c r="CTC158" s="2"/>
      <c r="CTD158" s="2"/>
      <c r="CTE158" s="2"/>
      <c r="CTF158" s="2"/>
      <c r="CTG158" s="2"/>
      <c r="CTH158" s="2"/>
      <c r="CTI158" s="2"/>
      <c r="CTJ158" s="2"/>
      <c r="CTK158" s="2"/>
      <c r="CTL158" s="2"/>
      <c r="CTM158" s="2"/>
      <c r="CTN158" s="2"/>
      <c r="CTO158" s="2"/>
      <c r="CTP158" s="2"/>
      <c r="CTQ158" s="2"/>
      <c r="CTR158" s="2"/>
      <c r="CTS158" s="2"/>
      <c r="CTT158" s="2"/>
      <c r="CTU158" s="2"/>
      <c r="CTV158" s="2"/>
      <c r="CTW158" s="2"/>
      <c r="CTX158" s="2"/>
      <c r="CTY158" s="2"/>
      <c r="CTZ158" s="2"/>
      <c r="CUA158" s="2"/>
      <c r="CUB158" s="2"/>
      <c r="CUC158" s="2"/>
      <c r="CUD158" s="2"/>
      <c r="CUE158" s="2"/>
      <c r="CUF158" s="2"/>
      <c r="CUG158" s="2"/>
      <c r="CUH158" s="2"/>
      <c r="CUI158" s="2"/>
      <c r="CUJ158" s="2"/>
      <c r="CUK158" s="2"/>
      <c r="CUL158" s="2"/>
      <c r="CUM158" s="2"/>
      <c r="CUN158" s="2"/>
      <c r="CUO158" s="2"/>
      <c r="CUP158" s="2"/>
      <c r="CUQ158" s="2"/>
      <c r="CUR158" s="2"/>
      <c r="CUS158" s="2"/>
      <c r="CUT158" s="2"/>
      <c r="CUU158" s="2"/>
      <c r="CUV158" s="2"/>
      <c r="CUW158" s="2"/>
      <c r="CUX158" s="2"/>
      <c r="CUY158" s="2"/>
      <c r="CUZ158" s="2"/>
      <c r="CVA158" s="2"/>
      <c r="CVB158" s="2"/>
      <c r="CVC158" s="2"/>
      <c r="CVD158" s="2"/>
      <c r="CVE158" s="2"/>
      <c r="CVF158" s="2"/>
      <c r="CVG158" s="2"/>
      <c r="CVH158" s="2"/>
      <c r="CVI158" s="2"/>
      <c r="CVJ158" s="2"/>
      <c r="CVK158" s="2"/>
      <c r="CVL158" s="2"/>
      <c r="CVM158" s="2"/>
      <c r="CVN158" s="2"/>
      <c r="CVO158" s="2"/>
      <c r="CVP158" s="2"/>
      <c r="CVQ158" s="2"/>
      <c r="CVR158" s="2"/>
      <c r="CVS158" s="2"/>
      <c r="CVT158" s="2"/>
      <c r="CVU158" s="2"/>
      <c r="CVV158" s="2"/>
      <c r="CVW158" s="2"/>
      <c r="CVX158" s="2"/>
      <c r="CVY158" s="2"/>
      <c r="CVZ158" s="2"/>
      <c r="CWA158" s="2"/>
      <c r="CWB158" s="2"/>
      <c r="CWC158" s="2"/>
      <c r="CWD158" s="2"/>
      <c r="CWE158" s="2"/>
      <c r="CWF158" s="2"/>
      <c r="CWG158" s="2"/>
      <c r="CWH158" s="2"/>
      <c r="CWI158" s="2"/>
      <c r="CWJ158" s="2"/>
      <c r="CWK158" s="2"/>
      <c r="CWL158" s="2"/>
      <c r="CWM158" s="2"/>
      <c r="CWN158" s="2"/>
      <c r="CWO158" s="2"/>
      <c r="CWP158" s="2"/>
      <c r="CWQ158" s="2"/>
      <c r="CWR158" s="2"/>
      <c r="CWS158" s="2"/>
      <c r="CWT158" s="2"/>
      <c r="CWU158" s="2"/>
      <c r="CWV158" s="2"/>
      <c r="CWW158" s="2"/>
      <c r="CWX158" s="2"/>
      <c r="CWY158" s="2"/>
      <c r="CWZ158" s="2"/>
      <c r="CXA158" s="2"/>
      <c r="CXB158" s="2"/>
      <c r="CXC158" s="2"/>
      <c r="CXD158" s="2"/>
      <c r="CXE158" s="2"/>
      <c r="CXF158" s="2"/>
      <c r="CXG158" s="2"/>
      <c r="CXH158" s="2"/>
      <c r="CXI158" s="2"/>
      <c r="CXJ158" s="2"/>
      <c r="CXK158" s="2"/>
      <c r="CXL158" s="2"/>
      <c r="CXM158" s="2"/>
      <c r="CXN158" s="2"/>
      <c r="CXO158" s="2"/>
      <c r="CXP158" s="2"/>
      <c r="CXQ158" s="2"/>
      <c r="CXR158" s="2"/>
      <c r="CXS158" s="2"/>
      <c r="CXT158" s="2"/>
      <c r="CXU158" s="2"/>
      <c r="CXV158" s="2"/>
      <c r="CXW158" s="2"/>
      <c r="CXX158" s="2"/>
      <c r="CXY158" s="2"/>
      <c r="CXZ158" s="2"/>
      <c r="CYA158" s="2"/>
      <c r="CYB158" s="2"/>
      <c r="CYC158" s="2"/>
      <c r="CYD158" s="2"/>
      <c r="CYE158" s="2"/>
      <c r="CYF158" s="2"/>
      <c r="CYG158" s="2"/>
      <c r="CYH158" s="2"/>
      <c r="CYI158" s="2"/>
      <c r="CYJ158" s="2"/>
      <c r="CYK158" s="2"/>
      <c r="CYL158" s="2"/>
      <c r="CYM158" s="2"/>
      <c r="CYN158" s="2"/>
      <c r="CYO158" s="2"/>
      <c r="CYP158" s="2"/>
      <c r="CYQ158" s="2"/>
      <c r="CYR158" s="2"/>
      <c r="CYS158" s="2"/>
      <c r="CYT158" s="2"/>
      <c r="CYU158" s="2"/>
      <c r="CYV158" s="2"/>
      <c r="CYW158" s="2"/>
      <c r="CYX158" s="2"/>
      <c r="CYY158" s="2"/>
      <c r="CYZ158" s="2"/>
      <c r="CZA158" s="2"/>
      <c r="CZB158" s="2"/>
      <c r="CZC158" s="2"/>
      <c r="CZD158" s="2"/>
      <c r="CZE158" s="2"/>
      <c r="CZF158" s="2"/>
      <c r="CZG158" s="2"/>
      <c r="CZH158" s="2"/>
      <c r="CZI158" s="2"/>
      <c r="CZJ158" s="2"/>
      <c r="CZK158" s="2"/>
      <c r="CZL158" s="2"/>
      <c r="CZM158" s="2"/>
      <c r="CZN158" s="2"/>
      <c r="CZO158" s="2"/>
      <c r="CZP158" s="2"/>
      <c r="CZQ158" s="2"/>
      <c r="CZR158" s="2"/>
      <c r="CZS158" s="2"/>
      <c r="CZT158" s="2"/>
      <c r="CZU158" s="2"/>
      <c r="CZV158" s="2"/>
      <c r="CZW158" s="2"/>
      <c r="CZX158" s="2"/>
      <c r="CZY158" s="2"/>
      <c r="CZZ158" s="2"/>
      <c r="DAA158" s="2"/>
      <c r="DAB158" s="2"/>
      <c r="DAC158" s="2"/>
      <c r="DAD158" s="2"/>
      <c r="DAE158" s="2"/>
      <c r="DAF158" s="2"/>
      <c r="DAG158" s="2"/>
      <c r="DAH158" s="2"/>
      <c r="DAI158" s="2"/>
      <c r="DAJ158" s="2"/>
      <c r="DAK158" s="2"/>
      <c r="DAL158" s="2"/>
      <c r="DAM158" s="2"/>
      <c r="DAN158" s="2"/>
      <c r="DAO158" s="2"/>
      <c r="DAP158" s="2"/>
      <c r="DAQ158" s="2"/>
      <c r="DAR158" s="2"/>
      <c r="DAS158" s="2"/>
      <c r="DAT158" s="2"/>
      <c r="DAU158" s="2"/>
      <c r="DAV158" s="2"/>
      <c r="DAW158" s="2"/>
      <c r="DAX158" s="2"/>
      <c r="DAY158" s="2"/>
      <c r="DAZ158" s="2"/>
      <c r="DBA158" s="2"/>
      <c r="DBB158" s="2"/>
      <c r="DBC158" s="2"/>
      <c r="DBD158" s="2"/>
      <c r="DBE158" s="2"/>
      <c r="DBF158" s="2"/>
      <c r="DBG158" s="2"/>
      <c r="DBH158" s="2"/>
      <c r="DBI158" s="2"/>
      <c r="DBJ158" s="2"/>
      <c r="DBK158" s="2"/>
      <c r="DBL158" s="2"/>
      <c r="DBM158" s="2"/>
      <c r="DBN158" s="2"/>
      <c r="DBO158" s="2"/>
      <c r="DBP158" s="2"/>
      <c r="DBQ158" s="2"/>
      <c r="DBR158" s="2"/>
      <c r="DBS158" s="2"/>
      <c r="DBT158" s="2"/>
      <c r="DBU158" s="2"/>
      <c r="DBV158" s="2"/>
      <c r="DBW158" s="2"/>
      <c r="DBX158" s="2"/>
      <c r="DBY158" s="2"/>
      <c r="DBZ158" s="2"/>
      <c r="DCA158" s="2"/>
      <c r="DCB158" s="2"/>
      <c r="DCC158" s="2"/>
      <c r="DCD158" s="2"/>
      <c r="DCE158" s="2"/>
      <c r="DCF158" s="2"/>
      <c r="DCG158" s="2"/>
      <c r="DCH158" s="2"/>
      <c r="DCI158" s="2"/>
      <c r="DCJ158" s="2"/>
      <c r="DCK158" s="2"/>
      <c r="DCL158" s="2"/>
      <c r="DCM158" s="2"/>
      <c r="DCN158" s="2"/>
      <c r="DCO158" s="2"/>
      <c r="DCP158" s="2"/>
      <c r="DCQ158" s="2"/>
      <c r="DCR158" s="2"/>
      <c r="DCS158" s="2"/>
      <c r="DCT158" s="2"/>
      <c r="DCU158" s="2"/>
      <c r="DCV158" s="2"/>
      <c r="DCW158" s="2"/>
      <c r="DCX158" s="2"/>
      <c r="DCY158" s="2"/>
      <c r="DCZ158" s="2"/>
      <c r="DDA158" s="2"/>
      <c r="DDB158" s="2"/>
      <c r="DDC158" s="2"/>
      <c r="DDD158" s="2"/>
      <c r="DDE158" s="2"/>
      <c r="DDF158" s="2"/>
      <c r="DDG158" s="2"/>
      <c r="DDH158" s="2"/>
      <c r="DDI158" s="2"/>
      <c r="DDJ158" s="2"/>
      <c r="DDK158" s="2"/>
      <c r="DDL158" s="2"/>
      <c r="DDM158" s="2"/>
      <c r="DDN158" s="2"/>
      <c r="DDO158" s="2"/>
      <c r="DDP158" s="2"/>
      <c r="DDQ158" s="2"/>
      <c r="DDR158" s="2"/>
      <c r="DDS158" s="2"/>
      <c r="DDT158" s="2"/>
      <c r="DDU158" s="2"/>
      <c r="DDV158" s="2"/>
      <c r="DDW158" s="2"/>
      <c r="DDX158" s="2"/>
      <c r="DDY158" s="2"/>
      <c r="DDZ158" s="2"/>
      <c r="DEA158" s="2"/>
      <c r="DEB158" s="2"/>
      <c r="DEC158" s="2"/>
      <c r="DED158" s="2"/>
      <c r="DEE158" s="2"/>
      <c r="DEF158" s="2"/>
      <c r="DEG158" s="2"/>
      <c r="DEH158" s="2"/>
      <c r="DEI158" s="2"/>
      <c r="DEJ158" s="2"/>
      <c r="DEK158" s="2"/>
      <c r="DEL158" s="2"/>
      <c r="DEM158" s="2"/>
      <c r="DEN158" s="2"/>
      <c r="DEO158" s="2"/>
      <c r="DEP158" s="2"/>
      <c r="DEQ158" s="2"/>
      <c r="DER158" s="2"/>
      <c r="DES158" s="2"/>
      <c r="DET158" s="2"/>
      <c r="DEU158" s="2"/>
      <c r="DEV158" s="2"/>
      <c r="DEW158" s="2"/>
      <c r="DEX158" s="2"/>
      <c r="DEY158" s="2"/>
      <c r="DEZ158" s="2"/>
      <c r="DFA158" s="2"/>
      <c r="DFB158" s="2"/>
      <c r="DFC158" s="2"/>
      <c r="DFD158" s="2"/>
      <c r="DFE158" s="2"/>
      <c r="DFF158" s="2"/>
      <c r="DFG158" s="2"/>
      <c r="DFH158" s="2"/>
      <c r="DFI158" s="2"/>
      <c r="DFJ158" s="2"/>
      <c r="DFK158" s="2"/>
      <c r="DFL158" s="2"/>
      <c r="DFM158" s="2"/>
      <c r="DFN158" s="2"/>
      <c r="DFO158" s="2"/>
      <c r="DFP158" s="2"/>
      <c r="DFQ158" s="2"/>
      <c r="DFR158" s="2"/>
      <c r="DFS158" s="2"/>
      <c r="DFT158" s="2"/>
      <c r="DFU158" s="2"/>
      <c r="DFV158" s="2"/>
      <c r="DFW158" s="2"/>
      <c r="DFX158" s="2"/>
      <c r="DFY158" s="2"/>
      <c r="DFZ158" s="2"/>
      <c r="DGA158" s="2"/>
      <c r="DGB158" s="2"/>
      <c r="DGC158" s="2"/>
      <c r="DGD158" s="2"/>
      <c r="DGE158" s="2"/>
      <c r="DGF158" s="2"/>
      <c r="DGG158" s="2"/>
      <c r="DGH158" s="2"/>
      <c r="DGI158" s="2"/>
      <c r="DGJ158" s="2"/>
      <c r="DGK158" s="2"/>
      <c r="DGL158" s="2"/>
      <c r="DGM158" s="2"/>
      <c r="DGN158" s="2"/>
      <c r="DGO158" s="2"/>
      <c r="DGP158" s="2"/>
      <c r="DGQ158" s="2"/>
      <c r="DGR158" s="2"/>
      <c r="DGS158" s="2"/>
      <c r="DGT158" s="2"/>
      <c r="DGU158" s="2"/>
      <c r="DGV158" s="2"/>
      <c r="DGW158" s="2"/>
      <c r="DGX158" s="2"/>
      <c r="DGY158" s="2"/>
      <c r="DGZ158" s="2"/>
      <c r="DHA158" s="2"/>
      <c r="DHB158" s="2"/>
      <c r="DHC158" s="2"/>
      <c r="DHD158" s="2"/>
      <c r="DHE158" s="2"/>
      <c r="DHF158" s="2"/>
      <c r="DHG158" s="2"/>
      <c r="DHH158" s="2"/>
      <c r="DHI158" s="2"/>
      <c r="DHJ158" s="2"/>
      <c r="DHK158" s="2"/>
      <c r="DHL158" s="2"/>
      <c r="DHM158" s="2"/>
      <c r="DHN158" s="2"/>
      <c r="DHO158" s="2"/>
      <c r="DHP158" s="2"/>
      <c r="DHQ158" s="2"/>
      <c r="DHR158" s="2"/>
      <c r="DHS158" s="2"/>
      <c r="DHT158" s="2"/>
      <c r="DHU158" s="2"/>
      <c r="DHV158" s="2"/>
      <c r="DHW158" s="2"/>
      <c r="DHX158" s="2"/>
      <c r="DHY158" s="2"/>
      <c r="DHZ158" s="2"/>
      <c r="DIA158" s="2"/>
      <c r="DIB158" s="2"/>
      <c r="DIC158" s="2"/>
      <c r="DID158" s="2"/>
      <c r="DIE158" s="2"/>
      <c r="DIF158" s="2"/>
      <c r="DIG158" s="2"/>
      <c r="DIH158" s="2"/>
      <c r="DII158" s="2"/>
      <c r="DIJ158" s="2"/>
      <c r="DIK158" s="2"/>
      <c r="DIL158" s="2"/>
      <c r="DIM158" s="2"/>
      <c r="DIN158" s="2"/>
      <c r="DIO158" s="2"/>
      <c r="DIP158" s="2"/>
      <c r="DIQ158" s="2"/>
      <c r="DIR158" s="2"/>
      <c r="DIS158" s="2"/>
      <c r="DIT158" s="2"/>
      <c r="DIU158" s="2"/>
      <c r="DIV158" s="2"/>
      <c r="DIW158" s="2"/>
      <c r="DIX158" s="2"/>
      <c r="DIY158" s="2"/>
      <c r="DIZ158" s="2"/>
      <c r="DJA158" s="2"/>
      <c r="DJB158" s="2"/>
      <c r="DJC158" s="2"/>
      <c r="DJD158" s="2"/>
      <c r="DJE158" s="2"/>
      <c r="DJF158" s="2"/>
      <c r="DJG158" s="2"/>
      <c r="DJH158" s="2"/>
      <c r="DJI158" s="2"/>
      <c r="DJJ158" s="2"/>
      <c r="DJK158" s="2"/>
      <c r="DJL158" s="2"/>
      <c r="DJM158" s="2"/>
      <c r="DJN158" s="2"/>
      <c r="DJO158" s="2"/>
      <c r="DJP158" s="2"/>
      <c r="DJQ158" s="2"/>
      <c r="DJR158" s="2"/>
      <c r="DJS158" s="2"/>
      <c r="DJT158" s="2"/>
      <c r="DJU158" s="2"/>
      <c r="DJV158" s="2"/>
      <c r="DJW158" s="2"/>
      <c r="DJX158" s="2"/>
      <c r="DJY158" s="2"/>
      <c r="DJZ158" s="2"/>
      <c r="DKA158" s="2"/>
      <c r="DKB158" s="2"/>
      <c r="DKC158" s="2"/>
      <c r="DKD158" s="2"/>
      <c r="DKE158" s="2"/>
      <c r="DKF158" s="2"/>
      <c r="DKG158" s="2"/>
      <c r="DKH158" s="2"/>
      <c r="DKI158" s="2"/>
      <c r="DKJ158" s="2"/>
      <c r="DKK158" s="2"/>
      <c r="DKL158" s="2"/>
      <c r="DKM158" s="2"/>
      <c r="DKN158" s="2"/>
      <c r="DKO158" s="2"/>
      <c r="DKP158" s="2"/>
      <c r="DKQ158" s="2"/>
      <c r="DKR158" s="2"/>
      <c r="DKS158" s="2"/>
      <c r="DKT158" s="2"/>
      <c r="DKU158" s="2"/>
      <c r="DKV158" s="2"/>
      <c r="DKW158" s="2"/>
      <c r="DKX158" s="2"/>
      <c r="DKY158" s="2"/>
      <c r="DKZ158" s="2"/>
      <c r="DLA158" s="2"/>
      <c r="DLB158" s="2"/>
      <c r="DLC158" s="2"/>
      <c r="DLD158" s="2"/>
      <c r="DLE158" s="2"/>
      <c r="DLF158" s="2"/>
      <c r="DLG158" s="2"/>
      <c r="DLH158" s="2"/>
      <c r="DLI158" s="2"/>
      <c r="DLJ158" s="2"/>
      <c r="DLK158" s="2"/>
      <c r="DLL158" s="2"/>
      <c r="DLM158" s="2"/>
      <c r="DLN158" s="2"/>
      <c r="DLO158" s="2"/>
      <c r="DLP158" s="2"/>
      <c r="DLQ158" s="2"/>
      <c r="DLR158" s="2"/>
      <c r="DLS158" s="2"/>
      <c r="DLT158" s="2"/>
      <c r="DLU158" s="2"/>
      <c r="DLV158" s="2"/>
      <c r="DLW158" s="2"/>
      <c r="DLX158" s="2"/>
      <c r="DLY158" s="2"/>
      <c r="DLZ158" s="2"/>
      <c r="DMA158" s="2"/>
      <c r="DMB158" s="2"/>
      <c r="DMC158" s="2"/>
      <c r="DMD158" s="2"/>
      <c r="DME158" s="2"/>
      <c r="DMF158" s="2"/>
      <c r="DMG158" s="2"/>
      <c r="DMH158" s="2"/>
      <c r="DMI158" s="2"/>
      <c r="DMJ158" s="2"/>
      <c r="DMK158" s="2"/>
      <c r="DML158" s="2"/>
      <c r="DMM158" s="2"/>
      <c r="DMN158" s="2"/>
      <c r="DMO158" s="2"/>
      <c r="DMP158" s="2"/>
      <c r="DMQ158" s="2"/>
      <c r="DMR158" s="2"/>
      <c r="DMS158" s="2"/>
      <c r="DMT158" s="2"/>
      <c r="DMU158" s="2"/>
      <c r="DMV158" s="2"/>
      <c r="DMW158" s="2"/>
      <c r="DMX158" s="2"/>
      <c r="DMY158" s="2"/>
      <c r="DMZ158" s="2"/>
      <c r="DNA158" s="2"/>
      <c r="DNB158" s="2"/>
      <c r="DNC158" s="2"/>
      <c r="DND158" s="2"/>
      <c r="DNE158" s="2"/>
      <c r="DNF158" s="2"/>
      <c r="DNG158" s="2"/>
      <c r="DNH158" s="2"/>
      <c r="DNI158" s="2"/>
      <c r="DNJ158" s="2"/>
      <c r="DNK158" s="2"/>
      <c r="DNL158" s="2"/>
      <c r="DNM158" s="2"/>
      <c r="DNN158" s="2"/>
      <c r="DNO158" s="2"/>
      <c r="DNP158" s="2"/>
      <c r="DNQ158" s="2"/>
      <c r="DNR158" s="2"/>
      <c r="DNS158" s="2"/>
      <c r="DNT158" s="2"/>
      <c r="DNU158" s="2"/>
      <c r="DNV158" s="2"/>
      <c r="DNW158" s="2"/>
      <c r="DNX158" s="2"/>
      <c r="DNY158" s="2"/>
      <c r="DNZ158" s="2"/>
      <c r="DOA158" s="2"/>
      <c r="DOB158" s="2"/>
      <c r="DOC158" s="2"/>
      <c r="DOD158" s="2"/>
      <c r="DOE158" s="2"/>
      <c r="DOF158" s="2"/>
      <c r="DOG158" s="2"/>
      <c r="DOH158" s="2"/>
      <c r="DOI158" s="2"/>
      <c r="DOJ158" s="2"/>
      <c r="DOK158" s="2"/>
      <c r="DOL158" s="2"/>
      <c r="DOM158" s="2"/>
      <c r="DON158" s="2"/>
      <c r="DOO158" s="2"/>
      <c r="DOP158" s="2"/>
      <c r="DOQ158" s="2"/>
      <c r="DOR158" s="2"/>
      <c r="DOS158" s="2"/>
      <c r="DOT158" s="2"/>
      <c r="DOU158" s="2"/>
      <c r="DOV158" s="2"/>
      <c r="DOW158" s="2"/>
      <c r="DOX158" s="2"/>
      <c r="DOY158" s="2"/>
      <c r="DOZ158" s="2"/>
      <c r="DPA158" s="2"/>
      <c r="DPB158" s="2"/>
      <c r="DPC158" s="2"/>
      <c r="DPD158" s="2"/>
      <c r="DPE158" s="2"/>
      <c r="DPF158" s="2"/>
      <c r="DPG158" s="2"/>
      <c r="DPH158" s="2"/>
      <c r="DPI158" s="2"/>
      <c r="DPJ158" s="2"/>
      <c r="DPK158" s="2"/>
      <c r="DPL158" s="2"/>
      <c r="DPM158" s="2"/>
      <c r="DPN158" s="2"/>
      <c r="DPO158" s="2"/>
      <c r="DPP158" s="2"/>
      <c r="DPQ158" s="2"/>
      <c r="DPR158" s="2"/>
      <c r="DPS158" s="2"/>
      <c r="DPT158" s="2"/>
      <c r="DPU158" s="2"/>
      <c r="DPV158" s="2"/>
      <c r="DPW158" s="2"/>
      <c r="DPX158" s="2"/>
      <c r="DPY158" s="2"/>
      <c r="DPZ158" s="2"/>
      <c r="DQA158" s="2"/>
      <c r="DQB158" s="2"/>
      <c r="DQC158" s="2"/>
      <c r="DQD158" s="2"/>
      <c r="DQE158" s="2"/>
      <c r="DQF158" s="2"/>
      <c r="DQG158" s="2"/>
      <c r="DQH158" s="2"/>
      <c r="DQI158" s="2"/>
      <c r="DQJ158" s="2"/>
      <c r="DQK158" s="2"/>
      <c r="DQL158" s="2"/>
      <c r="DQM158" s="2"/>
      <c r="DQN158" s="2"/>
      <c r="DQO158" s="2"/>
      <c r="DQP158" s="2"/>
      <c r="DQQ158" s="2"/>
      <c r="DQR158" s="2"/>
      <c r="DQS158" s="2"/>
      <c r="DQT158" s="2"/>
      <c r="DQU158" s="2"/>
      <c r="DQV158" s="2"/>
      <c r="DQW158" s="2"/>
      <c r="DQX158" s="2"/>
      <c r="DQY158" s="2"/>
      <c r="DQZ158" s="2"/>
      <c r="DRA158" s="2"/>
      <c r="DRB158" s="2"/>
      <c r="DRC158" s="2"/>
      <c r="DRD158" s="2"/>
      <c r="DRE158" s="2"/>
      <c r="DRF158" s="2"/>
      <c r="DRG158" s="2"/>
      <c r="DRH158" s="2"/>
      <c r="DRI158" s="2"/>
      <c r="DRJ158" s="2"/>
      <c r="DRK158" s="2"/>
      <c r="DRL158" s="2"/>
      <c r="DRM158" s="2"/>
      <c r="DRN158" s="2"/>
      <c r="DRO158" s="2"/>
      <c r="DRP158" s="2"/>
      <c r="DRQ158" s="2"/>
      <c r="DRR158" s="2"/>
      <c r="DRS158" s="2"/>
      <c r="DRT158" s="2"/>
      <c r="DRU158" s="2"/>
      <c r="DRV158" s="2"/>
      <c r="DRW158" s="2"/>
      <c r="DRX158" s="2"/>
      <c r="DRY158" s="2"/>
      <c r="DRZ158" s="2"/>
      <c r="DSA158" s="2"/>
      <c r="DSB158" s="2"/>
      <c r="DSC158" s="2"/>
      <c r="DSD158" s="2"/>
      <c r="DSE158" s="2"/>
      <c r="DSF158" s="2"/>
      <c r="DSG158" s="2"/>
      <c r="DSH158" s="2"/>
      <c r="DSI158" s="2"/>
      <c r="DSJ158" s="2"/>
      <c r="DSK158" s="2"/>
      <c r="DSL158" s="2"/>
      <c r="DSM158" s="2"/>
      <c r="DSN158" s="2"/>
      <c r="DSO158" s="2"/>
      <c r="DSP158" s="2"/>
      <c r="DSQ158" s="2"/>
      <c r="DSR158" s="2"/>
      <c r="DSS158" s="2"/>
      <c r="DST158" s="2"/>
      <c r="DSU158" s="2"/>
      <c r="DSV158" s="2"/>
      <c r="DSW158" s="2"/>
      <c r="DSX158" s="2"/>
      <c r="DSY158" s="2"/>
      <c r="DSZ158" s="2"/>
      <c r="DTA158" s="2"/>
      <c r="DTB158" s="2"/>
      <c r="DTC158" s="2"/>
      <c r="DTD158" s="2"/>
      <c r="DTE158" s="2"/>
      <c r="DTF158" s="2"/>
      <c r="DTG158" s="2"/>
      <c r="DTH158" s="2"/>
      <c r="DTI158" s="2"/>
      <c r="DTJ158" s="2"/>
      <c r="DTK158" s="2"/>
      <c r="DTL158" s="2"/>
      <c r="DTM158" s="2"/>
      <c r="DTN158" s="2"/>
      <c r="DTO158" s="2"/>
      <c r="DTP158" s="2"/>
      <c r="DTQ158" s="2"/>
      <c r="DTR158" s="2"/>
      <c r="DTS158" s="2"/>
      <c r="DTT158" s="2"/>
      <c r="DTU158" s="2"/>
      <c r="DTV158" s="2"/>
      <c r="DTW158" s="2"/>
      <c r="DTX158" s="2"/>
      <c r="DTY158" s="2"/>
      <c r="DTZ158" s="2"/>
      <c r="DUA158" s="2"/>
      <c r="DUB158" s="2"/>
      <c r="DUC158" s="2"/>
      <c r="DUD158" s="2"/>
      <c r="DUE158" s="2"/>
      <c r="DUF158" s="2"/>
      <c r="DUG158" s="2"/>
      <c r="DUH158" s="2"/>
      <c r="DUI158" s="2"/>
      <c r="DUJ158" s="2"/>
      <c r="DUK158" s="2"/>
      <c r="DUL158" s="2"/>
      <c r="DUM158" s="2"/>
      <c r="DUN158" s="2"/>
      <c r="DUO158" s="2"/>
      <c r="DUP158" s="2"/>
      <c r="DUQ158" s="2"/>
      <c r="DUR158" s="2"/>
      <c r="DUS158" s="2"/>
      <c r="DUT158" s="2"/>
      <c r="DUU158" s="2"/>
      <c r="DUV158" s="2"/>
      <c r="DUW158" s="2"/>
      <c r="DUX158" s="2"/>
      <c r="DUY158" s="2"/>
      <c r="DUZ158" s="2"/>
      <c r="DVA158" s="2"/>
      <c r="DVB158" s="2"/>
      <c r="DVC158" s="2"/>
      <c r="DVD158" s="2"/>
      <c r="DVE158" s="2"/>
      <c r="DVF158" s="2"/>
      <c r="DVG158" s="2"/>
      <c r="DVH158" s="2"/>
      <c r="DVI158" s="2"/>
      <c r="DVJ158" s="2"/>
      <c r="DVK158" s="2"/>
      <c r="DVL158" s="2"/>
      <c r="DVM158" s="2"/>
      <c r="DVN158" s="2"/>
      <c r="DVO158" s="2"/>
      <c r="DVP158" s="2"/>
      <c r="DVQ158" s="2"/>
      <c r="DVR158" s="2"/>
      <c r="DVS158" s="2"/>
      <c r="DVT158" s="2"/>
      <c r="DVU158" s="2"/>
      <c r="DVV158" s="2"/>
      <c r="DVW158" s="2"/>
      <c r="DVX158" s="2"/>
      <c r="DVY158" s="2"/>
      <c r="DVZ158" s="2"/>
      <c r="DWA158" s="2"/>
      <c r="DWB158" s="2"/>
      <c r="DWC158" s="2"/>
      <c r="DWD158" s="2"/>
      <c r="DWE158" s="2"/>
      <c r="DWF158" s="2"/>
      <c r="DWG158" s="2"/>
      <c r="DWH158" s="2"/>
      <c r="DWI158" s="2"/>
      <c r="DWJ158" s="2"/>
      <c r="DWK158" s="2"/>
      <c r="DWL158" s="2"/>
      <c r="DWM158" s="2"/>
      <c r="DWN158" s="2"/>
      <c r="DWO158" s="2"/>
      <c r="DWP158" s="2"/>
      <c r="DWQ158" s="2"/>
      <c r="DWR158" s="2"/>
      <c r="DWS158" s="2"/>
      <c r="DWT158" s="2"/>
      <c r="DWU158" s="2"/>
      <c r="DWV158" s="2"/>
      <c r="DWW158" s="2"/>
      <c r="DWX158" s="2"/>
      <c r="DWY158" s="2"/>
      <c r="DWZ158" s="2"/>
      <c r="DXA158" s="2"/>
      <c r="DXB158" s="2"/>
      <c r="DXC158" s="2"/>
      <c r="DXD158" s="2"/>
      <c r="DXE158" s="2"/>
      <c r="DXF158" s="2"/>
      <c r="DXG158" s="2"/>
      <c r="DXH158" s="2"/>
      <c r="DXI158" s="2"/>
      <c r="DXJ158" s="2"/>
      <c r="DXK158" s="2"/>
      <c r="DXL158" s="2"/>
      <c r="DXM158" s="2"/>
      <c r="DXN158" s="2"/>
      <c r="DXO158" s="2"/>
      <c r="DXP158" s="2"/>
      <c r="DXQ158" s="2"/>
      <c r="DXR158" s="2"/>
      <c r="DXS158" s="2"/>
      <c r="DXT158" s="2"/>
      <c r="DXU158" s="2"/>
      <c r="DXV158" s="2"/>
      <c r="DXW158" s="2"/>
      <c r="DXX158" s="2"/>
      <c r="DXY158" s="2"/>
      <c r="DXZ158" s="2"/>
      <c r="DYA158" s="2"/>
      <c r="DYB158" s="2"/>
      <c r="DYC158" s="2"/>
      <c r="DYD158" s="2"/>
      <c r="DYE158" s="2"/>
      <c r="DYF158" s="2"/>
      <c r="DYG158" s="2"/>
      <c r="DYH158" s="2"/>
      <c r="DYI158" s="2"/>
      <c r="DYJ158" s="2"/>
      <c r="DYK158" s="2"/>
      <c r="DYL158" s="2"/>
      <c r="DYM158" s="2"/>
      <c r="DYN158" s="2"/>
      <c r="DYO158" s="2"/>
      <c r="DYP158" s="2"/>
      <c r="DYQ158" s="2"/>
      <c r="DYR158" s="2"/>
      <c r="DYS158" s="2"/>
      <c r="DYT158" s="2"/>
      <c r="DYU158" s="2"/>
      <c r="DYV158" s="2"/>
      <c r="DYW158" s="2"/>
      <c r="DYX158" s="2"/>
      <c r="DYY158" s="2"/>
      <c r="DYZ158" s="2"/>
      <c r="DZA158" s="2"/>
      <c r="DZB158" s="2"/>
      <c r="DZC158" s="2"/>
      <c r="DZD158" s="2"/>
      <c r="DZE158" s="2"/>
      <c r="DZF158" s="2"/>
      <c r="DZG158" s="2"/>
      <c r="DZH158" s="2"/>
      <c r="DZI158" s="2"/>
      <c r="DZJ158" s="2"/>
      <c r="DZK158" s="2"/>
      <c r="DZL158" s="2"/>
      <c r="DZM158" s="2"/>
      <c r="DZN158" s="2"/>
      <c r="DZO158" s="2"/>
      <c r="DZP158" s="2"/>
      <c r="DZQ158" s="2"/>
      <c r="DZR158" s="2"/>
      <c r="DZS158" s="2"/>
      <c r="DZT158" s="2"/>
      <c r="DZU158" s="2"/>
      <c r="DZV158" s="2"/>
      <c r="DZW158" s="2"/>
      <c r="DZX158" s="2"/>
      <c r="DZY158" s="2"/>
      <c r="DZZ158" s="2"/>
      <c r="EAA158" s="2"/>
      <c r="EAB158" s="2"/>
      <c r="EAC158" s="2"/>
      <c r="EAD158" s="2"/>
      <c r="EAE158" s="2"/>
      <c r="EAF158" s="2"/>
      <c r="EAG158" s="2"/>
      <c r="EAH158" s="2"/>
      <c r="EAI158" s="2"/>
      <c r="EAJ158" s="2"/>
      <c r="EAK158" s="2"/>
      <c r="EAL158" s="2"/>
      <c r="EAM158" s="2"/>
      <c r="EAN158" s="2"/>
      <c r="EAO158" s="2"/>
      <c r="EAP158" s="2"/>
      <c r="EAQ158" s="2"/>
      <c r="EAR158" s="2"/>
      <c r="EAS158" s="2"/>
      <c r="EAT158" s="2"/>
      <c r="EAU158" s="2"/>
      <c r="EAV158" s="2"/>
      <c r="EAW158" s="2"/>
      <c r="EAX158" s="2"/>
      <c r="EAY158" s="2"/>
      <c r="EAZ158" s="2"/>
      <c r="EBA158" s="2"/>
      <c r="EBB158" s="2"/>
      <c r="EBC158" s="2"/>
      <c r="EBD158" s="2"/>
      <c r="EBE158" s="2"/>
      <c r="EBF158" s="2"/>
      <c r="EBG158" s="2"/>
      <c r="EBH158" s="2"/>
      <c r="EBI158" s="2"/>
      <c r="EBJ158" s="2"/>
      <c r="EBK158" s="2"/>
      <c r="EBL158" s="2"/>
      <c r="EBM158" s="2"/>
      <c r="EBN158" s="2"/>
      <c r="EBO158" s="2"/>
      <c r="EBP158" s="2"/>
      <c r="EBQ158" s="2"/>
      <c r="EBR158" s="2"/>
      <c r="EBS158" s="2"/>
      <c r="EBT158" s="2"/>
      <c r="EBU158" s="2"/>
      <c r="EBV158" s="2"/>
      <c r="EBW158" s="2"/>
      <c r="EBX158" s="2"/>
      <c r="EBY158" s="2"/>
      <c r="EBZ158" s="2"/>
      <c r="ECA158" s="2"/>
      <c r="ECB158" s="2"/>
      <c r="ECC158" s="2"/>
      <c r="ECD158" s="2"/>
      <c r="ECE158" s="2"/>
      <c r="ECF158" s="2"/>
      <c r="ECG158" s="2"/>
      <c r="ECH158" s="2"/>
      <c r="ECI158" s="2"/>
      <c r="ECJ158" s="2"/>
      <c r="ECK158" s="2"/>
      <c r="ECL158" s="2"/>
      <c r="ECM158" s="2"/>
      <c r="ECN158" s="2"/>
      <c r="ECO158" s="2"/>
      <c r="ECP158" s="2"/>
      <c r="ECQ158" s="2"/>
      <c r="ECR158" s="2"/>
      <c r="ECS158" s="2"/>
      <c r="ECT158" s="2"/>
      <c r="ECU158" s="2"/>
      <c r="ECV158" s="2"/>
      <c r="ECW158" s="2"/>
      <c r="ECX158" s="2"/>
      <c r="ECY158" s="2"/>
      <c r="ECZ158" s="2"/>
      <c r="EDA158" s="2"/>
      <c r="EDB158" s="2"/>
      <c r="EDC158" s="2"/>
      <c r="EDD158" s="2"/>
      <c r="EDE158" s="2"/>
      <c r="EDF158" s="2"/>
      <c r="EDG158" s="2"/>
      <c r="EDH158" s="2"/>
      <c r="EDI158" s="2"/>
      <c r="EDJ158" s="2"/>
      <c r="EDK158" s="2"/>
      <c r="EDL158" s="2"/>
      <c r="EDM158" s="2"/>
      <c r="EDN158" s="2"/>
      <c r="EDO158" s="2"/>
      <c r="EDP158" s="2"/>
      <c r="EDQ158" s="2"/>
      <c r="EDR158" s="2"/>
      <c r="EDS158" s="2"/>
      <c r="EDT158" s="2"/>
      <c r="EDU158" s="2"/>
      <c r="EDV158" s="2"/>
      <c r="EDW158" s="2"/>
      <c r="EDX158" s="2"/>
      <c r="EDY158" s="2"/>
      <c r="EDZ158" s="2"/>
      <c r="EEA158" s="2"/>
      <c r="EEB158" s="2"/>
      <c r="EEC158" s="2"/>
      <c r="EED158" s="2"/>
      <c r="EEE158" s="2"/>
      <c r="EEF158" s="2"/>
      <c r="EEG158" s="2"/>
      <c r="EEH158" s="2"/>
      <c r="EEI158" s="2"/>
      <c r="EEJ158" s="2"/>
      <c r="EEK158" s="2"/>
      <c r="EEL158" s="2"/>
      <c r="EEM158" s="2"/>
      <c r="EEN158" s="2"/>
      <c r="EEO158" s="2"/>
      <c r="EEP158" s="2"/>
      <c r="EEQ158" s="2"/>
      <c r="EER158" s="2"/>
      <c r="EES158" s="2"/>
      <c r="EET158" s="2"/>
      <c r="EEU158" s="2"/>
      <c r="EEV158" s="2"/>
      <c r="EEW158" s="2"/>
      <c r="EEX158" s="2"/>
      <c r="EEY158" s="2"/>
      <c r="EEZ158" s="2"/>
      <c r="EFA158" s="2"/>
      <c r="EFB158" s="2"/>
      <c r="EFC158" s="2"/>
      <c r="EFD158" s="2"/>
      <c r="EFE158" s="2"/>
      <c r="EFF158" s="2"/>
      <c r="EFG158" s="2"/>
      <c r="EFH158" s="2"/>
      <c r="EFI158" s="2"/>
      <c r="EFJ158" s="2"/>
      <c r="EFK158" s="2"/>
      <c r="EFL158" s="2"/>
      <c r="EFM158" s="2"/>
      <c r="EFN158" s="2"/>
      <c r="EFO158" s="2"/>
      <c r="EFP158" s="2"/>
      <c r="EFQ158" s="2"/>
      <c r="EFR158" s="2"/>
      <c r="EFS158" s="2"/>
      <c r="EFT158" s="2"/>
      <c r="EFU158" s="2"/>
      <c r="EFV158" s="2"/>
      <c r="EFW158" s="2"/>
      <c r="EFX158" s="2"/>
      <c r="EFY158" s="2"/>
      <c r="EFZ158" s="2"/>
      <c r="EGA158" s="2"/>
      <c r="EGB158" s="2"/>
      <c r="EGC158" s="2"/>
      <c r="EGD158" s="2"/>
      <c r="EGE158" s="2"/>
      <c r="EGF158" s="2"/>
      <c r="EGG158" s="2"/>
      <c r="EGH158" s="2"/>
      <c r="EGI158" s="2"/>
      <c r="EGJ158" s="2"/>
      <c r="EGK158" s="2"/>
      <c r="EGL158" s="2"/>
      <c r="EGM158" s="2"/>
      <c r="EGN158" s="2"/>
      <c r="EGO158" s="2"/>
      <c r="EGP158" s="2"/>
      <c r="EGQ158" s="2"/>
      <c r="EGR158" s="2"/>
      <c r="EGS158" s="2"/>
      <c r="EGT158" s="2"/>
      <c r="EGU158" s="2"/>
      <c r="EGV158" s="2"/>
      <c r="EGW158" s="2"/>
      <c r="EGX158" s="2"/>
      <c r="EGY158" s="2"/>
      <c r="EGZ158" s="2"/>
      <c r="EHA158" s="2"/>
      <c r="EHB158" s="2"/>
      <c r="EHC158" s="2"/>
      <c r="EHD158" s="2"/>
      <c r="EHE158" s="2"/>
      <c r="EHF158" s="2"/>
      <c r="EHG158" s="2"/>
      <c r="EHH158" s="2"/>
      <c r="EHI158" s="2"/>
      <c r="EHJ158" s="2"/>
      <c r="EHK158" s="2"/>
      <c r="EHL158" s="2"/>
      <c r="EHM158" s="2"/>
      <c r="EHN158" s="2"/>
      <c r="EHO158" s="2"/>
      <c r="EHP158" s="2"/>
      <c r="EHQ158" s="2"/>
      <c r="EHR158" s="2"/>
      <c r="EHS158" s="2"/>
      <c r="EHT158" s="2"/>
      <c r="EHU158" s="2"/>
      <c r="EHV158" s="2"/>
      <c r="EHW158" s="2"/>
      <c r="EHX158" s="2"/>
      <c r="EHY158" s="2"/>
      <c r="EHZ158" s="2"/>
      <c r="EIA158" s="2"/>
      <c r="EIB158" s="2"/>
      <c r="EIC158" s="2"/>
      <c r="EID158" s="2"/>
      <c r="EIE158" s="2"/>
      <c r="EIF158" s="2"/>
      <c r="EIG158" s="2"/>
      <c r="EIH158" s="2"/>
      <c r="EII158" s="2"/>
      <c r="EIJ158" s="2"/>
      <c r="EIK158" s="2"/>
      <c r="EIL158" s="2"/>
      <c r="EIM158" s="2"/>
      <c r="EIN158" s="2"/>
      <c r="EIO158" s="2"/>
      <c r="EIP158" s="2"/>
      <c r="EIQ158" s="2"/>
      <c r="EIR158" s="2"/>
      <c r="EIS158" s="2"/>
      <c r="EIT158" s="2"/>
      <c r="EIU158" s="2"/>
      <c r="EIV158" s="2"/>
      <c r="EIW158" s="2"/>
      <c r="EIX158" s="2"/>
      <c r="EIY158" s="2"/>
      <c r="EIZ158" s="2"/>
      <c r="EJA158" s="2"/>
      <c r="EJB158" s="2"/>
      <c r="EJC158" s="2"/>
      <c r="EJD158" s="2"/>
      <c r="EJE158" s="2"/>
      <c r="EJF158" s="2"/>
      <c r="EJG158" s="2"/>
      <c r="EJH158" s="2"/>
      <c r="EJI158" s="2"/>
      <c r="EJJ158" s="2"/>
      <c r="EJK158" s="2"/>
      <c r="EJL158" s="2"/>
      <c r="EJM158" s="2"/>
      <c r="EJN158" s="2"/>
      <c r="EJO158" s="2"/>
      <c r="EJP158" s="2"/>
      <c r="EJQ158" s="2"/>
      <c r="EJR158" s="2"/>
      <c r="EJS158" s="2"/>
      <c r="EJT158" s="2"/>
      <c r="EJU158" s="2"/>
      <c r="EJV158" s="2"/>
      <c r="EJW158" s="2"/>
      <c r="EJX158" s="2"/>
      <c r="EJY158" s="2"/>
      <c r="EJZ158" s="2"/>
      <c r="EKA158" s="2"/>
      <c r="EKB158" s="2"/>
      <c r="EKC158" s="2"/>
      <c r="EKD158" s="2"/>
      <c r="EKE158" s="2"/>
      <c r="EKF158" s="2"/>
      <c r="EKG158" s="2"/>
      <c r="EKH158" s="2"/>
      <c r="EKI158" s="2"/>
      <c r="EKJ158" s="2"/>
      <c r="EKK158" s="2"/>
      <c r="EKL158" s="2"/>
      <c r="EKM158" s="2"/>
      <c r="EKN158" s="2"/>
      <c r="EKO158" s="2"/>
      <c r="EKP158" s="2"/>
      <c r="EKQ158" s="2"/>
      <c r="EKR158" s="2"/>
      <c r="EKS158" s="2"/>
      <c r="EKT158" s="2"/>
      <c r="EKU158" s="2"/>
      <c r="EKV158" s="2"/>
      <c r="EKW158" s="2"/>
      <c r="EKX158" s="2"/>
      <c r="EKY158" s="2"/>
      <c r="EKZ158" s="2"/>
      <c r="ELA158" s="2"/>
      <c r="ELB158" s="2"/>
      <c r="ELC158" s="2"/>
      <c r="ELD158" s="2"/>
      <c r="ELE158" s="2"/>
      <c r="ELF158" s="2"/>
      <c r="ELG158" s="2"/>
      <c r="ELH158" s="2"/>
      <c r="ELI158" s="2"/>
      <c r="ELJ158" s="2"/>
      <c r="ELK158" s="2"/>
      <c r="ELL158" s="2"/>
      <c r="ELM158" s="2"/>
      <c r="ELN158" s="2"/>
      <c r="ELO158" s="2"/>
      <c r="ELP158" s="2"/>
      <c r="ELQ158" s="2"/>
      <c r="ELR158" s="2"/>
      <c r="ELS158" s="2"/>
      <c r="ELT158" s="2"/>
      <c r="ELU158" s="2"/>
      <c r="ELV158" s="2"/>
      <c r="ELW158" s="2"/>
      <c r="ELX158" s="2"/>
      <c r="ELY158" s="2"/>
      <c r="ELZ158" s="2"/>
      <c r="EMA158" s="2"/>
      <c r="EMB158" s="2"/>
      <c r="EMC158" s="2"/>
      <c r="EMD158" s="2"/>
      <c r="EME158" s="2"/>
      <c r="EMF158" s="2"/>
      <c r="EMG158" s="2"/>
      <c r="EMH158" s="2"/>
      <c r="EMI158" s="2"/>
      <c r="EMJ158" s="2"/>
      <c r="EMK158" s="2"/>
      <c r="EML158" s="2"/>
      <c r="EMM158" s="2"/>
      <c r="EMN158" s="2"/>
      <c r="EMO158" s="2"/>
      <c r="EMP158" s="2"/>
      <c r="EMQ158" s="2"/>
      <c r="EMR158" s="2"/>
      <c r="EMS158" s="2"/>
      <c r="EMT158" s="2"/>
      <c r="EMU158" s="2"/>
      <c r="EMV158" s="2"/>
      <c r="EMW158" s="2"/>
      <c r="EMX158" s="2"/>
      <c r="EMY158" s="2"/>
      <c r="EMZ158" s="2"/>
      <c r="ENA158" s="2"/>
      <c r="ENB158" s="2"/>
      <c r="ENC158" s="2"/>
      <c r="END158" s="2"/>
      <c r="ENE158" s="2"/>
      <c r="ENF158" s="2"/>
      <c r="ENG158" s="2"/>
      <c r="ENH158" s="2"/>
      <c r="ENI158" s="2"/>
      <c r="ENJ158" s="2"/>
      <c r="ENK158" s="2"/>
      <c r="ENL158" s="2"/>
      <c r="ENM158" s="2"/>
      <c r="ENN158" s="2"/>
      <c r="ENO158" s="2"/>
      <c r="ENP158" s="2"/>
      <c r="ENQ158" s="2"/>
      <c r="ENR158" s="2"/>
      <c r="ENS158" s="2"/>
      <c r="ENT158" s="2"/>
      <c r="ENU158" s="2"/>
      <c r="ENV158" s="2"/>
      <c r="ENW158" s="2"/>
      <c r="ENX158" s="2"/>
      <c r="ENY158" s="2"/>
      <c r="ENZ158" s="2"/>
      <c r="EOA158" s="2"/>
      <c r="EOB158" s="2"/>
      <c r="EOC158" s="2"/>
      <c r="EOD158" s="2"/>
      <c r="EOE158" s="2"/>
      <c r="EOF158" s="2"/>
      <c r="EOG158" s="2"/>
      <c r="EOH158" s="2"/>
      <c r="EOI158" s="2"/>
      <c r="EOJ158" s="2"/>
      <c r="EOK158" s="2"/>
      <c r="EOL158" s="2"/>
      <c r="EOM158" s="2"/>
      <c r="EON158" s="2"/>
      <c r="EOO158" s="2"/>
      <c r="EOP158" s="2"/>
      <c r="EOQ158" s="2"/>
      <c r="EOR158" s="2"/>
      <c r="EOS158" s="2"/>
      <c r="EOT158" s="2"/>
      <c r="EOU158" s="2"/>
      <c r="EOV158" s="2"/>
      <c r="EOW158" s="2"/>
      <c r="EOX158" s="2"/>
      <c r="EOY158" s="2"/>
      <c r="EOZ158" s="2"/>
      <c r="EPA158" s="2"/>
      <c r="EPB158" s="2"/>
      <c r="EPC158" s="2"/>
      <c r="EPD158" s="2"/>
      <c r="EPE158" s="2"/>
      <c r="EPF158" s="2"/>
      <c r="EPG158" s="2"/>
      <c r="EPH158" s="2"/>
      <c r="EPI158" s="2"/>
      <c r="EPJ158" s="2"/>
      <c r="EPK158" s="2"/>
      <c r="EPL158" s="2"/>
      <c r="EPM158" s="2"/>
      <c r="EPN158" s="2"/>
      <c r="EPO158" s="2"/>
      <c r="EPP158" s="2"/>
      <c r="EPQ158" s="2"/>
      <c r="EPR158" s="2"/>
      <c r="EPS158" s="2"/>
      <c r="EPT158" s="2"/>
      <c r="EPU158" s="2"/>
      <c r="EPV158" s="2"/>
      <c r="EPW158" s="2"/>
      <c r="EPX158" s="2"/>
      <c r="EPY158" s="2"/>
      <c r="EPZ158" s="2"/>
      <c r="EQA158" s="2"/>
      <c r="EQB158" s="2"/>
      <c r="EQC158" s="2"/>
      <c r="EQD158" s="2"/>
      <c r="EQE158" s="2"/>
      <c r="EQF158" s="2"/>
      <c r="EQG158" s="2"/>
      <c r="EQH158" s="2"/>
      <c r="EQI158" s="2"/>
      <c r="EQJ158" s="2"/>
      <c r="EQK158" s="2"/>
      <c r="EQL158" s="2"/>
      <c r="EQM158" s="2"/>
      <c r="EQN158" s="2"/>
      <c r="EQO158" s="2"/>
      <c r="EQP158" s="2"/>
      <c r="EQQ158" s="2"/>
      <c r="EQR158" s="2"/>
      <c r="EQS158" s="2"/>
      <c r="EQT158" s="2"/>
      <c r="EQU158" s="2"/>
      <c r="EQV158" s="2"/>
      <c r="EQW158" s="2"/>
      <c r="EQX158" s="2"/>
      <c r="EQY158" s="2"/>
      <c r="EQZ158" s="2"/>
      <c r="ERA158" s="2"/>
      <c r="ERB158" s="2"/>
      <c r="ERC158" s="2"/>
      <c r="ERD158" s="2"/>
      <c r="ERE158" s="2"/>
      <c r="ERF158" s="2"/>
      <c r="ERG158" s="2"/>
      <c r="ERH158" s="2"/>
      <c r="ERI158" s="2"/>
      <c r="ERJ158" s="2"/>
      <c r="ERK158" s="2"/>
      <c r="ERL158" s="2"/>
      <c r="ERM158" s="2"/>
      <c r="ERN158" s="2"/>
      <c r="ERO158" s="2"/>
      <c r="ERP158" s="2"/>
      <c r="ERQ158" s="2"/>
      <c r="ERR158" s="2"/>
      <c r="ERS158" s="2"/>
      <c r="ERT158" s="2"/>
      <c r="ERU158" s="2"/>
      <c r="ERV158" s="2"/>
      <c r="ERW158" s="2"/>
      <c r="ERX158" s="2"/>
      <c r="ERY158" s="2"/>
      <c r="ERZ158" s="2"/>
      <c r="ESA158" s="2"/>
      <c r="ESB158" s="2"/>
      <c r="ESC158" s="2"/>
      <c r="ESD158" s="2"/>
      <c r="ESE158" s="2"/>
      <c r="ESF158" s="2"/>
      <c r="ESG158" s="2"/>
      <c r="ESH158" s="2"/>
      <c r="ESI158" s="2"/>
      <c r="ESJ158" s="2"/>
      <c r="ESK158" s="2"/>
      <c r="ESL158" s="2"/>
      <c r="ESM158" s="2"/>
      <c r="ESN158" s="2"/>
      <c r="ESO158" s="2"/>
      <c r="ESP158" s="2"/>
      <c r="ESQ158" s="2"/>
      <c r="ESR158" s="2"/>
      <c r="ESS158" s="2"/>
      <c r="EST158" s="2"/>
      <c r="ESU158" s="2"/>
      <c r="ESV158" s="2"/>
      <c r="ESW158" s="2"/>
      <c r="ESX158" s="2"/>
      <c r="ESY158" s="2"/>
      <c r="ESZ158" s="2"/>
      <c r="ETA158" s="2"/>
      <c r="ETB158" s="2"/>
      <c r="ETC158" s="2"/>
      <c r="ETD158" s="2"/>
      <c r="ETE158" s="2"/>
      <c r="ETF158" s="2"/>
      <c r="ETG158" s="2"/>
      <c r="ETH158" s="2"/>
      <c r="ETI158" s="2"/>
      <c r="ETJ158" s="2"/>
      <c r="ETK158" s="2"/>
      <c r="ETL158" s="2"/>
      <c r="ETM158" s="2"/>
      <c r="ETN158" s="2"/>
      <c r="ETO158" s="2"/>
      <c r="ETP158" s="2"/>
      <c r="ETQ158" s="2"/>
      <c r="ETR158" s="2"/>
      <c r="ETS158" s="2"/>
      <c r="ETT158" s="2"/>
      <c r="ETU158" s="2"/>
      <c r="ETV158" s="2"/>
      <c r="ETW158" s="2"/>
      <c r="ETX158" s="2"/>
      <c r="ETY158" s="2"/>
      <c r="ETZ158" s="2"/>
      <c r="EUA158" s="2"/>
      <c r="EUB158" s="2"/>
      <c r="EUC158" s="2"/>
      <c r="EUD158" s="2"/>
      <c r="EUE158" s="2"/>
      <c r="EUF158" s="2"/>
      <c r="EUG158" s="2"/>
      <c r="EUH158" s="2"/>
      <c r="EUI158" s="2"/>
      <c r="EUJ158" s="2"/>
      <c r="EUK158" s="2"/>
      <c r="EUL158" s="2"/>
      <c r="EUM158" s="2"/>
      <c r="EUN158" s="2"/>
      <c r="EUO158" s="2"/>
      <c r="EUP158" s="2"/>
      <c r="EUQ158" s="2"/>
      <c r="EUR158" s="2"/>
      <c r="EUS158" s="2"/>
      <c r="EUT158" s="2"/>
      <c r="EUU158" s="2"/>
      <c r="EUV158" s="2"/>
      <c r="EUW158" s="2"/>
      <c r="EUX158" s="2"/>
      <c r="EUY158" s="2"/>
      <c r="EUZ158" s="2"/>
      <c r="EVA158" s="2"/>
      <c r="EVB158" s="2"/>
      <c r="EVC158" s="2"/>
      <c r="EVD158" s="2"/>
      <c r="EVE158" s="2"/>
      <c r="EVF158" s="2"/>
      <c r="EVG158" s="2"/>
      <c r="EVH158" s="2"/>
      <c r="EVI158" s="2"/>
      <c r="EVJ158" s="2"/>
      <c r="EVK158" s="2"/>
      <c r="EVL158" s="2"/>
      <c r="EVM158" s="2"/>
      <c r="EVN158" s="2"/>
      <c r="EVO158" s="2"/>
      <c r="EVP158" s="2"/>
      <c r="EVQ158" s="2"/>
      <c r="EVR158" s="2"/>
      <c r="EVS158" s="2"/>
      <c r="EVT158" s="2"/>
      <c r="EVU158" s="2"/>
      <c r="EVV158" s="2"/>
      <c r="EVW158" s="2"/>
      <c r="EVX158" s="2"/>
      <c r="EVY158" s="2"/>
      <c r="EVZ158" s="2"/>
      <c r="EWA158" s="2"/>
      <c r="EWB158" s="2"/>
      <c r="EWC158" s="2"/>
      <c r="EWD158" s="2"/>
      <c r="EWE158" s="2"/>
      <c r="EWF158" s="2"/>
      <c r="EWG158" s="2"/>
      <c r="EWH158" s="2"/>
      <c r="EWI158" s="2"/>
      <c r="EWJ158" s="2"/>
      <c r="EWK158" s="2"/>
      <c r="EWL158" s="2"/>
      <c r="EWM158" s="2"/>
      <c r="EWN158" s="2"/>
      <c r="EWO158" s="2"/>
      <c r="EWP158" s="2"/>
      <c r="EWQ158" s="2"/>
      <c r="EWR158" s="2"/>
      <c r="EWS158" s="2"/>
      <c r="EWT158" s="2"/>
      <c r="EWU158" s="2"/>
      <c r="EWV158" s="2"/>
      <c r="EWW158" s="2"/>
      <c r="EWX158" s="2"/>
      <c r="EWY158" s="2"/>
      <c r="EWZ158" s="2"/>
      <c r="EXA158" s="2"/>
      <c r="EXB158" s="2"/>
      <c r="EXC158" s="2"/>
      <c r="EXD158" s="2"/>
      <c r="EXE158" s="2"/>
      <c r="EXF158" s="2"/>
      <c r="EXG158" s="2"/>
      <c r="EXH158" s="2"/>
      <c r="EXI158" s="2"/>
      <c r="EXJ158" s="2"/>
      <c r="EXK158" s="2"/>
      <c r="EXL158" s="2"/>
      <c r="EXM158" s="2"/>
      <c r="EXN158" s="2"/>
      <c r="EXO158" s="2"/>
      <c r="EXP158" s="2"/>
      <c r="EXQ158" s="2"/>
      <c r="EXR158" s="2"/>
      <c r="EXS158" s="2"/>
      <c r="EXT158" s="2"/>
      <c r="EXU158" s="2"/>
      <c r="EXV158" s="2"/>
      <c r="EXW158" s="2"/>
      <c r="EXX158" s="2"/>
      <c r="EXY158" s="2"/>
      <c r="EXZ158" s="2"/>
      <c r="EYA158" s="2"/>
      <c r="EYB158" s="2"/>
      <c r="EYC158" s="2"/>
      <c r="EYD158" s="2"/>
      <c r="EYE158" s="2"/>
      <c r="EYF158" s="2"/>
      <c r="EYG158" s="2"/>
      <c r="EYH158" s="2"/>
      <c r="EYI158" s="2"/>
      <c r="EYJ158" s="2"/>
      <c r="EYK158" s="2"/>
      <c r="EYL158" s="2"/>
      <c r="EYM158" s="2"/>
      <c r="EYN158" s="2"/>
      <c r="EYO158" s="2"/>
      <c r="EYP158" s="2"/>
      <c r="EYQ158" s="2"/>
      <c r="EYR158" s="2"/>
      <c r="EYS158" s="2"/>
      <c r="EYT158" s="2"/>
      <c r="EYU158" s="2"/>
      <c r="EYV158" s="2"/>
      <c r="EYW158" s="2"/>
      <c r="EYX158" s="2"/>
      <c r="EYY158" s="2"/>
      <c r="EYZ158" s="2"/>
      <c r="EZA158" s="2"/>
      <c r="EZB158" s="2"/>
      <c r="EZC158" s="2"/>
      <c r="EZD158" s="2"/>
      <c r="EZE158" s="2"/>
      <c r="EZF158" s="2"/>
      <c r="EZG158" s="2"/>
      <c r="EZH158" s="2"/>
      <c r="EZI158" s="2"/>
      <c r="EZJ158" s="2"/>
      <c r="EZK158" s="2"/>
      <c r="EZL158" s="2"/>
      <c r="EZM158" s="2"/>
      <c r="EZN158" s="2"/>
      <c r="EZO158" s="2"/>
      <c r="EZP158" s="2"/>
      <c r="EZQ158" s="2"/>
      <c r="EZR158" s="2"/>
      <c r="EZS158" s="2"/>
      <c r="EZT158" s="2"/>
      <c r="EZU158" s="2"/>
      <c r="EZV158" s="2"/>
      <c r="EZW158" s="2"/>
      <c r="EZX158" s="2"/>
      <c r="EZY158" s="2"/>
      <c r="EZZ158" s="2"/>
      <c r="FAA158" s="2"/>
      <c r="FAB158" s="2"/>
      <c r="FAC158" s="2"/>
      <c r="FAD158" s="2"/>
      <c r="FAE158" s="2"/>
      <c r="FAF158" s="2"/>
      <c r="FAG158" s="2"/>
      <c r="FAH158" s="2"/>
      <c r="FAI158" s="2"/>
      <c r="FAJ158" s="2"/>
      <c r="FAK158" s="2"/>
      <c r="FAL158" s="2"/>
      <c r="FAM158" s="2"/>
      <c r="FAN158" s="2"/>
      <c r="FAO158" s="2"/>
      <c r="FAP158" s="2"/>
      <c r="FAQ158" s="2"/>
      <c r="FAR158" s="2"/>
      <c r="FAS158" s="2"/>
      <c r="FAT158" s="2"/>
      <c r="FAU158" s="2"/>
      <c r="FAV158" s="2"/>
      <c r="FAW158" s="2"/>
      <c r="FAX158" s="2"/>
      <c r="FAY158" s="2"/>
      <c r="FAZ158" s="2"/>
      <c r="FBA158" s="2"/>
      <c r="FBB158" s="2"/>
      <c r="FBC158" s="2"/>
      <c r="FBD158" s="2"/>
      <c r="FBE158" s="2"/>
      <c r="FBF158" s="2"/>
      <c r="FBG158" s="2"/>
      <c r="FBH158" s="2"/>
      <c r="FBI158" s="2"/>
      <c r="FBJ158" s="2"/>
      <c r="FBK158" s="2"/>
      <c r="FBL158" s="2"/>
      <c r="FBM158" s="2"/>
      <c r="FBN158" s="2"/>
      <c r="FBO158" s="2"/>
      <c r="FBP158" s="2"/>
      <c r="FBQ158" s="2"/>
      <c r="FBR158" s="2"/>
      <c r="FBS158" s="2"/>
      <c r="FBT158" s="2"/>
      <c r="FBU158" s="2"/>
      <c r="FBV158" s="2"/>
      <c r="FBW158" s="2"/>
      <c r="FBX158" s="2"/>
      <c r="FBY158" s="2"/>
      <c r="FBZ158" s="2"/>
      <c r="FCA158" s="2"/>
      <c r="FCB158" s="2"/>
      <c r="FCC158" s="2"/>
      <c r="FCD158" s="2"/>
      <c r="FCE158" s="2"/>
      <c r="FCF158" s="2"/>
      <c r="FCG158" s="2"/>
      <c r="FCH158" s="2"/>
      <c r="FCI158" s="2"/>
      <c r="FCJ158" s="2"/>
      <c r="FCK158" s="2"/>
      <c r="FCL158" s="2"/>
      <c r="FCM158" s="2"/>
      <c r="FCN158" s="2"/>
      <c r="FCO158" s="2"/>
      <c r="FCP158" s="2"/>
      <c r="FCQ158" s="2"/>
      <c r="FCR158" s="2"/>
      <c r="FCS158" s="2"/>
      <c r="FCT158" s="2"/>
      <c r="FCU158" s="2"/>
      <c r="FCV158" s="2"/>
      <c r="FCW158" s="2"/>
      <c r="FCX158" s="2"/>
      <c r="FCY158" s="2"/>
      <c r="FCZ158" s="2"/>
      <c r="FDA158" s="2"/>
      <c r="FDB158" s="2"/>
      <c r="FDC158" s="2"/>
      <c r="FDD158" s="2"/>
      <c r="FDE158" s="2"/>
      <c r="FDF158" s="2"/>
      <c r="FDG158" s="2"/>
      <c r="FDH158" s="2"/>
      <c r="FDI158" s="2"/>
      <c r="FDJ158" s="2"/>
      <c r="FDK158" s="2"/>
      <c r="FDL158" s="2"/>
      <c r="FDM158" s="2"/>
      <c r="FDN158" s="2"/>
      <c r="FDO158" s="2"/>
      <c r="FDP158" s="2"/>
      <c r="FDQ158" s="2"/>
      <c r="FDR158" s="2"/>
      <c r="FDS158" s="2"/>
      <c r="FDT158" s="2"/>
      <c r="FDU158" s="2"/>
      <c r="FDV158" s="2"/>
      <c r="FDW158" s="2"/>
      <c r="FDX158" s="2"/>
      <c r="FDY158" s="2"/>
      <c r="FDZ158" s="2"/>
      <c r="FEA158" s="2"/>
      <c r="FEB158" s="2"/>
      <c r="FEC158" s="2"/>
      <c r="FED158" s="2"/>
      <c r="FEE158" s="2"/>
      <c r="FEF158" s="2"/>
      <c r="FEG158" s="2"/>
      <c r="FEH158" s="2"/>
      <c r="FEI158" s="2"/>
      <c r="FEJ158" s="2"/>
      <c r="FEK158" s="2"/>
      <c r="FEL158" s="2"/>
      <c r="FEM158" s="2"/>
      <c r="FEN158" s="2"/>
      <c r="FEO158" s="2"/>
      <c r="FEP158" s="2"/>
      <c r="FEQ158" s="2"/>
      <c r="FER158" s="2"/>
      <c r="FES158" s="2"/>
      <c r="FET158" s="2"/>
      <c r="FEU158" s="2"/>
      <c r="FEV158" s="2"/>
      <c r="FEW158" s="2"/>
      <c r="FEX158" s="2"/>
      <c r="FEY158" s="2"/>
      <c r="FEZ158" s="2"/>
      <c r="FFA158" s="2"/>
      <c r="FFB158" s="2"/>
      <c r="FFC158" s="2"/>
      <c r="FFD158" s="2"/>
      <c r="FFE158" s="2"/>
      <c r="FFF158" s="2"/>
      <c r="FFG158" s="2"/>
      <c r="FFH158" s="2"/>
      <c r="FFI158" s="2"/>
      <c r="FFJ158" s="2"/>
      <c r="FFK158" s="2"/>
      <c r="FFL158" s="2"/>
      <c r="FFM158" s="2"/>
      <c r="FFN158" s="2"/>
      <c r="FFO158" s="2"/>
      <c r="FFP158" s="2"/>
      <c r="FFQ158" s="2"/>
      <c r="FFR158" s="2"/>
      <c r="FFS158" s="2"/>
      <c r="FFT158" s="2"/>
      <c r="FFU158" s="2"/>
      <c r="FFV158" s="2"/>
      <c r="FFW158" s="2"/>
      <c r="FFX158" s="2"/>
      <c r="FFY158" s="2"/>
      <c r="FFZ158" s="2"/>
      <c r="FGA158" s="2"/>
      <c r="FGB158" s="2"/>
      <c r="FGC158" s="2"/>
      <c r="FGD158" s="2"/>
      <c r="FGE158" s="2"/>
      <c r="FGF158" s="2"/>
      <c r="FGG158" s="2"/>
      <c r="FGH158" s="2"/>
      <c r="FGI158" s="2"/>
      <c r="FGJ158" s="2"/>
      <c r="FGK158" s="2"/>
      <c r="FGL158" s="2"/>
      <c r="FGM158" s="2"/>
      <c r="FGN158" s="2"/>
      <c r="FGO158" s="2"/>
      <c r="FGP158" s="2"/>
      <c r="FGQ158" s="2"/>
      <c r="FGR158" s="2"/>
      <c r="FGS158" s="2"/>
      <c r="FGT158" s="2"/>
      <c r="FGU158" s="2"/>
      <c r="FGV158" s="2"/>
      <c r="FGW158" s="2"/>
      <c r="FGX158" s="2"/>
      <c r="FGY158" s="2"/>
      <c r="FGZ158" s="2"/>
      <c r="FHA158" s="2"/>
      <c r="FHB158" s="2"/>
      <c r="FHC158" s="2"/>
      <c r="FHD158" s="2"/>
      <c r="FHE158" s="2"/>
      <c r="FHF158" s="2"/>
      <c r="FHG158" s="2"/>
      <c r="FHH158" s="2"/>
      <c r="FHI158" s="2"/>
      <c r="FHJ158" s="2"/>
      <c r="FHK158" s="2"/>
      <c r="FHL158" s="2"/>
      <c r="FHM158" s="2"/>
      <c r="FHN158" s="2"/>
      <c r="FHO158" s="2"/>
      <c r="FHP158" s="2"/>
      <c r="FHQ158" s="2"/>
      <c r="FHR158" s="2"/>
      <c r="FHS158" s="2"/>
      <c r="FHT158" s="2"/>
      <c r="FHU158" s="2"/>
      <c r="FHV158" s="2"/>
      <c r="FHW158" s="2"/>
      <c r="FHX158" s="2"/>
      <c r="FHY158" s="2"/>
      <c r="FHZ158" s="2"/>
      <c r="FIA158" s="2"/>
      <c r="FIB158" s="2"/>
      <c r="FIC158" s="2"/>
      <c r="FID158" s="2"/>
      <c r="FIE158" s="2"/>
      <c r="FIF158" s="2"/>
      <c r="FIG158" s="2"/>
      <c r="FIH158" s="2"/>
      <c r="FII158" s="2"/>
      <c r="FIJ158" s="2"/>
      <c r="FIK158" s="2"/>
      <c r="FIL158" s="2"/>
      <c r="FIM158" s="2"/>
      <c r="FIN158" s="2"/>
      <c r="FIO158" s="2"/>
      <c r="FIP158" s="2"/>
      <c r="FIQ158" s="2"/>
      <c r="FIR158" s="2"/>
      <c r="FIS158" s="2"/>
      <c r="FIT158" s="2"/>
      <c r="FIU158" s="2"/>
      <c r="FIV158" s="2"/>
      <c r="FIW158" s="2"/>
      <c r="FIX158" s="2"/>
      <c r="FIY158" s="2"/>
      <c r="FIZ158" s="2"/>
      <c r="FJA158" s="2"/>
      <c r="FJB158" s="2"/>
      <c r="FJC158" s="2"/>
      <c r="FJD158" s="2"/>
      <c r="FJE158" s="2"/>
      <c r="FJF158" s="2"/>
      <c r="FJG158" s="2"/>
      <c r="FJH158" s="2"/>
      <c r="FJI158" s="2"/>
      <c r="FJJ158" s="2"/>
      <c r="FJK158" s="2"/>
      <c r="FJL158" s="2"/>
      <c r="FJM158" s="2"/>
      <c r="FJN158" s="2"/>
      <c r="FJO158" s="2"/>
      <c r="FJP158" s="2"/>
      <c r="FJQ158" s="2"/>
      <c r="FJR158" s="2"/>
      <c r="FJS158" s="2"/>
      <c r="FJT158" s="2"/>
      <c r="FJU158" s="2"/>
      <c r="FJV158" s="2"/>
      <c r="FJW158" s="2"/>
      <c r="FJX158" s="2"/>
      <c r="FJY158" s="2"/>
      <c r="FJZ158" s="2"/>
      <c r="FKA158" s="2"/>
      <c r="FKB158" s="2"/>
      <c r="FKC158" s="2"/>
      <c r="FKD158" s="2"/>
      <c r="FKE158" s="2"/>
      <c r="FKF158" s="2"/>
      <c r="FKG158" s="2"/>
      <c r="FKH158" s="2"/>
      <c r="FKI158" s="2"/>
      <c r="FKJ158" s="2"/>
      <c r="FKK158" s="2"/>
      <c r="FKL158" s="2"/>
      <c r="FKM158" s="2"/>
      <c r="FKN158" s="2"/>
      <c r="FKO158" s="2"/>
      <c r="FKP158" s="2"/>
      <c r="FKQ158" s="2"/>
      <c r="FKR158" s="2"/>
      <c r="FKS158" s="2"/>
      <c r="FKT158" s="2"/>
      <c r="FKU158" s="2"/>
      <c r="FKV158" s="2"/>
      <c r="FKW158" s="2"/>
      <c r="FKX158" s="2"/>
      <c r="FKY158" s="2"/>
      <c r="FKZ158" s="2"/>
      <c r="FLA158" s="2"/>
      <c r="FLB158" s="2"/>
      <c r="FLC158" s="2"/>
      <c r="FLD158" s="2"/>
      <c r="FLE158" s="2"/>
      <c r="FLF158" s="2"/>
      <c r="FLG158" s="2"/>
      <c r="FLH158" s="2"/>
      <c r="FLI158" s="2"/>
      <c r="FLJ158" s="2"/>
      <c r="FLK158" s="2"/>
      <c r="FLL158" s="2"/>
      <c r="FLM158" s="2"/>
      <c r="FLN158" s="2"/>
      <c r="FLO158" s="2"/>
      <c r="FLP158" s="2"/>
      <c r="FLQ158" s="2"/>
      <c r="FLR158" s="2"/>
      <c r="FLS158" s="2"/>
      <c r="FLT158" s="2"/>
      <c r="FLU158" s="2"/>
      <c r="FLV158" s="2"/>
      <c r="FLW158" s="2"/>
      <c r="FLX158" s="2"/>
      <c r="FLY158" s="2"/>
      <c r="FLZ158" s="2"/>
      <c r="FMA158" s="2"/>
      <c r="FMB158" s="2"/>
      <c r="FMC158" s="2"/>
      <c r="FMD158" s="2"/>
      <c r="FME158" s="2"/>
      <c r="FMF158" s="2"/>
      <c r="FMG158" s="2"/>
      <c r="FMH158" s="2"/>
      <c r="FMI158" s="2"/>
      <c r="FMJ158" s="2"/>
      <c r="FMK158" s="2"/>
      <c r="FML158" s="2"/>
      <c r="FMM158" s="2"/>
      <c r="FMN158" s="2"/>
      <c r="FMO158" s="2"/>
      <c r="FMP158" s="2"/>
      <c r="FMQ158" s="2"/>
      <c r="FMR158" s="2"/>
      <c r="FMS158" s="2"/>
      <c r="FMT158" s="2"/>
      <c r="FMU158" s="2"/>
      <c r="FMV158" s="2"/>
      <c r="FMW158" s="2"/>
      <c r="FMX158" s="2"/>
      <c r="FMY158" s="2"/>
      <c r="FMZ158" s="2"/>
      <c r="FNA158" s="2"/>
      <c r="FNB158" s="2"/>
      <c r="FNC158" s="2"/>
      <c r="FND158" s="2"/>
      <c r="FNE158" s="2"/>
      <c r="FNF158" s="2"/>
      <c r="FNG158" s="2"/>
      <c r="FNH158" s="2"/>
      <c r="FNI158" s="2"/>
      <c r="FNJ158" s="2"/>
      <c r="FNK158" s="2"/>
      <c r="FNL158" s="2"/>
      <c r="FNM158" s="2"/>
      <c r="FNN158" s="2"/>
      <c r="FNO158" s="2"/>
      <c r="FNP158" s="2"/>
      <c r="FNQ158" s="2"/>
      <c r="FNR158" s="2"/>
      <c r="FNS158" s="2"/>
      <c r="FNT158" s="2"/>
      <c r="FNU158" s="2"/>
      <c r="FNV158" s="2"/>
      <c r="FNW158" s="2"/>
      <c r="FNX158" s="2"/>
      <c r="FNY158" s="2"/>
      <c r="FNZ158" s="2"/>
      <c r="FOA158" s="2"/>
      <c r="FOB158" s="2"/>
      <c r="FOC158" s="2"/>
      <c r="FOD158" s="2"/>
      <c r="FOE158" s="2"/>
      <c r="FOF158" s="2"/>
      <c r="FOG158" s="2"/>
      <c r="FOH158" s="2"/>
      <c r="FOI158" s="2"/>
      <c r="FOJ158" s="2"/>
      <c r="FOK158" s="2"/>
      <c r="FOL158" s="2"/>
      <c r="FOM158" s="2"/>
      <c r="FON158" s="2"/>
      <c r="FOO158" s="2"/>
      <c r="FOP158" s="2"/>
      <c r="FOQ158" s="2"/>
      <c r="FOR158" s="2"/>
      <c r="FOS158" s="2"/>
      <c r="FOT158" s="2"/>
      <c r="FOU158" s="2"/>
      <c r="FOV158" s="2"/>
      <c r="FOW158" s="2"/>
      <c r="FOX158" s="2"/>
      <c r="FOY158" s="2"/>
      <c r="FOZ158" s="2"/>
      <c r="FPA158" s="2"/>
      <c r="FPB158" s="2"/>
      <c r="FPC158" s="2"/>
      <c r="FPD158" s="2"/>
      <c r="FPE158" s="2"/>
      <c r="FPF158" s="2"/>
      <c r="FPG158" s="2"/>
      <c r="FPH158" s="2"/>
      <c r="FPI158" s="2"/>
      <c r="FPJ158" s="2"/>
      <c r="FPK158" s="2"/>
      <c r="FPL158" s="2"/>
      <c r="FPM158" s="2"/>
      <c r="FPN158" s="2"/>
      <c r="FPO158" s="2"/>
      <c r="FPP158" s="2"/>
      <c r="FPQ158" s="2"/>
      <c r="FPR158" s="2"/>
      <c r="FPS158" s="2"/>
      <c r="FPT158" s="2"/>
      <c r="FPU158" s="2"/>
      <c r="FPV158" s="2"/>
      <c r="FPW158" s="2"/>
      <c r="FPX158" s="2"/>
      <c r="FPY158" s="2"/>
      <c r="FPZ158" s="2"/>
      <c r="FQA158" s="2"/>
      <c r="FQB158" s="2"/>
      <c r="FQC158" s="2"/>
      <c r="FQD158" s="2"/>
      <c r="FQE158" s="2"/>
      <c r="FQF158" s="2"/>
      <c r="FQG158" s="2"/>
      <c r="FQH158" s="2"/>
      <c r="FQI158" s="2"/>
      <c r="FQJ158" s="2"/>
      <c r="FQK158" s="2"/>
      <c r="FQL158" s="2"/>
      <c r="FQM158" s="2"/>
      <c r="FQN158" s="2"/>
      <c r="FQO158" s="2"/>
      <c r="FQP158" s="2"/>
      <c r="FQQ158" s="2"/>
      <c r="FQR158" s="2"/>
      <c r="FQS158" s="2"/>
      <c r="FQT158" s="2"/>
      <c r="FQU158" s="2"/>
      <c r="FQV158" s="2"/>
      <c r="FQW158" s="2"/>
      <c r="FQX158" s="2"/>
      <c r="FQY158" s="2"/>
      <c r="FQZ158" s="2"/>
      <c r="FRA158" s="2"/>
      <c r="FRB158" s="2"/>
      <c r="FRC158" s="2"/>
      <c r="FRD158" s="2"/>
      <c r="FRE158" s="2"/>
      <c r="FRF158" s="2"/>
      <c r="FRG158" s="2"/>
      <c r="FRH158" s="2"/>
      <c r="FRI158" s="2"/>
      <c r="FRJ158" s="2"/>
      <c r="FRK158" s="2"/>
      <c r="FRL158" s="2"/>
      <c r="FRM158" s="2"/>
      <c r="FRN158" s="2"/>
      <c r="FRO158" s="2"/>
      <c r="FRP158" s="2"/>
      <c r="FRQ158" s="2"/>
      <c r="FRR158" s="2"/>
      <c r="FRS158" s="2"/>
      <c r="FRT158" s="2"/>
      <c r="FRU158" s="2"/>
      <c r="FRV158" s="2"/>
      <c r="FRW158" s="2"/>
      <c r="FRX158" s="2"/>
      <c r="FRY158" s="2"/>
      <c r="FRZ158" s="2"/>
      <c r="FSA158" s="2"/>
      <c r="FSB158" s="2"/>
      <c r="FSC158" s="2"/>
      <c r="FSD158" s="2"/>
      <c r="FSE158" s="2"/>
      <c r="FSF158" s="2"/>
      <c r="FSG158" s="2"/>
      <c r="FSH158" s="2"/>
      <c r="FSI158" s="2"/>
      <c r="FSJ158" s="2"/>
      <c r="FSK158" s="2"/>
      <c r="FSL158" s="2"/>
      <c r="FSM158" s="2"/>
      <c r="FSN158" s="2"/>
      <c r="FSO158" s="2"/>
      <c r="FSP158" s="2"/>
      <c r="FSQ158" s="2"/>
      <c r="FSR158" s="2"/>
      <c r="FSS158" s="2"/>
      <c r="FST158" s="2"/>
      <c r="FSU158" s="2"/>
      <c r="FSV158" s="2"/>
      <c r="FSW158" s="2"/>
      <c r="FSX158" s="2"/>
      <c r="FSY158" s="2"/>
      <c r="FSZ158" s="2"/>
      <c r="FTA158" s="2"/>
      <c r="FTB158" s="2"/>
      <c r="FTC158" s="2"/>
      <c r="FTD158" s="2"/>
      <c r="FTE158" s="2"/>
      <c r="FTF158" s="2"/>
      <c r="FTG158" s="2"/>
      <c r="FTH158" s="2"/>
      <c r="FTI158" s="2"/>
      <c r="FTJ158" s="2"/>
      <c r="FTK158" s="2"/>
      <c r="FTL158" s="2"/>
      <c r="FTM158" s="2"/>
      <c r="FTN158" s="2"/>
      <c r="FTO158" s="2"/>
      <c r="FTP158" s="2"/>
      <c r="FTQ158" s="2"/>
      <c r="FTR158" s="2"/>
      <c r="FTS158" s="2"/>
      <c r="FTT158" s="2"/>
      <c r="FTU158" s="2"/>
      <c r="FTV158" s="2"/>
      <c r="FTW158" s="2"/>
      <c r="FTX158" s="2"/>
      <c r="FTY158" s="2"/>
      <c r="FTZ158" s="2"/>
      <c r="FUA158" s="2"/>
      <c r="FUB158" s="2"/>
      <c r="FUC158" s="2"/>
      <c r="FUD158" s="2"/>
      <c r="FUE158" s="2"/>
      <c r="FUF158" s="2"/>
      <c r="FUG158" s="2"/>
      <c r="FUH158" s="2"/>
      <c r="FUI158" s="2"/>
      <c r="FUJ158" s="2"/>
      <c r="FUK158" s="2"/>
      <c r="FUL158" s="2"/>
      <c r="FUM158" s="2"/>
      <c r="FUN158" s="2"/>
      <c r="FUO158" s="2"/>
      <c r="FUP158" s="2"/>
      <c r="FUQ158" s="2"/>
      <c r="FUR158" s="2"/>
      <c r="FUS158" s="2"/>
      <c r="FUT158" s="2"/>
      <c r="FUU158" s="2"/>
      <c r="FUV158" s="2"/>
      <c r="FUW158" s="2"/>
      <c r="FUX158" s="2"/>
      <c r="FUY158" s="2"/>
      <c r="FUZ158" s="2"/>
      <c r="FVA158" s="2"/>
      <c r="FVB158" s="2"/>
      <c r="FVC158" s="2"/>
      <c r="FVD158" s="2"/>
      <c r="FVE158" s="2"/>
      <c r="FVF158" s="2"/>
      <c r="FVG158" s="2"/>
      <c r="FVH158" s="2"/>
      <c r="FVI158" s="2"/>
      <c r="FVJ158" s="2"/>
      <c r="FVK158" s="2"/>
      <c r="FVL158" s="2"/>
      <c r="FVM158" s="2"/>
      <c r="FVN158" s="2"/>
      <c r="FVO158" s="2"/>
      <c r="FVP158" s="2"/>
      <c r="FVQ158" s="2"/>
      <c r="FVR158" s="2"/>
      <c r="FVS158" s="2"/>
      <c r="FVT158" s="2"/>
      <c r="FVU158" s="2"/>
      <c r="FVV158" s="2"/>
      <c r="FVW158" s="2"/>
      <c r="FVX158" s="2"/>
      <c r="FVY158" s="2"/>
      <c r="FVZ158" s="2"/>
      <c r="FWA158" s="2"/>
      <c r="FWB158" s="2"/>
      <c r="FWC158" s="2"/>
      <c r="FWD158" s="2"/>
      <c r="FWE158" s="2"/>
      <c r="FWF158" s="2"/>
      <c r="FWG158" s="2"/>
      <c r="FWH158" s="2"/>
      <c r="FWI158" s="2"/>
      <c r="FWJ158" s="2"/>
      <c r="FWK158" s="2"/>
      <c r="FWL158" s="2"/>
      <c r="FWM158" s="2"/>
      <c r="FWN158" s="2"/>
      <c r="FWO158" s="2"/>
      <c r="FWP158" s="2"/>
      <c r="FWQ158" s="2"/>
      <c r="FWR158" s="2"/>
      <c r="FWS158" s="2"/>
      <c r="FWT158" s="2"/>
      <c r="FWU158" s="2"/>
      <c r="FWV158" s="2"/>
      <c r="FWW158" s="2"/>
      <c r="FWX158" s="2"/>
      <c r="FWY158" s="2"/>
      <c r="FWZ158" s="2"/>
      <c r="FXA158" s="2"/>
      <c r="FXB158" s="2"/>
      <c r="FXC158" s="2"/>
      <c r="FXD158" s="2"/>
      <c r="FXE158" s="2"/>
      <c r="FXF158" s="2"/>
      <c r="FXG158" s="2"/>
      <c r="FXH158" s="2"/>
      <c r="FXI158" s="2"/>
      <c r="FXJ158" s="2"/>
      <c r="FXK158" s="2"/>
      <c r="FXL158" s="2"/>
      <c r="FXM158" s="2"/>
      <c r="FXN158" s="2"/>
      <c r="FXO158" s="2"/>
      <c r="FXP158" s="2"/>
      <c r="FXQ158" s="2"/>
      <c r="FXR158" s="2"/>
      <c r="FXS158" s="2"/>
      <c r="FXT158" s="2"/>
      <c r="FXU158" s="2"/>
      <c r="FXV158" s="2"/>
      <c r="FXW158" s="2"/>
      <c r="FXX158" s="2"/>
      <c r="FXY158" s="2"/>
      <c r="FXZ158" s="2"/>
      <c r="FYA158" s="2"/>
      <c r="FYB158" s="2"/>
      <c r="FYC158" s="2"/>
      <c r="FYD158" s="2"/>
      <c r="FYE158" s="2"/>
      <c r="FYF158" s="2"/>
      <c r="FYG158" s="2"/>
      <c r="FYH158" s="2"/>
      <c r="FYI158" s="2"/>
      <c r="FYJ158" s="2"/>
      <c r="FYK158" s="2"/>
      <c r="FYL158" s="2"/>
      <c r="FYM158" s="2"/>
      <c r="FYN158" s="2"/>
      <c r="FYO158" s="2"/>
      <c r="FYP158" s="2"/>
      <c r="FYQ158" s="2"/>
      <c r="FYR158" s="2"/>
      <c r="FYS158" s="2"/>
      <c r="FYT158" s="2"/>
      <c r="FYU158" s="2"/>
      <c r="FYV158" s="2"/>
      <c r="FYW158" s="2"/>
      <c r="FYX158" s="2"/>
      <c r="FYY158" s="2"/>
      <c r="FYZ158" s="2"/>
      <c r="FZA158" s="2"/>
      <c r="FZB158" s="2"/>
      <c r="FZC158" s="2"/>
      <c r="FZD158" s="2"/>
      <c r="FZE158" s="2"/>
      <c r="FZF158" s="2"/>
      <c r="FZG158" s="2"/>
      <c r="FZH158" s="2"/>
      <c r="FZI158" s="2"/>
      <c r="FZJ158" s="2"/>
      <c r="FZK158" s="2"/>
      <c r="FZL158" s="2"/>
      <c r="FZM158" s="2"/>
      <c r="FZN158" s="2"/>
      <c r="FZO158" s="2"/>
      <c r="FZP158" s="2"/>
      <c r="FZQ158" s="2"/>
      <c r="FZR158" s="2"/>
      <c r="FZS158" s="2"/>
      <c r="FZT158" s="2"/>
      <c r="FZU158" s="2"/>
      <c r="FZV158" s="2"/>
      <c r="FZW158" s="2"/>
      <c r="FZX158" s="2"/>
      <c r="FZY158" s="2"/>
      <c r="FZZ158" s="2"/>
      <c r="GAA158" s="2"/>
      <c r="GAB158" s="2"/>
      <c r="GAC158" s="2"/>
      <c r="GAD158" s="2"/>
      <c r="GAE158" s="2"/>
      <c r="GAF158" s="2"/>
      <c r="GAG158" s="2"/>
      <c r="GAH158" s="2"/>
      <c r="GAI158" s="2"/>
      <c r="GAJ158" s="2"/>
      <c r="GAK158" s="2"/>
      <c r="GAL158" s="2"/>
      <c r="GAM158" s="2"/>
      <c r="GAN158" s="2"/>
      <c r="GAO158" s="2"/>
      <c r="GAP158" s="2"/>
      <c r="GAQ158" s="2"/>
      <c r="GAR158" s="2"/>
      <c r="GAS158" s="2"/>
      <c r="GAT158" s="2"/>
      <c r="GAU158" s="2"/>
      <c r="GAV158" s="2"/>
      <c r="GAW158" s="2"/>
      <c r="GAX158" s="2"/>
      <c r="GAY158" s="2"/>
      <c r="GAZ158" s="2"/>
      <c r="GBA158" s="2"/>
      <c r="GBB158" s="2"/>
      <c r="GBC158" s="2"/>
      <c r="GBD158" s="2"/>
      <c r="GBE158" s="2"/>
      <c r="GBF158" s="2"/>
      <c r="GBG158" s="2"/>
      <c r="GBH158" s="2"/>
      <c r="GBI158" s="2"/>
      <c r="GBJ158" s="2"/>
      <c r="GBK158" s="2"/>
      <c r="GBL158" s="2"/>
      <c r="GBM158" s="2"/>
      <c r="GBN158" s="2"/>
      <c r="GBO158" s="2"/>
      <c r="GBP158" s="2"/>
      <c r="GBQ158" s="2"/>
      <c r="GBR158" s="2"/>
      <c r="GBS158" s="2"/>
      <c r="GBT158" s="2"/>
      <c r="GBU158" s="2"/>
      <c r="GBV158" s="2"/>
      <c r="GBW158" s="2"/>
      <c r="GBX158" s="2"/>
      <c r="GBY158" s="2"/>
      <c r="GBZ158" s="2"/>
      <c r="GCA158" s="2"/>
      <c r="GCB158" s="2"/>
      <c r="GCC158" s="2"/>
      <c r="GCD158" s="2"/>
      <c r="GCE158" s="2"/>
      <c r="GCF158" s="2"/>
      <c r="GCG158" s="2"/>
      <c r="GCH158" s="2"/>
      <c r="GCI158" s="2"/>
      <c r="GCJ158" s="2"/>
      <c r="GCK158" s="2"/>
      <c r="GCL158" s="2"/>
      <c r="GCM158" s="2"/>
      <c r="GCN158" s="2"/>
      <c r="GCO158" s="2"/>
      <c r="GCP158" s="2"/>
      <c r="GCQ158" s="2"/>
      <c r="GCR158" s="2"/>
      <c r="GCS158" s="2"/>
      <c r="GCT158" s="2"/>
      <c r="GCU158" s="2"/>
      <c r="GCV158" s="2"/>
      <c r="GCW158" s="2"/>
      <c r="GCX158" s="2"/>
      <c r="GCY158" s="2"/>
      <c r="GCZ158" s="2"/>
      <c r="GDA158" s="2"/>
      <c r="GDB158" s="2"/>
      <c r="GDC158" s="2"/>
      <c r="GDD158" s="2"/>
      <c r="GDE158" s="2"/>
      <c r="GDF158" s="2"/>
      <c r="GDG158" s="2"/>
      <c r="GDH158" s="2"/>
      <c r="GDI158" s="2"/>
      <c r="GDJ158" s="2"/>
      <c r="GDK158" s="2"/>
      <c r="GDL158" s="2"/>
      <c r="GDM158" s="2"/>
      <c r="GDN158" s="2"/>
      <c r="GDO158" s="2"/>
      <c r="GDP158" s="2"/>
      <c r="GDQ158" s="2"/>
      <c r="GDR158" s="2"/>
      <c r="GDS158" s="2"/>
      <c r="GDT158" s="2"/>
      <c r="GDU158" s="2"/>
      <c r="GDV158" s="2"/>
      <c r="GDW158" s="2"/>
      <c r="GDX158" s="2"/>
      <c r="GDY158" s="2"/>
      <c r="GDZ158" s="2"/>
      <c r="GEA158" s="2"/>
      <c r="GEB158" s="2"/>
      <c r="GEC158" s="2"/>
      <c r="GED158" s="2"/>
      <c r="GEE158" s="2"/>
      <c r="GEF158" s="2"/>
      <c r="GEG158" s="2"/>
      <c r="GEH158" s="2"/>
      <c r="GEI158" s="2"/>
      <c r="GEJ158" s="2"/>
      <c r="GEK158" s="2"/>
      <c r="GEL158" s="2"/>
      <c r="GEM158" s="2"/>
      <c r="GEN158" s="2"/>
      <c r="GEO158" s="2"/>
      <c r="GEP158" s="2"/>
      <c r="GEQ158" s="2"/>
      <c r="GER158" s="2"/>
      <c r="GES158" s="2"/>
      <c r="GET158" s="2"/>
      <c r="GEU158" s="2"/>
      <c r="GEV158" s="2"/>
      <c r="GEW158" s="2"/>
      <c r="GEX158" s="2"/>
      <c r="GEY158" s="2"/>
      <c r="GEZ158" s="2"/>
      <c r="GFA158" s="2"/>
      <c r="GFB158" s="2"/>
      <c r="GFC158" s="2"/>
      <c r="GFD158" s="2"/>
      <c r="GFE158" s="2"/>
      <c r="GFF158" s="2"/>
      <c r="GFG158" s="2"/>
      <c r="GFH158" s="2"/>
      <c r="GFI158" s="2"/>
      <c r="GFJ158" s="2"/>
      <c r="GFK158" s="2"/>
      <c r="GFL158" s="2"/>
      <c r="GFM158" s="2"/>
      <c r="GFN158" s="2"/>
      <c r="GFO158" s="2"/>
      <c r="GFP158" s="2"/>
      <c r="GFQ158" s="2"/>
      <c r="GFR158" s="2"/>
      <c r="GFS158" s="2"/>
      <c r="GFT158" s="2"/>
      <c r="GFU158" s="2"/>
      <c r="GFV158" s="2"/>
      <c r="GFW158" s="2"/>
      <c r="GFX158" s="2"/>
      <c r="GFY158" s="2"/>
      <c r="GFZ158" s="2"/>
      <c r="GGA158" s="2"/>
      <c r="GGB158" s="2"/>
      <c r="GGC158" s="2"/>
      <c r="GGD158" s="2"/>
      <c r="GGE158" s="2"/>
      <c r="GGF158" s="2"/>
      <c r="GGG158" s="2"/>
      <c r="GGH158" s="2"/>
      <c r="GGI158" s="2"/>
      <c r="GGJ158" s="2"/>
      <c r="GGK158" s="2"/>
      <c r="GGL158" s="2"/>
      <c r="GGM158" s="2"/>
      <c r="GGN158" s="2"/>
      <c r="GGO158" s="2"/>
      <c r="GGP158" s="2"/>
      <c r="GGQ158" s="2"/>
      <c r="GGR158" s="2"/>
      <c r="GGS158" s="2"/>
      <c r="GGT158" s="2"/>
      <c r="GGU158" s="2"/>
      <c r="GGV158" s="2"/>
      <c r="GGW158" s="2"/>
      <c r="GGX158" s="2"/>
      <c r="GGY158" s="2"/>
      <c r="GGZ158" s="2"/>
      <c r="GHA158" s="2"/>
      <c r="GHB158" s="2"/>
      <c r="GHC158" s="2"/>
      <c r="GHD158" s="2"/>
      <c r="GHE158" s="2"/>
      <c r="GHF158" s="2"/>
      <c r="GHG158" s="2"/>
      <c r="GHH158" s="2"/>
      <c r="GHI158" s="2"/>
      <c r="GHJ158" s="2"/>
      <c r="GHK158" s="2"/>
      <c r="GHL158" s="2"/>
      <c r="GHM158" s="2"/>
      <c r="GHN158" s="2"/>
      <c r="GHO158" s="2"/>
      <c r="GHP158" s="2"/>
      <c r="GHQ158" s="2"/>
      <c r="GHR158" s="2"/>
      <c r="GHS158" s="2"/>
      <c r="GHT158" s="2"/>
      <c r="GHU158" s="2"/>
      <c r="GHV158" s="2"/>
      <c r="GHW158" s="2"/>
      <c r="GHX158" s="2"/>
      <c r="GHY158" s="2"/>
      <c r="GHZ158" s="2"/>
      <c r="GIA158" s="2"/>
      <c r="GIB158" s="2"/>
      <c r="GIC158" s="2"/>
      <c r="GID158" s="2"/>
      <c r="GIE158" s="2"/>
      <c r="GIF158" s="2"/>
      <c r="GIG158" s="2"/>
      <c r="GIH158" s="2"/>
      <c r="GII158" s="2"/>
      <c r="GIJ158" s="2"/>
      <c r="GIK158" s="2"/>
      <c r="GIL158" s="2"/>
      <c r="GIM158" s="2"/>
      <c r="GIN158" s="2"/>
      <c r="GIO158" s="2"/>
      <c r="GIP158" s="2"/>
      <c r="GIQ158" s="2"/>
      <c r="GIR158" s="2"/>
      <c r="GIS158" s="2"/>
      <c r="GIT158" s="2"/>
      <c r="GIU158" s="2"/>
      <c r="GIV158" s="2"/>
      <c r="GIW158" s="2"/>
      <c r="GIX158" s="2"/>
      <c r="GIY158" s="2"/>
      <c r="GIZ158" s="2"/>
      <c r="GJA158" s="2"/>
      <c r="GJB158" s="2"/>
      <c r="GJC158" s="2"/>
      <c r="GJD158" s="2"/>
      <c r="GJE158" s="2"/>
      <c r="GJF158" s="2"/>
      <c r="GJG158" s="2"/>
      <c r="GJH158" s="2"/>
      <c r="GJI158" s="2"/>
      <c r="GJJ158" s="2"/>
      <c r="GJK158" s="2"/>
      <c r="GJL158" s="2"/>
      <c r="GJM158" s="2"/>
      <c r="GJN158" s="2"/>
      <c r="GJO158" s="2"/>
      <c r="GJP158" s="2"/>
      <c r="GJQ158" s="2"/>
      <c r="GJR158" s="2"/>
      <c r="GJS158" s="2"/>
      <c r="GJT158" s="2"/>
      <c r="GJU158" s="2"/>
      <c r="GJV158" s="2"/>
      <c r="GJW158" s="2"/>
      <c r="GJX158" s="2"/>
      <c r="GJY158" s="2"/>
      <c r="GJZ158" s="2"/>
      <c r="GKA158" s="2"/>
      <c r="GKB158" s="2"/>
      <c r="GKC158" s="2"/>
      <c r="GKD158" s="2"/>
      <c r="GKE158" s="2"/>
      <c r="GKF158" s="2"/>
      <c r="GKG158" s="2"/>
      <c r="GKH158" s="2"/>
      <c r="GKI158" s="2"/>
      <c r="GKJ158" s="2"/>
      <c r="GKK158" s="2"/>
      <c r="GKL158" s="2"/>
      <c r="GKM158" s="2"/>
      <c r="GKN158" s="2"/>
      <c r="GKO158" s="2"/>
      <c r="GKP158" s="2"/>
      <c r="GKQ158" s="2"/>
      <c r="GKR158" s="2"/>
      <c r="GKS158" s="2"/>
      <c r="GKT158" s="2"/>
      <c r="GKU158" s="2"/>
      <c r="GKV158" s="2"/>
      <c r="GKW158" s="2"/>
      <c r="GKX158" s="2"/>
      <c r="GKY158" s="2"/>
      <c r="GKZ158" s="2"/>
      <c r="GLA158" s="2"/>
      <c r="GLB158" s="2"/>
      <c r="GLC158" s="2"/>
      <c r="GLD158" s="2"/>
      <c r="GLE158" s="2"/>
      <c r="GLF158" s="2"/>
      <c r="GLG158" s="2"/>
      <c r="GLH158" s="2"/>
      <c r="GLI158" s="2"/>
      <c r="GLJ158" s="2"/>
      <c r="GLK158" s="2"/>
      <c r="GLL158" s="2"/>
      <c r="GLM158" s="2"/>
      <c r="GLN158" s="2"/>
      <c r="GLO158" s="2"/>
      <c r="GLP158" s="2"/>
      <c r="GLQ158" s="2"/>
      <c r="GLR158" s="2"/>
      <c r="GLS158" s="2"/>
      <c r="GLT158" s="2"/>
      <c r="GLU158" s="2"/>
      <c r="GLV158" s="2"/>
      <c r="GLW158" s="2"/>
      <c r="GLX158" s="2"/>
      <c r="GLY158" s="2"/>
      <c r="GLZ158" s="2"/>
      <c r="GMA158" s="2"/>
      <c r="GMB158" s="2"/>
      <c r="GMC158" s="2"/>
      <c r="GMD158" s="2"/>
      <c r="GME158" s="2"/>
      <c r="GMF158" s="2"/>
      <c r="GMG158" s="2"/>
      <c r="GMH158" s="2"/>
      <c r="GMI158" s="2"/>
      <c r="GMJ158" s="2"/>
      <c r="GMK158" s="2"/>
      <c r="GML158" s="2"/>
      <c r="GMM158" s="2"/>
      <c r="GMN158" s="2"/>
      <c r="GMO158" s="2"/>
      <c r="GMP158" s="2"/>
      <c r="GMQ158" s="2"/>
      <c r="GMR158" s="2"/>
      <c r="GMS158" s="2"/>
      <c r="GMT158" s="2"/>
      <c r="GMU158" s="2"/>
      <c r="GMV158" s="2"/>
      <c r="GMW158" s="2"/>
      <c r="GMX158" s="2"/>
      <c r="GMY158" s="2"/>
      <c r="GMZ158" s="2"/>
      <c r="GNA158" s="2"/>
      <c r="GNB158" s="2"/>
      <c r="GNC158" s="2"/>
      <c r="GND158" s="2"/>
      <c r="GNE158" s="2"/>
      <c r="GNF158" s="2"/>
      <c r="GNG158" s="2"/>
      <c r="GNH158" s="2"/>
      <c r="GNI158" s="2"/>
      <c r="GNJ158" s="2"/>
      <c r="GNK158" s="2"/>
      <c r="GNL158" s="2"/>
      <c r="GNM158" s="2"/>
      <c r="GNN158" s="2"/>
      <c r="GNO158" s="2"/>
      <c r="GNP158" s="2"/>
      <c r="GNQ158" s="2"/>
      <c r="GNR158" s="2"/>
      <c r="GNS158" s="2"/>
      <c r="GNT158" s="2"/>
      <c r="GNU158" s="2"/>
      <c r="GNV158" s="2"/>
      <c r="GNW158" s="2"/>
      <c r="GNX158" s="2"/>
      <c r="GNY158" s="2"/>
      <c r="GNZ158" s="2"/>
      <c r="GOA158" s="2"/>
      <c r="GOB158" s="2"/>
      <c r="GOC158" s="2"/>
      <c r="GOD158" s="2"/>
      <c r="GOE158" s="2"/>
      <c r="GOF158" s="2"/>
      <c r="GOG158" s="2"/>
      <c r="GOH158" s="2"/>
      <c r="GOI158" s="2"/>
      <c r="GOJ158" s="2"/>
      <c r="GOK158" s="2"/>
      <c r="GOL158" s="2"/>
      <c r="GOM158" s="2"/>
      <c r="GON158" s="2"/>
      <c r="GOO158" s="2"/>
      <c r="GOP158" s="2"/>
      <c r="GOQ158" s="2"/>
      <c r="GOR158" s="2"/>
      <c r="GOS158" s="2"/>
      <c r="GOT158" s="2"/>
      <c r="GOU158" s="2"/>
      <c r="GOV158" s="2"/>
      <c r="GOW158" s="2"/>
      <c r="GOX158" s="2"/>
      <c r="GOY158" s="2"/>
      <c r="GOZ158" s="2"/>
      <c r="GPA158" s="2"/>
      <c r="GPB158" s="2"/>
      <c r="GPC158" s="2"/>
      <c r="GPD158" s="2"/>
      <c r="GPE158" s="2"/>
      <c r="GPF158" s="2"/>
      <c r="GPG158" s="2"/>
      <c r="GPH158" s="2"/>
      <c r="GPI158" s="2"/>
      <c r="GPJ158" s="2"/>
      <c r="GPK158" s="2"/>
      <c r="GPL158" s="2"/>
      <c r="GPM158" s="2"/>
      <c r="GPN158" s="2"/>
      <c r="GPO158" s="2"/>
      <c r="GPP158" s="2"/>
      <c r="GPQ158" s="2"/>
      <c r="GPR158" s="2"/>
      <c r="GPS158" s="2"/>
      <c r="GPT158" s="2"/>
      <c r="GPU158" s="2"/>
      <c r="GPV158" s="2"/>
      <c r="GPW158" s="2"/>
      <c r="GPX158" s="2"/>
      <c r="GPY158" s="2"/>
      <c r="GPZ158" s="2"/>
      <c r="GQA158" s="2"/>
      <c r="GQB158" s="2"/>
      <c r="GQC158" s="2"/>
      <c r="GQD158" s="2"/>
      <c r="GQE158" s="2"/>
      <c r="GQF158" s="2"/>
      <c r="GQG158" s="2"/>
      <c r="GQH158" s="2"/>
      <c r="GQI158" s="2"/>
      <c r="GQJ158" s="2"/>
      <c r="GQK158" s="2"/>
      <c r="GQL158" s="2"/>
      <c r="GQM158" s="2"/>
      <c r="GQN158" s="2"/>
      <c r="GQO158" s="2"/>
      <c r="GQP158" s="2"/>
      <c r="GQQ158" s="2"/>
      <c r="GQR158" s="2"/>
      <c r="GQS158" s="2"/>
      <c r="GQT158" s="2"/>
      <c r="GQU158" s="2"/>
      <c r="GQV158" s="2"/>
      <c r="GQW158" s="2"/>
      <c r="GQX158" s="2"/>
      <c r="GQY158" s="2"/>
      <c r="GQZ158" s="2"/>
      <c r="GRA158" s="2"/>
      <c r="GRB158" s="2"/>
      <c r="GRC158" s="2"/>
      <c r="GRD158" s="2"/>
      <c r="GRE158" s="2"/>
      <c r="GRF158" s="2"/>
      <c r="GRG158" s="2"/>
      <c r="GRH158" s="2"/>
      <c r="GRI158" s="2"/>
      <c r="GRJ158" s="2"/>
      <c r="GRK158" s="2"/>
      <c r="GRL158" s="2"/>
      <c r="GRM158" s="2"/>
      <c r="GRN158" s="2"/>
      <c r="GRO158" s="2"/>
      <c r="GRP158" s="2"/>
      <c r="GRQ158" s="2"/>
      <c r="GRR158" s="2"/>
      <c r="GRS158" s="2"/>
      <c r="GRT158" s="2"/>
      <c r="GRU158" s="2"/>
      <c r="GRV158" s="2"/>
      <c r="GRW158" s="2"/>
      <c r="GRX158" s="2"/>
      <c r="GRY158" s="2"/>
      <c r="GRZ158" s="2"/>
      <c r="GSA158" s="2"/>
      <c r="GSB158" s="2"/>
      <c r="GSC158" s="2"/>
      <c r="GSD158" s="2"/>
      <c r="GSE158" s="2"/>
      <c r="GSF158" s="2"/>
      <c r="GSG158" s="2"/>
      <c r="GSH158" s="2"/>
      <c r="GSI158" s="2"/>
      <c r="GSJ158" s="2"/>
      <c r="GSK158" s="2"/>
      <c r="GSL158" s="2"/>
      <c r="GSM158" s="2"/>
      <c r="GSN158" s="2"/>
      <c r="GSO158" s="2"/>
      <c r="GSP158" s="2"/>
      <c r="GSQ158" s="2"/>
      <c r="GSR158" s="2"/>
      <c r="GSS158" s="2"/>
      <c r="GST158" s="2"/>
      <c r="GSU158" s="2"/>
      <c r="GSV158" s="2"/>
      <c r="GSW158" s="2"/>
      <c r="GSX158" s="2"/>
      <c r="GSY158" s="2"/>
      <c r="GSZ158" s="2"/>
      <c r="GTA158" s="2"/>
      <c r="GTB158" s="2"/>
      <c r="GTC158" s="2"/>
      <c r="GTD158" s="2"/>
      <c r="GTE158" s="2"/>
      <c r="GTF158" s="2"/>
      <c r="GTG158" s="2"/>
      <c r="GTH158" s="2"/>
      <c r="GTI158" s="2"/>
      <c r="GTJ158" s="2"/>
      <c r="GTK158" s="2"/>
      <c r="GTL158" s="2"/>
      <c r="GTM158" s="2"/>
      <c r="GTN158" s="2"/>
      <c r="GTO158" s="2"/>
      <c r="GTP158" s="2"/>
      <c r="GTQ158" s="2"/>
      <c r="GTR158" s="2"/>
      <c r="GTS158" s="2"/>
      <c r="GTT158" s="2"/>
      <c r="GTU158" s="2"/>
      <c r="GTV158" s="2"/>
      <c r="GTW158" s="2"/>
      <c r="GTX158" s="2"/>
      <c r="GTY158" s="2"/>
      <c r="GTZ158" s="2"/>
      <c r="GUA158" s="2"/>
      <c r="GUB158" s="2"/>
      <c r="GUC158" s="2"/>
      <c r="GUD158" s="2"/>
      <c r="GUE158" s="2"/>
      <c r="GUF158" s="2"/>
      <c r="GUG158" s="2"/>
      <c r="GUH158" s="2"/>
      <c r="GUI158" s="2"/>
      <c r="GUJ158" s="2"/>
      <c r="GUK158" s="2"/>
      <c r="GUL158" s="2"/>
      <c r="GUM158" s="2"/>
      <c r="GUN158" s="2"/>
      <c r="GUO158" s="2"/>
      <c r="GUP158" s="2"/>
      <c r="GUQ158" s="2"/>
      <c r="GUR158" s="2"/>
      <c r="GUS158" s="2"/>
      <c r="GUT158" s="2"/>
      <c r="GUU158" s="2"/>
      <c r="GUV158" s="2"/>
      <c r="GUW158" s="2"/>
      <c r="GUX158" s="2"/>
      <c r="GUY158" s="2"/>
      <c r="GUZ158" s="2"/>
      <c r="GVA158" s="2"/>
      <c r="GVB158" s="2"/>
      <c r="GVC158" s="2"/>
      <c r="GVD158" s="2"/>
      <c r="GVE158" s="2"/>
      <c r="GVF158" s="2"/>
      <c r="GVG158" s="2"/>
      <c r="GVH158" s="2"/>
      <c r="GVI158" s="2"/>
      <c r="GVJ158" s="2"/>
      <c r="GVK158" s="2"/>
      <c r="GVL158" s="2"/>
      <c r="GVM158" s="2"/>
      <c r="GVN158" s="2"/>
      <c r="GVO158" s="2"/>
      <c r="GVP158" s="2"/>
      <c r="GVQ158" s="2"/>
      <c r="GVR158" s="2"/>
      <c r="GVS158" s="2"/>
      <c r="GVT158" s="2"/>
      <c r="GVU158" s="2"/>
      <c r="GVV158" s="2"/>
      <c r="GVW158" s="2"/>
      <c r="GVX158" s="2"/>
      <c r="GVY158" s="2"/>
      <c r="GVZ158" s="2"/>
      <c r="GWA158" s="2"/>
      <c r="GWB158" s="2"/>
      <c r="GWC158" s="2"/>
      <c r="GWD158" s="2"/>
      <c r="GWE158" s="2"/>
      <c r="GWF158" s="2"/>
      <c r="GWG158" s="2"/>
      <c r="GWH158" s="2"/>
      <c r="GWI158" s="2"/>
      <c r="GWJ158" s="2"/>
      <c r="GWK158" s="2"/>
      <c r="GWL158" s="2"/>
      <c r="GWM158" s="2"/>
      <c r="GWN158" s="2"/>
      <c r="GWO158" s="2"/>
      <c r="GWP158" s="2"/>
      <c r="GWQ158" s="2"/>
      <c r="GWR158" s="2"/>
      <c r="GWS158" s="2"/>
      <c r="GWT158" s="2"/>
      <c r="GWU158" s="2"/>
      <c r="GWV158" s="2"/>
      <c r="GWW158" s="2"/>
      <c r="GWX158" s="2"/>
      <c r="GWY158" s="2"/>
      <c r="GWZ158" s="2"/>
      <c r="GXA158" s="2"/>
      <c r="GXB158" s="2"/>
      <c r="GXC158" s="2"/>
      <c r="GXD158" s="2"/>
      <c r="GXE158" s="2"/>
      <c r="GXF158" s="2"/>
      <c r="GXG158" s="2"/>
      <c r="GXH158" s="2"/>
      <c r="GXI158" s="2"/>
      <c r="GXJ158" s="2"/>
      <c r="GXK158" s="2"/>
      <c r="GXL158" s="2"/>
      <c r="GXM158" s="2"/>
      <c r="GXN158" s="2"/>
      <c r="GXO158" s="2"/>
      <c r="GXP158" s="2"/>
      <c r="GXQ158" s="2"/>
      <c r="GXR158" s="2"/>
      <c r="GXS158" s="2"/>
      <c r="GXT158" s="2"/>
      <c r="GXU158" s="2"/>
      <c r="GXV158" s="2"/>
      <c r="GXW158" s="2"/>
      <c r="GXX158" s="2"/>
      <c r="GXY158" s="2"/>
      <c r="GXZ158" s="2"/>
      <c r="GYA158" s="2"/>
      <c r="GYB158" s="2"/>
      <c r="GYC158" s="2"/>
      <c r="GYD158" s="2"/>
      <c r="GYE158" s="2"/>
      <c r="GYF158" s="2"/>
      <c r="GYG158" s="2"/>
      <c r="GYH158" s="2"/>
      <c r="GYI158" s="2"/>
      <c r="GYJ158" s="2"/>
      <c r="GYK158" s="2"/>
      <c r="GYL158" s="2"/>
      <c r="GYM158" s="2"/>
      <c r="GYN158" s="2"/>
      <c r="GYO158" s="2"/>
      <c r="GYP158" s="2"/>
      <c r="GYQ158" s="2"/>
      <c r="GYR158" s="2"/>
      <c r="GYS158" s="2"/>
      <c r="GYT158" s="2"/>
      <c r="GYU158" s="2"/>
      <c r="GYV158" s="2"/>
      <c r="GYW158" s="2"/>
      <c r="GYX158" s="2"/>
      <c r="GYY158" s="2"/>
      <c r="GYZ158" s="2"/>
      <c r="GZA158" s="2"/>
      <c r="GZB158" s="2"/>
      <c r="GZC158" s="2"/>
      <c r="GZD158" s="2"/>
      <c r="GZE158" s="2"/>
      <c r="GZF158" s="2"/>
      <c r="GZG158" s="2"/>
      <c r="GZH158" s="2"/>
      <c r="GZI158" s="2"/>
      <c r="GZJ158" s="2"/>
      <c r="GZK158" s="2"/>
      <c r="GZL158" s="2"/>
      <c r="GZM158" s="2"/>
      <c r="GZN158" s="2"/>
      <c r="GZO158" s="2"/>
      <c r="GZP158" s="2"/>
      <c r="GZQ158" s="2"/>
      <c r="GZR158" s="2"/>
      <c r="GZS158" s="2"/>
      <c r="GZT158" s="2"/>
      <c r="GZU158" s="2"/>
      <c r="GZV158" s="2"/>
      <c r="GZW158" s="2"/>
      <c r="GZX158" s="2"/>
      <c r="GZY158" s="2"/>
      <c r="GZZ158" s="2"/>
      <c r="HAA158" s="2"/>
      <c r="HAB158" s="2"/>
      <c r="HAC158" s="2"/>
      <c r="HAD158" s="2"/>
      <c r="HAE158" s="2"/>
      <c r="HAF158" s="2"/>
      <c r="HAG158" s="2"/>
      <c r="HAH158" s="2"/>
      <c r="HAI158" s="2"/>
      <c r="HAJ158" s="2"/>
      <c r="HAK158" s="2"/>
      <c r="HAL158" s="2"/>
      <c r="HAM158" s="2"/>
      <c r="HAN158" s="2"/>
      <c r="HAO158" s="2"/>
      <c r="HAP158" s="2"/>
      <c r="HAQ158" s="2"/>
      <c r="HAR158" s="2"/>
      <c r="HAS158" s="2"/>
      <c r="HAT158" s="2"/>
      <c r="HAU158" s="2"/>
      <c r="HAV158" s="2"/>
      <c r="HAW158" s="2"/>
      <c r="HAX158" s="2"/>
      <c r="HAY158" s="2"/>
      <c r="HAZ158" s="2"/>
      <c r="HBA158" s="2"/>
      <c r="HBB158" s="2"/>
      <c r="HBC158" s="2"/>
      <c r="HBD158" s="2"/>
      <c r="HBE158" s="2"/>
      <c r="HBF158" s="2"/>
      <c r="HBG158" s="2"/>
      <c r="HBH158" s="2"/>
      <c r="HBI158" s="2"/>
      <c r="HBJ158" s="2"/>
      <c r="HBK158" s="2"/>
      <c r="HBL158" s="2"/>
      <c r="HBM158" s="2"/>
      <c r="HBN158" s="2"/>
      <c r="HBO158" s="2"/>
      <c r="HBP158" s="2"/>
      <c r="HBQ158" s="2"/>
      <c r="HBR158" s="2"/>
      <c r="HBS158" s="2"/>
      <c r="HBT158" s="2"/>
      <c r="HBU158" s="2"/>
      <c r="HBV158" s="2"/>
      <c r="HBW158" s="2"/>
      <c r="HBX158" s="2"/>
      <c r="HBY158" s="2"/>
      <c r="HBZ158" s="2"/>
      <c r="HCA158" s="2"/>
      <c r="HCB158" s="2"/>
      <c r="HCC158" s="2"/>
      <c r="HCD158" s="2"/>
      <c r="HCE158" s="2"/>
      <c r="HCF158" s="2"/>
      <c r="HCG158" s="2"/>
      <c r="HCH158" s="2"/>
      <c r="HCI158" s="2"/>
      <c r="HCJ158" s="2"/>
      <c r="HCK158" s="2"/>
      <c r="HCL158" s="2"/>
      <c r="HCM158" s="2"/>
      <c r="HCN158" s="2"/>
      <c r="HCO158" s="2"/>
      <c r="HCP158" s="2"/>
      <c r="HCQ158" s="2"/>
      <c r="HCR158" s="2"/>
      <c r="HCS158" s="2"/>
      <c r="HCT158" s="2"/>
      <c r="HCU158" s="2"/>
      <c r="HCV158" s="2"/>
      <c r="HCW158" s="2"/>
      <c r="HCX158" s="2"/>
      <c r="HCY158" s="2"/>
      <c r="HCZ158" s="2"/>
      <c r="HDA158" s="2"/>
      <c r="HDB158" s="2"/>
      <c r="HDC158" s="2"/>
      <c r="HDD158" s="2"/>
      <c r="HDE158" s="2"/>
      <c r="HDF158" s="2"/>
      <c r="HDG158" s="2"/>
      <c r="HDH158" s="2"/>
      <c r="HDI158" s="2"/>
      <c r="HDJ158" s="2"/>
      <c r="HDK158" s="2"/>
      <c r="HDL158" s="2"/>
      <c r="HDM158" s="2"/>
      <c r="HDN158" s="2"/>
      <c r="HDO158" s="2"/>
      <c r="HDP158" s="2"/>
      <c r="HDQ158" s="2"/>
      <c r="HDR158" s="2"/>
      <c r="HDS158" s="2"/>
      <c r="HDT158" s="2"/>
      <c r="HDU158" s="2"/>
      <c r="HDV158" s="2"/>
      <c r="HDW158" s="2"/>
      <c r="HDX158" s="2"/>
      <c r="HDY158" s="2"/>
      <c r="HDZ158" s="2"/>
      <c r="HEA158" s="2"/>
      <c r="HEB158" s="2"/>
      <c r="HEC158" s="2"/>
      <c r="HED158" s="2"/>
      <c r="HEE158" s="2"/>
      <c r="HEF158" s="2"/>
      <c r="HEG158" s="2"/>
      <c r="HEH158" s="2"/>
      <c r="HEI158" s="2"/>
      <c r="HEJ158" s="2"/>
      <c r="HEK158" s="2"/>
      <c r="HEL158" s="2"/>
      <c r="HEM158" s="2"/>
      <c r="HEN158" s="2"/>
      <c r="HEO158" s="2"/>
      <c r="HEP158" s="2"/>
      <c r="HEQ158" s="2"/>
      <c r="HER158" s="2"/>
      <c r="HES158" s="2"/>
      <c r="HET158" s="2"/>
      <c r="HEU158" s="2"/>
      <c r="HEV158" s="2"/>
      <c r="HEW158" s="2"/>
      <c r="HEX158" s="2"/>
      <c r="HEY158" s="2"/>
      <c r="HEZ158" s="2"/>
      <c r="HFA158" s="2"/>
      <c r="HFB158" s="2"/>
      <c r="HFC158" s="2"/>
      <c r="HFD158" s="2"/>
      <c r="HFE158" s="2"/>
      <c r="HFF158" s="2"/>
      <c r="HFG158" s="2"/>
      <c r="HFH158" s="2"/>
      <c r="HFI158" s="2"/>
      <c r="HFJ158" s="2"/>
      <c r="HFK158" s="2"/>
      <c r="HFL158" s="2"/>
      <c r="HFM158" s="2"/>
      <c r="HFN158" s="2"/>
      <c r="HFO158" s="2"/>
      <c r="HFP158" s="2"/>
      <c r="HFQ158" s="2"/>
      <c r="HFR158" s="2"/>
      <c r="HFS158" s="2"/>
      <c r="HFT158" s="2"/>
      <c r="HFU158" s="2"/>
      <c r="HFV158" s="2"/>
      <c r="HFW158" s="2"/>
      <c r="HFX158" s="2"/>
      <c r="HFY158" s="2"/>
      <c r="HFZ158" s="2"/>
      <c r="HGA158" s="2"/>
      <c r="HGB158" s="2"/>
      <c r="HGC158" s="2"/>
      <c r="HGD158" s="2"/>
      <c r="HGE158" s="2"/>
      <c r="HGF158" s="2"/>
      <c r="HGG158" s="2"/>
      <c r="HGH158" s="2"/>
      <c r="HGI158" s="2"/>
      <c r="HGJ158" s="2"/>
      <c r="HGK158" s="2"/>
      <c r="HGL158" s="2"/>
      <c r="HGM158" s="2"/>
      <c r="HGN158" s="2"/>
      <c r="HGO158" s="2"/>
      <c r="HGP158" s="2"/>
      <c r="HGQ158" s="2"/>
      <c r="HGR158" s="2"/>
      <c r="HGS158" s="2"/>
      <c r="HGT158" s="2"/>
      <c r="HGU158" s="2"/>
      <c r="HGV158" s="2"/>
      <c r="HGW158" s="2"/>
      <c r="HGX158" s="2"/>
      <c r="HGY158" s="2"/>
      <c r="HGZ158" s="2"/>
      <c r="HHA158" s="2"/>
      <c r="HHB158" s="2"/>
      <c r="HHC158" s="2"/>
      <c r="HHD158" s="2"/>
      <c r="HHE158" s="2"/>
      <c r="HHF158" s="2"/>
      <c r="HHG158" s="2"/>
      <c r="HHH158" s="2"/>
      <c r="HHI158" s="2"/>
      <c r="HHJ158" s="2"/>
      <c r="HHK158" s="2"/>
      <c r="HHL158" s="2"/>
      <c r="HHM158" s="2"/>
      <c r="HHN158" s="2"/>
      <c r="HHO158" s="2"/>
      <c r="HHP158" s="2"/>
      <c r="HHQ158" s="2"/>
      <c r="HHR158" s="2"/>
      <c r="HHS158" s="2"/>
      <c r="HHT158" s="2"/>
      <c r="HHU158" s="2"/>
      <c r="HHV158" s="2"/>
      <c r="HHW158" s="2"/>
      <c r="HHX158" s="2"/>
      <c r="HHY158" s="2"/>
      <c r="HHZ158" s="2"/>
      <c r="HIA158" s="2"/>
      <c r="HIB158" s="2"/>
      <c r="HIC158" s="2"/>
      <c r="HID158" s="2"/>
      <c r="HIE158" s="2"/>
      <c r="HIF158" s="2"/>
      <c r="HIG158" s="2"/>
      <c r="HIH158" s="2"/>
      <c r="HII158" s="2"/>
      <c r="HIJ158" s="2"/>
      <c r="HIK158" s="2"/>
      <c r="HIL158" s="2"/>
      <c r="HIM158" s="2"/>
      <c r="HIN158" s="2"/>
      <c r="HIO158" s="2"/>
      <c r="HIP158" s="2"/>
      <c r="HIQ158" s="2"/>
      <c r="HIR158" s="2"/>
      <c r="HIS158" s="2"/>
      <c r="HIT158" s="2"/>
      <c r="HIU158" s="2"/>
      <c r="HIV158" s="2"/>
      <c r="HIW158" s="2"/>
      <c r="HIX158" s="2"/>
      <c r="HIY158" s="2"/>
      <c r="HIZ158" s="2"/>
      <c r="HJA158" s="2"/>
      <c r="HJB158" s="2"/>
      <c r="HJC158" s="2"/>
      <c r="HJD158" s="2"/>
      <c r="HJE158" s="2"/>
      <c r="HJF158" s="2"/>
      <c r="HJG158" s="2"/>
      <c r="HJH158" s="2"/>
      <c r="HJI158" s="2"/>
      <c r="HJJ158" s="2"/>
      <c r="HJK158" s="2"/>
      <c r="HJL158" s="2"/>
      <c r="HJM158" s="2"/>
      <c r="HJN158" s="2"/>
      <c r="HJO158" s="2"/>
      <c r="HJP158" s="2"/>
      <c r="HJQ158" s="2"/>
      <c r="HJR158" s="2"/>
      <c r="HJS158" s="2"/>
      <c r="HJT158" s="2"/>
      <c r="HJU158" s="2"/>
      <c r="HJV158" s="2"/>
      <c r="HJW158" s="2"/>
      <c r="HJX158" s="2"/>
      <c r="HJY158" s="2"/>
      <c r="HJZ158" s="2"/>
      <c r="HKA158" s="2"/>
      <c r="HKB158" s="2"/>
      <c r="HKC158" s="2"/>
      <c r="HKD158" s="2"/>
      <c r="HKE158" s="2"/>
      <c r="HKF158" s="2"/>
      <c r="HKG158" s="2"/>
      <c r="HKH158" s="2"/>
      <c r="HKI158" s="2"/>
      <c r="HKJ158" s="2"/>
      <c r="HKK158" s="2"/>
      <c r="HKL158" s="2"/>
      <c r="HKM158" s="2"/>
      <c r="HKN158" s="2"/>
      <c r="HKO158" s="2"/>
      <c r="HKP158" s="2"/>
      <c r="HKQ158" s="2"/>
      <c r="HKR158" s="2"/>
      <c r="HKS158" s="2"/>
      <c r="HKT158" s="2"/>
      <c r="HKU158" s="2"/>
      <c r="HKV158" s="2"/>
      <c r="HKW158" s="2"/>
      <c r="HKX158" s="2"/>
      <c r="HKY158" s="2"/>
      <c r="HKZ158" s="2"/>
      <c r="HLA158" s="2"/>
      <c r="HLB158" s="2"/>
      <c r="HLC158" s="2"/>
      <c r="HLD158" s="2"/>
      <c r="HLE158" s="2"/>
      <c r="HLF158" s="2"/>
      <c r="HLG158" s="2"/>
      <c r="HLH158" s="2"/>
      <c r="HLI158" s="2"/>
      <c r="HLJ158" s="2"/>
      <c r="HLK158" s="2"/>
      <c r="HLL158" s="2"/>
      <c r="HLM158" s="2"/>
      <c r="HLN158" s="2"/>
      <c r="HLO158" s="2"/>
      <c r="HLP158" s="2"/>
      <c r="HLQ158" s="2"/>
      <c r="HLR158" s="2"/>
      <c r="HLS158" s="2"/>
      <c r="HLT158" s="2"/>
      <c r="HLU158" s="2"/>
      <c r="HLV158" s="2"/>
      <c r="HLW158" s="2"/>
      <c r="HLX158" s="2"/>
      <c r="HLY158" s="2"/>
      <c r="HLZ158" s="2"/>
      <c r="HMA158" s="2"/>
      <c r="HMB158" s="2"/>
      <c r="HMC158" s="2"/>
      <c r="HMD158" s="2"/>
      <c r="HME158" s="2"/>
      <c r="HMF158" s="2"/>
      <c r="HMG158" s="2"/>
      <c r="HMH158" s="2"/>
      <c r="HMI158" s="2"/>
      <c r="HMJ158" s="2"/>
      <c r="HMK158" s="2"/>
      <c r="HML158" s="2"/>
      <c r="HMM158" s="2"/>
      <c r="HMN158" s="2"/>
      <c r="HMO158" s="2"/>
      <c r="HMP158" s="2"/>
      <c r="HMQ158" s="2"/>
      <c r="HMR158" s="2"/>
      <c r="HMS158" s="2"/>
      <c r="HMT158" s="2"/>
      <c r="HMU158" s="2"/>
      <c r="HMV158" s="2"/>
      <c r="HMW158" s="2"/>
      <c r="HMX158" s="2"/>
      <c r="HMY158" s="2"/>
      <c r="HMZ158" s="2"/>
      <c r="HNA158" s="2"/>
      <c r="HNB158" s="2"/>
      <c r="HNC158" s="2"/>
      <c r="HND158" s="2"/>
      <c r="HNE158" s="2"/>
      <c r="HNF158" s="2"/>
      <c r="HNG158" s="2"/>
      <c r="HNH158" s="2"/>
      <c r="HNI158" s="2"/>
      <c r="HNJ158" s="2"/>
      <c r="HNK158" s="2"/>
      <c r="HNL158" s="2"/>
      <c r="HNM158" s="2"/>
      <c r="HNN158" s="2"/>
      <c r="HNO158" s="2"/>
      <c r="HNP158" s="2"/>
      <c r="HNQ158" s="2"/>
      <c r="HNR158" s="2"/>
      <c r="HNS158" s="2"/>
      <c r="HNT158" s="2"/>
      <c r="HNU158" s="2"/>
      <c r="HNV158" s="2"/>
      <c r="HNW158" s="2"/>
      <c r="HNX158" s="2"/>
      <c r="HNY158" s="2"/>
      <c r="HNZ158" s="2"/>
      <c r="HOA158" s="2"/>
      <c r="HOB158" s="2"/>
      <c r="HOC158" s="2"/>
      <c r="HOD158" s="2"/>
      <c r="HOE158" s="2"/>
      <c r="HOF158" s="2"/>
      <c r="HOG158" s="2"/>
      <c r="HOH158" s="2"/>
      <c r="HOI158" s="2"/>
      <c r="HOJ158" s="2"/>
      <c r="HOK158" s="2"/>
      <c r="HOL158" s="2"/>
      <c r="HOM158" s="2"/>
      <c r="HON158" s="2"/>
      <c r="HOO158" s="2"/>
      <c r="HOP158" s="2"/>
      <c r="HOQ158" s="2"/>
      <c r="HOR158" s="2"/>
      <c r="HOS158" s="2"/>
      <c r="HOT158" s="2"/>
      <c r="HOU158" s="2"/>
      <c r="HOV158" s="2"/>
      <c r="HOW158" s="2"/>
      <c r="HOX158" s="2"/>
      <c r="HOY158" s="2"/>
      <c r="HOZ158" s="2"/>
      <c r="HPA158" s="2"/>
      <c r="HPB158" s="2"/>
      <c r="HPC158" s="2"/>
      <c r="HPD158" s="2"/>
      <c r="HPE158" s="2"/>
      <c r="HPF158" s="2"/>
      <c r="HPG158" s="2"/>
      <c r="HPH158" s="2"/>
      <c r="HPI158" s="2"/>
      <c r="HPJ158" s="2"/>
      <c r="HPK158" s="2"/>
      <c r="HPL158" s="2"/>
      <c r="HPM158" s="2"/>
      <c r="HPN158" s="2"/>
      <c r="HPO158" s="2"/>
      <c r="HPP158" s="2"/>
      <c r="HPQ158" s="2"/>
      <c r="HPR158" s="2"/>
      <c r="HPS158" s="2"/>
      <c r="HPT158" s="2"/>
      <c r="HPU158" s="2"/>
      <c r="HPV158" s="2"/>
      <c r="HPW158" s="2"/>
      <c r="HPX158" s="2"/>
      <c r="HPY158" s="2"/>
      <c r="HPZ158" s="2"/>
      <c r="HQA158" s="2"/>
      <c r="HQB158" s="2"/>
      <c r="HQC158" s="2"/>
      <c r="HQD158" s="2"/>
      <c r="HQE158" s="2"/>
      <c r="HQF158" s="2"/>
      <c r="HQG158" s="2"/>
      <c r="HQH158" s="2"/>
      <c r="HQI158" s="2"/>
      <c r="HQJ158" s="2"/>
      <c r="HQK158" s="2"/>
      <c r="HQL158" s="2"/>
      <c r="HQM158" s="2"/>
      <c r="HQN158" s="2"/>
      <c r="HQO158" s="2"/>
      <c r="HQP158" s="2"/>
      <c r="HQQ158" s="2"/>
      <c r="HQR158" s="2"/>
      <c r="HQS158" s="2"/>
      <c r="HQT158" s="2"/>
      <c r="HQU158" s="2"/>
      <c r="HQV158" s="2"/>
      <c r="HQW158" s="2"/>
      <c r="HQX158" s="2"/>
      <c r="HQY158" s="2"/>
      <c r="HQZ158" s="2"/>
      <c r="HRA158" s="2"/>
      <c r="HRB158" s="2"/>
      <c r="HRC158" s="2"/>
      <c r="HRD158" s="2"/>
      <c r="HRE158" s="2"/>
      <c r="HRF158" s="2"/>
      <c r="HRG158" s="2"/>
      <c r="HRH158" s="2"/>
      <c r="HRI158" s="2"/>
      <c r="HRJ158" s="2"/>
      <c r="HRK158" s="2"/>
      <c r="HRL158" s="2"/>
      <c r="HRM158" s="2"/>
      <c r="HRN158" s="2"/>
      <c r="HRO158" s="2"/>
      <c r="HRP158" s="2"/>
      <c r="HRQ158" s="2"/>
      <c r="HRR158" s="2"/>
      <c r="HRS158" s="2"/>
      <c r="HRT158" s="2"/>
      <c r="HRU158" s="2"/>
      <c r="HRV158" s="2"/>
      <c r="HRW158" s="2"/>
      <c r="HRX158" s="2"/>
      <c r="HRY158" s="2"/>
      <c r="HRZ158" s="2"/>
      <c r="HSA158" s="2"/>
      <c r="HSB158" s="2"/>
      <c r="HSC158" s="2"/>
      <c r="HSD158" s="2"/>
      <c r="HSE158" s="2"/>
      <c r="HSF158" s="2"/>
      <c r="HSG158" s="2"/>
      <c r="HSH158" s="2"/>
      <c r="HSI158" s="2"/>
      <c r="HSJ158" s="2"/>
      <c r="HSK158" s="2"/>
      <c r="HSL158" s="2"/>
      <c r="HSM158" s="2"/>
      <c r="HSN158" s="2"/>
      <c r="HSO158" s="2"/>
      <c r="HSP158" s="2"/>
      <c r="HSQ158" s="2"/>
      <c r="HSR158" s="2"/>
      <c r="HSS158" s="2"/>
      <c r="HST158" s="2"/>
      <c r="HSU158" s="2"/>
      <c r="HSV158" s="2"/>
      <c r="HSW158" s="2"/>
      <c r="HSX158" s="2"/>
      <c r="HSY158" s="2"/>
      <c r="HSZ158" s="2"/>
      <c r="HTA158" s="2"/>
      <c r="HTB158" s="2"/>
      <c r="HTC158" s="2"/>
      <c r="HTD158" s="2"/>
      <c r="HTE158" s="2"/>
      <c r="HTF158" s="2"/>
      <c r="HTG158" s="2"/>
      <c r="HTH158" s="2"/>
      <c r="HTI158" s="2"/>
      <c r="HTJ158" s="2"/>
      <c r="HTK158" s="2"/>
      <c r="HTL158" s="2"/>
      <c r="HTM158" s="2"/>
      <c r="HTN158" s="2"/>
      <c r="HTO158" s="2"/>
      <c r="HTP158" s="2"/>
      <c r="HTQ158" s="2"/>
      <c r="HTR158" s="2"/>
      <c r="HTS158" s="2"/>
      <c r="HTT158" s="2"/>
      <c r="HTU158" s="2"/>
      <c r="HTV158" s="2"/>
      <c r="HTW158" s="2"/>
      <c r="HTX158" s="2"/>
      <c r="HTY158" s="2"/>
      <c r="HTZ158" s="2"/>
      <c r="HUA158" s="2"/>
      <c r="HUB158" s="2"/>
      <c r="HUC158" s="2"/>
      <c r="HUD158" s="2"/>
      <c r="HUE158" s="2"/>
      <c r="HUF158" s="2"/>
      <c r="HUG158" s="2"/>
      <c r="HUH158" s="2"/>
      <c r="HUI158" s="2"/>
      <c r="HUJ158" s="2"/>
      <c r="HUK158" s="2"/>
      <c r="HUL158" s="2"/>
      <c r="HUM158" s="2"/>
      <c r="HUN158" s="2"/>
      <c r="HUO158" s="2"/>
      <c r="HUP158" s="2"/>
      <c r="HUQ158" s="2"/>
      <c r="HUR158" s="2"/>
      <c r="HUS158" s="2"/>
      <c r="HUT158" s="2"/>
      <c r="HUU158" s="2"/>
      <c r="HUV158" s="2"/>
      <c r="HUW158" s="2"/>
      <c r="HUX158" s="2"/>
      <c r="HUY158" s="2"/>
      <c r="HUZ158" s="2"/>
      <c r="HVA158" s="2"/>
      <c r="HVB158" s="2"/>
      <c r="HVC158" s="2"/>
      <c r="HVD158" s="2"/>
      <c r="HVE158" s="2"/>
      <c r="HVF158" s="2"/>
      <c r="HVG158" s="2"/>
      <c r="HVH158" s="2"/>
      <c r="HVI158" s="2"/>
      <c r="HVJ158" s="2"/>
      <c r="HVK158" s="2"/>
      <c r="HVL158" s="2"/>
      <c r="HVM158" s="2"/>
      <c r="HVN158" s="2"/>
      <c r="HVO158" s="2"/>
      <c r="HVP158" s="2"/>
      <c r="HVQ158" s="2"/>
      <c r="HVR158" s="2"/>
      <c r="HVS158" s="2"/>
      <c r="HVT158" s="2"/>
      <c r="HVU158" s="2"/>
      <c r="HVV158" s="2"/>
      <c r="HVW158" s="2"/>
      <c r="HVX158" s="2"/>
      <c r="HVY158" s="2"/>
      <c r="HVZ158" s="2"/>
      <c r="HWA158" s="2"/>
      <c r="HWB158" s="2"/>
      <c r="HWC158" s="2"/>
      <c r="HWD158" s="2"/>
      <c r="HWE158" s="2"/>
      <c r="HWF158" s="2"/>
      <c r="HWG158" s="2"/>
      <c r="HWH158" s="2"/>
      <c r="HWI158" s="2"/>
      <c r="HWJ158" s="2"/>
      <c r="HWK158" s="2"/>
      <c r="HWL158" s="2"/>
      <c r="HWM158" s="2"/>
      <c r="HWN158" s="2"/>
      <c r="HWO158" s="2"/>
      <c r="HWP158" s="2"/>
      <c r="HWQ158" s="2"/>
      <c r="HWR158" s="2"/>
      <c r="HWS158" s="2"/>
      <c r="HWT158" s="2"/>
      <c r="HWU158" s="2"/>
      <c r="HWV158" s="2"/>
      <c r="HWW158" s="2"/>
      <c r="HWX158" s="2"/>
      <c r="HWY158" s="2"/>
      <c r="HWZ158" s="2"/>
      <c r="HXA158" s="2"/>
      <c r="HXB158" s="2"/>
      <c r="HXC158" s="2"/>
      <c r="HXD158" s="2"/>
      <c r="HXE158" s="2"/>
      <c r="HXF158" s="2"/>
      <c r="HXG158" s="2"/>
      <c r="HXH158" s="2"/>
      <c r="HXI158" s="2"/>
      <c r="HXJ158" s="2"/>
      <c r="HXK158" s="2"/>
      <c r="HXL158" s="2"/>
      <c r="HXM158" s="2"/>
      <c r="HXN158" s="2"/>
      <c r="HXO158" s="2"/>
      <c r="HXP158" s="2"/>
      <c r="HXQ158" s="2"/>
      <c r="HXR158" s="2"/>
      <c r="HXS158" s="2"/>
      <c r="HXT158" s="2"/>
      <c r="HXU158" s="2"/>
      <c r="HXV158" s="2"/>
      <c r="HXW158" s="2"/>
      <c r="HXX158" s="2"/>
      <c r="HXY158" s="2"/>
      <c r="HXZ158" s="2"/>
      <c r="HYA158" s="2"/>
      <c r="HYB158" s="2"/>
      <c r="HYC158" s="2"/>
      <c r="HYD158" s="2"/>
      <c r="HYE158" s="2"/>
      <c r="HYF158" s="2"/>
      <c r="HYG158" s="2"/>
      <c r="HYH158" s="2"/>
      <c r="HYI158" s="2"/>
      <c r="HYJ158" s="2"/>
      <c r="HYK158" s="2"/>
      <c r="HYL158" s="2"/>
      <c r="HYM158" s="2"/>
      <c r="HYN158" s="2"/>
      <c r="HYO158" s="2"/>
      <c r="HYP158" s="2"/>
      <c r="HYQ158" s="2"/>
      <c r="HYR158" s="2"/>
      <c r="HYS158" s="2"/>
      <c r="HYT158" s="2"/>
      <c r="HYU158" s="2"/>
      <c r="HYV158" s="2"/>
      <c r="HYW158" s="2"/>
      <c r="HYX158" s="2"/>
      <c r="HYY158" s="2"/>
      <c r="HYZ158" s="2"/>
      <c r="HZA158" s="2"/>
      <c r="HZB158" s="2"/>
      <c r="HZC158" s="2"/>
      <c r="HZD158" s="2"/>
      <c r="HZE158" s="2"/>
      <c r="HZF158" s="2"/>
      <c r="HZG158" s="2"/>
      <c r="HZH158" s="2"/>
      <c r="HZI158" s="2"/>
      <c r="HZJ158" s="2"/>
      <c r="HZK158" s="2"/>
      <c r="HZL158" s="2"/>
      <c r="HZM158" s="2"/>
      <c r="HZN158" s="2"/>
      <c r="HZO158" s="2"/>
      <c r="HZP158" s="2"/>
      <c r="HZQ158" s="2"/>
      <c r="HZR158" s="2"/>
      <c r="HZS158" s="2"/>
      <c r="HZT158" s="2"/>
      <c r="HZU158" s="2"/>
      <c r="HZV158" s="2"/>
      <c r="HZW158" s="2"/>
      <c r="HZX158" s="2"/>
      <c r="HZY158" s="2"/>
      <c r="HZZ158" s="2"/>
      <c r="IAA158" s="2"/>
      <c r="IAB158" s="2"/>
      <c r="IAC158" s="2"/>
      <c r="IAD158" s="2"/>
      <c r="IAE158" s="2"/>
      <c r="IAF158" s="2"/>
      <c r="IAG158" s="2"/>
      <c r="IAH158" s="2"/>
      <c r="IAI158" s="2"/>
      <c r="IAJ158" s="2"/>
      <c r="IAK158" s="2"/>
      <c r="IAL158" s="2"/>
      <c r="IAM158" s="2"/>
      <c r="IAN158" s="2"/>
      <c r="IAO158" s="2"/>
      <c r="IAP158" s="2"/>
      <c r="IAQ158" s="2"/>
      <c r="IAR158" s="2"/>
      <c r="IAS158" s="2"/>
      <c r="IAT158" s="2"/>
      <c r="IAU158" s="2"/>
      <c r="IAV158" s="2"/>
      <c r="IAW158" s="2"/>
      <c r="IAX158" s="2"/>
      <c r="IAY158" s="2"/>
      <c r="IAZ158" s="2"/>
      <c r="IBA158" s="2"/>
      <c r="IBB158" s="2"/>
      <c r="IBC158" s="2"/>
      <c r="IBD158" s="2"/>
      <c r="IBE158" s="2"/>
      <c r="IBF158" s="2"/>
      <c r="IBG158" s="2"/>
      <c r="IBH158" s="2"/>
      <c r="IBI158" s="2"/>
      <c r="IBJ158" s="2"/>
      <c r="IBK158" s="2"/>
      <c r="IBL158" s="2"/>
      <c r="IBM158" s="2"/>
      <c r="IBN158" s="2"/>
      <c r="IBO158" s="2"/>
      <c r="IBP158" s="2"/>
      <c r="IBQ158" s="2"/>
      <c r="IBR158" s="2"/>
      <c r="IBS158" s="2"/>
      <c r="IBT158" s="2"/>
      <c r="IBU158" s="2"/>
      <c r="IBV158" s="2"/>
      <c r="IBW158" s="2"/>
      <c r="IBX158" s="2"/>
      <c r="IBY158" s="2"/>
      <c r="IBZ158" s="2"/>
      <c r="ICA158" s="2"/>
      <c r="ICB158" s="2"/>
      <c r="ICC158" s="2"/>
      <c r="ICD158" s="2"/>
      <c r="ICE158" s="2"/>
      <c r="ICF158" s="2"/>
      <c r="ICG158" s="2"/>
      <c r="ICH158" s="2"/>
      <c r="ICI158" s="2"/>
      <c r="ICJ158" s="2"/>
      <c r="ICK158" s="2"/>
      <c r="ICL158" s="2"/>
      <c r="ICM158" s="2"/>
      <c r="ICN158" s="2"/>
      <c r="ICO158" s="2"/>
      <c r="ICP158" s="2"/>
      <c r="ICQ158" s="2"/>
      <c r="ICR158" s="2"/>
      <c r="ICS158" s="2"/>
      <c r="ICT158" s="2"/>
      <c r="ICU158" s="2"/>
      <c r="ICV158" s="2"/>
      <c r="ICW158" s="2"/>
      <c r="ICX158" s="2"/>
      <c r="ICY158" s="2"/>
      <c r="ICZ158" s="2"/>
      <c r="IDA158" s="2"/>
      <c r="IDB158" s="2"/>
      <c r="IDC158" s="2"/>
      <c r="IDD158" s="2"/>
      <c r="IDE158" s="2"/>
      <c r="IDF158" s="2"/>
      <c r="IDG158" s="2"/>
      <c r="IDH158" s="2"/>
      <c r="IDI158" s="2"/>
      <c r="IDJ158" s="2"/>
      <c r="IDK158" s="2"/>
      <c r="IDL158" s="2"/>
      <c r="IDM158" s="2"/>
      <c r="IDN158" s="2"/>
      <c r="IDO158" s="2"/>
      <c r="IDP158" s="2"/>
      <c r="IDQ158" s="2"/>
      <c r="IDR158" s="2"/>
      <c r="IDS158" s="2"/>
      <c r="IDT158" s="2"/>
      <c r="IDU158" s="2"/>
      <c r="IDV158" s="2"/>
      <c r="IDW158" s="2"/>
      <c r="IDX158" s="2"/>
      <c r="IDY158" s="2"/>
      <c r="IDZ158" s="2"/>
      <c r="IEA158" s="2"/>
      <c r="IEB158" s="2"/>
      <c r="IEC158" s="2"/>
      <c r="IED158" s="2"/>
      <c r="IEE158" s="2"/>
      <c r="IEF158" s="2"/>
      <c r="IEG158" s="2"/>
      <c r="IEH158" s="2"/>
      <c r="IEI158" s="2"/>
      <c r="IEJ158" s="2"/>
      <c r="IEK158" s="2"/>
      <c r="IEL158" s="2"/>
      <c r="IEM158" s="2"/>
      <c r="IEN158" s="2"/>
      <c r="IEO158" s="2"/>
      <c r="IEP158" s="2"/>
      <c r="IEQ158" s="2"/>
      <c r="IER158" s="2"/>
      <c r="IES158" s="2"/>
      <c r="IET158" s="2"/>
      <c r="IEU158" s="2"/>
      <c r="IEV158" s="2"/>
      <c r="IEW158" s="2"/>
      <c r="IEX158" s="2"/>
      <c r="IEY158" s="2"/>
      <c r="IEZ158" s="2"/>
      <c r="IFA158" s="2"/>
      <c r="IFB158" s="2"/>
      <c r="IFC158" s="2"/>
      <c r="IFD158" s="2"/>
      <c r="IFE158" s="2"/>
      <c r="IFF158" s="2"/>
      <c r="IFG158" s="2"/>
      <c r="IFH158" s="2"/>
      <c r="IFI158" s="2"/>
      <c r="IFJ158" s="2"/>
      <c r="IFK158" s="2"/>
      <c r="IFL158" s="2"/>
      <c r="IFM158" s="2"/>
      <c r="IFN158" s="2"/>
      <c r="IFO158" s="2"/>
      <c r="IFP158" s="2"/>
      <c r="IFQ158" s="2"/>
      <c r="IFR158" s="2"/>
      <c r="IFS158" s="2"/>
      <c r="IFT158" s="2"/>
      <c r="IFU158" s="2"/>
      <c r="IFV158" s="2"/>
      <c r="IFW158" s="2"/>
      <c r="IFX158" s="2"/>
      <c r="IFY158" s="2"/>
      <c r="IFZ158" s="2"/>
      <c r="IGA158" s="2"/>
      <c r="IGB158" s="2"/>
      <c r="IGC158" s="2"/>
      <c r="IGD158" s="2"/>
      <c r="IGE158" s="2"/>
      <c r="IGF158" s="2"/>
      <c r="IGG158" s="2"/>
      <c r="IGH158" s="2"/>
      <c r="IGI158" s="2"/>
      <c r="IGJ158" s="2"/>
      <c r="IGK158" s="2"/>
      <c r="IGL158" s="2"/>
      <c r="IGM158" s="2"/>
      <c r="IGN158" s="2"/>
      <c r="IGO158" s="2"/>
      <c r="IGP158" s="2"/>
      <c r="IGQ158" s="2"/>
      <c r="IGR158" s="2"/>
      <c r="IGS158" s="2"/>
      <c r="IGT158" s="2"/>
      <c r="IGU158" s="2"/>
      <c r="IGV158" s="2"/>
      <c r="IGW158" s="2"/>
      <c r="IGX158" s="2"/>
      <c r="IGY158" s="2"/>
      <c r="IGZ158" s="2"/>
      <c r="IHA158" s="2"/>
      <c r="IHB158" s="2"/>
      <c r="IHC158" s="2"/>
      <c r="IHD158" s="2"/>
      <c r="IHE158" s="2"/>
      <c r="IHF158" s="2"/>
      <c r="IHG158" s="2"/>
      <c r="IHH158" s="2"/>
      <c r="IHI158" s="2"/>
      <c r="IHJ158" s="2"/>
      <c r="IHK158" s="2"/>
      <c r="IHL158" s="2"/>
      <c r="IHM158" s="2"/>
      <c r="IHN158" s="2"/>
      <c r="IHO158" s="2"/>
      <c r="IHP158" s="2"/>
      <c r="IHQ158" s="2"/>
      <c r="IHR158" s="2"/>
      <c r="IHS158" s="2"/>
      <c r="IHT158" s="2"/>
      <c r="IHU158" s="2"/>
      <c r="IHV158" s="2"/>
      <c r="IHW158" s="2"/>
      <c r="IHX158" s="2"/>
      <c r="IHY158" s="2"/>
      <c r="IHZ158" s="2"/>
      <c r="IIA158" s="2"/>
      <c r="IIB158" s="2"/>
      <c r="IIC158" s="2"/>
      <c r="IID158" s="2"/>
      <c r="IIE158" s="2"/>
      <c r="IIF158" s="2"/>
      <c r="IIG158" s="2"/>
      <c r="IIH158" s="2"/>
      <c r="III158" s="2"/>
      <c r="IIJ158" s="2"/>
      <c r="IIK158" s="2"/>
      <c r="IIL158" s="2"/>
      <c r="IIM158" s="2"/>
      <c r="IIN158" s="2"/>
      <c r="IIO158" s="2"/>
      <c r="IIP158" s="2"/>
      <c r="IIQ158" s="2"/>
      <c r="IIR158" s="2"/>
      <c r="IIS158" s="2"/>
      <c r="IIT158" s="2"/>
      <c r="IIU158" s="2"/>
      <c r="IIV158" s="2"/>
      <c r="IIW158" s="2"/>
      <c r="IIX158" s="2"/>
      <c r="IIY158" s="2"/>
      <c r="IIZ158" s="2"/>
      <c r="IJA158" s="2"/>
      <c r="IJB158" s="2"/>
      <c r="IJC158" s="2"/>
      <c r="IJD158" s="2"/>
      <c r="IJE158" s="2"/>
      <c r="IJF158" s="2"/>
      <c r="IJG158" s="2"/>
      <c r="IJH158" s="2"/>
      <c r="IJI158" s="2"/>
      <c r="IJJ158" s="2"/>
      <c r="IJK158" s="2"/>
      <c r="IJL158" s="2"/>
      <c r="IJM158" s="2"/>
      <c r="IJN158" s="2"/>
      <c r="IJO158" s="2"/>
      <c r="IJP158" s="2"/>
      <c r="IJQ158" s="2"/>
      <c r="IJR158" s="2"/>
      <c r="IJS158" s="2"/>
      <c r="IJT158" s="2"/>
      <c r="IJU158" s="2"/>
      <c r="IJV158" s="2"/>
      <c r="IJW158" s="2"/>
      <c r="IJX158" s="2"/>
      <c r="IJY158" s="2"/>
      <c r="IJZ158" s="2"/>
      <c r="IKA158" s="2"/>
      <c r="IKB158" s="2"/>
      <c r="IKC158" s="2"/>
      <c r="IKD158" s="2"/>
      <c r="IKE158" s="2"/>
      <c r="IKF158" s="2"/>
      <c r="IKG158" s="2"/>
      <c r="IKH158" s="2"/>
      <c r="IKI158" s="2"/>
      <c r="IKJ158" s="2"/>
      <c r="IKK158" s="2"/>
      <c r="IKL158" s="2"/>
      <c r="IKM158" s="2"/>
      <c r="IKN158" s="2"/>
      <c r="IKO158" s="2"/>
      <c r="IKP158" s="2"/>
      <c r="IKQ158" s="2"/>
      <c r="IKR158" s="2"/>
      <c r="IKS158" s="2"/>
      <c r="IKT158" s="2"/>
      <c r="IKU158" s="2"/>
      <c r="IKV158" s="2"/>
      <c r="IKW158" s="2"/>
      <c r="IKX158" s="2"/>
      <c r="IKY158" s="2"/>
      <c r="IKZ158" s="2"/>
      <c r="ILA158" s="2"/>
      <c r="ILB158" s="2"/>
      <c r="ILC158" s="2"/>
      <c r="ILD158" s="2"/>
      <c r="ILE158" s="2"/>
      <c r="ILF158" s="2"/>
      <c r="ILG158" s="2"/>
      <c r="ILH158" s="2"/>
      <c r="ILI158" s="2"/>
      <c r="ILJ158" s="2"/>
      <c r="ILK158" s="2"/>
      <c r="ILL158" s="2"/>
      <c r="ILM158" s="2"/>
      <c r="ILN158" s="2"/>
      <c r="ILO158" s="2"/>
      <c r="ILP158" s="2"/>
      <c r="ILQ158" s="2"/>
      <c r="ILR158" s="2"/>
      <c r="ILS158" s="2"/>
      <c r="ILT158" s="2"/>
      <c r="ILU158" s="2"/>
      <c r="ILV158" s="2"/>
      <c r="ILW158" s="2"/>
      <c r="ILX158" s="2"/>
      <c r="ILY158" s="2"/>
      <c r="ILZ158" s="2"/>
      <c r="IMA158" s="2"/>
      <c r="IMB158" s="2"/>
      <c r="IMC158" s="2"/>
      <c r="IMD158" s="2"/>
      <c r="IME158" s="2"/>
      <c r="IMF158" s="2"/>
      <c r="IMG158" s="2"/>
      <c r="IMH158" s="2"/>
      <c r="IMI158" s="2"/>
      <c r="IMJ158" s="2"/>
      <c r="IMK158" s="2"/>
      <c r="IML158" s="2"/>
      <c r="IMM158" s="2"/>
      <c r="IMN158" s="2"/>
      <c r="IMO158" s="2"/>
      <c r="IMP158" s="2"/>
      <c r="IMQ158" s="2"/>
      <c r="IMR158" s="2"/>
      <c r="IMS158" s="2"/>
      <c r="IMT158" s="2"/>
      <c r="IMU158" s="2"/>
      <c r="IMV158" s="2"/>
      <c r="IMW158" s="2"/>
      <c r="IMX158" s="2"/>
      <c r="IMY158" s="2"/>
      <c r="IMZ158" s="2"/>
      <c r="INA158" s="2"/>
      <c r="INB158" s="2"/>
      <c r="INC158" s="2"/>
      <c r="IND158" s="2"/>
      <c r="INE158" s="2"/>
      <c r="INF158" s="2"/>
      <c r="ING158" s="2"/>
      <c r="INH158" s="2"/>
      <c r="INI158" s="2"/>
      <c r="INJ158" s="2"/>
      <c r="INK158" s="2"/>
      <c r="INL158" s="2"/>
      <c r="INM158" s="2"/>
      <c r="INN158" s="2"/>
      <c r="INO158" s="2"/>
      <c r="INP158" s="2"/>
      <c r="INQ158" s="2"/>
      <c r="INR158" s="2"/>
      <c r="INS158" s="2"/>
      <c r="INT158" s="2"/>
      <c r="INU158" s="2"/>
      <c r="INV158" s="2"/>
      <c r="INW158" s="2"/>
      <c r="INX158" s="2"/>
      <c r="INY158" s="2"/>
      <c r="INZ158" s="2"/>
      <c r="IOA158" s="2"/>
      <c r="IOB158" s="2"/>
      <c r="IOC158" s="2"/>
      <c r="IOD158" s="2"/>
      <c r="IOE158" s="2"/>
      <c r="IOF158" s="2"/>
      <c r="IOG158" s="2"/>
      <c r="IOH158" s="2"/>
      <c r="IOI158" s="2"/>
      <c r="IOJ158" s="2"/>
      <c r="IOK158" s="2"/>
      <c r="IOL158" s="2"/>
      <c r="IOM158" s="2"/>
      <c r="ION158" s="2"/>
      <c r="IOO158" s="2"/>
      <c r="IOP158" s="2"/>
      <c r="IOQ158" s="2"/>
      <c r="IOR158" s="2"/>
      <c r="IOS158" s="2"/>
      <c r="IOT158" s="2"/>
      <c r="IOU158" s="2"/>
      <c r="IOV158" s="2"/>
      <c r="IOW158" s="2"/>
      <c r="IOX158" s="2"/>
      <c r="IOY158" s="2"/>
      <c r="IOZ158" s="2"/>
      <c r="IPA158" s="2"/>
      <c r="IPB158" s="2"/>
      <c r="IPC158" s="2"/>
      <c r="IPD158" s="2"/>
      <c r="IPE158" s="2"/>
      <c r="IPF158" s="2"/>
      <c r="IPG158" s="2"/>
      <c r="IPH158" s="2"/>
      <c r="IPI158" s="2"/>
      <c r="IPJ158" s="2"/>
      <c r="IPK158" s="2"/>
      <c r="IPL158" s="2"/>
      <c r="IPM158" s="2"/>
      <c r="IPN158" s="2"/>
      <c r="IPO158" s="2"/>
      <c r="IPP158" s="2"/>
      <c r="IPQ158" s="2"/>
      <c r="IPR158" s="2"/>
      <c r="IPS158" s="2"/>
      <c r="IPT158" s="2"/>
      <c r="IPU158" s="2"/>
      <c r="IPV158" s="2"/>
      <c r="IPW158" s="2"/>
      <c r="IPX158" s="2"/>
      <c r="IPY158" s="2"/>
      <c r="IPZ158" s="2"/>
      <c r="IQA158" s="2"/>
      <c r="IQB158" s="2"/>
      <c r="IQC158" s="2"/>
      <c r="IQD158" s="2"/>
      <c r="IQE158" s="2"/>
      <c r="IQF158" s="2"/>
      <c r="IQG158" s="2"/>
      <c r="IQH158" s="2"/>
      <c r="IQI158" s="2"/>
      <c r="IQJ158" s="2"/>
      <c r="IQK158" s="2"/>
      <c r="IQL158" s="2"/>
      <c r="IQM158" s="2"/>
      <c r="IQN158" s="2"/>
      <c r="IQO158" s="2"/>
      <c r="IQP158" s="2"/>
      <c r="IQQ158" s="2"/>
      <c r="IQR158" s="2"/>
      <c r="IQS158" s="2"/>
      <c r="IQT158" s="2"/>
      <c r="IQU158" s="2"/>
      <c r="IQV158" s="2"/>
      <c r="IQW158" s="2"/>
      <c r="IQX158" s="2"/>
      <c r="IQY158" s="2"/>
      <c r="IQZ158" s="2"/>
      <c r="IRA158" s="2"/>
      <c r="IRB158" s="2"/>
      <c r="IRC158" s="2"/>
      <c r="IRD158" s="2"/>
      <c r="IRE158" s="2"/>
      <c r="IRF158" s="2"/>
      <c r="IRG158" s="2"/>
      <c r="IRH158" s="2"/>
      <c r="IRI158" s="2"/>
      <c r="IRJ158" s="2"/>
      <c r="IRK158" s="2"/>
      <c r="IRL158" s="2"/>
      <c r="IRM158" s="2"/>
      <c r="IRN158" s="2"/>
      <c r="IRO158" s="2"/>
      <c r="IRP158" s="2"/>
      <c r="IRQ158" s="2"/>
      <c r="IRR158" s="2"/>
      <c r="IRS158" s="2"/>
      <c r="IRT158" s="2"/>
      <c r="IRU158" s="2"/>
      <c r="IRV158" s="2"/>
      <c r="IRW158" s="2"/>
      <c r="IRX158" s="2"/>
      <c r="IRY158" s="2"/>
      <c r="IRZ158" s="2"/>
      <c r="ISA158" s="2"/>
      <c r="ISB158" s="2"/>
      <c r="ISC158" s="2"/>
      <c r="ISD158" s="2"/>
      <c r="ISE158" s="2"/>
      <c r="ISF158" s="2"/>
      <c r="ISG158" s="2"/>
      <c r="ISH158" s="2"/>
      <c r="ISI158" s="2"/>
      <c r="ISJ158" s="2"/>
      <c r="ISK158" s="2"/>
      <c r="ISL158" s="2"/>
      <c r="ISM158" s="2"/>
      <c r="ISN158" s="2"/>
      <c r="ISO158" s="2"/>
      <c r="ISP158" s="2"/>
      <c r="ISQ158" s="2"/>
      <c r="ISR158" s="2"/>
      <c r="ISS158" s="2"/>
      <c r="IST158" s="2"/>
      <c r="ISU158" s="2"/>
      <c r="ISV158" s="2"/>
      <c r="ISW158" s="2"/>
      <c r="ISX158" s="2"/>
      <c r="ISY158" s="2"/>
      <c r="ISZ158" s="2"/>
      <c r="ITA158" s="2"/>
      <c r="ITB158" s="2"/>
      <c r="ITC158" s="2"/>
      <c r="ITD158" s="2"/>
      <c r="ITE158" s="2"/>
      <c r="ITF158" s="2"/>
      <c r="ITG158" s="2"/>
      <c r="ITH158" s="2"/>
      <c r="ITI158" s="2"/>
      <c r="ITJ158" s="2"/>
      <c r="ITK158" s="2"/>
      <c r="ITL158" s="2"/>
      <c r="ITM158" s="2"/>
      <c r="ITN158" s="2"/>
      <c r="ITO158" s="2"/>
      <c r="ITP158" s="2"/>
      <c r="ITQ158" s="2"/>
      <c r="ITR158" s="2"/>
      <c r="ITS158" s="2"/>
      <c r="ITT158" s="2"/>
      <c r="ITU158" s="2"/>
      <c r="ITV158" s="2"/>
      <c r="ITW158" s="2"/>
      <c r="ITX158" s="2"/>
      <c r="ITY158" s="2"/>
      <c r="ITZ158" s="2"/>
      <c r="IUA158" s="2"/>
      <c r="IUB158" s="2"/>
      <c r="IUC158" s="2"/>
      <c r="IUD158" s="2"/>
      <c r="IUE158" s="2"/>
      <c r="IUF158" s="2"/>
      <c r="IUG158" s="2"/>
      <c r="IUH158" s="2"/>
      <c r="IUI158" s="2"/>
      <c r="IUJ158" s="2"/>
      <c r="IUK158" s="2"/>
      <c r="IUL158" s="2"/>
      <c r="IUM158" s="2"/>
      <c r="IUN158" s="2"/>
      <c r="IUO158" s="2"/>
      <c r="IUP158" s="2"/>
      <c r="IUQ158" s="2"/>
      <c r="IUR158" s="2"/>
      <c r="IUS158" s="2"/>
      <c r="IUT158" s="2"/>
      <c r="IUU158" s="2"/>
      <c r="IUV158" s="2"/>
      <c r="IUW158" s="2"/>
      <c r="IUX158" s="2"/>
      <c r="IUY158" s="2"/>
      <c r="IUZ158" s="2"/>
      <c r="IVA158" s="2"/>
      <c r="IVB158" s="2"/>
      <c r="IVC158" s="2"/>
      <c r="IVD158" s="2"/>
      <c r="IVE158" s="2"/>
      <c r="IVF158" s="2"/>
      <c r="IVG158" s="2"/>
      <c r="IVH158" s="2"/>
      <c r="IVI158" s="2"/>
      <c r="IVJ158" s="2"/>
      <c r="IVK158" s="2"/>
      <c r="IVL158" s="2"/>
      <c r="IVM158" s="2"/>
      <c r="IVN158" s="2"/>
      <c r="IVO158" s="2"/>
      <c r="IVP158" s="2"/>
      <c r="IVQ158" s="2"/>
      <c r="IVR158" s="2"/>
      <c r="IVS158" s="2"/>
      <c r="IVT158" s="2"/>
      <c r="IVU158" s="2"/>
      <c r="IVV158" s="2"/>
      <c r="IVW158" s="2"/>
      <c r="IVX158" s="2"/>
      <c r="IVY158" s="2"/>
      <c r="IVZ158" s="2"/>
      <c r="IWA158" s="2"/>
      <c r="IWB158" s="2"/>
      <c r="IWC158" s="2"/>
      <c r="IWD158" s="2"/>
      <c r="IWE158" s="2"/>
      <c r="IWF158" s="2"/>
      <c r="IWG158" s="2"/>
      <c r="IWH158" s="2"/>
      <c r="IWI158" s="2"/>
      <c r="IWJ158" s="2"/>
      <c r="IWK158" s="2"/>
      <c r="IWL158" s="2"/>
      <c r="IWM158" s="2"/>
      <c r="IWN158" s="2"/>
      <c r="IWO158" s="2"/>
      <c r="IWP158" s="2"/>
      <c r="IWQ158" s="2"/>
      <c r="IWR158" s="2"/>
      <c r="IWS158" s="2"/>
      <c r="IWT158" s="2"/>
      <c r="IWU158" s="2"/>
      <c r="IWV158" s="2"/>
      <c r="IWW158" s="2"/>
      <c r="IWX158" s="2"/>
      <c r="IWY158" s="2"/>
      <c r="IWZ158" s="2"/>
      <c r="IXA158" s="2"/>
      <c r="IXB158" s="2"/>
      <c r="IXC158" s="2"/>
      <c r="IXD158" s="2"/>
      <c r="IXE158" s="2"/>
      <c r="IXF158" s="2"/>
      <c r="IXG158" s="2"/>
      <c r="IXH158" s="2"/>
      <c r="IXI158" s="2"/>
      <c r="IXJ158" s="2"/>
      <c r="IXK158" s="2"/>
      <c r="IXL158" s="2"/>
      <c r="IXM158" s="2"/>
      <c r="IXN158" s="2"/>
      <c r="IXO158" s="2"/>
      <c r="IXP158" s="2"/>
      <c r="IXQ158" s="2"/>
      <c r="IXR158" s="2"/>
      <c r="IXS158" s="2"/>
      <c r="IXT158" s="2"/>
      <c r="IXU158" s="2"/>
      <c r="IXV158" s="2"/>
      <c r="IXW158" s="2"/>
      <c r="IXX158" s="2"/>
      <c r="IXY158" s="2"/>
      <c r="IXZ158" s="2"/>
      <c r="IYA158" s="2"/>
      <c r="IYB158" s="2"/>
      <c r="IYC158" s="2"/>
      <c r="IYD158" s="2"/>
      <c r="IYE158" s="2"/>
      <c r="IYF158" s="2"/>
      <c r="IYG158" s="2"/>
      <c r="IYH158" s="2"/>
      <c r="IYI158" s="2"/>
      <c r="IYJ158" s="2"/>
      <c r="IYK158" s="2"/>
      <c r="IYL158" s="2"/>
      <c r="IYM158" s="2"/>
      <c r="IYN158" s="2"/>
      <c r="IYO158" s="2"/>
      <c r="IYP158" s="2"/>
      <c r="IYQ158" s="2"/>
      <c r="IYR158" s="2"/>
      <c r="IYS158" s="2"/>
      <c r="IYT158" s="2"/>
      <c r="IYU158" s="2"/>
      <c r="IYV158" s="2"/>
      <c r="IYW158" s="2"/>
      <c r="IYX158" s="2"/>
      <c r="IYY158" s="2"/>
      <c r="IYZ158" s="2"/>
      <c r="IZA158" s="2"/>
      <c r="IZB158" s="2"/>
      <c r="IZC158" s="2"/>
      <c r="IZD158" s="2"/>
      <c r="IZE158" s="2"/>
      <c r="IZF158" s="2"/>
      <c r="IZG158" s="2"/>
      <c r="IZH158" s="2"/>
      <c r="IZI158" s="2"/>
      <c r="IZJ158" s="2"/>
      <c r="IZK158" s="2"/>
      <c r="IZL158" s="2"/>
      <c r="IZM158" s="2"/>
      <c r="IZN158" s="2"/>
      <c r="IZO158" s="2"/>
      <c r="IZP158" s="2"/>
      <c r="IZQ158" s="2"/>
      <c r="IZR158" s="2"/>
      <c r="IZS158" s="2"/>
      <c r="IZT158" s="2"/>
      <c r="IZU158" s="2"/>
      <c r="IZV158" s="2"/>
      <c r="IZW158" s="2"/>
      <c r="IZX158" s="2"/>
      <c r="IZY158" s="2"/>
      <c r="IZZ158" s="2"/>
      <c r="JAA158" s="2"/>
      <c r="JAB158" s="2"/>
      <c r="JAC158" s="2"/>
      <c r="JAD158" s="2"/>
      <c r="JAE158" s="2"/>
      <c r="JAF158" s="2"/>
      <c r="JAG158" s="2"/>
      <c r="JAH158" s="2"/>
      <c r="JAI158" s="2"/>
      <c r="JAJ158" s="2"/>
      <c r="JAK158" s="2"/>
      <c r="JAL158" s="2"/>
      <c r="JAM158" s="2"/>
      <c r="JAN158" s="2"/>
      <c r="JAO158" s="2"/>
      <c r="JAP158" s="2"/>
      <c r="JAQ158" s="2"/>
      <c r="JAR158" s="2"/>
      <c r="JAS158" s="2"/>
      <c r="JAT158" s="2"/>
      <c r="JAU158" s="2"/>
      <c r="JAV158" s="2"/>
      <c r="JAW158" s="2"/>
      <c r="JAX158" s="2"/>
      <c r="JAY158" s="2"/>
      <c r="JAZ158" s="2"/>
      <c r="JBA158" s="2"/>
      <c r="JBB158" s="2"/>
      <c r="JBC158" s="2"/>
      <c r="JBD158" s="2"/>
      <c r="JBE158" s="2"/>
      <c r="JBF158" s="2"/>
      <c r="JBG158" s="2"/>
      <c r="JBH158" s="2"/>
      <c r="JBI158" s="2"/>
      <c r="JBJ158" s="2"/>
      <c r="JBK158" s="2"/>
      <c r="JBL158" s="2"/>
      <c r="JBM158" s="2"/>
      <c r="JBN158" s="2"/>
      <c r="JBO158" s="2"/>
      <c r="JBP158" s="2"/>
      <c r="JBQ158" s="2"/>
      <c r="JBR158" s="2"/>
      <c r="JBS158" s="2"/>
      <c r="JBT158" s="2"/>
      <c r="JBU158" s="2"/>
      <c r="JBV158" s="2"/>
      <c r="JBW158" s="2"/>
      <c r="JBX158" s="2"/>
      <c r="JBY158" s="2"/>
      <c r="JBZ158" s="2"/>
      <c r="JCA158" s="2"/>
      <c r="JCB158" s="2"/>
      <c r="JCC158" s="2"/>
      <c r="JCD158" s="2"/>
      <c r="JCE158" s="2"/>
      <c r="JCF158" s="2"/>
      <c r="JCG158" s="2"/>
      <c r="JCH158" s="2"/>
      <c r="JCI158" s="2"/>
      <c r="JCJ158" s="2"/>
      <c r="JCK158" s="2"/>
      <c r="JCL158" s="2"/>
      <c r="JCM158" s="2"/>
      <c r="JCN158" s="2"/>
      <c r="JCO158" s="2"/>
      <c r="JCP158" s="2"/>
      <c r="JCQ158" s="2"/>
      <c r="JCR158" s="2"/>
      <c r="JCS158" s="2"/>
      <c r="JCT158" s="2"/>
      <c r="JCU158" s="2"/>
      <c r="JCV158" s="2"/>
      <c r="JCW158" s="2"/>
      <c r="JCX158" s="2"/>
      <c r="JCY158" s="2"/>
      <c r="JCZ158" s="2"/>
      <c r="JDA158" s="2"/>
      <c r="JDB158" s="2"/>
      <c r="JDC158" s="2"/>
      <c r="JDD158" s="2"/>
      <c r="JDE158" s="2"/>
      <c r="JDF158" s="2"/>
      <c r="JDG158" s="2"/>
      <c r="JDH158" s="2"/>
      <c r="JDI158" s="2"/>
      <c r="JDJ158" s="2"/>
      <c r="JDK158" s="2"/>
      <c r="JDL158" s="2"/>
      <c r="JDM158" s="2"/>
      <c r="JDN158" s="2"/>
      <c r="JDO158" s="2"/>
      <c r="JDP158" s="2"/>
      <c r="JDQ158" s="2"/>
      <c r="JDR158" s="2"/>
      <c r="JDS158" s="2"/>
      <c r="JDT158" s="2"/>
      <c r="JDU158" s="2"/>
      <c r="JDV158" s="2"/>
      <c r="JDW158" s="2"/>
      <c r="JDX158" s="2"/>
      <c r="JDY158" s="2"/>
      <c r="JDZ158" s="2"/>
      <c r="JEA158" s="2"/>
      <c r="JEB158" s="2"/>
      <c r="JEC158" s="2"/>
      <c r="JED158" s="2"/>
      <c r="JEE158" s="2"/>
      <c r="JEF158" s="2"/>
      <c r="JEG158" s="2"/>
      <c r="JEH158" s="2"/>
      <c r="JEI158" s="2"/>
      <c r="JEJ158" s="2"/>
      <c r="JEK158" s="2"/>
      <c r="JEL158" s="2"/>
      <c r="JEM158" s="2"/>
      <c r="JEN158" s="2"/>
      <c r="JEO158" s="2"/>
      <c r="JEP158" s="2"/>
      <c r="JEQ158" s="2"/>
      <c r="JER158" s="2"/>
      <c r="JES158" s="2"/>
      <c r="JET158" s="2"/>
      <c r="JEU158" s="2"/>
      <c r="JEV158" s="2"/>
      <c r="JEW158" s="2"/>
      <c r="JEX158" s="2"/>
      <c r="JEY158" s="2"/>
      <c r="JEZ158" s="2"/>
      <c r="JFA158" s="2"/>
      <c r="JFB158" s="2"/>
      <c r="JFC158" s="2"/>
      <c r="JFD158" s="2"/>
      <c r="JFE158" s="2"/>
      <c r="JFF158" s="2"/>
      <c r="JFG158" s="2"/>
      <c r="JFH158" s="2"/>
      <c r="JFI158" s="2"/>
      <c r="JFJ158" s="2"/>
      <c r="JFK158" s="2"/>
      <c r="JFL158" s="2"/>
      <c r="JFM158" s="2"/>
      <c r="JFN158" s="2"/>
      <c r="JFO158" s="2"/>
      <c r="JFP158" s="2"/>
      <c r="JFQ158" s="2"/>
      <c r="JFR158" s="2"/>
      <c r="JFS158" s="2"/>
      <c r="JFT158" s="2"/>
      <c r="JFU158" s="2"/>
      <c r="JFV158" s="2"/>
      <c r="JFW158" s="2"/>
      <c r="JFX158" s="2"/>
      <c r="JFY158" s="2"/>
      <c r="JFZ158" s="2"/>
      <c r="JGA158" s="2"/>
      <c r="JGB158" s="2"/>
      <c r="JGC158" s="2"/>
      <c r="JGD158" s="2"/>
      <c r="JGE158" s="2"/>
      <c r="JGF158" s="2"/>
      <c r="JGG158" s="2"/>
      <c r="JGH158" s="2"/>
      <c r="JGI158" s="2"/>
      <c r="JGJ158" s="2"/>
      <c r="JGK158" s="2"/>
      <c r="JGL158" s="2"/>
      <c r="JGM158" s="2"/>
      <c r="JGN158" s="2"/>
      <c r="JGO158" s="2"/>
      <c r="JGP158" s="2"/>
      <c r="JGQ158" s="2"/>
      <c r="JGR158" s="2"/>
      <c r="JGS158" s="2"/>
      <c r="JGT158" s="2"/>
      <c r="JGU158" s="2"/>
      <c r="JGV158" s="2"/>
      <c r="JGW158" s="2"/>
      <c r="JGX158" s="2"/>
      <c r="JGY158" s="2"/>
      <c r="JGZ158" s="2"/>
      <c r="JHA158" s="2"/>
      <c r="JHB158" s="2"/>
      <c r="JHC158" s="2"/>
      <c r="JHD158" s="2"/>
      <c r="JHE158" s="2"/>
      <c r="JHF158" s="2"/>
      <c r="JHG158" s="2"/>
      <c r="JHH158" s="2"/>
      <c r="JHI158" s="2"/>
      <c r="JHJ158" s="2"/>
      <c r="JHK158" s="2"/>
      <c r="JHL158" s="2"/>
      <c r="JHM158" s="2"/>
      <c r="JHN158" s="2"/>
      <c r="JHO158" s="2"/>
      <c r="JHP158" s="2"/>
      <c r="JHQ158" s="2"/>
      <c r="JHR158" s="2"/>
      <c r="JHS158" s="2"/>
      <c r="JHT158" s="2"/>
      <c r="JHU158" s="2"/>
      <c r="JHV158" s="2"/>
      <c r="JHW158" s="2"/>
      <c r="JHX158" s="2"/>
      <c r="JHY158" s="2"/>
      <c r="JHZ158" s="2"/>
      <c r="JIA158" s="2"/>
      <c r="JIB158" s="2"/>
      <c r="JIC158" s="2"/>
      <c r="JID158" s="2"/>
      <c r="JIE158" s="2"/>
      <c r="JIF158" s="2"/>
      <c r="JIG158" s="2"/>
      <c r="JIH158" s="2"/>
      <c r="JII158" s="2"/>
      <c r="JIJ158" s="2"/>
      <c r="JIK158" s="2"/>
      <c r="JIL158" s="2"/>
      <c r="JIM158" s="2"/>
      <c r="JIN158" s="2"/>
      <c r="JIO158" s="2"/>
      <c r="JIP158" s="2"/>
      <c r="JIQ158" s="2"/>
      <c r="JIR158" s="2"/>
      <c r="JIS158" s="2"/>
      <c r="JIT158" s="2"/>
      <c r="JIU158" s="2"/>
      <c r="JIV158" s="2"/>
      <c r="JIW158" s="2"/>
      <c r="JIX158" s="2"/>
      <c r="JIY158" s="2"/>
      <c r="JIZ158" s="2"/>
      <c r="JJA158" s="2"/>
      <c r="JJB158" s="2"/>
      <c r="JJC158" s="2"/>
      <c r="JJD158" s="2"/>
      <c r="JJE158" s="2"/>
      <c r="JJF158" s="2"/>
      <c r="JJG158" s="2"/>
      <c r="JJH158" s="2"/>
      <c r="JJI158" s="2"/>
      <c r="JJJ158" s="2"/>
      <c r="JJK158" s="2"/>
      <c r="JJL158" s="2"/>
      <c r="JJM158" s="2"/>
      <c r="JJN158" s="2"/>
      <c r="JJO158" s="2"/>
      <c r="JJP158" s="2"/>
      <c r="JJQ158" s="2"/>
      <c r="JJR158" s="2"/>
      <c r="JJS158" s="2"/>
      <c r="JJT158" s="2"/>
      <c r="JJU158" s="2"/>
      <c r="JJV158" s="2"/>
      <c r="JJW158" s="2"/>
      <c r="JJX158" s="2"/>
      <c r="JJY158" s="2"/>
      <c r="JJZ158" s="2"/>
      <c r="JKA158" s="2"/>
      <c r="JKB158" s="2"/>
      <c r="JKC158" s="2"/>
      <c r="JKD158" s="2"/>
      <c r="JKE158" s="2"/>
      <c r="JKF158" s="2"/>
      <c r="JKG158" s="2"/>
      <c r="JKH158" s="2"/>
      <c r="JKI158" s="2"/>
      <c r="JKJ158" s="2"/>
      <c r="JKK158" s="2"/>
      <c r="JKL158" s="2"/>
      <c r="JKM158" s="2"/>
      <c r="JKN158" s="2"/>
      <c r="JKO158" s="2"/>
      <c r="JKP158" s="2"/>
      <c r="JKQ158" s="2"/>
      <c r="JKR158" s="2"/>
      <c r="JKS158" s="2"/>
      <c r="JKT158" s="2"/>
      <c r="JKU158" s="2"/>
      <c r="JKV158" s="2"/>
      <c r="JKW158" s="2"/>
      <c r="JKX158" s="2"/>
      <c r="JKY158" s="2"/>
      <c r="JKZ158" s="2"/>
      <c r="JLA158" s="2"/>
      <c r="JLB158" s="2"/>
      <c r="JLC158" s="2"/>
      <c r="JLD158" s="2"/>
      <c r="JLE158" s="2"/>
      <c r="JLF158" s="2"/>
      <c r="JLG158" s="2"/>
      <c r="JLH158" s="2"/>
      <c r="JLI158" s="2"/>
      <c r="JLJ158" s="2"/>
      <c r="JLK158" s="2"/>
      <c r="JLL158" s="2"/>
      <c r="JLM158" s="2"/>
      <c r="JLN158" s="2"/>
      <c r="JLO158" s="2"/>
      <c r="JLP158" s="2"/>
      <c r="JLQ158" s="2"/>
      <c r="JLR158" s="2"/>
      <c r="JLS158" s="2"/>
      <c r="JLT158" s="2"/>
      <c r="JLU158" s="2"/>
      <c r="JLV158" s="2"/>
      <c r="JLW158" s="2"/>
      <c r="JLX158" s="2"/>
      <c r="JLY158" s="2"/>
      <c r="JLZ158" s="2"/>
      <c r="JMA158" s="2"/>
      <c r="JMB158" s="2"/>
      <c r="JMC158" s="2"/>
      <c r="JMD158" s="2"/>
      <c r="JME158" s="2"/>
      <c r="JMF158" s="2"/>
      <c r="JMG158" s="2"/>
      <c r="JMH158" s="2"/>
      <c r="JMI158" s="2"/>
      <c r="JMJ158" s="2"/>
      <c r="JMK158" s="2"/>
      <c r="JML158" s="2"/>
      <c r="JMM158" s="2"/>
      <c r="JMN158" s="2"/>
      <c r="JMO158" s="2"/>
      <c r="JMP158" s="2"/>
      <c r="JMQ158" s="2"/>
      <c r="JMR158" s="2"/>
      <c r="JMS158" s="2"/>
      <c r="JMT158" s="2"/>
      <c r="JMU158" s="2"/>
      <c r="JMV158" s="2"/>
      <c r="JMW158" s="2"/>
      <c r="JMX158" s="2"/>
      <c r="JMY158" s="2"/>
      <c r="JMZ158" s="2"/>
      <c r="JNA158" s="2"/>
      <c r="JNB158" s="2"/>
      <c r="JNC158" s="2"/>
      <c r="JND158" s="2"/>
      <c r="JNE158" s="2"/>
      <c r="JNF158" s="2"/>
      <c r="JNG158" s="2"/>
      <c r="JNH158" s="2"/>
      <c r="JNI158" s="2"/>
      <c r="JNJ158" s="2"/>
      <c r="JNK158" s="2"/>
      <c r="JNL158" s="2"/>
      <c r="JNM158" s="2"/>
      <c r="JNN158" s="2"/>
      <c r="JNO158" s="2"/>
      <c r="JNP158" s="2"/>
      <c r="JNQ158" s="2"/>
      <c r="JNR158" s="2"/>
      <c r="JNS158" s="2"/>
      <c r="JNT158" s="2"/>
      <c r="JNU158" s="2"/>
      <c r="JNV158" s="2"/>
      <c r="JNW158" s="2"/>
      <c r="JNX158" s="2"/>
      <c r="JNY158" s="2"/>
      <c r="JNZ158" s="2"/>
      <c r="JOA158" s="2"/>
      <c r="JOB158" s="2"/>
      <c r="JOC158" s="2"/>
      <c r="JOD158" s="2"/>
      <c r="JOE158" s="2"/>
      <c r="JOF158" s="2"/>
      <c r="JOG158" s="2"/>
      <c r="JOH158" s="2"/>
      <c r="JOI158" s="2"/>
      <c r="JOJ158" s="2"/>
      <c r="JOK158" s="2"/>
      <c r="JOL158" s="2"/>
      <c r="JOM158" s="2"/>
      <c r="JON158" s="2"/>
      <c r="JOO158" s="2"/>
      <c r="JOP158" s="2"/>
      <c r="JOQ158" s="2"/>
      <c r="JOR158" s="2"/>
      <c r="JOS158" s="2"/>
      <c r="JOT158" s="2"/>
      <c r="JOU158" s="2"/>
      <c r="JOV158" s="2"/>
      <c r="JOW158" s="2"/>
      <c r="JOX158" s="2"/>
      <c r="JOY158" s="2"/>
      <c r="JOZ158" s="2"/>
      <c r="JPA158" s="2"/>
      <c r="JPB158" s="2"/>
      <c r="JPC158" s="2"/>
      <c r="JPD158" s="2"/>
      <c r="JPE158" s="2"/>
      <c r="JPF158" s="2"/>
      <c r="JPG158" s="2"/>
      <c r="JPH158" s="2"/>
      <c r="JPI158" s="2"/>
      <c r="JPJ158" s="2"/>
      <c r="JPK158" s="2"/>
      <c r="JPL158" s="2"/>
      <c r="JPM158" s="2"/>
      <c r="JPN158" s="2"/>
      <c r="JPO158" s="2"/>
      <c r="JPP158" s="2"/>
      <c r="JPQ158" s="2"/>
      <c r="JPR158" s="2"/>
      <c r="JPS158" s="2"/>
      <c r="JPT158" s="2"/>
      <c r="JPU158" s="2"/>
      <c r="JPV158" s="2"/>
      <c r="JPW158" s="2"/>
      <c r="JPX158" s="2"/>
      <c r="JPY158" s="2"/>
      <c r="JPZ158" s="2"/>
      <c r="JQA158" s="2"/>
      <c r="JQB158" s="2"/>
      <c r="JQC158" s="2"/>
      <c r="JQD158" s="2"/>
      <c r="JQE158" s="2"/>
      <c r="JQF158" s="2"/>
      <c r="JQG158" s="2"/>
      <c r="JQH158" s="2"/>
      <c r="JQI158" s="2"/>
      <c r="JQJ158" s="2"/>
      <c r="JQK158" s="2"/>
      <c r="JQL158" s="2"/>
      <c r="JQM158" s="2"/>
      <c r="JQN158" s="2"/>
      <c r="JQO158" s="2"/>
      <c r="JQP158" s="2"/>
      <c r="JQQ158" s="2"/>
      <c r="JQR158" s="2"/>
      <c r="JQS158" s="2"/>
      <c r="JQT158" s="2"/>
      <c r="JQU158" s="2"/>
      <c r="JQV158" s="2"/>
      <c r="JQW158" s="2"/>
      <c r="JQX158" s="2"/>
      <c r="JQY158" s="2"/>
      <c r="JQZ158" s="2"/>
      <c r="JRA158" s="2"/>
      <c r="JRB158" s="2"/>
      <c r="JRC158" s="2"/>
      <c r="JRD158" s="2"/>
      <c r="JRE158" s="2"/>
      <c r="JRF158" s="2"/>
      <c r="JRG158" s="2"/>
      <c r="JRH158" s="2"/>
      <c r="JRI158" s="2"/>
      <c r="JRJ158" s="2"/>
      <c r="JRK158" s="2"/>
      <c r="JRL158" s="2"/>
      <c r="JRM158" s="2"/>
      <c r="JRN158" s="2"/>
      <c r="JRO158" s="2"/>
      <c r="JRP158" s="2"/>
      <c r="JRQ158" s="2"/>
      <c r="JRR158" s="2"/>
      <c r="JRS158" s="2"/>
      <c r="JRT158" s="2"/>
      <c r="JRU158" s="2"/>
      <c r="JRV158" s="2"/>
      <c r="JRW158" s="2"/>
      <c r="JRX158" s="2"/>
      <c r="JRY158" s="2"/>
      <c r="JRZ158" s="2"/>
      <c r="JSA158" s="2"/>
      <c r="JSB158" s="2"/>
      <c r="JSC158" s="2"/>
      <c r="JSD158" s="2"/>
      <c r="JSE158" s="2"/>
      <c r="JSF158" s="2"/>
      <c r="JSG158" s="2"/>
      <c r="JSH158" s="2"/>
      <c r="JSI158" s="2"/>
      <c r="JSJ158" s="2"/>
      <c r="JSK158" s="2"/>
      <c r="JSL158" s="2"/>
      <c r="JSM158" s="2"/>
      <c r="JSN158" s="2"/>
      <c r="JSO158" s="2"/>
      <c r="JSP158" s="2"/>
      <c r="JSQ158" s="2"/>
      <c r="JSR158" s="2"/>
      <c r="JSS158" s="2"/>
      <c r="JST158" s="2"/>
      <c r="JSU158" s="2"/>
      <c r="JSV158" s="2"/>
      <c r="JSW158" s="2"/>
      <c r="JSX158" s="2"/>
      <c r="JSY158" s="2"/>
      <c r="JSZ158" s="2"/>
      <c r="JTA158" s="2"/>
      <c r="JTB158" s="2"/>
      <c r="JTC158" s="2"/>
      <c r="JTD158" s="2"/>
      <c r="JTE158" s="2"/>
      <c r="JTF158" s="2"/>
      <c r="JTG158" s="2"/>
      <c r="JTH158" s="2"/>
      <c r="JTI158" s="2"/>
      <c r="JTJ158" s="2"/>
      <c r="JTK158" s="2"/>
      <c r="JTL158" s="2"/>
      <c r="JTM158" s="2"/>
      <c r="JTN158" s="2"/>
      <c r="JTO158" s="2"/>
      <c r="JTP158" s="2"/>
      <c r="JTQ158" s="2"/>
      <c r="JTR158" s="2"/>
      <c r="JTS158" s="2"/>
      <c r="JTT158" s="2"/>
      <c r="JTU158" s="2"/>
      <c r="JTV158" s="2"/>
      <c r="JTW158" s="2"/>
      <c r="JTX158" s="2"/>
      <c r="JTY158" s="2"/>
      <c r="JTZ158" s="2"/>
      <c r="JUA158" s="2"/>
      <c r="JUB158" s="2"/>
      <c r="JUC158" s="2"/>
      <c r="JUD158" s="2"/>
      <c r="JUE158" s="2"/>
      <c r="JUF158" s="2"/>
      <c r="JUG158" s="2"/>
      <c r="JUH158" s="2"/>
      <c r="JUI158" s="2"/>
      <c r="JUJ158" s="2"/>
      <c r="JUK158" s="2"/>
      <c r="JUL158" s="2"/>
      <c r="JUM158" s="2"/>
      <c r="JUN158" s="2"/>
      <c r="JUO158" s="2"/>
      <c r="JUP158" s="2"/>
      <c r="JUQ158" s="2"/>
      <c r="JUR158" s="2"/>
      <c r="JUS158" s="2"/>
      <c r="JUT158" s="2"/>
      <c r="JUU158" s="2"/>
      <c r="JUV158" s="2"/>
      <c r="JUW158" s="2"/>
      <c r="JUX158" s="2"/>
      <c r="JUY158" s="2"/>
      <c r="JUZ158" s="2"/>
      <c r="JVA158" s="2"/>
      <c r="JVB158" s="2"/>
      <c r="JVC158" s="2"/>
      <c r="JVD158" s="2"/>
      <c r="JVE158" s="2"/>
      <c r="JVF158" s="2"/>
      <c r="JVG158" s="2"/>
      <c r="JVH158" s="2"/>
      <c r="JVI158" s="2"/>
      <c r="JVJ158" s="2"/>
      <c r="JVK158" s="2"/>
      <c r="JVL158" s="2"/>
      <c r="JVM158" s="2"/>
      <c r="JVN158" s="2"/>
      <c r="JVO158" s="2"/>
      <c r="JVP158" s="2"/>
      <c r="JVQ158" s="2"/>
      <c r="JVR158" s="2"/>
      <c r="JVS158" s="2"/>
      <c r="JVT158" s="2"/>
      <c r="JVU158" s="2"/>
      <c r="JVV158" s="2"/>
      <c r="JVW158" s="2"/>
      <c r="JVX158" s="2"/>
      <c r="JVY158" s="2"/>
      <c r="JVZ158" s="2"/>
      <c r="JWA158" s="2"/>
      <c r="JWB158" s="2"/>
      <c r="JWC158" s="2"/>
      <c r="JWD158" s="2"/>
      <c r="JWE158" s="2"/>
      <c r="JWF158" s="2"/>
      <c r="JWG158" s="2"/>
      <c r="JWH158" s="2"/>
      <c r="JWI158" s="2"/>
      <c r="JWJ158" s="2"/>
      <c r="JWK158" s="2"/>
      <c r="JWL158" s="2"/>
      <c r="JWM158" s="2"/>
      <c r="JWN158" s="2"/>
      <c r="JWO158" s="2"/>
      <c r="JWP158" s="2"/>
      <c r="JWQ158" s="2"/>
      <c r="JWR158" s="2"/>
      <c r="JWS158" s="2"/>
      <c r="JWT158" s="2"/>
      <c r="JWU158" s="2"/>
      <c r="JWV158" s="2"/>
      <c r="JWW158" s="2"/>
      <c r="JWX158" s="2"/>
      <c r="JWY158" s="2"/>
      <c r="JWZ158" s="2"/>
      <c r="JXA158" s="2"/>
      <c r="JXB158" s="2"/>
      <c r="JXC158" s="2"/>
      <c r="JXD158" s="2"/>
      <c r="JXE158" s="2"/>
      <c r="JXF158" s="2"/>
      <c r="JXG158" s="2"/>
      <c r="JXH158" s="2"/>
      <c r="JXI158" s="2"/>
      <c r="JXJ158" s="2"/>
      <c r="JXK158" s="2"/>
      <c r="JXL158" s="2"/>
      <c r="JXM158" s="2"/>
      <c r="JXN158" s="2"/>
      <c r="JXO158" s="2"/>
      <c r="JXP158" s="2"/>
      <c r="JXQ158" s="2"/>
      <c r="JXR158" s="2"/>
      <c r="JXS158" s="2"/>
      <c r="JXT158" s="2"/>
      <c r="JXU158" s="2"/>
      <c r="JXV158" s="2"/>
      <c r="JXW158" s="2"/>
      <c r="JXX158" s="2"/>
      <c r="JXY158" s="2"/>
      <c r="JXZ158" s="2"/>
      <c r="JYA158" s="2"/>
      <c r="JYB158" s="2"/>
      <c r="JYC158" s="2"/>
      <c r="JYD158" s="2"/>
      <c r="JYE158" s="2"/>
      <c r="JYF158" s="2"/>
      <c r="JYG158" s="2"/>
      <c r="JYH158" s="2"/>
      <c r="JYI158" s="2"/>
      <c r="JYJ158" s="2"/>
      <c r="JYK158" s="2"/>
      <c r="JYL158" s="2"/>
      <c r="JYM158" s="2"/>
      <c r="JYN158" s="2"/>
      <c r="JYO158" s="2"/>
      <c r="JYP158" s="2"/>
      <c r="JYQ158" s="2"/>
      <c r="JYR158" s="2"/>
      <c r="JYS158" s="2"/>
      <c r="JYT158" s="2"/>
      <c r="JYU158" s="2"/>
      <c r="JYV158" s="2"/>
      <c r="JYW158" s="2"/>
      <c r="JYX158" s="2"/>
      <c r="JYY158" s="2"/>
      <c r="JYZ158" s="2"/>
      <c r="JZA158" s="2"/>
      <c r="JZB158" s="2"/>
      <c r="JZC158" s="2"/>
      <c r="JZD158" s="2"/>
      <c r="JZE158" s="2"/>
      <c r="JZF158" s="2"/>
      <c r="JZG158" s="2"/>
      <c r="JZH158" s="2"/>
      <c r="JZI158" s="2"/>
      <c r="JZJ158" s="2"/>
      <c r="JZK158" s="2"/>
      <c r="JZL158" s="2"/>
      <c r="JZM158" s="2"/>
      <c r="JZN158" s="2"/>
      <c r="JZO158" s="2"/>
      <c r="JZP158" s="2"/>
      <c r="JZQ158" s="2"/>
      <c r="JZR158" s="2"/>
      <c r="JZS158" s="2"/>
      <c r="JZT158" s="2"/>
      <c r="JZU158" s="2"/>
      <c r="JZV158" s="2"/>
      <c r="JZW158" s="2"/>
      <c r="JZX158" s="2"/>
      <c r="JZY158" s="2"/>
      <c r="JZZ158" s="2"/>
      <c r="KAA158" s="2"/>
      <c r="KAB158" s="2"/>
      <c r="KAC158" s="2"/>
      <c r="KAD158" s="2"/>
      <c r="KAE158" s="2"/>
      <c r="KAF158" s="2"/>
      <c r="KAG158" s="2"/>
      <c r="KAH158" s="2"/>
      <c r="KAI158" s="2"/>
      <c r="KAJ158" s="2"/>
      <c r="KAK158" s="2"/>
      <c r="KAL158" s="2"/>
      <c r="KAM158" s="2"/>
      <c r="KAN158" s="2"/>
      <c r="KAO158" s="2"/>
      <c r="KAP158" s="2"/>
      <c r="KAQ158" s="2"/>
      <c r="KAR158" s="2"/>
      <c r="KAS158" s="2"/>
      <c r="KAT158" s="2"/>
      <c r="KAU158" s="2"/>
      <c r="KAV158" s="2"/>
      <c r="KAW158" s="2"/>
      <c r="KAX158" s="2"/>
      <c r="KAY158" s="2"/>
      <c r="KAZ158" s="2"/>
      <c r="KBA158" s="2"/>
      <c r="KBB158" s="2"/>
      <c r="KBC158" s="2"/>
      <c r="KBD158" s="2"/>
      <c r="KBE158" s="2"/>
      <c r="KBF158" s="2"/>
      <c r="KBG158" s="2"/>
      <c r="KBH158" s="2"/>
      <c r="KBI158" s="2"/>
      <c r="KBJ158" s="2"/>
      <c r="KBK158" s="2"/>
      <c r="KBL158" s="2"/>
      <c r="KBM158" s="2"/>
      <c r="KBN158" s="2"/>
      <c r="KBO158" s="2"/>
      <c r="KBP158" s="2"/>
      <c r="KBQ158" s="2"/>
      <c r="KBR158" s="2"/>
      <c r="KBS158" s="2"/>
      <c r="KBT158" s="2"/>
      <c r="KBU158" s="2"/>
      <c r="KBV158" s="2"/>
      <c r="KBW158" s="2"/>
      <c r="KBX158" s="2"/>
      <c r="KBY158" s="2"/>
      <c r="KBZ158" s="2"/>
      <c r="KCA158" s="2"/>
      <c r="KCB158" s="2"/>
      <c r="KCC158" s="2"/>
      <c r="KCD158" s="2"/>
      <c r="KCE158" s="2"/>
      <c r="KCF158" s="2"/>
      <c r="KCG158" s="2"/>
      <c r="KCH158" s="2"/>
      <c r="KCI158" s="2"/>
      <c r="KCJ158" s="2"/>
      <c r="KCK158" s="2"/>
      <c r="KCL158" s="2"/>
      <c r="KCM158" s="2"/>
      <c r="KCN158" s="2"/>
      <c r="KCO158" s="2"/>
      <c r="KCP158" s="2"/>
      <c r="KCQ158" s="2"/>
      <c r="KCR158" s="2"/>
      <c r="KCS158" s="2"/>
      <c r="KCT158" s="2"/>
      <c r="KCU158" s="2"/>
      <c r="KCV158" s="2"/>
      <c r="KCW158" s="2"/>
      <c r="KCX158" s="2"/>
      <c r="KCY158" s="2"/>
      <c r="KCZ158" s="2"/>
      <c r="KDA158" s="2"/>
      <c r="KDB158" s="2"/>
      <c r="KDC158" s="2"/>
      <c r="KDD158" s="2"/>
      <c r="KDE158" s="2"/>
      <c r="KDF158" s="2"/>
      <c r="KDG158" s="2"/>
      <c r="KDH158" s="2"/>
      <c r="KDI158" s="2"/>
      <c r="KDJ158" s="2"/>
      <c r="KDK158" s="2"/>
      <c r="KDL158" s="2"/>
      <c r="KDM158" s="2"/>
      <c r="KDN158" s="2"/>
      <c r="KDO158" s="2"/>
      <c r="KDP158" s="2"/>
      <c r="KDQ158" s="2"/>
      <c r="KDR158" s="2"/>
      <c r="KDS158" s="2"/>
      <c r="KDT158" s="2"/>
      <c r="KDU158" s="2"/>
      <c r="KDV158" s="2"/>
      <c r="KDW158" s="2"/>
      <c r="KDX158" s="2"/>
      <c r="KDY158" s="2"/>
      <c r="KDZ158" s="2"/>
      <c r="KEA158" s="2"/>
      <c r="KEB158" s="2"/>
      <c r="KEC158" s="2"/>
      <c r="KED158" s="2"/>
      <c r="KEE158" s="2"/>
      <c r="KEF158" s="2"/>
      <c r="KEG158" s="2"/>
      <c r="KEH158" s="2"/>
      <c r="KEI158" s="2"/>
      <c r="KEJ158" s="2"/>
      <c r="KEK158" s="2"/>
      <c r="KEL158" s="2"/>
      <c r="KEM158" s="2"/>
      <c r="KEN158" s="2"/>
      <c r="KEO158" s="2"/>
      <c r="KEP158" s="2"/>
      <c r="KEQ158" s="2"/>
      <c r="KER158" s="2"/>
      <c r="KES158" s="2"/>
      <c r="KET158" s="2"/>
      <c r="KEU158" s="2"/>
      <c r="KEV158" s="2"/>
      <c r="KEW158" s="2"/>
      <c r="KEX158" s="2"/>
      <c r="KEY158" s="2"/>
      <c r="KEZ158" s="2"/>
      <c r="KFA158" s="2"/>
      <c r="KFB158" s="2"/>
      <c r="KFC158" s="2"/>
      <c r="KFD158" s="2"/>
      <c r="KFE158" s="2"/>
      <c r="KFF158" s="2"/>
      <c r="KFG158" s="2"/>
      <c r="KFH158" s="2"/>
      <c r="KFI158" s="2"/>
      <c r="KFJ158" s="2"/>
      <c r="KFK158" s="2"/>
      <c r="KFL158" s="2"/>
      <c r="KFM158" s="2"/>
      <c r="KFN158" s="2"/>
      <c r="KFO158" s="2"/>
      <c r="KFP158" s="2"/>
      <c r="KFQ158" s="2"/>
      <c r="KFR158" s="2"/>
      <c r="KFS158" s="2"/>
      <c r="KFT158" s="2"/>
      <c r="KFU158" s="2"/>
      <c r="KFV158" s="2"/>
      <c r="KFW158" s="2"/>
      <c r="KFX158" s="2"/>
      <c r="KFY158" s="2"/>
      <c r="KFZ158" s="2"/>
      <c r="KGA158" s="2"/>
      <c r="KGB158" s="2"/>
      <c r="KGC158" s="2"/>
      <c r="KGD158" s="2"/>
      <c r="KGE158" s="2"/>
      <c r="KGF158" s="2"/>
      <c r="KGG158" s="2"/>
      <c r="KGH158" s="2"/>
      <c r="KGI158" s="2"/>
      <c r="KGJ158" s="2"/>
      <c r="KGK158" s="2"/>
      <c r="KGL158" s="2"/>
      <c r="KGM158" s="2"/>
      <c r="KGN158" s="2"/>
      <c r="KGO158" s="2"/>
      <c r="KGP158" s="2"/>
      <c r="KGQ158" s="2"/>
      <c r="KGR158" s="2"/>
      <c r="KGS158" s="2"/>
      <c r="KGT158" s="2"/>
      <c r="KGU158" s="2"/>
      <c r="KGV158" s="2"/>
      <c r="KGW158" s="2"/>
      <c r="KGX158" s="2"/>
      <c r="KGY158" s="2"/>
      <c r="KGZ158" s="2"/>
      <c r="KHA158" s="2"/>
      <c r="KHB158" s="2"/>
      <c r="KHC158" s="2"/>
      <c r="KHD158" s="2"/>
      <c r="KHE158" s="2"/>
      <c r="KHF158" s="2"/>
      <c r="KHG158" s="2"/>
      <c r="KHH158" s="2"/>
      <c r="KHI158" s="2"/>
      <c r="KHJ158" s="2"/>
      <c r="KHK158" s="2"/>
      <c r="KHL158" s="2"/>
      <c r="KHM158" s="2"/>
      <c r="KHN158" s="2"/>
      <c r="KHO158" s="2"/>
      <c r="KHP158" s="2"/>
      <c r="KHQ158" s="2"/>
      <c r="KHR158" s="2"/>
      <c r="KHS158" s="2"/>
      <c r="KHT158" s="2"/>
      <c r="KHU158" s="2"/>
      <c r="KHV158" s="2"/>
      <c r="KHW158" s="2"/>
      <c r="KHX158" s="2"/>
      <c r="KHY158" s="2"/>
      <c r="KHZ158" s="2"/>
      <c r="KIA158" s="2"/>
      <c r="KIB158" s="2"/>
      <c r="KIC158" s="2"/>
      <c r="KID158" s="2"/>
      <c r="KIE158" s="2"/>
      <c r="KIF158" s="2"/>
      <c r="KIG158" s="2"/>
      <c r="KIH158" s="2"/>
      <c r="KII158" s="2"/>
      <c r="KIJ158" s="2"/>
      <c r="KIK158" s="2"/>
      <c r="KIL158" s="2"/>
      <c r="KIM158" s="2"/>
      <c r="KIN158" s="2"/>
      <c r="KIO158" s="2"/>
      <c r="KIP158" s="2"/>
      <c r="KIQ158" s="2"/>
      <c r="KIR158" s="2"/>
      <c r="KIS158" s="2"/>
      <c r="KIT158" s="2"/>
      <c r="KIU158" s="2"/>
      <c r="KIV158" s="2"/>
      <c r="KIW158" s="2"/>
      <c r="KIX158" s="2"/>
      <c r="KIY158" s="2"/>
      <c r="KIZ158" s="2"/>
      <c r="KJA158" s="2"/>
      <c r="KJB158" s="2"/>
      <c r="KJC158" s="2"/>
      <c r="KJD158" s="2"/>
      <c r="KJE158" s="2"/>
      <c r="KJF158" s="2"/>
      <c r="KJG158" s="2"/>
      <c r="KJH158" s="2"/>
      <c r="KJI158" s="2"/>
      <c r="KJJ158" s="2"/>
      <c r="KJK158" s="2"/>
      <c r="KJL158" s="2"/>
      <c r="KJM158" s="2"/>
      <c r="KJN158" s="2"/>
      <c r="KJO158" s="2"/>
      <c r="KJP158" s="2"/>
      <c r="KJQ158" s="2"/>
      <c r="KJR158" s="2"/>
      <c r="KJS158" s="2"/>
      <c r="KJT158" s="2"/>
      <c r="KJU158" s="2"/>
      <c r="KJV158" s="2"/>
      <c r="KJW158" s="2"/>
      <c r="KJX158" s="2"/>
      <c r="KJY158" s="2"/>
      <c r="KJZ158" s="2"/>
      <c r="KKA158" s="2"/>
      <c r="KKB158" s="2"/>
      <c r="KKC158" s="2"/>
      <c r="KKD158" s="2"/>
      <c r="KKE158" s="2"/>
      <c r="KKF158" s="2"/>
      <c r="KKG158" s="2"/>
      <c r="KKH158" s="2"/>
      <c r="KKI158" s="2"/>
      <c r="KKJ158" s="2"/>
      <c r="KKK158" s="2"/>
      <c r="KKL158" s="2"/>
      <c r="KKM158" s="2"/>
      <c r="KKN158" s="2"/>
      <c r="KKO158" s="2"/>
      <c r="KKP158" s="2"/>
      <c r="KKQ158" s="2"/>
      <c r="KKR158" s="2"/>
      <c r="KKS158" s="2"/>
      <c r="KKT158" s="2"/>
      <c r="KKU158" s="2"/>
      <c r="KKV158" s="2"/>
      <c r="KKW158" s="2"/>
      <c r="KKX158" s="2"/>
      <c r="KKY158" s="2"/>
      <c r="KKZ158" s="2"/>
      <c r="KLA158" s="2"/>
      <c r="KLB158" s="2"/>
      <c r="KLC158" s="2"/>
      <c r="KLD158" s="2"/>
      <c r="KLE158" s="2"/>
      <c r="KLF158" s="2"/>
      <c r="KLG158" s="2"/>
      <c r="KLH158" s="2"/>
      <c r="KLI158" s="2"/>
      <c r="KLJ158" s="2"/>
      <c r="KLK158" s="2"/>
      <c r="KLL158" s="2"/>
      <c r="KLM158" s="2"/>
      <c r="KLN158" s="2"/>
      <c r="KLO158" s="2"/>
      <c r="KLP158" s="2"/>
      <c r="KLQ158" s="2"/>
      <c r="KLR158" s="2"/>
      <c r="KLS158" s="2"/>
      <c r="KLT158" s="2"/>
      <c r="KLU158" s="2"/>
      <c r="KLV158" s="2"/>
      <c r="KLW158" s="2"/>
      <c r="KLX158" s="2"/>
      <c r="KLY158" s="2"/>
      <c r="KLZ158" s="2"/>
      <c r="KMA158" s="2"/>
      <c r="KMB158" s="2"/>
      <c r="KMC158" s="2"/>
      <c r="KMD158" s="2"/>
      <c r="KME158" s="2"/>
      <c r="KMF158" s="2"/>
      <c r="KMG158" s="2"/>
      <c r="KMH158" s="2"/>
      <c r="KMI158" s="2"/>
      <c r="KMJ158" s="2"/>
      <c r="KMK158" s="2"/>
      <c r="KML158" s="2"/>
      <c r="KMM158" s="2"/>
      <c r="KMN158" s="2"/>
      <c r="KMO158" s="2"/>
      <c r="KMP158" s="2"/>
      <c r="KMQ158" s="2"/>
      <c r="KMR158" s="2"/>
      <c r="KMS158" s="2"/>
      <c r="KMT158" s="2"/>
      <c r="KMU158" s="2"/>
      <c r="KMV158" s="2"/>
      <c r="KMW158" s="2"/>
      <c r="KMX158" s="2"/>
      <c r="KMY158" s="2"/>
      <c r="KMZ158" s="2"/>
      <c r="KNA158" s="2"/>
      <c r="KNB158" s="2"/>
      <c r="KNC158" s="2"/>
      <c r="KND158" s="2"/>
      <c r="KNE158" s="2"/>
      <c r="KNF158" s="2"/>
      <c r="KNG158" s="2"/>
      <c r="KNH158" s="2"/>
      <c r="KNI158" s="2"/>
      <c r="KNJ158" s="2"/>
      <c r="KNK158" s="2"/>
      <c r="KNL158" s="2"/>
      <c r="KNM158" s="2"/>
      <c r="KNN158" s="2"/>
      <c r="KNO158" s="2"/>
      <c r="KNP158" s="2"/>
      <c r="KNQ158" s="2"/>
      <c r="KNR158" s="2"/>
      <c r="KNS158" s="2"/>
      <c r="KNT158" s="2"/>
      <c r="KNU158" s="2"/>
      <c r="KNV158" s="2"/>
      <c r="KNW158" s="2"/>
      <c r="KNX158" s="2"/>
      <c r="KNY158" s="2"/>
      <c r="KNZ158" s="2"/>
      <c r="KOA158" s="2"/>
      <c r="KOB158" s="2"/>
      <c r="KOC158" s="2"/>
      <c r="KOD158" s="2"/>
      <c r="KOE158" s="2"/>
      <c r="KOF158" s="2"/>
      <c r="KOG158" s="2"/>
      <c r="KOH158" s="2"/>
      <c r="KOI158" s="2"/>
      <c r="KOJ158" s="2"/>
      <c r="KOK158" s="2"/>
      <c r="KOL158" s="2"/>
      <c r="KOM158" s="2"/>
      <c r="KON158" s="2"/>
      <c r="KOO158" s="2"/>
      <c r="KOP158" s="2"/>
      <c r="KOQ158" s="2"/>
      <c r="KOR158" s="2"/>
      <c r="KOS158" s="2"/>
      <c r="KOT158" s="2"/>
      <c r="KOU158" s="2"/>
      <c r="KOV158" s="2"/>
      <c r="KOW158" s="2"/>
      <c r="KOX158" s="2"/>
      <c r="KOY158" s="2"/>
      <c r="KOZ158" s="2"/>
      <c r="KPA158" s="2"/>
      <c r="KPB158" s="2"/>
      <c r="KPC158" s="2"/>
      <c r="KPD158" s="2"/>
      <c r="KPE158" s="2"/>
      <c r="KPF158" s="2"/>
      <c r="KPG158" s="2"/>
      <c r="KPH158" s="2"/>
      <c r="KPI158" s="2"/>
      <c r="KPJ158" s="2"/>
      <c r="KPK158" s="2"/>
      <c r="KPL158" s="2"/>
      <c r="KPM158" s="2"/>
      <c r="KPN158" s="2"/>
      <c r="KPO158" s="2"/>
      <c r="KPP158" s="2"/>
      <c r="KPQ158" s="2"/>
      <c r="KPR158" s="2"/>
      <c r="KPS158" s="2"/>
      <c r="KPT158" s="2"/>
      <c r="KPU158" s="2"/>
      <c r="KPV158" s="2"/>
      <c r="KPW158" s="2"/>
      <c r="KPX158" s="2"/>
      <c r="KPY158" s="2"/>
      <c r="KPZ158" s="2"/>
      <c r="KQA158" s="2"/>
      <c r="KQB158" s="2"/>
      <c r="KQC158" s="2"/>
      <c r="KQD158" s="2"/>
      <c r="KQE158" s="2"/>
      <c r="KQF158" s="2"/>
      <c r="KQG158" s="2"/>
      <c r="KQH158" s="2"/>
      <c r="KQI158" s="2"/>
      <c r="KQJ158" s="2"/>
      <c r="KQK158" s="2"/>
      <c r="KQL158" s="2"/>
      <c r="KQM158" s="2"/>
      <c r="KQN158" s="2"/>
      <c r="KQO158" s="2"/>
      <c r="KQP158" s="2"/>
      <c r="KQQ158" s="2"/>
      <c r="KQR158" s="2"/>
      <c r="KQS158" s="2"/>
      <c r="KQT158" s="2"/>
      <c r="KQU158" s="2"/>
      <c r="KQV158" s="2"/>
      <c r="KQW158" s="2"/>
      <c r="KQX158" s="2"/>
      <c r="KQY158" s="2"/>
      <c r="KQZ158" s="2"/>
      <c r="KRA158" s="2"/>
      <c r="KRB158" s="2"/>
      <c r="KRC158" s="2"/>
      <c r="KRD158" s="2"/>
      <c r="KRE158" s="2"/>
      <c r="KRF158" s="2"/>
      <c r="KRG158" s="2"/>
      <c r="KRH158" s="2"/>
      <c r="KRI158" s="2"/>
      <c r="KRJ158" s="2"/>
      <c r="KRK158" s="2"/>
      <c r="KRL158" s="2"/>
      <c r="KRM158" s="2"/>
      <c r="KRN158" s="2"/>
      <c r="KRO158" s="2"/>
      <c r="KRP158" s="2"/>
      <c r="KRQ158" s="2"/>
      <c r="KRR158" s="2"/>
      <c r="KRS158" s="2"/>
      <c r="KRT158" s="2"/>
      <c r="KRU158" s="2"/>
      <c r="KRV158" s="2"/>
      <c r="KRW158" s="2"/>
      <c r="KRX158" s="2"/>
      <c r="KRY158" s="2"/>
      <c r="KRZ158" s="2"/>
      <c r="KSA158" s="2"/>
      <c r="KSB158" s="2"/>
      <c r="KSC158" s="2"/>
      <c r="KSD158" s="2"/>
      <c r="KSE158" s="2"/>
      <c r="KSF158" s="2"/>
      <c r="KSG158" s="2"/>
      <c r="KSH158" s="2"/>
      <c r="KSI158" s="2"/>
      <c r="KSJ158" s="2"/>
      <c r="KSK158" s="2"/>
      <c r="KSL158" s="2"/>
      <c r="KSM158" s="2"/>
      <c r="KSN158" s="2"/>
      <c r="KSO158" s="2"/>
      <c r="KSP158" s="2"/>
      <c r="KSQ158" s="2"/>
      <c r="KSR158" s="2"/>
      <c r="KSS158" s="2"/>
      <c r="KST158" s="2"/>
      <c r="KSU158" s="2"/>
      <c r="KSV158" s="2"/>
      <c r="KSW158" s="2"/>
      <c r="KSX158" s="2"/>
      <c r="KSY158" s="2"/>
      <c r="KSZ158" s="2"/>
      <c r="KTA158" s="2"/>
      <c r="KTB158" s="2"/>
      <c r="KTC158" s="2"/>
      <c r="KTD158" s="2"/>
      <c r="KTE158" s="2"/>
      <c r="KTF158" s="2"/>
      <c r="KTG158" s="2"/>
      <c r="KTH158" s="2"/>
      <c r="KTI158" s="2"/>
      <c r="KTJ158" s="2"/>
      <c r="KTK158" s="2"/>
      <c r="KTL158" s="2"/>
      <c r="KTM158" s="2"/>
      <c r="KTN158" s="2"/>
      <c r="KTO158" s="2"/>
      <c r="KTP158" s="2"/>
      <c r="KTQ158" s="2"/>
      <c r="KTR158" s="2"/>
      <c r="KTS158" s="2"/>
      <c r="KTT158" s="2"/>
      <c r="KTU158" s="2"/>
      <c r="KTV158" s="2"/>
      <c r="KTW158" s="2"/>
      <c r="KTX158" s="2"/>
      <c r="KTY158" s="2"/>
      <c r="KTZ158" s="2"/>
      <c r="KUA158" s="2"/>
      <c r="KUB158" s="2"/>
      <c r="KUC158" s="2"/>
      <c r="KUD158" s="2"/>
      <c r="KUE158" s="2"/>
      <c r="KUF158" s="2"/>
      <c r="KUG158" s="2"/>
      <c r="KUH158" s="2"/>
      <c r="KUI158" s="2"/>
      <c r="KUJ158" s="2"/>
      <c r="KUK158" s="2"/>
      <c r="KUL158" s="2"/>
      <c r="KUM158" s="2"/>
      <c r="KUN158" s="2"/>
      <c r="KUO158" s="2"/>
      <c r="KUP158" s="2"/>
      <c r="KUQ158" s="2"/>
      <c r="KUR158" s="2"/>
      <c r="KUS158" s="2"/>
      <c r="KUT158" s="2"/>
      <c r="KUU158" s="2"/>
      <c r="KUV158" s="2"/>
      <c r="KUW158" s="2"/>
      <c r="KUX158" s="2"/>
      <c r="KUY158" s="2"/>
      <c r="KUZ158" s="2"/>
      <c r="KVA158" s="2"/>
      <c r="KVB158" s="2"/>
      <c r="KVC158" s="2"/>
      <c r="KVD158" s="2"/>
      <c r="KVE158" s="2"/>
      <c r="KVF158" s="2"/>
      <c r="KVG158" s="2"/>
      <c r="KVH158" s="2"/>
      <c r="KVI158" s="2"/>
      <c r="KVJ158" s="2"/>
      <c r="KVK158" s="2"/>
      <c r="KVL158" s="2"/>
      <c r="KVM158" s="2"/>
      <c r="KVN158" s="2"/>
      <c r="KVO158" s="2"/>
      <c r="KVP158" s="2"/>
      <c r="KVQ158" s="2"/>
      <c r="KVR158" s="2"/>
      <c r="KVS158" s="2"/>
      <c r="KVT158" s="2"/>
      <c r="KVU158" s="2"/>
      <c r="KVV158" s="2"/>
      <c r="KVW158" s="2"/>
      <c r="KVX158" s="2"/>
      <c r="KVY158" s="2"/>
      <c r="KVZ158" s="2"/>
      <c r="KWA158" s="2"/>
      <c r="KWB158" s="2"/>
      <c r="KWC158" s="2"/>
      <c r="KWD158" s="2"/>
      <c r="KWE158" s="2"/>
      <c r="KWF158" s="2"/>
      <c r="KWG158" s="2"/>
      <c r="KWH158" s="2"/>
      <c r="KWI158" s="2"/>
      <c r="KWJ158" s="2"/>
      <c r="KWK158" s="2"/>
      <c r="KWL158" s="2"/>
      <c r="KWM158" s="2"/>
      <c r="KWN158" s="2"/>
      <c r="KWO158" s="2"/>
      <c r="KWP158" s="2"/>
      <c r="KWQ158" s="2"/>
      <c r="KWR158" s="2"/>
      <c r="KWS158" s="2"/>
      <c r="KWT158" s="2"/>
      <c r="KWU158" s="2"/>
      <c r="KWV158" s="2"/>
      <c r="KWW158" s="2"/>
      <c r="KWX158" s="2"/>
      <c r="KWY158" s="2"/>
      <c r="KWZ158" s="2"/>
      <c r="KXA158" s="2"/>
      <c r="KXB158" s="2"/>
      <c r="KXC158" s="2"/>
      <c r="KXD158" s="2"/>
      <c r="KXE158" s="2"/>
      <c r="KXF158" s="2"/>
      <c r="KXG158" s="2"/>
      <c r="KXH158" s="2"/>
      <c r="KXI158" s="2"/>
      <c r="KXJ158" s="2"/>
      <c r="KXK158" s="2"/>
      <c r="KXL158" s="2"/>
      <c r="KXM158" s="2"/>
      <c r="KXN158" s="2"/>
      <c r="KXO158" s="2"/>
      <c r="KXP158" s="2"/>
      <c r="KXQ158" s="2"/>
      <c r="KXR158" s="2"/>
      <c r="KXS158" s="2"/>
      <c r="KXT158" s="2"/>
      <c r="KXU158" s="2"/>
      <c r="KXV158" s="2"/>
      <c r="KXW158" s="2"/>
      <c r="KXX158" s="2"/>
      <c r="KXY158" s="2"/>
      <c r="KXZ158" s="2"/>
      <c r="KYA158" s="2"/>
      <c r="KYB158" s="2"/>
      <c r="KYC158" s="2"/>
      <c r="KYD158" s="2"/>
      <c r="KYE158" s="2"/>
      <c r="KYF158" s="2"/>
      <c r="KYG158" s="2"/>
      <c r="KYH158" s="2"/>
      <c r="KYI158" s="2"/>
      <c r="KYJ158" s="2"/>
      <c r="KYK158" s="2"/>
      <c r="KYL158" s="2"/>
      <c r="KYM158" s="2"/>
      <c r="KYN158" s="2"/>
      <c r="KYO158" s="2"/>
      <c r="KYP158" s="2"/>
      <c r="KYQ158" s="2"/>
      <c r="KYR158" s="2"/>
      <c r="KYS158" s="2"/>
      <c r="KYT158" s="2"/>
      <c r="KYU158" s="2"/>
      <c r="KYV158" s="2"/>
      <c r="KYW158" s="2"/>
      <c r="KYX158" s="2"/>
      <c r="KYY158" s="2"/>
      <c r="KYZ158" s="2"/>
      <c r="KZA158" s="2"/>
      <c r="KZB158" s="2"/>
      <c r="KZC158" s="2"/>
      <c r="KZD158" s="2"/>
      <c r="KZE158" s="2"/>
      <c r="KZF158" s="2"/>
      <c r="KZG158" s="2"/>
      <c r="KZH158" s="2"/>
      <c r="KZI158" s="2"/>
      <c r="KZJ158" s="2"/>
      <c r="KZK158" s="2"/>
      <c r="KZL158" s="2"/>
      <c r="KZM158" s="2"/>
      <c r="KZN158" s="2"/>
      <c r="KZO158" s="2"/>
      <c r="KZP158" s="2"/>
      <c r="KZQ158" s="2"/>
      <c r="KZR158" s="2"/>
      <c r="KZS158" s="2"/>
      <c r="KZT158" s="2"/>
      <c r="KZU158" s="2"/>
      <c r="KZV158" s="2"/>
      <c r="KZW158" s="2"/>
      <c r="KZX158" s="2"/>
      <c r="KZY158" s="2"/>
      <c r="KZZ158" s="2"/>
      <c r="LAA158" s="2"/>
      <c r="LAB158" s="2"/>
      <c r="LAC158" s="2"/>
      <c r="LAD158" s="2"/>
      <c r="LAE158" s="2"/>
      <c r="LAF158" s="2"/>
      <c r="LAG158" s="2"/>
      <c r="LAH158" s="2"/>
      <c r="LAI158" s="2"/>
      <c r="LAJ158" s="2"/>
      <c r="LAK158" s="2"/>
      <c r="LAL158" s="2"/>
      <c r="LAM158" s="2"/>
      <c r="LAN158" s="2"/>
      <c r="LAO158" s="2"/>
      <c r="LAP158" s="2"/>
      <c r="LAQ158" s="2"/>
      <c r="LAR158" s="2"/>
      <c r="LAS158" s="2"/>
      <c r="LAT158" s="2"/>
      <c r="LAU158" s="2"/>
      <c r="LAV158" s="2"/>
      <c r="LAW158" s="2"/>
      <c r="LAX158" s="2"/>
      <c r="LAY158" s="2"/>
      <c r="LAZ158" s="2"/>
      <c r="LBA158" s="2"/>
      <c r="LBB158" s="2"/>
      <c r="LBC158" s="2"/>
      <c r="LBD158" s="2"/>
      <c r="LBE158" s="2"/>
      <c r="LBF158" s="2"/>
      <c r="LBG158" s="2"/>
      <c r="LBH158" s="2"/>
      <c r="LBI158" s="2"/>
      <c r="LBJ158" s="2"/>
      <c r="LBK158" s="2"/>
      <c r="LBL158" s="2"/>
      <c r="LBM158" s="2"/>
      <c r="LBN158" s="2"/>
      <c r="LBO158" s="2"/>
      <c r="LBP158" s="2"/>
      <c r="LBQ158" s="2"/>
      <c r="LBR158" s="2"/>
      <c r="LBS158" s="2"/>
      <c r="LBT158" s="2"/>
      <c r="LBU158" s="2"/>
      <c r="LBV158" s="2"/>
      <c r="LBW158" s="2"/>
      <c r="LBX158" s="2"/>
      <c r="LBY158" s="2"/>
      <c r="LBZ158" s="2"/>
      <c r="LCA158" s="2"/>
      <c r="LCB158" s="2"/>
      <c r="LCC158" s="2"/>
      <c r="LCD158" s="2"/>
      <c r="LCE158" s="2"/>
      <c r="LCF158" s="2"/>
      <c r="LCG158" s="2"/>
      <c r="LCH158" s="2"/>
      <c r="LCI158" s="2"/>
      <c r="LCJ158" s="2"/>
      <c r="LCK158" s="2"/>
      <c r="LCL158" s="2"/>
      <c r="LCM158" s="2"/>
      <c r="LCN158" s="2"/>
      <c r="LCO158" s="2"/>
      <c r="LCP158" s="2"/>
      <c r="LCQ158" s="2"/>
      <c r="LCR158" s="2"/>
      <c r="LCS158" s="2"/>
      <c r="LCT158" s="2"/>
      <c r="LCU158" s="2"/>
      <c r="LCV158" s="2"/>
      <c r="LCW158" s="2"/>
      <c r="LCX158" s="2"/>
      <c r="LCY158" s="2"/>
      <c r="LCZ158" s="2"/>
      <c r="LDA158" s="2"/>
      <c r="LDB158" s="2"/>
      <c r="LDC158" s="2"/>
      <c r="LDD158" s="2"/>
      <c r="LDE158" s="2"/>
      <c r="LDF158" s="2"/>
      <c r="LDG158" s="2"/>
      <c r="LDH158" s="2"/>
      <c r="LDI158" s="2"/>
      <c r="LDJ158" s="2"/>
      <c r="LDK158" s="2"/>
      <c r="LDL158" s="2"/>
      <c r="LDM158" s="2"/>
      <c r="LDN158" s="2"/>
      <c r="LDO158" s="2"/>
      <c r="LDP158" s="2"/>
      <c r="LDQ158" s="2"/>
      <c r="LDR158" s="2"/>
      <c r="LDS158" s="2"/>
      <c r="LDT158" s="2"/>
      <c r="LDU158" s="2"/>
      <c r="LDV158" s="2"/>
      <c r="LDW158" s="2"/>
      <c r="LDX158" s="2"/>
      <c r="LDY158" s="2"/>
      <c r="LDZ158" s="2"/>
      <c r="LEA158" s="2"/>
      <c r="LEB158" s="2"/>
      <c r="LEC158" s="2"/>
      <c r="LED158" s="2"/>
      <c r="LEE158" s="2"/>
      <c r="LEF158" s="2"/>
      <c r="LEG158" s="2"/>
      <c r="LEH158" s="2"/>
      <c r="LEI158" s="2"/>
      <c r="LEJ158" s="2"/>
      <c r="LEK158" s="2"/>
      <c r="LEL158" s="2"/>
      <c r="LEM158" s="2"/>
      <c r="LEN158" s="2"/>
      <c r="LEO158" s="2"/>
      <c r="LEP158" s="2"/>
      <c r="LEQ158" s="2"/>
      <c r="LER158" s="2"/>
      <c r="LES158" s="2"/>
      <c r="LET158" s="2"/>
      <c r="LEU158" s="2"/>
      <c r="LEV158" s="2"/>
      <c r="LEW158" s="2"/>
      <c r="LEX158" s="2"/>
      <c r="LEY158" s="2"/>
      <c r="LEZ158" s="2"/>
      <c r="LFA158" s="2"/>
      <c r="LFB158" s="2"/>
      <c r="LFC158" s="2"/>
      <c r="LFD158" s="2"/>
      <c r="LFE158" s="2"/>
      <c r="LFF158" s="2"/>
      <c r="LFG158" s="2"/>
      <c r="LFH158" s="2"/>
      <c r="LFI158" s="2"/>
      <c r="LFJ158" s="2"/>
      <c r="LFK158" s="2"/>
      <c r="LFL158" s="2"/>
      <c r="LFM158" s="2"/>
      <c r="LFN158" s="2"/>
      <c r="LFO158" s="2"/>
      <c r="LFP158" s="2"/>
      <c r="LFQ158" s="2"/>
      <c r="LFR158" s="2"/>
      <c r="LFS158" s="2"/>
      <c r="LFT158" s="2"/>
      <c r="LFU158" s="2"/>
      <c r="LFV158" s="2"/>
      <c r="LFW158" s="2"/>
      <c r="LFX158" s="2"/>
      <c r="LFY158" s="2"/>
      <c r="LFZ158" s="2"/>
      <c r="LGA158" s="2"/>
      <c r="LGB158" s="2"/>
      <c r="LGC158" s="2"/>
      <c r="LGD158" s="2"/>
      <c r="LGE158" s="2"/>
      <c r="LGF158" s="2"/>
      <c r="LGG158" s="2"/>
      <c r="LGH158" s="2"/>
      <c r="LGI158" s="2"/>
      <c r="LGJ158" s="2"/>
      <c r="LGK158" s="2"/>
      <c r="LGL158" s="2"/>
      <c r="LGM158" s="2"/>
      <c r="LGN158" s="2"/>
      <c r="LGO158" s="2"/>
      <c r="LGP158" s="2"/>
      <c r="LGQ158" s="2"/>
      <c r="LGR158" s="2"/>
      <c r="LGS158" s="2"/>
      <c r="LGT158" s="2"/>
      <c r="LGU158" s="2"/>
      <c r="LGV158" s="2"/>
      <c r="LGW158" s="2"/>
      <c r="LGX158" s="2"/>
      <c r="LGY158" s="2"/>
      <c r="LGZ158" s="2"/>
      <c r="LHA158" s="2"/>
      <c r="LHB158" s="2"/>
      <c r="LHC158" s="2"/>
      <c r="LHD158" s="2"/>
      <c r="LHE158" s="2"/>
      <c r="LHF158" s="2"/>
      <c r="LHG158" s="2"/>
      <c r="LHH158" s="2"/>
      <c r="LHI158" s="2"/>
      <c r="LHJ158" s="2"/>
      <c r="LHK158" s="2"/>
      <c r="LHL158" s="2"/>
      <c r="LHM158" s="2"/>
      <c r="LHN158" s="2"/>
      <c r="LHO158" s="2"/>
      <c r="LHP158" s="2"/>
      <c r="LHQ158" s="2"/>
      <c r="LHR158" s="2"/>
      <c r="LHS158" s="2"/>
      <c r="LHT158" s="2"/>
      <c r="LHU158" s="2"/>
      <c r="LHV158" s="2"/>
      <c r="LHW158" s="2"/>
      <c r="LHX158" s="2"/>
      <c r="LHY158" s="2"/>
      <c r="LHZ158" s="2"/>
      <c r="LIA158" s="2"/>
      <c r="LIB158" s="2"/>
      <c r="LIC158" s="2"/>
      <c r="LID158" s="2"/>
      <c r="LIE158" s="2"/>
      <c r="LIF158" s="2"/>
      <c r="LIG158" s="2"/>
      <c r="LIH158" s="2"/>
      <c r="LII158" s="2"/>
      <c r="LIJ158" s="2"/>
      <c r="LIK158" s="2"/>
      <c r="LIL158" s="2"/>
      <c r="LIM158" s="2"/>
      <c r="LIN158" s="2"/>
      <c r="LIO158" s="2"/>
      <c r="LIP158" s="2"/>
      <c r="LIQ158" s="2"/>
      <c r="LIR158" s="2"/>
      <c r="LIS158" s="2"/>
      <c r="LIT158" s="2"/>
      <c r="LIU158" s="2"/>
      <c r="LIV158" s="2"/>
      <c r="LIW158" s="2"/>
      <c r="LIX158" s="2"/>
      <c r="LIY158" s="2"/>
      <c r="LIZ158" s="2"/>
      <c r="LJA158" s="2"/>
      <c r="LJB158" s="2"/>
      <c r="LJC158" s="2"/>
      <c r="LJD158" s="2"/>
      <c r="LJE158" s="2"/>
      <c r="LJF158" s="2"/>
      <c r="LJG158" s="2"/>
      <c r="LJH158" s="2"/>
      <c r="LJI158" s="2"/>
      <c r="LJJ158" s="2"/>
      <c r="LJK158" s="2"/>
      <c r="LJL158" s="2"/>
      <c r="LJM158" s="2"/>
      <c r="LJN158" s="2"/>
      <c r="LJO158" s="2"/>
      <c r="LJP158" s="2"/>
      <c r="LJQ158" s="2"/>
      <c r="LJR158" s="2"/>
      <c r="LJS158" s="2"/>
      <c r="LJT158" s="2"/>
      <c r="LJU158" s="2"/>
      <c r="LJV158" s="2"/>
      <c r="LJW158" s="2"/>
      <c r="LJX158" s="2"/>
      <c r="LJY158" s="2"/>
      <c r="LJZ158" s="2"/>
      <c r="LKA158" s="2"/>
      <c r="LKB158" s="2"/>
      <c r="LKC158" s="2"/>
      <c r="LKD158" s="2"/>
      <c r="LKE158" s="2"/>
      <c r="LKF158" s="2"/>
      <c r="LKG158" s="2"/>
      <c r="LKH158" s="2"/>
      <c r="LKI158" s="2"/>
      <c r="LKJ158" s="2"/>
      <c r="LKK158" s="2"/>
      <c r="LKL158" s="2"/>
      <c r="LKM158" s="2"/>
      <c r="LKN158" s="2"/>
      <c r="LKO158" s="2"/>
      <c r="LKP158" s="2"/>
      <c r="LKQ158" s="2"/>
      <c r="LKR158" s="2"/>
      <c r="LKS158" s="2"/>
      <c r="LKT158" s="2"/>
      <c r="LKU158" s="2"/>
      <c r="LKV158" s="2"/>
      <c r="LKW158" s="2"/>
      <c r="LKX158" s="2"/>
      <c r="LKY158" s="2"/>
      <c r="LKZ158" s="2"/>
      <c r="LLA158" s="2"/>
      <c r="LLB158" s="2"/>
      <c r="LLC158" s="2"/>
      <c r="LLD158" s="2"/>
      <c r="LLE158" s="2"/>
      <c r="LLF158" s="2"/>
      <c r="LLG158" s="2"/>
      <c r="LLH158" s="2"/>
      <c r="LLI158" s="2"/>
      <c r="LLJ158" s="2"/>
      <c r="LLK158" s="2"/>
      <c r="LLL158" s="2"/>
      <c r="LLM158" s="2"/>
      <c r="LLN158" s="2"/>
      <c r="LLO158" s="2"/>
      <c r="LLP158" s="2"/>
      <c r="LLQ158" s="2"/>
      <c r="LLR158" s="2"/>
      <c r="LLS158" s="2"/>
      <c r="LLT158" s="2"/>
      <c r="LLU158" s="2"/>
      <c r="LLV158" s="2"/>
      <c r="LLW158" s="2"/>
      <c r="LLX158" s="2"/>
      <c r="LLY158" s="2"/>
      <c r="LLZ158" s="2"/>
      <c r="LMA158" s="2"/>
      <c r="LMB158" s="2"/>
      <c r="LMC158" s="2"/>
      <c r="LMD158" s="2"/>
      <c r="LME158" s="2"/>
      <c r="LMF158" s="2"/>
      <c r="LMG158" s="2"/>
      <c r="LMH158" s="2"/>
      <c r="LMI158" s="2"/>
      <c r="LMJ158" s="2"/>
      <c r="LMK158" s="2"/>
      <c r="LML158" s="2"/>
      <c r="LMM158" s="2"/>
      <c r="LMN158" s="2"/>
      <c r="LMO158" s="2"/>
      <c r="LMP158" s="2"/>
      <c r="LMQ158" s="2"/>
      <c r="LMR158" s="2"/>
      <c r="LMS158" s="2"/>
      <c r="LMT158" s="2"/>
      <c r="LMU158" s="2"/>
      <c r="LMV158" s="2"/>
      <c r="LMW158" s="2"/>
      <c r="LMX158" s="2"/>
      <c r="LMY158" s="2"/>
      <c r="LMZ158" s="2"/>
      <c r="LNA158" s="2"/>
      <c r="LNB158" s="2"/>
      <c r="LNC158" s="2"/>
      <c r="LND158" s="2"/>
      <c r="LNE158" s="2"/>
      <c r="LNF158" s="2"/>
      <c r="LNG158" s="2"/>
      <c r="LNH158" s="2"/>
      <c r="LNI158" s="2"/>
      <c r="LNJ158" s="2"/>
      <c r="LNK158" s="2"/>
      <c r="LNL158" s="2"/>
      <c r="LNM158" s="2"/>
      <c r="LNN158" s="2"/>
      <c r="LNO158" s="2"/>
      <c r="LNP158" s="2"/>
      <c r="LNQ158" s="2"/>
      <c r="LNR158" s="2"/>
      <c r="LNS158" s="2"/>
      <c r="LNT158" s="2"/>
      <c r="LNU158" s="2"/>
      <c r="LNV158" s="2"/>
      <c r="LNW158" s="2"/>
      <c r="LNX158" s="2"/>
      <c r="LNY158" s="2"/>
      <c r="LNZ158" s="2"/>
      <c r="LOA158" s="2"/>
      <c r="LOB158" s="2"/>
      <c r="LOC158" s="2"/>
      <c r="LOD158" s="2"/>
      <c r="LOE158" s="2"/>
      <c r="LOF158" s="2"/>
      <c r="LOG158" s="2"/>
      <c r="LOH158" s="2"/>
      <c r="LOI158" s="2"/>
      <c r="LOJ158" s="2"/>
      <c r="LOK158" s="2"/>
      <c r="LOL158" s="2"/>
      <c r="LOM158" s="2"/>
      <c r="LON158" s="2"/>
      <c r="LOO158" s="2"/>
      <c r="LOP158" s="2"/>
      <c r="LOQ158" s="2"/>
      <c r="LOR158" s="2"/>
      <c r="LOS158" s="2"/>
      <c r="LOT158" s="2"/>
      <c r="LOU158" s="2"/>
      <c r="LOV158" s="2"/>
      <c r="LOW158" s="2"/>
      <c r="LOX158" s="2"/>
      <c r="LOY158" s="2"/>
      <c r="LOZ158" s="2"/>
      <c r="LPA158" s="2"/>
      <c r="LPB158" s="2"/>
      <c r="LPC158" s="2"/>
      <c r="LPD158" s="2"/>
      <c r="LPE158" s="2"/>
      <c r="LPF158" s="2"/>
      <c r="LPG158" s="2"/>
      <c r="LPH158" s="2"/>
      <c r="LPI158" s="2"/>
      <c r="LPJ158" s="2"/>
      <c r="LPK158" s="2"/>
      <c r="LPL158" s="2"/>
      <c r="LPM158" s="2"/>
      <c r="LPN158" s="2"/>
      <c r="LPO158" s="2"/>
      <c r="LPP158" s="2"/>
      <c r="LPQ158" s="2"/>
      <c r="LPR158" s="2"/>
      <c r="LPS158" s="2"/>
      <c r="LPT158" s="2"/>
      <c r="LPU158" s="2"/>
      <c r="LPV158" s="2"/>
      <c r="LPW158" s="2"/>
      <c r="LPX158" s="2"/>
      <c r="LPY158" s="2"/>
      <c r="LPZ158" s="2"/>
      <c r="LQA158" s="2"/>
      <c r="LQB158" s="2"/>
      <c r="LQC158" s="2"/>
      <c r="LQD158" s="2"/>
      <c r="LQE158" s="2"/>
      <c r="LQF158" s="2"/>
      <c r="LQG158" s="2"/>
      <c r="LQH158" s="2"/>
      <c r="LQI158" s="2"/>
      <c r="LQJ158" s="2"/>
      <c r="LQK158" s="2"/>
      <c r="LQL158" s="2"/>
      <c r="LQM158" s="2"/>
      <c r="LQN158" s="2"/>
      <c r="LQO158" s="2"/>
      <c r="LQP158" s="2"/>
      <c r="LQQ158" s="2"/>
      <c r="LQR158" s="2"/>
      <c r="LQS158" s="2"/>
      <c r="LQT158" s="2"/>
      <c r="LQU158" s="2"/>
      <c r="LQV158" s="2"/>
      <c r="LQW158" s="2"/>
      <c r="LQX158" s="2"/>
      <c r="LQY158" s="2"/>
      <c r="LQZ158" s="2"/>
      <c r="LRA158" s="2"/>
      <c r="LRB158" s="2"/>
      <c r="LRC158" s="2"/>
      <c r="LRD158" s="2"/>
      <c r="LRE158" s="2"/>
      <c r="LRF158" s="2"/>
      <c r="LRG158" s="2"/>
      <c r="LRH158" s="2"/>
      <c r="LRI158" s="2"/>
      <c r="LRJ158" s="2"/>
      <c r="LRK158" s="2"/>
      <c r="LRL158" s="2"/>
      <c r="LRM158" s="2"/>
      <c r="LRN158" s="2"/>
      <c r="LRO158" s="2"/>
      <c r="LRP158" s="2"/>
      <c r="LRQ158" s="2"/>
      <c r="LRR158" s="2"/>
      <c r="LRS158" s="2"/>
      <c r="LRT158" s="2"/>
      <c r="LRU158" s="2"/>
      <c r="LRV158" s="2"/>
      <c r="LRW158" s="2"/>
      <c r="LRX158" s="2"/>
      <c r="LRY158" s="2"/>
      <c r="LRZ158" s="2"/>
      <c r="LSA158" s="2"/>
      <c r="LSB158" s="2"/>
      <c r="LSC158" s="2"/>
      <c r="LSD158" s="2"/>
      <c r="LSE158" s="2"/>
      <c r="LSF158" s="2"/>
      <c r="LSG158" s="2"/>
      <c r="LSH158" s="2"/>
      <c r="LSI158" s="2"/>
      <c r="LSJ158" s="2"/>
      <c r="LSK158" s="2"/>
      <c r="LSL158" s="2"/>
      <c r="LSM158" s="2"/>
      <c r="LSN158" s="2"/>
      <c r="LSO158" s="2"/>
      <c r="LSP158" s="2"/>
      <c r="LSQ158" s="2"/>
      <c r="LSR158" s="2"/>
      <c r="LSS158" s="2"/>
      <c r="LST158" s="2"/>
      <c r="LSU158" s="2"/>
      <c r="LSV158" s="2"/>
      <c r="LSW158" s="2"/>
      <c r="LSX158" s="2"/>
      <c r="LSY158" s="2"/>
      <c r="LSZ158" s="2"/>
      <c r="LTA158" s="2"/>
      <c r="LTB158" s="2"/>
      <c r="LTC158" s="2"/>
      <c r="LTD158" s="2"/>
      <c r="LTE158" s="2"/>
      <c r="LTF158" s="2"/>
      <c r="LTG158" s="2"/>
      <c r="LTH158" s="2"/>
      <c r="LTI158" s="2"/>
      <c r="LTJ158" s="2"/>
      <c r="LTK158" s="2"/>
      <c r="LTL158" s="2"/>
      <c r="LTM158" s="2"/>
      <c r="LTN158" s="2"/>
      <c r="LTO158" s="2"/>
      <c r="LTP158" s="2"/>
      <c r="LTQ158" s="2"/>
      <c r="LTR158" s="2"/>
      <c r="LTS158" s="2"/>
      <c r="LTT158" s="2"/>
      <c r="LTU158" s="2"/>
      <c r="LTV158" s="2"/>
      <c r="LTW158" s="2"/>
      <c r="LTX158" s="2"/>
      <c r="LTY158" s="2"/>
      <c r="LTZ158" s="2"/>
      <c r="LUA158" s="2"/>
      <c r="LUB158" s="2"/>
      <c r="LUC158" s="2"/>
      <c r="LUD158" s="2"/>
      <c r="LUE158" s="2"/>
      <c r="LUF158" s="2"/>
      <c r="LUG158" s="2"/>
      <c r="LUH158" s="2"/>
      <c r="LUI158" s="2"/>
      <c r="LUJ158" s="2"/>
      <c r="LUK158" s="2"/>
      <c r="LUL158" s="2"/>
      <c r="LUM158" s="2"/>
      <c r="LUN158" s="2"/>
      <c r="LUO158" s="2"/>
      <c r="LUP158" s="2"/>
      <c r="LUQ158" s="2"/>
      <c r="LUR158" s="2"/>
      <c r="LUS158" s="2"/>
      <c r="LUT158" s="2"/>
      <c r="LUU158" s="2"/>
      <c r="LUV158" s="2"/>
      <c r="LUW158" s="2"/>
      <c r="LUX158" s="2"/>
      <c r="LUY158" s="2"/>
      <c r="LUZ158" s="2"/>
      <c r="LVA158" s="2"/>
      <c r="LVB158" s="2"/>
      <c r="LVC158" s="2"/>
      <c r="LVD158" s="2"/>
      <c r="LVE158" s="2"/>
      <c r="LVF158" s="2"/>
      <c r="LVG158" s="2"/>
      <c r="LVH158" s="2"/>
      <c r="LVI158" s="2"/>
      <c r="LVJ158" s="2"/>
      <c r="LVK158" s="2"/>
      <c r="LVL158" s="2"/>
      <c r="LVM158" s="2"/>
      <c r="LVN158" s="2"/>
      <c r="LVO158" s="2"/>
      <c r="LVP158" s="2"/>
      <c r="LVQ158" s="2"/>
      <c r="LVR158" s="2"/>
      <c r="LVS158" s="2"/>
      <c r="LVT158" s="2"/>
      <c r="LVU158" s="2"/>
      <c r="LVV158" s="2"/>
      <c r="LVW158" s="2"/>
      <c r="LVX158" s="2"/>
      <c r="LVY158" s="2"/>
      <c r="LVZ158" s="2"/>
      <c r="LWA158" s="2"/>
      <c r="LWB158" s="2"/>
      <c r="LWC158" s="2"/>
      <c r="LWD158" s="2"/>
      <c r="LWE158" s="2"/>
      <c r="LWF158" s="2"/>
      <c r="LWG158" s="2"/>
      <c r="LWH158" s="2"/>
      <c r="LWI158" s="2"/>
      <c r="LWJ158" s="2"/>
      <c r="LWK158" s="2"/>
      <c r="LWL158" s="2"/>
      <c r="LWM158" s="2"/>
      <c r="LWN158" s="2"/>
      <c r="LWO158" s="2"/>
      <c r="LWP158" s="2"/>
      <c r="LWQ158" s="2"/>
      <c r="LWR158" s="2"/>
      <c r="LWS158" s="2"/>
      <c r="LWT158" s="2"/>
      <c r="LWU158" s="2"/>
      <c r="LWV158" s="2"/>
      <c r="LWW158" s="2"/>
      <c r="LWX158" s="2"/>
      <c r="LWY158" s="2"/>
      <c r="LWZ158" s="2"/>
      <c r="LXA158" s="2"/>
      <c r="LXB158" s="2"/>
      <c r="LXC158" s="2"/>
      <c r="LXD158" s="2"/>
      <c r="LXE158" s="2"/>
      <c r="LXF158" s="2"/>
      <c r="LXG158" s="2"/>
      <c r="LXH158" s="2"/>
      <c r="LXI158" s="2"/>
      <c r="LXJ158" s="2"/>
      <c r="LXK158" s="2"/>
      <c r="LXL158" s="2"/>
      <c r="LXM158" s="2"/>
      <c r="LXN158" s="2"/>
      <c r="LXO158" s="2"/>
      <c r="LXP158" s="2"/>
      <c r="LXQ158" s="2"/>
      <c r="LXR158" s="2"/>
      <c r="LXS158" s="2"/>
      <c r="LXT158" s="2"/>
      <c r="LXU158" s="2"/>
      <c r="LXV158" s="2"/>
      <c r="LXW158" s="2"/>
      <c r="LXX158" s="2"/>
      <c r="LXY158" s="2"/>
      <c r="LXZ158" s="2"/>
      <c r="LYA158" s="2"/>
      <c r="LYB158" s="2"/>
      <c r="LYC158" s="2"/>
      <c r="LYD158" s="2"/>
      <c r="LYE158" s="2"/>
      <c r="LYF158" s="2"/>
      <c r="LYG158" s="2"/>
      <c r="LYH158" s="2"/>
      <c r="LYI158" s="2"/>
      <c r="LYJ158" s="2"/>
      <c r="LYK158" s="2"/>
      <c r="LYL158" s="2"/>
      <c r="LYM158" s="2"/>
      <c r="LYN158" s="2"/>
      <c r="LYO158" s="2"/>
      <c r="LYP158" s="2"/>
      <c r="LYQ158" s="2"/>
      <c r="LYR158" s="2"/>
      <c r="LYS158" s="2"/>
      <c r="LYT158" s="2"/>
      <c r="LYU158" s="2"/>
      <c r="LYV158" s="2"/>
      <c r="LYW158" s="2"/>
      <c r="LYX158" s="2"/>
      <c r="LYY158" s="2"/>
      <c r="LYZ158" s="2"/>
      <c r="LZA158" s="2"/>
      <c r="LZB158" s="2"/>
      <c r="LZC158" s="2"/>
      <c r="LZD158" s="2"/>
      <c r="LZE158" s="2"/>
      <c r="LZF158" s="2"/>
      <c r="LZG158" s="2"/>
      <c r="LZH158" s="2"/>
      <c r="LZI158" s="2"/>
      <c r="LZJ158" s="2"/>
      <c r="LZK158" s="2"/>
      <c r="LZL158" s="2"/>
      <c r="LZM158" s="2"/>
      <c r="LZN158" s="2"/>
      <c r="LZO158" s="2"/>
      <c r="LZP158" s="2"/>
      <c r="LZQ158" s="2"/>
      <c r="LZR158" s="2"/>
      <c r="LZS158" s="2"/>
      <c r="LZT158" s="2"/>
      <c r="LZU158" s="2"/>
      <c r="LZV158" s="2"/>
      <c r="LZW158" s="2"/>
      <c r="LZX158" s="2"/>
      <c r="LZY158" s="2"/>
      <c r="LZZ158" s="2"/>
      <c r="MAA158" s="2"/>
      <c r="MAB158" s="2"/>
      <c r="MAC158" s="2"/>
      <c r="MAD158" s="2"/>
      <c r="MAE158" s="2"/>
      <c r="MAF158" s="2"/>
      <c r="MAG158" s="2"/>
      <c r="MAH158" s="2"/>
      <c r="MAI158" s="2"/>
      <c r="MAJ158" s="2"/>
      <c r="MAK158" s="2"/>
      <c r="MAL158" s="2"/>
      <c r="MAM158" s="2"/>
      <c r="MAN158" s="2"/>
      <c r="MAO158" s="2"/>
      <c r="MAP158" s="2"/>
      <c r="MAQ158" s="2"/>
      <c r="MAR158" s="2"/>
      <c r="MAS158" s="2"/>
      <c r="MAT158" s="2"/>
      <c r="MAU158" s="2"/>
      <c r="MAV158" s="2"/>
      <c r="MAW158" s="2"/>
      <c r="MAX158" s="2"/>
      <c r="MAY158" s="2"/>
      <c r="MAZ158" s="2"/>
      <c r="MBA158" s="2"/>
      <c r="MBB158" s="2"/>
      <c r="MBC158" s="2"/>
      <c r="MBD158" s="2"/>
      <c r="MBE158" s="2"/>
      <c r="MBF158" s="2"/>
      <c r="MBG158" s="2"/>
      <c r="MBH158" s="2"/>
      <c r="MBI158" s="2"/>
      <c r="MBJ158" s="2"/>
      <c r="MBK158" s="2"/>
      <c r="MBL158" s="2"/>
      <c r="MBM158" s="2"/>
      <c r="MBN158" s="2"/>
      <c r="MBO158" s="2"/>
      <c r="MBP158" s="2"/>
      <c r="MBQ158" s="2"/>
      <c r="MBR158" s="2"/>
      <c r="MBS158" s="2"/>
      <c r="MBT158" s="2"/>
      <c r="MBU158" s="2"/>
      <c r="MBV158" s="2"/>
      <c r="MBW158" s="2"/>
      <c r="MBX158" s="2"/>
      <c r="MBY158" s="2"/>
      <c r="MBZ158" s="2"/>
      <c r="MCA158" s="2"/>
      <c r="MCB158" s="2"/>
      <c r="MCC158" s="2"/>
      <c r="MCD158" s="2"/>
      <c r="MCE158" s="2"/>
      <c r="MCF158" s="2"/>
      <c r="MCG158" s="2"/>
      <c r="MCH158" s="2"/>
      <c r="MCI158" s="2"/>
      <c r="MCJ158" s="2"/>
      <c r="MCK158" s="2"/>
      <c r="MCL158" s="2"/>
      <c r="MCM158" s="2"/>
      <c r="MCN158" s="2"/>
      <c r="MCO158" s="2"/>
      <c r="MCP158" s="2"/>
      <c r="MCQ158" s="2"/>
      <c r="MCR158" s="2"/>
      <c r="MCS158" s="2"/>
      <c r="MCT158" s="2"/>
      <c r="MCU158" s="2"/>
      <c r="MCV158" s="2"/>
      <c r="MCW158" s="2"/>
      <c r="MCX158" s="2"/>
      <c r="MCY158" s="2"/>
      <c r="MCZ158" s="2"/>
      <c r="MDA158" s="2"/>
      <c r="MDB158" s="2"/>
      <c r="MDC158" s="2"/>
      <c r="MDD158" s="2"/>
      <c r="MDE158" s="2"/>
      <c r="MDF158" s="2"/>
      <c r="MDG158" s="2"/>
      <c r="MDH158" s="2"/>
      <c r="MDI158" s="2"/>
      <c r="MDJ158" s="2"/>
      <c r="MDK158" s="2"/>
      <c r="MDL158" s="2"/>
      <c r="MDM158" s="2"/>
      <c r="MDN158" s="2"/>
      <c r="MDO158" s="2"/>
      <c r="MDP158" s="2"/>
      <c r="MDQ158" s="2"/>
      <c r="MDR158" s="2"/>
      <c r="MDS158" s="2"/>
      <c r="MDT158" s="2"/>
      <c r="MDU158" s="2"/>
      <c r="MDV158" s="2"/>
      <c r="MDW158" s="2"/>
      <c r="MDX158" s="2"/>
      <c r="MDY158" s="2"/>
      <c r="MDZ158" s="2"/>
      <c r="MEA158" s="2"/>
      <c r="MEB158" s="2"/>
      <c r="MEC158" s="2"/>
      <c r="MED158" s="2"/>
      <c r="MEE158" s="2"/>
      <c r="MEF158" s="2"/>
      <c r="MEG158" s="2"/>
      <c r="MEH158" s="2"/>
      <c r="MEI158" s="2"/>
      <c r="MEJ158" s="2"/>
      <c r="MEK158" s="2"/>
      <c r="MEL158" s="2"/>
      <c r="MEM158" s="2"/>
      <c r="MEN158" s="2"/>
      <c r="MEO158" s="2"/>
      <c r="MEP158" s="2"/>
      <c r="MEQ158" s="2"/>
      <c r="MER158" s="2"/>
      <c r="MES158" s="2"/>
      <c r="MET158" s="2"/>
      <c r="MEU158" s="2"/>
      <c r="MEV158" s="2"/>
      <c r="MEW158" s="2"/>
      <c r="MEX158" s="2"/>
      <c r="MEY158" s="2"/>
      <c r="MEZ158" s="2"/>
      <c r="MFA158" s="2"/>
      <c r="MFB158" s="2"/>
      <c r="MFC158" s="2"/>
      <c r="MFD158" s="2"/>
      <c r="MFE158" s="2"/>
      <c r="MFF158" s="2"/>
      <c r="MFG158" s="2"/>
      <c r="MFH158" s="2"/>
      <c r="MFI158" s="2"/>
      <c r="MFJ158" s="2"/>
      <c r="MFK158" s="2"/>
      <c r="MFL158" s="2"/>
      <c r="MFM158" s="2"/>
      <c r="MFN158" s="2"/>
      <c r="MFO158" s="2"/>
      <c r="MFP158" s="2"/>
      <c r="MFQ158" s="2"/>
      <c r="MFR158" s="2"/>
      <c r="MFS158" s="2"/>
      <c r="MFT158" s="2"/>
      <c r="MFU158" s="2"/>
      <c r="MFV158" s="2"/>
      <c r="MFW158" s="2"/>
      <c r="MFX158" s="2"/>
      <c r="MFY158" s="2"/>
      <c r="MFZ158" s="2"/>
      <c r="MGA158" s="2"/>
      <c r="MGB158" s="2"/>
      <c r="MGC158" s="2"/>
      <c r="MGD158" s="2"/>
      <c r="MGE158" s="2"/>
      <c r="MGF158" s="2"/>
      <c r="MGG158" s="2"/>
      <c r="MGH158" s="2"/>
      <c r="MGI158" s="2"/>
      <c r="MGJ158" s="2"/>
      <c r="MGK158" s="2"/>
      <c r="MGL158" s="2"/>
      <c r="MGM158" s="2"/>
      <c r="MGN158" s="2"/>
      <c r="MGO158" s="2"/>
      <c r="MGP158" s="2"/>
      <c r="MGQ158" s="2"/>
      <c r="MGR158" s="2"/>
      <c r="MGS158" s="2"/>
      <c r="MGT158" s="2"/>
      <c r="MGU158" s="2"/>
      <c r="MGV158" s="2"/>
      <c r="MGW158" s="2"/>
      <c r="MGX158" s="2"/>
      <c r="MGY158" s="2"/>
      <c r="MGZ158" s="2"/>
      <c r="MHA158" s="2"/>
      <c r="MHB158" s="2"/>
      <c r="MHC158" s="2"/>
      <c r="MHD158" s="2"/>
      <c r="MHE158" s="2"/>
      <c r="MHF158" s="2"/>
      <c r="MHG158" s="2"/>
      <c r="MHH158" s="2"/>
      <c r="MHI158" s="2"/>
      <c r="MHJ158" s="2"/>
      <c r="MHK158" s="2"/>
      <c r="MHL158" s="2"/>
      <c r="MHM158" s="2"/>
      <c r="MHN158" s="2"/>
      <c r="MHO158" s="2"/>
      <c r="MHP158" s="2"/>
      <c r="MHQ158" s="2"/>
      <c r="MHR158" s="2"/>
      <c r="MHS158" s="2"/>
      <c r="MHT158" s="2"/>
      <c r="MHU158" s="2"/>
      <c r="MHV158" s="2"/>
      <c r="MHW158" s="2"/>
      <c r="MHX158" s="2"/>
      <c r="MHY158" s="2"/>
      <c r="MHZ158" s="2"/>
      <c r="MIA158" s="2"/>
      <c r="MIB158" s="2"/>
      <c r="MIC158" s="2"/>
      <c r="MID158" s="2"/>
      <c r="MIE158" s="2"/>
      <c r="MIF158" s="2"/>
      <c r="MIG158" s="2"/>
      <c r="MIH158" s="2"/>
      <c r="MII158" s="2"/>
      <c r="MIJ158" s="2"/>
      <c r="MIK158" s="2"/>
      <c r="MIL158" s="2"/>
      <c r="MIM158" s="2"/>
      <c r="MIN158" s="2"/>
      <c r="MIO158" s="2"/>
      <c r="MIP158" s="2"/>
      <c r="MIQ158" s="2"/>
      <c r="MIR158" s="2"/>
      <c r="MIS158" s="2"/>
      <c r="MIT158" s="2"/>
      <c r="MIU158" s="2"/>
      <c r="MIV158" s="2"/>
      <c r="MIW158" s="2"/>
      <c r="MIX158" s="2"/>
      <c r="MIY158" s="2"/>
      <c r="MIZ158" s="2"/>
      <c r="MJA158" s="2"/>
      <c r="MJB158" s="2"/>
      <c r="MJC158" s="2"/>
      <c r="MJD158" s="2"/>
      <c r="MJE158" s="2"/>
      <c r="MJF158" s="2"/>
      <c r="MJG158" s="2"/>
      <c r="MJH158" s="2"/>
      <c r="MJI158" s="2"/>
      <c r="MJJ158" s="2"/>
      <c r="MJK158" s="2"/>
      <c r="MJL158" s="2"/>
      <c r="MJM158" s="2"/>
      <c r="MJN158" s="2"/>
      <c r="MJO158" s="2"/>
      <c r="MJP158" s="2"/>
      <c r="MJQ158" s="2"/>
      <c r="MJR158" s="2"/>
      <c r="MJS158" s="2"/>
      <c r="MJT158" s="2"/>
      <c r="MJU158" s="2"/>
      <c r="MJV158" s="2"/>
      <c r="MJW158" s="2"/>
      <c r="MJX158" s="2"/>
      <c r="MJY158" s="2"/>
      <c r="MJZ158" s="2"/>
      <c r="MKA158" s="2"/>
      <c r="MKB158" s="2"/>
      <c r="MKC158" s="2"/>
      <c r="MKD158" s="2"/>
      <c r="MKE158" s="2"/>
      <c r="MKF158" s="2"/>
      <c r="MKG158" s="2"/>
      <c r="MKH158" s="2"/>
      <c r="MKI158" s="2"/>
      <c r="MKJ158" s="2"/>
      <c r="MKK158" s="2"/>
      <c r="MKL158" s="2"/>
      <c r="MKM158" s="2"/>
      <c r="MKN158" s="2"/>
      <c r="MKO158" s="2"/>
      <c r="MKP158" s="2"/>
      <c r="MKQ158" s="2"/>
      <c r="MKR158" s="2"/>
      <c r="MKS158" s="2"/>
      <c r="MKT158" s="2"/>
      <c r="MKU158" s="2"/>
      <c r="MKV158" s="2"/>
      <c r="MKW158" s="2"/>
      <c r="MKX158" s="2"/>
      <c r="MKY158" s="2"/>
      <c r="MKZ158" s="2"/>
      <c r="MLA158" s="2"/>
      <c r="MLB158" s="2"/>
      <c r="MLC158" s="2"/>
      <c r="MLD158" s="2"/>
      <c r="MLE158" s="2"/>
      <c r="MLF158" s="2"/>
      <c r="MLG158" s="2"/>
      <c r="MLH158" s="2"/>
      <c r="MLI158" s="2"/>
      <c r="MLJ158" s="2"/>
      <c r="MLK158" s="2"/>
      <c r="MLL158" s="2"/>
      <c r="MLM158" s="2"/>
      <c r="MLN158" s="2"/>
      <c r="MLO158" s="2"/>
      <c r="MLP158" s="2"/>
      <c r="MLQ158" s="2"/>
      <c r="MLR158" s="2"/>
      <c r="MLS158" s="2"/>
      <c r="MLT158" s="2"/>
      <c r="MLU158" s="2"/>
      <c r="MLV158" s="2"/>
      <c r="MLW158" s="2"/>
      <c r="MLX158" s="2"/>
      <c r="MLY158" s="2"/>
      <c r="MLZ158" s="2"/>
      <c r="MMA158" s="2"/>
      <c r="MMB158" s="2"/>
      <c r="MMC158" s="2"/>
      <c r="MMD158" s="2"/>
      <c r="MME158" s="2"/>
      <c r="MMF158" s="2"/>
      <c r="MMG158" s="2"/>
      <c r="MMH158" s="2"/>
      <c r="MMI158" s="2"/>
      <c r="MMJ158" s="2"/>
      <c r="MMK158" s="2"/>
      <c r="MML158" s="2"/>
      <c r="MMM158" s="2"/>
      <c r="MMN158" s="2"/>
      <c r="MMO158" s="2"/>
      <c r="MMP158" s="2"/>
      <c r="MMQ158" s="2"/>
      <c r="MMR158" s="2"/>
      <c r="MMS158" s="2"/>
      <c r="MMT158" s="2"/>
      <c r="MMU158" s="2"/>
      <c r="MMV158" s="2"/>
      <c r="MMW158" s="2"/>
      <c r="MMX158" s="2"/>
      <c r="MMY158" s="2"/>
      <c r="MMZ158" s="2"/>
      <c r="MNA158" s="2"/>
      <c r="MNB158" s="2"/>
      <c r="MNC158" s="2"/>
      <c r="MND158" s="2"/>
      <c r="MNE158" s="2"/>
      <c r="MNF158" s="2"/>
      <c r="MNG158" s="2"/>
      <c r="MNH158" s="2"/>
      <c r="MNI158" s="2"/>
      <c r="MNJ158" s="2"/>
      <c r="MNK158" s="2"/>
      <c r="MNL158" s="2"/>
      <c r="MNM158" s="2"/>
      <c r="MNN158" s="2"/>
      <c r="MNO158" s="2"/>
      <c r="MNP158" s="2"/>
      <c r="MNQ158" s="2"/>
      <c r="MNR158" s="2"/>
      <c r="MNS158" s="2"/>
      <c r="MNT158" s="2"/>
      <c r="MNU158" s="2"/>
      <c r="MNV158" s="2"/>
      <c r="MNW158" s="2"/>
      <c r="MNX158" s="2"/>
      <c r="MNY158" s="2"/>
      <c r="MNZ158" s="2"/>
      <c r="MOA158" s="2"/>
      <c r="MOB158" s="2"/>
      <c r="MOC158" s="2"/>
      <c r="MOD158" s="2"/>
      <c r="MOE158" s="2"/>
      <c r="MOF158" s="2"/>
      <c r="MOG158" s="2"/>
      <c r="MOH158" s="2"/>
      <c r="MOI158" s="2"/>
      <c r="MOJ158" s="2"/>
      <c r="MOK158" s="2"/>
      <c r="MOL158" s="2"/>
      <c r="MOM158" s="2"/>
      <c r="MON158" s="2"/>
      <c r="MOO158" s="2"/>
      <c r="MOP158" s="2"/>
      <c r="MOQ158" s="2"/>
      <c r="MOR158" s="2"/>
      <c r="MOS158" s="2"/>
      <c r="MOT158" s="2"/>
      <c r="MOU158" s="2"/>
      <c r="MOV158" s="2"/>
      <c r="MOW158" s="2"/>
      <c r="MOX158" s="2"/>
      <c r="MOY158" s="2"/>
      <c r="MOZ158" s="2"/>
      <c r="MPA158" s="2"/>
      <c r="MPB158" s="2"/>
      <c r="MPC158" s="2"/>
      <c r="MPD158" s="2"/>
      <c r="MPE158" s="2"/>
      <c r="MPF158" s="2"/>
      <c r="MPG158" s="2"/>
      <c r="MPH158" s="2"/>
      <c r="MPI158" s="2"/>
      <c r="MPJ158" s="2"/>
      <c r="MPK158" s="2"/>
      <c r="MPL158" s="2"/>
      <c r="MPM158" s="2"/>
      <c r="MPN158" s="2"/>
      <c r="MPO158" s="2"/>
      <c r="MPP158" s="2"/>
      <c r="MPQ158" s="2"/>
      <c r="MPR158" s="2"/>
      <c r="MPS158" s="2"/>
      <c r="MPT158" s="2"/>
      <c r="MPU158" s="2"/>
      <c r="MPV158" s="2"/>
      <c r="MPW158" s="2"/>
      <c r="MPX158" s="2"/>
      <c r="MPY158" s="2"/>
      <c r="MPZ158" s="2"/>
      <c r="MQA158" s="2"/>
      <c r="MQB158" s="2"/>
      <c r="MQC158" s="2"/>
      <c r="MQD158" s="2"/>
      <c r="MQE158" s="2"/>
      <c r="MQF158" s="2"/>
      <c r="MQG158" s="2"/>
      <c r="MQH158" s="2"/>
      <c r="MQI158" s="2"/>
      <c r="MQJ158" s="2"/>
      <c r="MQK158" s="2"/>
      <c r="MQL158" s="2"/>
      <c r="MQM158" s="2"/>
      <c r="MQN158" s="2"/>
      <c r="MQO158" s="2"/>
      <c r="MQP158" s="2"/>
      <c r="MQQ158" s="2"/>
      <c r="MQR158" s="2"/>
      <c r="MQS158" s="2"/>
      <c r="MQT158" s="2"/>
      <c r="MQU158" s="2"/>
      <c r="MQV158" s="2"/>
      <c r="MQW158" s="2"/>
      <c r="MQX158" s="2"/>
      <c r="MQY158" s="2"/>
      <c r="MQZ158" s="2"/>
      <c r="MRA158" s="2"/>
      <c r="MRB158" s="2"/>
      <c r="MRC158" s="2"/>
      <c r="MRD158" s="2"/>
      <c r="MRE158" s="2"/>
      <c r="MRF158" s="2"/>
      <c r="MRG158" s="2"/>
      <c r="MRH158" s="2"/>
      <c r="MRI158" s="2"/>
      <c r="MRJ158" s="2"/>
      <c r="MRK158" s="2"/>
      <c r="MRL158" s="2"/>
      <c r="MRM158" s="2"/>
      <c r="MRN158" s="2"/>
      <c r="MRO158" s="2"/>
      <c r="MRP158" s="2"/>
      <c r="MRQ158" s="2"/>
      <c r="MRR158" s="2"/>
      <c r="MRS158" s="2"/>
      <c r="MRT158" s="2"/>
      <c r="MRU158" s="2"/>
      <c r="MRV158" s="2"/>
      <c r="MRW158" s="2"/>
      <c r="MRX158" s="2"/>
      <c r="MRY158" s="2"/>
      <c r="MRZ158" s="2"/>
      <c r="MSA158" s="2"/>
      <c r="MSB158" s="2"/>
      <c r="MSC158" s="2"/>
      <c r="MSD158" s="2"/>
      <c r="MSE158" s="2"/>
      <c r="MSF158" s="2"/>
      <c r="MSG158" s="2"/>
      <c r="MSH158" s="2"/>
      <c r="MSI158" s="2"/>
      <c r="MSJ158" s="2"/>
      <c r="MSK158" s="2"/>
      <c r="MSL158" s="2"/>
      <c r="MSM158" s="2"/>
      <c r="MSN158" s="2"/>
      <c r="MSO158" s="2"/>
      <c r="MSP158" s="2"/>
      <c r="MSQ158" s="2"/>
      <c r="MSR158" s="2"/>
      <c r="MSS158" s="2"/>
      <c r="MST158" s="2"/>
      <c r="MSU158" s="2"/>
      <c r="MSV158" s="2"/>
      <c r="MSW158" s="2"/>
      <c r="MSX158" s="2"/>
      <c r="MSY158" s="2"/>
      <c r="MSZ158" s="2"/>
      <c r="MTA158" s="2"/>
      <c r="MTB158" s="2"/>
      <c r="MTC158" s="2"/>
      <c r="MTD158" s="2"/>
      <c r="MTE158" s="2"/>
      <c r="MTF158" s="2"/>
      <c r="MTG158" s="2"/>
      <c r="MTH158" s="2"/>
      <c r="MTI158" s="2"/>
      <c r="MTJ158" s="2"/>
      <c r="MTK158" s="2"/>
      <c r="MTL158" s="2"/>
      <c r="MTM158" s="2"/>
      <c r="MTN158" s="2"/>
      <c r="MTO158" s="2"/>
      <c r="MTP158" s="2"/>
      <c r="MTQ158" s="2"/>
      <c r="MTR158" s="2"/>
      <c r="MTS158" s="2"/>
      <c r="MTT158" s="2"/>
      <c r="MTU158" s="2"/>
      <c r="MTV158" s="2"/>
      <c r="MTW158" s="2"/>
      <c r="MTX158" s="2"/>
      <c r="MTY158" s="2"/>
      <c r="MTZ158" s="2"/>
      <c r="MUA158" s="2"/>
      <c r="MUB158" s="2"/>
      <c r="MUC158" s="2"/>
      <c r="MUD158" s="2"/>
      <c r="MUE158" s="2"/>
      <c r="MUF158" s="2"/>
      <c r="MUG158" s="2"/>
      <c r="MUH158" s="2"/>
      <c r="MUI158" s="2"/>
      <c r="MUJ158" s="2"/>
      <c r="MUK158" s="2"/>
      <c r="MUL158" s="2"/>
      <c r="MUM158" s="2"/>
      <c r="MUN158" s="2"/>
      <c r="MUO158" s="2"/>
      <c r="MUP158" s="2"/>
      <c r="MUQ158" s="2"/>
      <c r="MUR158" s="2"/>
      <c r="MUS158" s="2"/>
      <c r="MUT158" s="2"/>
      <c r="MUU158" s="2"/>
      <c r="MUV158" s="2"/>
      <c r="MUW158" s="2"/>
      <c r="MUX158" s="2"/>
      <c r="MUY158" s="2"/>
      <c r="MUZ158" s="2"/>
      <c r="MVA158" s="2"/>
      <c r="MVB158" s="2"/>
      <c r="MVC158" s="2"/>
      <c r="MVD158" s="2"/>
      <c r="MVE158" s="2"/>
      <c r="MVF158" s="2"/>
      <c r="MVG158" s="2"/>
      <c r="MVH158" s="2"/>
      <c r="MVI158" s="2"/>
      <c r="MVJ158" s="2"/>
      <c r="MVK158" s="2"/>
      <c r="MVL158" s="2"/>
      <c r="MVM158" s="2"/>
      <c r="MVN158" s="2"/>
      <c r="MVO158" s="2"/>
      <c r="MVP158" s="2"/>
      <c r="MVQ158" s="2"/>
      <c r="MVR158" s="2"/>
      <c r="MVS158" s="2"/>
      <c r="MVT158" s="2"/>
      <c r="MVU158" s="2"/>
      <c r="MVV158" s="2"/>
      <c r="MVW158" s="2"/>
      <c r="MVX158" s="2"/>
      <c r="MVY158" s="2"/>
      <c r="MVZ158" s="2"/>
      <c r="MWA158" s="2"/>
      <c r="MWB158" s="2"/>
      <c r="MWC158" s="2"/>
      <c r="MWD158" s="2"/>
      <c r="MWE158" s="2"/>
      <c r="MWF158" s="2"/>
      <c r="MWG158" s="2"/>
      <c r="MWH158" s="2"/>
      <c r="MWI158" s="2"/>
      <c r="MWJ158" s="2"/>
      <c r="MWK158" s="2"/>
      <c r="MWL158" s="2"/>
      <c r="MWM158" s="2"/>
      <c r="MWN158" s="2"/>
      <c r="MWO158" s="2"/>
      <c r="MWP158" s="2"/>
      <c r="MWQ158" s="2"/>
      <c r="MWR158" s="2"/>
      <c r="MWS158" s="2"/>
      <c r="MWT158" s="2"/>
      <c r="MWU158" s="2"/>
      <c r="MWV158" s="2"/>
      <c r="MWW158" s="2"/>
      <c r="MWX158" s="2"/>
      <c r="MWY158" s="2"/>
      <c r="MWZ158" s="2"/>
      <c r="MXA158" s="2"/>
      <c r="MXB158" s="2"/>
      <c r="MXC158" s="2"/>
      <c r="MXD158" s="2"/>
      <c r="MXE158" s="2"/>
      <c r="MXF158" s="2"/>
      <c r="MXG158" s="2"/>
      <c r="MXH158" s="2"/>
      <c r="MXI158" s="2"/>
      <c r="MXJ158" s="2"/>
      <c r="MXK158" s="2"/>
      <c r="MXL158" s="2"/>
      <c r="MXM158" s="2"/>
      <c r="MXN158" s="2"/>
      <c r="MXO158" s="2"/>
      <c r="MXP158" s="2"/>
      <c r="MXQ158" s="2"/>
      <c r="MXR158" s="2"/>
      <c r="MXS158" s="2"/>
      <c r="MXT158" s="2"/>
      <c r="MXU158" s="2"/>
      <c r="MXV158" s="2"/>
      <c r="MXW158" s="2"/>
      <c r="MXX158" s="2"/>
      <c r="MXY158" s="2"/>
      <c r="MXZ158" s="2"/>
      <c r="MYA158" s="2"/>
      <c r="MYB158" s="2"/>
      <c r="MYC158" s="2"/>
      <c r="MYD158" s="2"/>
      <c r="MYE158" s="2"/>
      <c r="MYF158" s="2"/>
      <c r="MYG158" s="2"/>
      <c r="MYH158" s="2"/>
      <c r="MYI158" s="2"/>
      <c r="MYJ158" s="2"/>
      <c r="MYK158" s="2"/>
      <c r="MYL158" s="2"/>
      <c r="MYM158" s="2"/>
      <c r="MYN158" s="2"/>
      <c r="MYO158" s="2"/>
      <c r="MYP158" s="2"/>
      <c r="MYQ158" s="2"/>
      <c r="MYR158" s="2"/>
      <c r="MYS158" s="2"/>
      <c r="MYT158" s="2"/>
      <c r="MYU158" s="2"/>
      <c r="MYV158" s="2"/>
      <c r="MYW158" s="2"/>
      <c r="MYX158" s="2"/>
      <c r="MYY158" s="2"/>
      <c r="MYZ158" s="2"/>
      <c r="MZA158" s="2"/>
      <c r="MZB158" s="2"/>
      <c r="MZC158" s="2"/>
      <c r="MZD158" s="2"/>
      <c r="MZE158" s="2"/>
      <c r="MZF158" s="2"/>
      <c r="MZG158" s="2"/>
      <c r="MZH158" s="2"/>
      <c r="MZI158" s="2"/>
      <c r="MZJ158" s="2"/>
      <c r="MZK158" s="2"/>
      <c r="MZL158" s="2"/>
      <c r="MZM158" s="2"/>
      <c r="MZN158" s="2"/>
      <c r="MZO158" s="2"/>
      <c r="MZP158" s="2"/>
      <c r="MZQ158" s="2"/>
      <c r="MZR158" s="2"/>
      <c r="MZS158" s="2"/>
      <c r="MZT158" s="2"/>
      <c r="MZU158" s="2"/>
      <c r="MZV158" s="2"/>
      <c r="MZW158" s="2"/>
      <c r="MZX158" s="2"/>
      <c r="MZY158" s="2"/>
      <c r="MZZ158" s="2"/>
      <c r="NAA158" s="2"/>
      <c r="NAB158" s="2"/>
      <c r="NAC158" s="2"/>
      <c r="NAD158" s="2"/>
      <c r="NAE158" s="2"/>
      <c r="NAF158" s="2"/>
      <c r="NAG158" s="2"/>
      <c r="NAH158" s="2"/>
      <c r="NAI158" s="2"/>
      <c r="NAJ158" s="2"/>
      <c r="NAK158" s="2"/>
      <c r="NAL158" s="2"/>
      <c r="NAM158" s="2"/>
      <c r="NAN158" s="2"/>
      <c r="NAO158" s="2"/>
      <c r="NAP158" s="2"/>
      <c r="NAQ158" s="2"/>
      <c r="NAR158" s="2"/>
      <c r="NAS158" s="2"/>
      <c r="NAT158" s="2"/>
      <c r="NAU158" s="2"/>
      <c r="NAV158" s="2"/>
      <c r="NAW158" s="2"/>
      <c r="NAX158" s="2"/>
      <c r="NAY158" s="2"/>
      <c r="NAZ158" s="2"/>
      <c r="NBA158" s="2"/>
      <c r="NBB158" s="2"/>
      <c r="NBC158" s="2"/>
      <c r="NBD158" s="2"/>
      <c r="NBE158" s="2"/>
      <c r="NBF158" s="2"/>
      <c r="NBG158" s="2"/>
      <c r="NBH158" s="2"/>
      <c r="NBI158" s="2"/>
      <c r="NBJ158" s="2"/>
      <c r="NBK158" s="2"/>
      <c r="NBL158" s="2"/>
      <c r="NBM158" s="2"/>
      <c r="NBN158" s="2"/>
      <c r="NBO158" s="2"/>
      <c r="NBP158" s="2"/>
      <c r="NBQ158" s="2"/>
      <c r="NBR158" s="2"/>
      <c r="NBS158" s="2"/>
      <c r="NBT158" s="2"/>
      <c r="NBU158" s="2"/>
      <c r="NBV158" s="2"/>
      <c r="NBW158" s="2"/>
      <c r="NBX158" s="2"/>
      <c r="NBY158" s="2"/>
      <c r="NBZ158" s="2"/>
      <c r="NCA158" s="2"/>
      <c r="NCB158" s="2"/>
      <c r="NCC158" s="2"/>
      <c r="NCD158" s="2"/>
      <c r="NCE158" s="2"/>
      <c r="NCF158" s="2"/>
      <c r="NCG158" s="2"/>
      <c r="NCH158" s="2"/>
      <c r="NCI158" s="2"/>
      <c r="NCJ158" s="2"/>
      <c r="NCK158" s="2"/>
      <c r="NCL158" s="2"/>
      <c r="NCM158" s="2"/>
      <c r="NCN158" s="2"/>
      <c r="NCO158" s="2"/>
      <c r="NCP158" s="2"/>
      <c r="NCQ158" s="2"/>
      <c r="NCR158" s="2"/>
      <c r="NCS158" s="2"/>
      <c r="NCT158" s="2"/>
      <c r="NCU158" s="2"/>
      <c r="NCV158" s="2"/>
      <c r="NCW158" s="2"/>
      <c r="NCX158" s="2"/>
      <c r="NCY158" s="2"/>
      <c r="NCZ158" s="2"/>
      <c r="NDA158" s="2"/>
      <c r="NDB158" s="2"/>
      <c r="NDC158" s="2"/>
      <c r="NDD158" s="2"/>
      <c r="NDE158" s="2"/>
      <c r="NDF158" s="2"/>
      <c r="NDG158" s="2"/>
      <c r="NDH158" s="2"/>
      <c r="NDI158" s="2"/>
      <c r="NDJ158" s="2"/>
      <c r="NDK158" s="2"/>
      <c r="NDL158" s="2"/>
      <c r="NDM158" s="2"/>
      <c r="NDN158" s="2"/>
      <c r="NDO158" s="2"/>
      <c r="NDP158" s="2"/>
      <c r="NDQ158" s="2"/>
      <c r="NDR158" s="2"/>
      <c r="NDS158" s="2"/>
      <c r="NDT158" s="2"/>
      <c r="NDU158" s="2"/>
      <c r="NDV158" s="2"/>
      <c r="NDW158" s="2"/>
      <c r="NDX158" s="2"/>
      <c r="NDY158" s="2"/>
      <c r="NDZ158" s="2"/>
      <c r="NEA158" s="2"/>
      <c r="NEB158" s="2"/>
      <c r="NEC158" s="2"/>
      <c r="NED158" s="2"/>
      <c r="NEE158" s="2"/>
      <c r="NEF158" s="2"/>
      <c r="NEG158" s="2"/>
      <c r="NEH158" s="2"/>
      <c r="NEI158" s="2"/>
      <c r="NEJ158" s="2"/>
      <c r="NEK158" s="2"/>
      <c r="NEL158" s="2"/>
      <c r="NEM158" s="2"/>
      <c r="NEN158" s="2"/>
      <c r="NEO158" s="2"/>
      <c r="NEP158" s="2"/>
      <c r="NEQ158" s="2"/>
      <c r="NER158" s="2"/>
      <c r="NES158" s="2"/>
      <c r="NET158" s="2"/>
      <c r="NEU158" s="2"/>
      <c r="NEV158" s="2"/>
      <c r="NEW158" s="2"/>
      <c r="NEX158" s="2"/>
      <c r="NEY158" s="2"/>
      <c r="NEZ158" s="2"/>
      <c r="NFA158" s="2"/>
      <c r="NFB158" s="2"/>
      <c r="NFC158" s="2"/>
      <c r="NFD158" s="2"/>
      <c r="NFE158" s="2"/>
      <c r="NFF158" s="2"/>
      <c r="NFG158" s="2"/>
      <c r="NFH158" s="2"/>
      <c r="NFI158" s="2"/>
      <c r="NFJ158" s="2"/>
      <c r="NFK158" s="2"/>
      <c r="NFL158" s="2"/>
      <c r="NFM158" s="2"/>
      <c r="NFN158" s="2"/>
      <c r="NFO158" s="2"/>
      <c r="NFP158" s="2"/>
      <c r="NFQ158" s="2"/>
      <c r="NFR158" s="2"/>
      <c r="NFS158" s="2"/>
      <c r="NFT158" s="2"/>
      <c r="NFU158" s="2"/>
      <c r="NFV158" s="2"/>
      <c r="NFW158" s="2"/>
      <c r="NFX158" s="2"/>
      <c r="NFY158" s="2"/>
      <c r="NFZ158" s="2"/>
      <c r="NGA158" s="2"/>
      <c r="NGB158" s="2"/>
      <c r="NGC158" s="2"/>
      <c r="NGD158" s="2"/>
      <c r="NGE158" s="2"/>
      <c r="NGF158" s="2"/>
      <c r="NGG158" s="2"/>
      <c r="NGH158" s="2"/>
      <c r="NGI158" s="2"/>
      <c r="NGJ158" s="2"/>
      <c r="NGK158" s="2"/>
      <c r="NGL158" s="2"/>
      <c r="NGM158" s="2"/>
      <c r="NGN158" s="2"/>
      <c r="NGO158" s="2"/>
      <c r="NGP158" s="2"/>
      <c r="NGQ158" s="2"/>
      <c r="NGR158" s="2"/>
      <c r="NGS158" s="2"/>
      <c r="NGT158" s="2"/>
      <c r="NGU158" s="2"/>
      <c r="NGV158" s="2"/>
      <c r="NGW158" s="2"/>
      <c r="NGX158" s="2"/>
      <c r="NGY158" s="2"/>
      <c r="NGZ158" s="2"/>
      <c r="NHA158" s="2"/>
      <c r="NHB158" s="2"/>
      <c r="NHC158" s="2"/>
      <c r="NHD158" s="2"/>
      <c r="NHE158" s="2"/>
      <c r="NHF158" s="2"/>
      <c r="NHG158" s="2"/>
      <c r="NHH158" s="2"/>
      <c r="NHI158" s="2"/>
      <c r="NHJ158" s="2"/>
      <c r="NHK158" s="2"/>
      <c r="NHL158" s="2"/>
      <c r="NHM158" s="2"/>
      <c r="NHN158" s="2"/>
      <c r="NHO158" s="2"/>
      <c r="NHP158" s="2"/>
      <c r="NHQ158" s="2"/>
      <c r="NHR158" s="2"/>
      <c r="NHS158" s="2"/>
      <c r="NHT158" s="2"/>
      <c r="NHU158" s="2"/>
      <c r="NHV158" s="2"/>
      <c r="NHW158" s="2"/>
      <c r="NHX158" s="2"/>
      <c r="NHY158" s="2"/>
      <c r="NHZ158" s="2"/>
      <c r="NIA158" s="2"/>
      <c r="NIB158" s="2"/>
      <c r="NIC158" s="2"/>
      <c r="NID158" s="2"/>
      <c r="NIE158" s="2"/>
      <c r="NIF158" s="2"/>
      <c r="NIG158" s="2"/>
      <c r="NIH158" s="2"/>
      <c r="NII158" s="2"/>
      <c r="NIJ158" s="2"/>
      <c r="NIK158" s="2"/>
      <c r="NIL158" s="2"/>
      <c r="NIM158" s="2"/>
      <c r="NIN158" s="2"/>
      <c r="NIO158" s="2"/>
      <c r="NIP158" s="2"/>
      <c r="NIQ158" s="2"/>
      <c r="NIR158" s="2"/>
      <c r="NIS158" s="2"/>
      <c r="NIT158" s="2"/>
      <c r="NIU158" s="2"/>
      <c r="NIV158" s="2"/>
      <c r="NIW158" s="2"/>
      <c r="NIX158" s="2"/>
      <c r="NIY158" s="2"/>
      <c r="NIZ158" s="2"/>
      <c r="NJA158" s="2"/>
      <c r="NJB158" s="2"/>
      <c r="NJC158" s="2"/>
      <c r="NJD158" s="2"/>
      <c r="NJE158" s="2"/>
      <c r="NJF158" s="2"/>
      <c r="NJG158" s="2"/>
      <c r="NJH158" s="2"/>
      <c r="NJI158" s="2"/>
      <c r="NJJ158" s="2"/>
      <c r="NJK158" s="2"/>
      <c r="NJL158" s="2"/>
      <c r="NJM158" s="2"/>
      <c r="NJN158" s="2"/>
      <c r="NJO158" s="2"/>
      <c r="NJP158" s="2"/>
      <c r="NJQ158" s="2"/>
      <c r="NJR158" s="2"/>
      <c r="NJS158" s="2"/>
      <c r="NJT158" s="2"/>
      <c r="NJU158" s="2"/>
      <c r="NJV158" s="2"/>
      <c r="NJW158" s="2"/>
      <c r="NJX158" s="2"/>
      <c r="NJY158" s="2"/>
      <c r="NJZ158" s="2"/>
      <c r="NKA158" s="2"/>
      <c r="NKB158" s="2"/>
      <c r="NKC158" s="2"/>
      <c r="NKD158" s="2"/>
      <c r="NKE158" s="2"/>
      <c r="NKF158" s="2"/>
      <c r="NKG158" s="2"/>
      <c r="NKH158" s="2"/>
      <c r="NKI158" s="2"/>
      <c r="NKJ158" s="2"/>
      <c r="NKK158" s="2"/>
      <c r="NKL158" s="2"/>
      <c r="NKM158" s="2"/>
      <c r="NKN158" s="2"/>
      <c r="NKO158" s="2"/>
      <c r="NKP158" s="2"/>
      <c r="NKQ158" s="2"/>
      <c r="NKR158" s="2"/>
      <c r="NKS158" s="2"/>
      <c r="NKT158" s="2"/>
      <c r="NKU158" s="2"/>
      <c r="NKV158" s="2"/>
      <c r="NKW158" s="2"/>
      <c r="NKX158" s="2"/>
      <c r="NKY158" s="2"/>
      <c r="NKZ158" s="2"/>
      <c r="NLA158" s="2"/>
      <c r="NLB158" s="2"/>
      <c r="NLC158" s="2"/>
      <c r="NLD158" s="2"/>
      <c r="NLE158" s="2"/>
      <c r="NLF158" s="2"/>
      <c r="NLG158" s="2"/>
      <c r="NLH158" s="2"/>
      <c r="NLI158" s="2"/>
      <c r="NLJ158" s="2"/>
      <c r="NLK158" s="2"/>
      <c r="NLL158" s="2"/>
      <c r="NLM158" s="2"/>
      <c r="NLN158" s="2"/>
      <c r="NLO158" s="2"/>
      <c r="NLP158" s="2"/>
      <c r="NLQ158" s="2"/>
      <c r="NLR158" s="2"/>
      <c r="NLS158" s="2"/>
      <c r="NLT158" s="2"/>
      <c r="NLU158" s="2"/>
      <c r="NLV158" s="2"/>
      <c r="NLW158" s="2"/>
      <c r="NLX158" s="2"/>
      <c r="NLY158" s="2"/>
      <c r="NLZ158" s="2"/>
      <c r="NMA158" s="2"/>
      <c r="NMB158" s="2"/>
      <c r="NMC158" s="2"/>
      <c r="NMD158" s="2"/>
      <c r="NME158" s="2"/>
      <c r="NMF158" s="2"/>
      <c r="NMG158" s="2"/>
      <c r="NMH158" s="2"/>
      <c r="NMI158" s="2"/>
      <c r="NMJ158" s="2"/>
      <c r="NMK158" s="2"/>
      <c r="NML158" s="2"/>
      <c r="NMM158" s="2"/>
      <c r="NMN158" s="2"/>
      <c r="NMO158" s="2"/>
      <c r="NMP158" s="2"/>
      <c r="NMQ158" s="2"/>
      <c r="NMR158" s="2"/>
      <c r="NMS158" s="2"/>
      <c r="NMT158" s="2"/>
      <c r="NMU158" s="2"/>
      <c r="NMV158" s="2"/>
      <c r="NMW158" s="2"/>
      <c r="NMX158" s="2"/>
      <c r="NMY158" s="2"/>
      <c r="NMZ158" s="2"/>
      <c r="NNA158" s="2"/>
      <c r="NNB158" s="2"/>
      <c r="NNC158" s="2"/>
      <c r="NND158" s="2"/>
      <c r="NNE158" s="2"/>
      <c r="NNF158" s="2"/>
      <c r="NNG158" s="2"/>
      <c r="NNH158" s="2"/>
      <c r="NNI158" s="2"/>
      <c r="NNJ158" s="2"/>
      <c r="NNK158" s="2"/>
      <c r="NNL158" s="2"/>
      <c r="NNM158" s="2"/>
      <c r="NNN158" s="2"/>
      <c r="NNO158" s="2"/>
      <c r="NNP158" s="2"/>
      <c r="NNQ158" s="2"/>
      <c r="NNR158" s="2"/>
      <c r="NNS158" s="2"/>
      <c r="NNT158" s="2"/>
      <c r="NNU158" s="2"/>
      <c r="NNV158" s="2"/>
      <c r="NNW158" s="2"/>
      <c r="NNX158" s="2"/>
      <c r="NNY158" s="2"/>
      <c r="NNZ158" s="2"/>
      <c r="NOA158" s="2"/>
      <c r="NOB158" s="2"/>
      <c r="NOC158" s="2"/>
      <c r="NOD158" s="2"/>
      <c r="NOE158" s="2"/>
      <c r="NOF158" s="2"/>
      <c r="NOG158" s="2"/>
      <c r="NOH158" s="2"/>
      <c r="NOI158" s="2"/>
      <c r="NOJ158" s="2"/>
      <c r="NOK158" s="2"/>
      <c r="NOL158" s="2"/>
      <c r="NOM158" s="2"/>
      <c r="NON158" s="2"/>
      <c r="NOO158" s="2"/>
      <c r="NOP158" s="2"/>
      <c r="NOQ158" s="2"/>
      <c r="NOR158" s="2"/>
      <c r="NOS158" s="2"/>
      <c r="NOT158" s="2"/>
      <c r="NOU158" s="2"/>
      <c r="NOV158" s="2"/>
      <c r="NOW158" s="2"/>
      <c r="NOX158" s="2"/>
      <c r="NOY158" s="2"/>
      <c r="NOZ158" s="2"/>
      <c r="NPA158" s="2"/>
      <c r="NPB158" s="2"/>
      <c r="NPC158" s="2"/>
      <c r="NPD158" s="2"/>
      <c r="NPE158" s="2"/>
      <c r="NPF158" s="2"/>
      <c r="NPG158" s="2"/>
      <c r="NPH158" s="2"/>
      <c r="NPI158" s="2"/>
      <c r="NPJ158" s="2"/>
      <c r="NPK158" s="2"/>
      <c r="NPL158" s="2"/>
      <c r="NPM158" s="2"/>
      <c r="NPN158" s="2"/>
      <c r="NPO158" s="2"/>
      <c r="NPP158" s="2"/>
      <c r="NPQ158" s="2"/>
      <c r="NPR158" s="2"/>
      <c r="NPS158" s="2"/>
      <c r="NPT158" s="2"/>
      <c r="NPU158" s="2"/>
      <c r="NPV158" s="2"/>
      <c r="NPW158" s="2"/>
      <c r="NPX158" s="2"/>
      <c r="NPY158" s="2"/>
      <c r="NPZ158" s="2"/>
      <c r="NQA158" s="2"/>
      <c r="NQB158" s="2"/>
      <c r="NQC158" s="2"/>
      <c r="NQD158" s="2"/>
      <c r="NQE158" s="2"/>
      <c r="NQF158" s="2"/>
      <c r="NQG158" s="2"/>
      <c r="NQH158" s="2"/>
      <c r="NQI158" s="2"/>
      <c r="NQJ158" s="2"/>
      <c r="NQK158" s="2"/>
      <c r="NQL158" s="2"/>
      <c r="NQM158" s="2"/>
      <c r="NQN158" s="2"/>
      <c r="NQO158" s="2"/>
      <c r="NQP158" s="2"/>
      <c r="NQQ158" s="2"/>
      <c r="NQR158" s="2"/>
      <c r="NQS158" s="2"/>
      <c r="NQT158" s="2"/>
      <c r="NQU158" s="2"/>
      <c r="NQV158" s="2"/>
      <c r="NQW158" s="2"/>
      <c r="NQX158" s="2"/>
      <c r="NQY158" s="2"/>
      <c r="NQZ158" s="2"/>
      <c r="NRA158" s="2"/>
      <c r="NRB158" s="2"/>
      <c r="NRC158" s="2"/>
      <c r="NRD158" s="2"/>
      <c r="NRE158" s="2"/>
      <c r="NRF158" s="2"/>
      <c r="NRG158" s="2"/>
      <c r="NRH158" s="2"/>
      <c r="NRI158" s="2"/>
      <c r="NRJ158" s="2"/>
      <c r="NRK158" s="2"/>
      <c r="NRL158" s="2"/>
      <c r="NRM158" s="2"/>
      <c r="NRN158" s="2"/>
      <c r="NRO158" s="2"/>
      <c r="NRP158" s="2"/>
      <c r="NRQ158" s="2"/>
      <c r="NRR158" s="2"/>
      <c r="NRS158" s="2"/>
      <c r="NRT158" s="2"/>
      <c r="NRU158" s="2"/>
      <c r="NRV158" s="2"/>
      <c r="NRW158" s="2"/>
      <c r="NRX158" s="2"/>
      <c r="NRY158" s="2"/>
      <c r="NRZ158" s="2"/>
      <c r="NSA158" s="2"/>
      <c r="NSB158" s="2"/>
      <c r="NSC158" s="2"/>
      <c r="NSD158" s="2"/>
      <c r="NSE158" s="2"/>
      <c r="NSF158" s="2"/>
      <c r="NSG158" s="2"/>
      <c r="NSH158" s="2"/>
      <c r="NSI158" s="2"/>
      <c r="NSJ158" s="2"/>
      <c r="NSK158" s="2"/>
      <c r="NSL158" s="2"/>
      <c r="NSM158" s="2"/>
      <c r="NSN158" s="2"/>
      <c r="NSO158" s="2"/>
      <c r="NSP158" s="2"/>
      <c r="NSQ158" s="2"/>
      <c r="NSR158" s="2"/>
      <c r="NSS158" s="2"/>
      <c r="NST158" s="2"/>
      <c r="NSU158" s="2"/>
      <c r="NSV158" s="2"/>
      <c r="NSW158" s="2"/>
      <c r="NSX158" s="2"/>
      <c r="NSY158" s="2"/>
      <c r="NSZ158" s="2"/>
      <c r="NTA158" s="2"/>
      <c r="NTB158" s="2"/>
      <c r="NTC158" s="2"/>
      <c r="NTD158" s="2"/>
      <c r="NTE158" s="2"/>
      <c r="NTF158" s="2"/>
      <c r="NTG158" s="2"/>
      <c r="NTH158" s="2"/>
      <c r="NTI158" s="2"/>
      <c r="NTJ158" s="2"/>
      <c r="NTK158" s="2"/>
      <c r="NTL158" s="2"/>
      <c r="NTM158" s="2"/>
      <c r="NTN158" s="2"/>
      <c r="NTO158" s="2"/>
      <c r="NTP158" s="2"/>
      <c r="NTQ158" s="2"/>
      <c r="NTR158" s="2"/>
      <c r="NTS158" s="2"/>
      <c r="NTT158" s="2"/>
      <c r="NTU158" s="2"/>
      <c r="NTV158" s="2"/>
      <c r="NTW158" s="2"/>
      <c r="NTX158" s="2"/>
      <c r="NTY158" s="2"/>
      <c r="NTZ158" s="2"/>
      <c r="NUA158" s="2"/>
      <c r="NUB158" s="2"/>
      <c r="NUC158" s="2"/>
      <c r="NUD158" s="2"/>
      <c r="NUE158" s="2"/>
      <c r="NUF158" s="2"/>
      <c r="NUG158" s="2"/>
      <c r="NUH158" s="2"/>
      <c r="NUI158" s="2"/>
      <c r="NUJ158" s="2"/>
      <c r="NUK158" s="2"/>
      <c r="NUL158" s="2"/>
      <c r="NUM158" s="2"/>
      <c r="NUN158" s="2"/>
      <c r="NUO158" s="2"/>
      <c r="NUP158" s="2"/>
      <c r="NUQ158" s="2"/>
      <c r="NUR158" s="2"/>
      <c r="NUS158" s="2"/>
      <c r="NUT158" s="2"/>
      <c r="NUU158" s="2"/>
      <c r="NUV158" s="2"/>
      <c r="NUW158" s="2"/>
      <c r="NUX158" s="2"/>
      <c r="NUY158" s="2"/>
      <c r="NUZ158" s="2"/>
      <c r="NVA158" s="2"/>
      <c r="NVB158" s="2"/>
      <c r="NVC158" s="2"/>
      <c r="NVD158" s="2"/>
      <c r="NVE158" s="2"/>
      <c r="NVF158" s="2"/>
      <c r="NVG158" s="2"/>
      <c r="NVH158" s="2"/>
      <c r="NVI158" s="2"/>
      <c r="NVJ158" s="2"/>
      <c r="NVK158" s="2"/>
      <c r="NVL158" s="2"/>
      <c r="NVM158" s="2"/>
      <c r="NVN158" s="2"/>
      <c r="NVO158" s="2"/>
      <c r="NVP158" s="2"/>
      <c r="NVQ158" s="2"/>
      <c r="NVR158" s="2"/>
      <c r="NVS158" s="2"/>
      <c r="NVT158" s="2"/>
      <c r="NVU158" s="2"/>
      <c r="NVV158" s="2"/>
      <c r="NVW158" s="2"/>
      <c r="NVX158" s="2"/>
      <c r="NVY158" s="2"/>
      <c r="NVZ158" s="2"/>
      <c r="NWA158" s="2"/>
      <c r="NWB158" s="2"/>
      <c r="NWC158" s="2"/>
      <c r="NWD158" s="2"/>
      <c r="NWE158" s="2"/>
      <c r="NWF158" s="2"/>
      <c r="NWG158" s="2"/>
      <c r="NWH158" s="2"/>
      <c r="NWI158" s="2"/>
      <c r="NWJ158" s="2"/>
      <c r="NWK158" s="2"/>
      <c r="NWL158" s="2"/>
      <c r="NWM158" s="2"/>
      <c r="NWN158" s="2"/>
      <c r="NWO158" s="2"/>
      <c r="NWP158" s="2"/>
      <c r="NWQ158" s="2"/>
      <c r="NWR158" s="2"/>
      <c r="NWS158" s="2"/>
      <c r="NWT158" s="2"/>
      <c r="NWU158" s="2"/>
      <c r="NWV158" s="2"/>
      <c r="NWW158" s="2"/>
      <c r="NWX158" s="2"/>
      <c r="NWY158" s="2"/>
      <c r="NWZ158" s="2"/>
      <c r="NXA158" s="2"/>
      <c r="NXB158" s="2"/>
      <c r="NXC158" s="2"/>
      <c r="NXD158" s="2"/>
      <c r="NXE158" s="2"/>
      <c r="NXF158" s="2"/>
      <c r="NXG158" s="2"/>
      <c r="NXH158" s="2"/>
      <c r="NXI158" s="2"/>
      <c r="NXJ158" s="2"/>
      <c r="NXK158" s="2"/>
      <c r="NXL158" s="2"/>
      <c r="NXM158" s="2"/>
      <c r="NXN158" s="2"/>
      <c r="NXO158" s="2"/>
      <c r="NXP158" s="2"/>
      <c r="NXQ158" s="2"/>
      <c r="NXR158" s="2"/>
      <c r="NXS158" s="2"/>
      <c r="NXT158" s="2"/>
      <c r="NXU158" s="2"/>
      <c r="NXV158" s="2"/>
      <c r="NXW158" s="2"/>
      <c r="NXX158" s="2"/>
      <c r="NXY158" s="2"/>
      <c r="NXZ158" s="2"/>
      <c r="NYA158" s="2"/>
      <c r="NYB158" s="2"/>
      <c r="NYC158" s="2"/>
      <c r="NYD158" s="2"/>
      <c r="NYE158" s="2"/>
      <c r="NYF158" s="2"/>
      <c r="NYG158" s="2"/>
      <c r="NYH158" s="2"/>
      <c r="NYI158" s="2"/>
      <c r="NYJ158" s="2"/>
      <c r="NYK158" s="2"/>
      <c r="NYL158" s="2"/>
      <c r="NYM158" s="2"/>
      <c r="NYN158" s="2"/>
      <c r="NYO158" s="2"/>
      <c r="NYP158" s="2"/>
      <c r="NYQ158" s="2"/>
      <c r="NYR158" s="2"/>
      <c r="NYS158" s="2"/>
      <c r="NYT158" s="2"/>
      <c r="NYU158" s="2"/>
      <c r="NYV158" s="2"/>
      <c r="NYW158" s="2"/>
      <c r="NYX158" s="2"/>
      <c r="NYY158" s="2"/>
      <c r="NYZ158" s="2"/>
      <c r="NZA158" s="2"/>
      <c r="NZB158" s="2"/>
      <c r="NZC158" s="2"/>
      <c r="NZD158" s="2"/>
      <c r="NZE158" s="2"/>
      <c r="NZF158" s="2"/>
      <c r="NZG158" s="2"/>
      <c r="NZH158" s="2"/>
      <c r="NZI158" s="2"/>
      <c r="NZJ158" s="2"/>
      <c r="NZK158" s="2"/>
      <c r="NZL158" s="2"/>
      <c r="NZM158" s="2"/>
      <c r="NZN158" s="2"/>
      <c r="NZO158" s="2"/>
      <c r="NZP158" s="2"/>
      <c r="NZQ158" s="2"/>
      <c r="NZR158" s="2"/>
      <c r="NZS158" s="2"/>
      <c r="NZT158" s="2"/>
      <c r="NZU158" s="2"/>
      <c r="NZV158" s="2"/>
      <c r="NZW158" s="2"/>
      <c r="NZX158" s="2"/>
      <c r="NZY158" s="2"/>
      <c r="NZZ158" s="2"/>
      <c r="OAA158" s="2"/>
      <c r="OAB158" s="2"/>
      <c r="OAC158" s="2"/>
      <c r="OAD158" s="2"/>
      <c r="OAE158" s="2"/>
      <c r="OAF158" s="2"/>
      <c r="OAG158" s="2"/>
      <c r="OAH158" s="2"/>
      <c r="OAI158" s="2"/>
      <c r="OAJ158" s="2"/>
      <c r="OAK158" s="2"/>
      <c r="OAL158" s="2"/>
      <c r="OAM158" s="2"/>
      <c r="OAN158" s="2"/>
      <c r="OAO158" s="2"/>
      <c r="OAP158" s="2"/>
      <c r="OAQ158" s="2"/>
      <c r="OAR158" s="2"/>
      <c r="OAS158" s="2"/>
      <c r="OAT158" s="2"/>
      <c r="OAU158" s="2"/>
      <c r="OAV158" s="2"/>
      <c r="OAW158" s="2"/>
      <c r="OAX158" s="2"/>
      <c r="OAY158" s="2"/>
      <c r="OAZ158" s="2"/>
      <c r="OBA158" s="2"/>
      <c r="OBB158" s="2"/>
      <c r="OBC158" s="2"/>
      <c r="OBD158" s="2"/>
      <c r="OBE158" s="2"/>
      <c r="OBF158" s="2"/>
      <c r="OBG158" s="2"/>
      <c r="OBH158" s="2"/>
      <c r="OBI158" s="2"/>
      <c r="OBJ158" s="2"/>
      <c r="OBK158" s="2"/>
      <c r="OBL158" s="2"/>
      <c r="OBM158" s="2"/>
      <c r="OBN158" s="2"/>
      <c r="OBO158" s="2"/>
      <c r="OBP158" s="2"/>
      <c r="OBQ158" s="2"/>
      <c r="OBR158" s="2"/>
      <c r="OBS158" s="2"/>
      <c r="OBT158" s="2"/>
      <c r="OBU158" s="2"/>
      <c r="OBV158" s="2"/>
      <c r="OBW158" s="2"/>
      <c r="OBX158" s="2"/>
      <c r="OBY158" s="2"/>
      <c r="OBZ158" s="2"/>
      <c r="OCA158" s="2"/>
      <c r="OCB158" s="2"/>
      <c r="OCC158" s="2"/>
      <c r="OCD158" s="2"/>
      <c r="OCE158" s="2"/>
      <c r="OCF158" s="2"/>
      <c r="OCG158" s="2"/>
      <c r="OCH158" s="2"/>
      <c r="OCI158" s="2"/>
      <c r="OCJ158" s="2"/>
      <c r="OCK158" s="2"/>
      <c r="OCL158" s="2"/>
      <c r="OCM158" s="2"/>
      <c r="OCN158" s="2"/>
      <c r="OCO158" s="2"/>
      <c r="OCP158" s="2"/>
      <c r="OCQ158" s="2"/>
      <c r="OCR158" s="2"/>
      <c r="OCS158" s="2"/>
      <c r="OCT158" s="2"/>
      <c r="OCU158" s="2"/>
      <c r="OCV158" s="2"/>
      <c r="OCW158" s="2"/>
      <c r="OCX158" s="2"/>
      <c r="OCY158" s="2"/>
      <c r="OCZ158" s="2"/>
      <c r="ODA158" s="2"/>
      <c r="ODB158" s="2"/>
      <c r="ODC158" s="2"/>
      <c r="ODD158" s="2"/>
      <c r="ODE158" s="2"/>
      <c r="ODF158" s="2"/>
      <c r="ODG158" s="2"/>
      <c r="ODH158" s="2"/>
      <c r="ODI158" s="2"/>
      <c r="ODJ158" s="2"/>
      <c r="ODK158" s="2"/>
      <c r="ODL158" s="2"/>
      <c r="ODM158" s="2"/>
      <c r="ODN158" s="2"/>
      <c r="ODO158" s="2"/>
      <c r="ODP158" s="2"/>
      <c r="ODQ158" s="2"/>
      <c r="ODR158" s="2"/>
      <c r="ODS158" s="2"/>
      <c r="ODT158" s="2"/>
      <c r="ODU158" s="2"/>
      <c r="ODV158" s="2"/>
      <c r="ODW158" s="2"/>
      <c r="ODX158" s="2"/>
      <c r="ODY158" s="2"/>
      <c r="ODZ158" s="2"/>
      <c r="OEA158" s="2"/>
      <c r="OEB158" s="2"/>
      <c r="OEC158" s="2"/>
      <c r="OED158" s="2"/>
      <c r="OEE158" s="2"/>
      <c r="OEF158" s="2"/>
      <c r="OEG158" s="2"/>
      <c r="OEH158" s="2"/>
      <c r="OEI158" s="2"/>
      <c r="OEJ158" s="2"/>
      <c r="OEK158" s="2"/>
      <c r="OEL158" s="2"/>
      <c r="OEM158" s="2"/>
      <c r="OEN158" s="2"/>
      <c r="OEO158" s="2"/>
      <c r="OEP158" s="2"/>
      <c r="OEQ158" s="2"/>
      <c r="OER158" s="2"/>
      <c r="OES158" s="2"/>
      <c r="OET158" s="2"/>
      <c r="OEU158" s="2"/>
      <c r="OEV158" s="2"/>
      <c r="OEW158" s="2"/>
      <c r="OEX158" s="2"/>
      <c r="OEY158" s="2"/>
      <c r="OEZ158" s="2"/>
      <c r="OFA158" s="2"/>
      <c r="OFB158" s="2"/>
      <c r="OFC158" s="2"/>
      <c r="OFD158" s="2"/>
      <c r="OFE158" s="2"/>
      <c r="OFF158" s="2"/>
      <c r="OFG158" s="2"/>
      <c r="OFH158" s="2"/>
      <c r="OFI158" s="2"/>
      <c r="OFJ158" s="2"/>
      <c r="OFK158" s="2"/>
      <c r="OFL158" s="2"/>
      <c r="OFM158" s="2"/>
      <c r="OFN158" s="2"/>
      <c r="OFO158" s="2"/>
      <c r="OFP158" s="2"/>
      <c r="OFQ158" s="2"/>
      <c r="OFR158" s="2"/>
      <c r="OFS158" s="2"/>
      <c r="OFT158" s="2"/>
      <c r="OFU158" s="2"/>
      <c r="OFV158" s="2"/>
      <c r="OFW158" s="2"/>
      <c r="OFX158" s="2"/>
      <c r="OFY158" s="2"/>
      <c r="OFZ158" s="2"/>
      <c r="OGA158" s="2"/>
      <c r="OGB158" s="2"/>
      <c r="OGC158" s="2"/>
      <c r="OGD158" s="2"/>
      <c r="OGE158" s="2"/>
      <c r="OGF158" s="2"/>
      <c r="OGG158" s="2"/>
      <c r="OGH158" s="2"/>
      <c r="OGI158" s="2"/>
      <c r="OGJ158" s="2"/>
      <c r="OGK158" s="2"/>
      <c r="OGL158" s="2"/>
      <c r="OGM158" s="2"/>
      <c r="OGN158" s="2"/>
      <c r="OGO158" s="2"/>
      <c r="OGP158" s="2"/>
      <c r="OGQ158" s="2"/>
      <c r="OGR158" s="2"/>
      <c r="OGS158" s="2"/>
      <c r="OGT158" s="2"/>
      <c r="OGU158" s="2"/>
      <c r="OGV158" s="2"/>
      <c r="OGW158" s="2"/>
      <c r="OGX158" s="2"/>
      <c r="OGY158" s="2"/>
      <c r="OGZ158" s="2"/>
      <c r="OHA158" s="2"/>
      <c r="OHB158" s="2"/>
      <c r="OHC158" s="2"/>
      <c r="OHD158" s="2"/>
      <c r="OHE158" s="2"/>
      <c r="OHF158" s="2"/>
      <c r="OHG158" s="2"/>
      <c r="OHH158" s="2"/>
      <c r="OHI158" s="2"/>
      <c r="OHJ158" s="2"/>
      <c r="OHK158" s="2"/>
      <c r="OHL158" s="2"/>
      <c r="OHM158" s="2"/>
      <c r="OHN158" s="2"/>
      <c r="OHO158" s="2"/>
      <c r="OHP158" s="2"/>
      <c r="OHQ158" s="2"/>
      <c r="OHR158" s="2"/>
      <c r="OHS158" s="2"/>
      <c r="OHT158" s="2"/>
      <c r="OHU158" s="2"/>
      <c r="OHV158" s="2"/>
      <c r="OHW158" s="2"/>
      <c r="OHX158" s="2"/>
      <c r="OHY158" s="2"/>
      <c r="OHZ158" s="2"/>
      <c r="OIA158" s="2"/>
      <c r="OIB158" s="2"/>
      <c r="OIC158" s="2"/>
      <c r="OID158" s="2"/>
      <c r="OIE158" s="2"/>
      <c r="OIF158" s="2"/>
      <c r="OIG158" s="2"/>
      <c r="OIH158" s="2"/>
      <c r="OII158" s="2"/>
      <c r="OIJ158" s="2"/>
      <c r="OIK158" s="2"/>
      <c r="OIL158" s="2"/>
      <c r="OIM158" s="2"/>
      <c r="OIN158" s="2"/>
      <c r="OIO158" s="2"/>
      <c r="OIP158" s="2"/>
      <c r="OIQ158" s="2"/>
      <c r="OIR158" s="2"/>
      <c r="OIS158" s="2"/>
      <c r="OIT158" s="2"/>
      <c r="OIU158" s="2"/>
      <c r="OIV158" s="2"/>
      <c r="OIW158" s="2"/>
      <c r="OIX158" s="2"/>
      <c r="OIY158" s="2"/>
      <c r="OIZ158" s="2"/>
      <c r="OJA158" s="2"/>
      <c r="OJB158" s="2"/>
      <c r="OJC158" s="2"/>
      <c r="OJD158" s="2"/>
      <c r="OJE158" s="2"/>
      <c r="OJF158" s="2"/>
      <c r="OJG158" s="2"/>
      <c r="OJH158" s="2"/>
      <c r="OJI158" s="2"/>
      <c r="OJJ158" s="2"/>
      <c r="OJK158" s="2"/>
      <c r="OJL158" s="2"/>
      <c r="OJM158" s="2"/>
      <c r="OJN158" s="2"/>
      <c r="OJO158" s="2"/>
      <c r="OJP158" s="2"/>
      <c r="OJQ158" s="2"/>
      <c r="OJR158" s="2"/>
      <c r="OJS158" s="2"/>
      <c r="OJT158" s="2"/>
      <c r="OJU158" s="2"/>
      <c r="OJV158" s="2"/>
      <c r="OJW158" s="2"/>
      <c r="OJX158" s="2"/>
      <c r="OJY158" s="2"/>
      <c r="OJZ158" s="2"/>
      <c r="OKA158" s="2"/>
      <c r="OKB158" s="2"/>
      <c r="OKC158" s="2"/>
      <c r="OKD158" s="2"/>
      <c r="OKE158" s="2"/>
      <c r="OKF158" s="2"/>
      <c r="OKG158" s="2"/>
      <c r="OKH158" s="2"/>
      <c r="OKI158" s="2"/>
      <c r="OKJ158" s="2"/>
      <c r="OKK158" s="2"/>
      <c r="OKL158" s="2"/>
      <c r="OKM158" s="2"/>
      <c r="OKN158" s="2"/>
      <c r="OKO158" s="2"/>
      <c r="OKP158" s="2"/>
      <c r="OKQ158" s="2"/>
      <c r="OKR158" s="2"/>
      <c r="OKS158" s="2"/>
      <c r="OKT158" s="2"/>
      <c r="OKU158" s="2"/>
      <c r="OKV158" s="2"/>
      <c r="OKW158" s="2"/>
      <c r="OKX158" s="2"/>
      <c r="OKY158" s="2"/>
      <c r="OKZ158" s="2"/>
      <c r="OLA158" s="2"/>
      <c r="OLB158" s="2"/>
      <c r="OLC158" s="2"/>
      <c r="OLD158" s="2"/>
      <c r="OLE158" s="2"/>
      <c r="OLF158" s="2"/>
      <c r="OLG158" s="2"/>
      <c r="OLH158" s="2"/>
      <c r="OLI158" s="2"/>
      <c r="OLJ158" s="2"/>
      <c r="OLK158" s="2"/>
      <c r="OLL158" s="2"/>
      <c r="OLM158" s="2"/>
      <c r="OLN158" s="2"/>
      <c r="OLO158" s="2"/>
      <c r="OLP158" s="2"/>
      <c r="OLQ158" s="2"/>
      <c r="OLR158" s="2"/>
      <c r="OLS158" s="2"/>
      <c r="OLT158" s="2"/>
      <c r="OLU158" s="2"/>
      <c r="OLV158" s="2"/>
      <c r="OLW158" s="2"/>
      <c r="OLX158" s="2"/>
      <c r="OLY158" s="2"/>
      <c r="OLZ158" s="2"/>
      <c r="OMA158" s="2"/>
      <c r="OMB158" s="2"/>
      <c r="OMC158" s="2"/>
      <c r="OMD158" s="2"/>
      <c r="OME158" s="2"/>
      <c r="OMF158" s="2"/>
      <c r="OMG158" s="2"/>
      <c r="OMH158" s="2"/>
      <c r="OMI158" s="2"/>
      <c r="OMJ158" s="2"/>
      <c r="OMK158" s="2"/>
      <c r="OML158" s="2"/>
      <c r="OMM158" s="2"/>
      <c r="OMN158" s="2"/>
      <c r="OMO158" s="2"/>
      <c r="OMP158" s="2"/>
      <c r="OMQ158" s="2"/>
      <c r="OMR158" s="2"/>
      <c r="OMS158" s="2"/>
      <c r="OMT158" s="2"/>
      <c r="OMU158" s="2"/>
      <c r="OMV158" s="2"/>
      <c r="OMW158" s="2"/>
      <c r="OMX158" s="2"/>
      <c r="OMY158" s="2"/>
      <c r="OMZ158" s="2"/>
      <c r="ONA158" s="2"/>
      <c r="ONB158" s="2"/>
      <c r="ONC158" s="2"/>
      <c r="OND158" s="2"/>
      <c r="ONE158" s="2"/>
      <c r="ONF158" s="2"/>
      <c r="ONG158" s="2"/>
      <c r="ONH158" s="2"/>
      <c r="ONI158" s="2"/>
      <c r="ONJ158" s="2"/>
      <c r="ONK158" s="2"/>
      <c r="ONL158" s="2"/>
      <c r="ONM158" s="2"/>
      <c r="ONN158" s="2"/>
      <c r="ONO158" s="2"/>
      <c r="ONP158" s="2"/>
      <c r="ONQ158" s="2"/>
      <c r="ONR158" s="2"/>
      <c r="ONS158" s="2"/>
      <c r="ONT158" s="2"/>
      <c r="ONU158" s="2"/>
      <c r="ONV158" s="2"/>
      <c r="ONW158" s="2"/>
      <c r="ONX158" s="2"/>
      <c r="ONY158" s="2"/>
      <c r="ONZ158" s="2"/>
      <c r="OOA158" s="2"/>
      <c r="OOB158" s="2"/>
      <c r="OOC158" s="2"/>
      <c r="OOD158" s="2"/>
      <c r="OOE158" s="2"/>
      <c r="OOF158" s="2"/>
      <c r="OOG158" s="2"/>
      <c r="OOH158" s="2"/>
      <c r="OOI158" s="2"/>
      <c r="OOJ158" s="2"/>
      <c r="OOK158" s="2"/>
      <c r="OOL158" s="2"/>
      <c r="OOM158" s="2"/>
      <c r="OON158" s="2"/>
      <c r="OOO158" s="2"/>
      <c r="OOP158" s="2"/>
      <c r="OOQ158" s="2"/>
      <c r="OOR158" s="2"/>
      <c r="OOS158" s="2"/>
      <c r="OOT158" s="2"/>
      <c r="OOU158" s="2"/>
      <c r="OOV158" s="2"/>
      <c r="OOW158" s="2"/>
      <c r="OOX158" s="2"/>
      <c r="OOY158" s="2"/>
      <c r="OOZ158" s="2"/>
      <c r="OPA158" s="2"/>
      <c r="OPB158" s="2"/>
      <c r="OPC158" s="2"/>
      <c r="OPD158" s="2"/>
      <c r="OPE158" s="2"/>
      <c r="OPF158" s="2"/>
      <c r="OPG158" s="2"/>
      <c r="OPH158" s="2"/>
      <c r="OPI158" s="2"/>
      <c r="OPJ158" s="2"/>
      <c r="OPK158" s="2"/>
      <c r="OPL158" s="2"/>
      <c r="OPM158" s="2"/>
      <c r="OPN158" s="2"/>
      <c r="OPO158" s="2"/>
      <c r="OPP158" s="2"/>
      <c r="OPQ158" s="2"/>
      <c r="OPR158" s="2"/>
      <c r="OPS158" s="2"/>
      <c r="OPT158" s="2"/>
      <c r="OPU158" s="2"/>
      <c r="OPV158" s="2"/>
      <c r="OPW158" s="2"/>
      <c r="OPX158" s="2"/>
      <c r="OPY158" s="2"/>
      <c r="OPZ158" s="2"/>
      <c r="OQA158" s="2"/>
      <c r="OQB158" s="2"/>
      <c r="OQC158" s="2"/>
      <c r="OQD158" s="2"/>
      <c r="OQE158" s="2"/>
      <c r="OQF158" s="2"/>
      <c r="OQG158" s="2"/>
      <c r="OQH158" s="2"/>
      <c r="OQI158" s="2"/>
      <c r="OQJ158" s="2"/>
      <c r="OQK158" s="2"/>
      <c r="OQL158" s="2"/>
      <c r="OQM158" s="2"/>
      <c r="OQN158" s="2"/>
      <c r="OQO158" s="2"/>
      <c r="OQP158" s="2"/>
      <c r="OQQ158" s="2"/>
      <c r="OQR158" s="2"/>
      <c r="OQS158" s="2"/>
      <c r="OQT158" s="2"/>
      <c r="OQU158" s="2"/>
      <c r="OQV158" s="2"/>
      <c r="OQW158" s="2"/>
      <c r="OQX158" s="2"/>
      <c r="OQY158" s="2"/>
      <c r="OQZ158" s="2"/>
      <c r="ORA158" s="2"/>
      <c r="ORB158" s="2"/>
      <c r="ORC158" s="2"/>
      <c r="ORD158" s="2"/>
      <c r="ORE158" s="2"/>
      <c r="ORF158" s="2"/>
      <c r="ORG158" s="2"/>
      <c r="ORH158" s="2"/>
      <c r="ORI158" s="2"/>
      <c r="ORJ158" s="2"/>
      <c r="ORK158" s="2"/>
      <c r="ORL158" s="2"/>
      <c r="ORM158" s="2"/>
      <c r="ORN158" s="2"/>
      <c r="ORO158" s="2"/>
      <c r="ORP158" s="2"/>
      <c r="ORQ158" s="2"/>
      <c r="ORR158" s="2"/>
      <c r="ORS158" s="2"/>
      <c r="ORT158" s="2"/>
      <c r="ORU158" s="2"/>
      <c r="ORV158" s="2"/>
      <c r="ORW158" s="2"/>
      <c r="ORX158" s="2"/>
      <c r="ORY158" s="2"/>
      <c r="ORZ158" s="2"/>
      <c r="OSA158" s="2"/>
      <c r="OSB158" s="2"/>
      <c r="OSC158" s="2"/>
      <c r="OSD158" s="2"/>
      <c r="OSE158" s="2"/>
      <c r="OSF158" s="2"/>
      <c r="OSG158" s="2"/>
      <c r="OSH158" s="2"/>
      <c r="OSI158" s="2"/>
      <c r="OSJ158" s="2"/>
      <c r="OSK158" s="2"/>
      <c r="OSL158" s="2"/>
      <c r="OSM158" s="2"/>
      <c r="OSN158" s="2"/>
      <c r="OSO158" s="2"/>
      <c r="OSP158" s="2"/>
      <c r="OSQ158" s="2"/>
      <c r="OSR158" s="2"/>
      <c r="OSS158" s="2"/>
      <c r="OST158" s="2"/>
      <c r="OSU158" s="2"/>
      <c r="OSV158" s="2"/>
      <c r="OSW158" s="2"/>
      <c r="OSX158" s="2"/>
      <c r="OSY158" s="2"/>
      <c r="OSZ158" s="2"/>
      <c r="OTA158" s="2"/>
      <c r="OTB158" s="2"/>
      <c r="OTC158" s="2"/>
      <c r="OTD158" s="2"/>
      <c r="OTE158" s="2"/>
      <c r="OTF158" s="2"/>
      <c r="OTG158" s="2"/>
      <c r="OTH158" s="2"/>
      <c r="OTI158" s="2"/>
      <c r="OTJ158" s="2"/>
      <c r="OTK158" s="2"/>
      <c r="OTL158" s="2"/>
      <c r="OTM158" s="2"/>
      <c r="OTN158" s="2"/>
      <c r="OTO158" s="2"/>
      <c r="OTP158" s="2"/>
      <c r="OTQ158" s="2"/>
      <c r="OTR158" s="2"/>
      <c r="OTS158" s="2"/>
      <c r="OTT158" s="2"/>
      <c r="OTU158" s="2"/>
      <c r="OTV158" s="2"/>
      <c r="OTW158" s="2"/>
      <c r="OTX158" s="2"/>
      <c r="OTY158" s="2"/>
      <c r="OTZ158" s="2"/>
      <c r="OUA158" s="2"/>
      <c r="OUB158" s="2"/>
      <c r="OUC158" s="2"/>
      <c r="OUD158" s="2"/>
      <c r="OUE158" s="2"/>
      <c r="OUF158" s="2"/>
      <c r="OUG158" s="2"/>
      <c r="OUH158" s="2"/>
      <c r="OUI158" s="2"/>
      <c r="OUJ158" s="2"/>
      <c r="OUK158" s="2"/>
      <c r="OUL158" s="2"/>
      <c r="OUM158" s="2"/>
      <c r="OUN158" s="2"/>
      <c r="OUO158" s="2"/>
      <c r="OUP158" s="2"/>
      <c r="OUQ158" s="2"/>
      <c r="OUR158" s="2"/>
      <c r="OUS158" s="2"/>
      <c r="OUT158" s="2"/>
      <c r="OUU158" s="2"/>
      <c r="OUV158" s="2"/>
      <c r="OUW158" s="2"/>
      <c r="OUX158" s="2"/>
      <c r="OUY158" s="2"/>
      <c r="OUZ158" s="2"/>
      <c r="OVA158" s="2"/>
      <c r="OVB158" s="2"/>
      <c r="OVC158" s="2"/>
      <c r="OVD158" s="2"/>
      <c r="OVE158" s="2"/>
      <c r="OVF158" s="2"/>
      <c r="OVG158" s="2"/>
      <c r="OVH158" s="2"/>
      <c r="OVI158" s="2"/>
      <c r="OVJ158" s="2"/>
      <c r="OVK158" s="2"/>
      <c r="OVL158" s="2"/>
      <c r="OVM158" s="2"/>
      <c r="OVN158" s="2"/>
      <c r="OVO158" s="2"/>
      <c r="OVP158" s="2"/>
      <c r="OVQ158" s="2"/>
      <c r="OVR158" s="2"/>
      <c r="OVS158" s="2"/>
      <c r="OVT158" s="2"/>
      <c r="OVU158" s="2"/>
      <c r="OVV158" s="2"/>
      <c r="OVW158" s="2"/>
      <c r="OVX158" s="2"/>
      <c r="OVY158" s="2"/>
      <c r="OVZ158" s="2"/>
      <c r="OWA158" s="2"/>
      <c r="OWB158" s="2"/>
      <c r="OWC158" s="2"/>
      <c r="OWD158" s="2"/>
      <c r="OWE158" s="2"/>
      <c r="OWF158" s="2"/>
      <c r="OWG158" s="2"/>
      <c r="OWH158" s="2"/>
      <c r="OWI158" s="2"/>
      <c r="OWJ158" s="2"/>
      <c r="OWK158" s="2"/>
      <c r="OWL158" s="2"/>
      <c r="OWM158" s="2"/>
      <c r="OWN158" s="2"/>
      <c r="OWO158" s="2"/>
      <c r="OWP158" s="2"/>
      <c r="OWQ158" s="2"/>
      <c r="OWR158" s="2"/>
      <c r="OWS158" s="2"/>
      <c r="OWT158" s="2"/>
      <c r="OWU158" s="2"/>
      <c r="OWV158" s="2"/>
      <c r="OWW158" s="2"/>
      <c r="OWX158" s="2"/>
      <c r="OWY158" s="2"/>
      <c r="OWZ158" s="2"/>
      <c r="OXA158" s="2"/>
      <c r="OXB158" s="2"/>
      <c r="OXC158" s="2"/>
      <c r="OXD158" s="2"/>
      <c r="OXE158" s="2"/>
      <c r="OXF158" s="2"/>
      <c r="OXG158" s="2"/>
      <c r="OXH158" s="2"/>
      <c r="OXI158" s="2"/>
      <c r="OXJ158" s="2"/>
      <c r="OXK158" s="2"/>
      <c r="OXL158" s="2"/>
      <c r="OXM158" s="2"/>
      <c r="OXN158" s="2"/>
      <c r="OXO158" s="2"/>
      <c r="OXP158" s="2"/>
      <c r="OXQ158" s="2"/>
      <c r="OXR158" s="2"/>
      <c r="OXS158" s="2"/>
      <c r="OXT158" s="2"/>
      <c r="OXU158" s="2"/>
      <c r="OXV158" s="2"/>
      <c r="OXW158" s="2"/>
      <c r="OXX158" s="2"/>
      <c r="OXY158" s="2"/>
      <c r="OXZ158" s="2"/>
      <c r="OYA158" s="2"/>
      <c r="OYB158" s="2"/>
      <c r="OYC158" s="2"/>
      <c r="OYD158" s="2"/>
      <c r="OYE158" s="2"/>
      <c r="OYF158" s="2"/>
      <c r="OYG158" s="2"/>
      <c r="OYH158" s="2"/>
      <c r="OYI158" s="2"/>
      <c r="OYJ158" s="2"/>
      <c r="OYK158" s="2"/>
      <c r="OYL158" s="2"/>
      <c r="OYM158" s="2"/>
      <c r="OYN158" s="2"/>
      <c r="OYO158" s="2"/>
      <c r="OYP158" s="2"/>
      <c r="OYQ158" s="2"/>
      <c r="OYR158" s="2"/>
      <c r="OYS158" s="2"/>
      <c r="OYT158" s="2"/>
      <c r="OYU158" s="2"/>
      <c r="OYV158" s="2"/>
      <c r="OYW158" s="2"/>
      <c r="OYX158" s="2"/>
      <c r="OYY158" s="2"/>
      <c r="OYZ158" s="2"/>
      <c r="OZA158" s="2"/>
      <c r="OZB158" s="2"/>
      <c r="OZC158" s="2"/>
      <c r="OZD158" s="2"/>
      <c r="OZE158" s="2"/>
      <c r="OZF158" s="2"/>
      <c r="OZG158" s="2"/>
      <c r="OZH158" s="2"/>
      <c r="OZI158" s="2"/>
      <c r="OZJ158" s="2"/>
      <c r="OZK158" s="2"/>
      <c r="OZL158" s="2"/>
      <c r="OZM158" s="2"/>
      <c r="OZN158" s="2"/>
      <c r="OZO158" s="2"/>
      <c r="OZP158" s="2"/>
      <c r="OZQ158" s="2"/>
      <c r="OZR158" s="2"/>
      <c r="OZS158" s="2"/>
      <c r="OZT158" s="2"/>
      <c r="OZU158" s="2"/>
      <c r="OZV158" s="2"/>
      <c r="OZW158" s="2"/>
      <c r="OZX158" s="2"/>
      <c r="OZY158" s="2"/>
      <c r="OZZ158" s="2"/>
      <c r="PAA158" s="2"/>
      <c r="PAB158" s="2"/>
      <c r="PAC158" s="2"/>
      <c r="PAD158" s="2"/>
      <c r="PAE158" s="2"/>
      <c r="PAF158" s="2"/>
      <c r="PAG158" s="2"/>
      <c r="PAH158" s="2"/>
      <c r="PAI158" s="2"/>
      <c r="PAJ158" s="2"/>
      <c r="PAK158" s="2"/>
      <c r="PAL158" s="2"/>
      <c r="PAM158" s="2"/>
      <c r="PAN158" s="2"/>
      <c r="PAO158" s="2"/>
      <c r="PAP158" s="2"/>
      <c r="PAQ158" s="2"/>
      <c r="PAR158" s="2"/>
      <c r="PAS158" s="2"/>
      <c r="PAT158" s="2"/>
      <c r="PAU158" s="2"/>
      <c r="PAV158" s="2"/>
      <c r="PAW158" s="2"/>
      <c r="PAX158" s="2"/>
      <c r="PAY158" s="2"/>
      <c r="PAZ158" s="2"/>
      <c r="PBA158" s="2"/>
      <c r="PBB158" s="2"/>
      <c r="PBC158" s="2"/>
      <c r="PBD158" s="2"/>
      <c r="PBE158" s="2"/>
      <c r="PBF158" s="2"/>
      <c r="PBG158" s="2"/>
      <c r="PBH158" s="2"/>
      <c r="PBI158" s="2"/>
      <c r="PBJ158" s="2"/>
      <c r="PBK158" s="2"/>
      <c r="PBL158" s="2"/>
      <c r="PBM158" s="2"/>
      <c r="PBN158" s="2"/>
      <c r="PBO158" s="2"/>
      <c r="PBP158" s="2"/>
      <c r="PBQ158" s="2"/>
      <c r="PBR158" s="2"/>
      <c r="PBS158" s="2"/>
      <c r="PBT158" s="2"/>
      <c r="PBU158" s="2"/>
      <c r="PBV158" s="2"/>
      <c r="PBW158" s="2"/>
      <c r="PBX158" s="2"/>
      <c r="PBY158" s="2"/>
      <c r="PBZ158" s="2"/>
      <c r="PCA158" s="2"/>
      <c r="PCB158" s="2"/>
      <c r="PCC158" s="2"/>
      <c r="PCD158" s="2"/>
      <c r="PCE158" s="2"/>
      <c r="PCF158" s="2"/>
      <c r="PCG158" s="2"/>
      <c r="PCH158" s="2"/>
      <c r="PCI158" s="2"/>
      <c r="PCJ158" s="2"/>
      <c r="PCK158" s="2"/>
      <c r="PCL158" s="2"/>
      <c r="PCM158" s="2"/>
      <c r="PCN158" s="2"/>
      <c r="PCO158" s="2"/>
      <c r="PCP158" s="2"/>
      <c r="PCQ158" s="2"/>
      <c r="PCR158" s="2"/>
      <c r="PCS158" s="2"/>
      <c r="PCT158" s="2"/>
      <c r="PCU158" s="2"/>
      <c r="PCV158" s="2"/>
      <c r="PCW158" s="2"/>
      <c r="PCX158" s="2"/>
      <c r="PCY158" s="2"/>
      <c r="PCZ158" s="2"/>
      <c r="PDA158" s="2"/>
      <c r="PDB158" s="2"/>
      <c r="PDC158" s="2"/>
      <c r="PDD158" s="2"/>
      <c r="PDE158" s="2"/>
      <c r="PDF158" s="2"/>
      <c r="PDG158" s="2"/>
      <c r="PDH158" s="2"/>
      <c r="PDI158" s="2"/>
      <c r="PDJ158" s="2"/>
      <c r="PDK158" s="2"/>
      <c r="PDL158" s="2"/>
      <c r="PDM158" s="2"/>
      <c r="PDN158" s="2"/>
      <c r="PDO158" s="2"/>
      <c r="PDP158" s="2"/>
      <c r="PDQ158" s="2"/>
      <c r="PDR158" s="2"/>
      <c r="PDS158" s="2"/>
      <c r="PDT158" s="2"/>
      <c r="PDU158" s="2"/>
      <c r="PDV158" s="2"/>
      <c r="PDW158" s="2"/>
      <c r="PDX158" s="2"/>
      <c r="PDY158" s="2"/>
      <c r="PDZ158" s="2"/>
      <c r="PEA158" s="2"/>
      <c r="PEB158" s="2"/>
      <c r="PEC158" s="2"/>
      <c r="PED158" s="2"/>
      <c r="PEE158" s="2"/>
      <c r="PEF158" s="2"/>
      <c r="PEG158" s="2"/>
      <c r="PEH158" s="2"/>
      <c r="PEI158" s="2"/>
      <c r="PEJ158" s="2"/>
      <c r="PEK158" s="2"/>
      <c r="PEL158" s="2"/>
      <c r="PEM158" s="2"/>
      <c r="PEN158" s="2"/>
      <c r="PEO158" s="2"/>
      <c r="PEP158" s="2"/>
      <c r="PEQ158" s="2"/>
      <c r="PER158" s="2"/>
      <c r="PES158" s="2"/>
      <c r="PET158" s="2"/>
      <c r="PEU158" s="2"/>
      <c r="PEV158" s="2"/>
      <c r="PEW158" s="2"/>
      <c r="PEX158" s="2"/>
      <c r="PEY158" s="2"/>
      <c r="PEZ158" s="2"/>
      <c r="PFA158" s="2"/>
      <c r="PFB158" s="2"/>
      <c r="PFC158" s="2"/>
      <c r="PFD158" s="2"/>
      <c r="PFE158" s="2"/>
      <c r="PFF158" s="2"/>
      <c r="PFG158" s="2"/>
      <c r="PFH158" s="2"/>
      <c r="PFI158" s="2"/>
      <c r="PFJ158" s="2"/>
      <c r="PFK158" s="2"/>
      <c r="PFL158" s="2"/>
      <c r="PFM158" s="2"/>
      <c r="PFN158" s="2"/>
      <c r="PFO158" s="2"/>
      <c r="PFP158" s="2"/>
      <c r="PFQ158" s="2"/>
      <c r="PFR158" s="2"/>
      <c r="PFS158" s="2"/>
      <c r="PFT158" s="2"/>
      <c r="PFU158" s="2"/>
      <c r="PFV158" s="2"/>
      <c r="PFW158" s="2"/>
      <c r="PFX158" s="2"/>
      <c r="PFY158" s="2"/>
      <c r="PFZ158" s="2"/>
      <c r="PGA158" s="2"/>
      <c r="PGB158" s="2"/>
      <c r="PGC158" s="2"/>
      <c r="PGD158" s="2"/>
      <c r="PGE158" s="2"/>
      <c r="PGF158" s="2"/>
      <c r="PGG158" s="2"/>
      <c r="PGH158" s="2"/>
      <c r="PGI158" s="2"/>
      <c r="PGJ158" s="2"/>
      <c r="PGK158" s="2"/>
      <c r="PGL158" s="2"/>
      <c r="PGM158" s="2"/>
      <c r="PGN158" s="2"/>
      <c r="PGO158" s="2"/>
      <c r="PGP158" s="2"/>
      <c r="PGQ158" s="2"/>
      <c r="PGR158" s="2"/>
      <c r="PGS158" s="2"/>
      <c r="PGT158" s="2"/>
      <c r="PGU158" s="2"/>
      <c r="PGV158" s="2"/>
      <c r="PGW158" s="2"/>
      <c r="PGX158" s="2"/>
      <c r="PGY158" s="2"/>
      <c r="PGZ158" s="2"/>
      <c r="PHA158" s="2"/>
      <c r="PHB158" s="2"/>
      <c r="PHC158" s="2"/>
      <c r="PHD158" s="2"/>
      <c r="PHE158" s="2"/>
      <c r="PHF158" s="2"/>
      <c r="PHG158" s="2"/>
      <c r="PHH158" s="2"/>
      <c r="PHI158" s="2"/>
      <c r="PHJ158" s="2"/>
      <c r="PHK158" s="2"/>
      <c r="PHL158" s="2"/>
      <c r="PHM158" s="2"/>
      <c r="PHN158" s="2"/>
      <c r="PHO158" s="2"/>
      <c r="PHP158" s="2"/>
      <c r="PHQ158" s="2"/>
      <c r="PHR158" s="2"/>
      <c r="PHS158" s="2"/>
      <c r="PHT158" s="2"/>
      <c r="PHU158" s="2"/>
      <c r="PHV158" s="2"/>
      <c r="PHW158" s="2"/>
      <c r="PHX158" s="2"/>
      <c r="PHY158" s="2"/>
      <c r="PHZ158" s="2"/>
      <c r="PIA158" s="2"/>
      <c r="PIB158" s="2"/>
      <c r="PIC158" s="2"/>
      <c r="PID158" s="2"/>
      <c r="PIE158" s="2"/>
      <c r="PIF158" s="2"/>
      <c r="PIG158" s="2"/>
      <c r="PIH158" s="2"/>
      <c r="PII158" s="2"/>
      <c r="PIJ158" s="2"/>
      <c r="PIK158" s="2"/>
      <c r="PIL158" s="2"/>
      <c r="PIM158" s="2"/>
      <c r="PIN158" s="2"/>
      <c r="PIO158" s="2"/>
      <c r="PIP158" s="2"/>
      <c r="PIQ158" s="2"/>
      <c r="PIR158" s="2"/>
      <c r="PIS158" s="2"/>
      <c r="PIT158" s="2"/>
      <c r="PIU158" s="2"/>
      <c r="PIV158" s="2"/>
      <c r="PIW158" s="2"/>
      <c r="PIX158" s="2"/>
      <c r="PIY158" s="2"/>
      <c r="PIZ158" s="2"/>
      <c r="PJA158" s="2"/>
      <c r="PJB158" s="2"/>
      <c r="PJC158" s="2"/>
      <c r="PJD158" s="2"/>
      <c r="PJE158" s="2"/>
      <c r="PJF158" s="2"/>
      <c r="PJG158" s="2"/>
      <c r="PJH158" s="2"/>
      <c r="PJI158" s="2"/>
      <c r="PJJ158" s="2"/>
      <c r="PJK158" s="2"/>
      <c r="PJL158" s="2"/>
      <c r="PJM158" s="2"/>
      <c r="PJN158" s="2"/>
      <c r="PJO158" s="2"/>
      <c r="PJP158" s="2"/>
      <c r="PJQ158" s="2"/>
      <c r="PJR158" s="2"/>
      <c r="PJS158" s="2"/>
      <c r="PJT158" s="2"/>
      <c r="PJU158" s="2"/>
      <c r="PJV158" s="2"/>
      <c r="PJW158" s="2"/>
      <c r="PJX158" s="2"/>
      <c r="PJY158" s="2"/>
      <c r="PJZ158" s="2"/>
      <c r="PKA158" s="2"/>
      <c r="PKB158" s="2"/>
      <c r="PKC158" s="2"/>
      <c r="PKD158" s="2"/>
      <c r="PKE158" s="2"/>
      <c r="PKF158" s="2"/>
      <c r="PKG158" s="2"/>
      <c r="PKH158" s="2"/>
      <c r="PKI158" s="2"/>
      <c r="PKJ158" s="2"/>
      <c r="PKK158" s="2"/>
      <c r="PKL158" s="2"/>
      <c r="PKM158" s="2"/>
      <c r="PKN158" s="2"/>
      <c r="PKO158" s="2"/>
      <c r="PKP158" s="2"/>
      <c r="PKQ158" s="2"/>
      <c r="PKR158" s="2"/>
      <c r="PKS158" s="2"/>
      <c r="PKT158" s="2"/>
      <c r="PKU158" s="2"/>
      <c r="PKV158" s="2"/>
      <c r="PKW158" s="2"/>
      <c r="PKX158" s="2"/>
      <c r="PKY158" s="2"/>
      <c r="PKZ158" s="2"/>
      <c r="PLA158" s="2"/>
      <c r="PLB158" s="2"/>
      <c r="PLC158" s="2"/>
      <c r="PLD158" s="2"/>
      <c r="PLE158" s="2"/>
      <c r="PLF158" s="2"/>
      <c r="PLG158" s="2"/>
      <c r="PLH158" s="2"/>
      <c r="PLI158" s="2"/>
      <c r="PLJ158" s="2"/>
      <c r="PLK158" s="2"/>
      <c r="PLL158" s="2"/>
      <c r="PLM158" s="2"/>
      <c r="PLN158" s="2"/>
      <c r="PLO158" s="2"/>
      <c r="PLP158" s="2"/>
      <c r="PLQ158" s="2"/>
      <c r="PLR158" s="2"/>
      <c r="PLS158" s="2"/>
      <c r="PLT158" s="2"/>
      <c r="PLU158" s="2"/>
      <c r="PLV158" s="2"/>
      <c r="PLW158" s="2"/>
      <c r="PLX158" s="2"/>
      <c r="PLY158" s="2"/>
      <c r="PLZ158" s="2"/>
      <c r="PMA158" s="2"/>
      <c r="PMB158" s="2"/>
      <c r="PMC158" s="2"/>
      <c r="PMD158" s="2"/>
      <c r="PME158" s="2"/>
      <c r="PMF158" s="2"/>
      <c r="PMG158" s="2"/>
      <c r="PMH158" s="2"/>
      <c r="PMI158" s="2"/>
      <c r="PMJ158" s="2"/>
      <c r="PMK158" s="2"/>
      <c r="PML158" s="2"/>
      <c r="PMM158" s="2"/>
      <c r="PMN158" s="2"/>
      <c r="PMO158" s="2"/>
      <c r="PMP158" s="2"/>
      <c r="PMQ158" s="2"/>
      <c r="PMR158" s="2"/>
      <c r="PMS158" s="2"/>
      <c r="PMT158" s="2"/>
      <c r="PMU158" s="2"/>
      <c r="PMV158" s="2"/>
      <c r="PMW158" s="2"/>
      <c r="PMX158" s="2"/>
      <c r="PMY158" s="2"/>
      <c r="PMZ158" s="2"/>
      <c r="PNA158" s="2"/>
      <c r="PNB158" s="2"/>
      <c r="PNC158" s="2"/>
      <c r="PND158" s="2"/>
      <c r="PNE158" s="2"/>
      <c r="PNF158" s="2"/>
      <c r="PNG158" s="2"/>
      <c r="PNH158" s="2"/>
      <c r="PNI158" s="2"/>
      <c r="PNJ158" s="2"/>
      <c r="PNK158" s="2"/>
      <c r="PNL158" s="2"/>
      <c r="PNM158" s="2"/>
      <c r="PNN158" s="2"/>
      <c r="PNO158" s="2"/>
      <c r="PNP158" s="2"/>
      <c r="PNQ158" s="2"/>
      <c r="PNR158" s="2"/>
      <c r="PNS158" s="2"/>
      <c r="PNT158" s="2"/>
      <c r="PNU158" s="2"/>
      <c r="PNV158" s="2"/>
      <c r="PNW158" s="2"/>
      <c r="PNX158" s="2"/>
      <c r="PNY158" s="2"/>
      <c r="PNZ158" s="2"/>
      <c r="POA158" s="2"/>
      <c r="POB158" s="2"/>
      <c r="POC158" s="2"/>
      <c r="POD158" s="2"/>
      <c r="POE158" s="2"/>
      <c r="POF158" s="2"/>
      <c r="POG158" s="2"/>
      <c r="POH158" s="2"/>
      <c r="POI158" s="2"/>
      <c r="POJ158" s="2"/>
      <c r="POK158" s="2"/>
      <c r="POL158" s="2"/>
      <c r="POM158" s="2"/>
      <c r="PON158" s="2"/>
      <c r="POO158" s="2"/>
      <c r="POP158" s="2"/>
      <c r="POQ158" s="2"/>
      <c r="POR158" s="2"/>
      <c r="POS158" s="2"/>
      <c r="POT158" s="2"/>
      <c r="POU158" s="2"/>
      <c r="POV158" s="2"/>
      <c r="POW158" s="2"/>
      <c r="POX158" s="2"/>
      <c r="POY158" s="2"/>
      <c r="POZ158" s="2"/>
      <c r="PPA158" s="2"/>
      <c r="PPB158" s="2"/>
      <c r="PPC158" s="2"/>
      <c r="PPD158" s="2"/>
      <c r="PPE158" s="2"/>
      <c r="PPF158" s="2"/>
      <c r="PPG158" s="2"/>
      <c r="PPH158" s="2"/>
      <c r="PPI158" s="2"/>
      <c r="PPJ158" s="2"/>
      <c r="PPK158" s="2"/>
      <c r="PPL158" s="2"/>
      <c r="PPM158" s="2"/>
      <c r="PPN158" s="2"/>
      <c r="PPO158" s="2"/>
      <c r="PPP158" s="2"/>
      <c r="PPQ158" s="2"/>
      <c r="PPR158" s="2"/>
      <c r="PPS158" s="2"/>
      <c r="PPT158" s="2"/>
      <c r="PPU158" s="2"/>
      <c r="PPV158" s="2"/>
      <c r="PPW158" s="2"/>
      <c r="PPX158" s="2"/>
      <c r="PPY158" s="2"/>
      <c r="PPZ158" s="2"/>
      <c r="PQA158" s="2"/>
      <c r="PQB158" s="2"/>
      <c r="PQC158" s="2"/>
      <c r="PQD158" s="2"/>
      <c r="PQE158" s="2"/>
      <c r="PQF158" s="2"/>
      <c r="PQG158" s="2"/>
      <c r="PQH158" s="2"/>
      <c r="PQI158" s="2"/>
      <c r="PQJ158" s="2"/>
      <c r="PQK158" s="2"/>
      <c r="PQL158" s="2"/>
      <c r="PQM158" s="2"/>
      <c r="PQN158" s="2"/>
      <c r="PQO158" s="2"/>
      <c r="PQP158" s="2"/>
      <c r="PQQ158" s="2"/>
      <c r="PQR158" s="2"/>
      <c r="PQS158" s="2"/>
      <c r="PQT158" s="2"/>
      <c r="PQU158" s="2"/>
      <c r="PQV158" s="2"/>
      <c r="PQW158" s="2"/>
      <c r="PQX158" s="2"/>
      <c r="PQY158" s="2"/>
      <c r="PQZ158" s="2"/>
      <c r="PRA158" s="2"/>
      <c r="PRB158" s="2"/>
      <c r="PRC158" s="2"/>
      <c r="PRD158" s="2"/>
      <c r="PRE158" s="2"/>
      <c r="PRF158" s="2"/>
      <c r="PRG158" s="2"/>
      <c r="PRH158" s="2"/>
      <c r="PRI158" s="2"/>
      <c r="PRJ158" s="2"/>
      <c r="PRK158" s="2"/>
      <c r="PRL158" s="2"/>
      <c r="PRM158" s="2"/>
      <c r="PRN158" s="2"/>
      <c r="PRO158" s="2"/>
      <c r="PRP158" s="2"/>
      <c r="PRQ158" s="2"/>
      <c r="PRR158" s="2"/>
      <c r="PRS158" s="2"/>
      <c r="PRT158" s="2"/>
      <c r="PRU158" s="2"/>
      <c r="PRV158" s="2"/>
      <c r="PRW158" s="2"/>
      <c r="PRX158" s="2"/>
      <c r="PRY158" s="2"/>
      <c r="PRZ158" s="2"/>
      <c r="PSA158" s="2"/>
      <c r="PSB158" s="2"/>
      <c r="PSC158" s="2"/>
      <c r="PSD158" s="2"/>
      <c r="PSE158" s="2"/>
      <c r="PSF158" s="2"/>
      <c r="PSG158" s="2"/>
      <c r="PSH158" s="2"/>
      <c r="PSI158" s="2"/>
      <c r="PSJ158" s="2"/>
      <c r="PSK158" s="2"/>
      <c r="PSL158" s="2"/>
      <c r="PSM158" s="2"/>
      <c r="PSN158" s="2"/>
      <c r="PSO158" s="2"/>
      <c r="PSP158" s="2"/>
      <c r="PSQ158" s="2"/>
      <c r="PSR158" s="2"/>
      <c r="PSS158" s="2"/>
      <c r="PST158" s="2"/>
      <c r="PSU158" s="2"/>
      <c r="PSV158" s="2"/>
      <c r="PSW158" s="2"/>
      <c r="PSX158" s="2"/>
      <c r="PSY158" s="2"/>
      <c r="PSZ158" s="2"/>
      <c r="PTA158" s="2"/>
      <c r="PTB158" s="2"/>
      <c r="PTC158" s="2"/>
      <c r="PTD158" s="2"/>
      <c r="PTE158" s="2"/>
      <c r="PTF158" s="2"/>
      <c r="PTG158" s="2"/>
      <c r="PTH158" s="2"/>
      <c r="PTI158" s="2"/>
      <c r="PTJ158" s="2"/>
      <c r="PTK158" s="2"/>
      <c r="PTL158" s="2"/>
      <c r="PTM158" s="2"/>
      <c r="PTN158" s="2"/>
      <c r="PTO158" s="2"/>
      <c r="PTP158" s="2"/>
      <c r="PTQ158" s="2"/>
      <c r="PTR158" s="2"/>
      <c r="PTS158" s="2"/>
      <c r="PTT158" s="2"/>
      <c r="PTU158" s="2"/>
      <c r="PTV158" s="2"/>
      <c r="PTW158" s="2"/>
      <c r="PTX158" s="2"/>
      <c r="PTY158" s="2"/>
      <c r="PTZ158" s="2"/>
      <c r="PUA158" s="2"/>
      <c r="PUB158" s="2"/>
      <c r="PUC158" s="2"/>
      <c r="PUD158" s="2"/>
      <c r="PUE158" s="2"/>
      <c r="PUF158" s="2"/>
      <c r="PUG158" s="2"/>
      <c r="PUH158" s="2"/>
      <c r="PUI158" s="2"/>
      <c r="PUJ158" s="2"/>
      <c r="PUK158" s="2"/>
      <c r="PUL158" s="2"/>
      <c r="PUM158" s="2"/>
      <c r="PUN158" s="2"/>
      <c r="PUO158" s="2"/>
      <c r="PUP158" s="2"/>
      <c r="PUQ158" s="2"/>
      <c r="PUR158" s="2"/>
      <c r="PUS158" s="2"/>
      <c r="PUT158" s="2"/>
      <c r="PUU158" s="2"/>
      <c r="PUV158" s="2"/>
      <c r="PUW158" s="2"/>
      <c r="PUX158" s="2"/>
      <c r="PUY158" s="2"/>
      <c r="PUZ158" s="2"/>
      <c r="PVA158" s="2"/>
      <c r="PVB158" s="2"/>
      <c r="PVC158" s="2"/>
      <c r="PVD158" s="2"/>
      <c r="PVE158" s="2"/>
      <c r="PVF158" s="2"/>
      <c r="PVG158" s="2"/>
      <c r="PVH158" s="2"/>
      <c r="PVI158" s="2"/>
      <c r="PVJ158" s="2"/>
      <c r="PVK158" s="2"/>
      <c r="PVL158" s="2"/>
      <c r="PVM158" s="2"/>
      <c r="PVN158" s="2"/>
      <c r="PVO158" s="2"/>
      <c r="PVP158" s="2"/>
      <c r="PVQ158" s="2"/>
      <c r="PVR158" s="2"/>
      <c r="PVS158" s="2"/>
      <c r="PVT158" s="2"/>
      <c r="PVU158" s="2"/>
      <c r="PVV158" s="2"/>
      <c r="PVW158" s="2"/>
      <c r="PVX158" s="2"/>
      <c r="PVY158" s="2"/>
      <c r="PVZ158" s="2"/>
      <c r="PWA158" s="2"/>
      <c r="PWB158" s="2"/>
      <c r="PWC158" s="2"/>
      <c r="PWD158" s="2"/>
      <c r="PWE158" s="2"/>
      <c r="PWF158" s="2"/>
      <c r="PWG158" s="2"/>
      <c r="PWH158" s="2"/>
      <c r="PWI158" s="2"/>
      <c r="PWJ158" s="2"/>
      <c r="PWK158" s="2"/>
      <c r="PWL158" s="2"/>
      <c r="PWM158" s="2"/>
      <c r="PWN158" s="2"/>
      <c r="PWO158" s="2"/>
      <c r="PWP158" s="2"/>
      <c r="PWQ158" s="2"/>
      <c r="PWR158" s="2"/>
      <c r="PWS158" s="2"/>
      <c r="PWT158" s="2"/>
      <c r="PWU158" s="2"/>
      <c r="PWV158" s="2"/>
      <c r="PWW158" s="2"/>
      <c r="PWX158" s="2"/>
      <c r="PWY158" s="2"/>
      <c r="PWZ158" s="2"/>
      <c r="PXA158" s="2"/>
      <c r="PXB158" s="2"/>
      <c r="PXC158" s="2"/>
      <c r="PXD158" s="2"/>
      <c r="PXE158" s="2"/>
      <c r="PXF158" s="2"/>
      <c r="PXG158" s="2"/>
      <c r="PXH158" s="2"/>
      <c r="PXI158" s="2"/>
      <c r="PXJ158" s="2"/>
      <c r="PXK158" s="2"/>
      <c r="PXL158" s="2"/>
      <c r="PXM158" s="2"/>
      <c r="PXN158" s="2"/>
      <c r="PXO158" s="2"/>
      <c r="PXP158" s="2"/>
      <c r="PXQ158" s="2"/>
      <c r="PXR158" s="2"/>
      <c r="PXS158" s="2"/>
      <c r="PXT158" s="2"/>
      <c r="PXU158" s="2"/>
      <c r="PXV158" s="2"/>
      <c r="PXW158" s="2"/>
      <c r="PXX158" s="2"/>
      <c r="PXY158" s="2"/>
      <c r="PXZ158" s="2"/>
      <c r="PYA158" s="2"/>
      <c r="PYB158" s="2"/>
      <c r="PYC158" s="2"/>
      <c r="PYD158" s="2"/>
      <c r="PYE158" s="2"/>
      <c r="PYF158" s="2"/>
      <c r="PYG158" s="2"/>
      <c r="PYH158" s="2"/>
      <c r="PYI158" s="2"/>
      <c r="PYJ158" s="2"/>
      <c r="PYK158" s="2"/>
      <c r="PYL158" s="2"/>
      <c r="PYM158" s="2"/>
      <c r="PYN158" s="2"/>
      <c r="PYO158" s="2"/>
      <c r="PYP158" s="2"/>
      <c r="PYQ158" s="2"/>
      <c r="PYR158" s="2"/>
      <c r="PYS158" s="2"/>
      <c r="PYT158" s="2"/>
      <c r="PYU158" s="2"/>
      <c r="PYV158" s="2"/>
      <c r="PYW158" s="2"/>
      <c r="PYX158" s="2"/>
      <c r="PYY158" s="2"/>
      <c r="PYZ158" s="2"/>
      <c r="PZA158" s="2"/>
      <c r="PZB158" s="2"/>
      <c r="PZC158" s="2"/>
      <c r="PZD158" s="2"/>
      <c r="PZE158" s="2"/>
      <c r="PZF158" s="2"/>
      <c r="PZG158" s="2"/>
      <c r="PZH158" s="2"/>
      <c r="PZI158" s="2"/>
      <c r="PZJ158" s="2"/>
      <c r="PZK158" s="2"/>
      <c r="PZL158" s="2"/>
      <c r="PZM158" s="2"/>
      <c r="PZN158" s="2"/>
      <c r="PZO158" s="2"/>
      <c r="PZP158" s="2"/>
      <c r="PZQ158" s="2"/>
      <c r="PZR158" s="2"/>
      <c r="PZS158" s="2"/>
      <c r="PZT158" s="2"/>
      <c r="PZU158" s="2"/>
      <c r="PZV158" s="2"/>
      <c r="PZW158" s="2"/>
      <c r="PZX158" s="2"/>
      <c r="PZY158" s="2"/>
      <c r="PZZ158" s="2"/>
      <c r="QAA158" s="2"/>
      <c r="QAB158" s="2"/>
      <c r="QAC158" s="2"/>
      <c r="QAD158" s="2"/>
      <c r="QAE158" s="2"/>
      <c r="QAF158" s="2"/>
      <c r="QAG158" s="2"/>
      <c r="QAH158" s="2"/>
      <c r="QAI158" s="2"/>
      <c r="QAJ158" s="2"/>
      <c r="QAK158" s="2"/>
      <c r="QAL158" s="2"/>
      <c r="QAM158" s="2"/>
      <c r="QAN158" s="2"/>
      <c r="QAO158" s="2"/>
      <c r="QAP158" s="2"/>
      <c r="QAQ158" s="2"/>
      <c r="QAR158" s="2"/>
      <c r="QAS158" s="2"/>
      <c r="QAT158" s="2"/>
      <c r="QAU158" s="2"/>
      <c r="QAV158" s="2"/>
      <c r="QAW158" s="2"/>
      <c r="QAX158" s="2"/>
      <c r="QAY158" s="2"/>
      <c r="QAZ158" s="2"/>
      <c r="QBA158" s="2"/>
      <c r="QBB158" s="2"/>
      <c r="QBC158" s="2"/>
      <c r="QBD158" s="2"/>
      <c r="QBE158" s="2"/>
      <c r="QBF158" s="2"/>
      <c r="QBG158" s="2"/>
      <c r="QBH158" s="2"/>
      <c r="QBI158" s="2"/>
      <c r="QBJ158" s="2"/>
      <c r="QBK158" s="2"/>
      <c r="QBL158" s="2"/>
      <c r="QBM158" s="2"/>
      <c r="QBN158" s="2"/>
      <c r="QBO158" s="2"/>
      <c r="QBP158" s="2"/>
      <c r="QBQ158" s="2"/>
      <c r="QBR158" s="2"/>
      <c r="QBS158" s="2"/>
      <c r="QBT158" s="2"/>
      <c r="QBU158" s="2"/>
      <c r="QBV158" s="2"/>
      <c r="QBW158" s="2"/>
      <c r="QBX158" s="2"/>
      <c r="QBY158" s="2"/>
      <c r="QBZ158" s="2"/>
      <c r="QCA158" s="2"/>
      <c r="QCB158" s="2"/>
      <c r="QCC158" s="2"/>
      <c r="QCD158" s="2"/>
      <c r="QCE158" s="2"/>
      <c r="QCF158" s="2"/>
      <c r="QCG158" s="2"/>
      <c r="QCH158" s="2"/>
      <c r="QCI158" s="2"/>
      <c r="QCJ158" s="2"/>
      <c r="QCK158" s="2"/>
      <c r="QCL158" s="2"/>
      <c r="QCM158" s="2"/>
      <c r="QCN158" s="2"/>
      <c r="QCO158" s="2"/>
      <c r="QCP158" s="2"/>
      <c r="QCQ158" s="2"/>
      <c r="QCR158" s="2"/>
      <c r="QCS158" s="2"/>
      <c r="QCT158" s="2"/>
      <c r="QCU158" s="2"/>
      <c r="QCV158" s="2"/>
      <c r="QCW158" s="2"/>
      <c r="QCX158" s="2"/>
      <c r="QCY158" s="2"/>
      <c r="QCZ158" s="2"/>
      <c r="QDA158" s="2"/>
      <c r="QDB158" s="2"/>
      <c r="QDC158" s="2"/>
      <c r="QDD158" s="2"/>
      <c r="QDE158" s="2"/>
      <c r="QDF158" s="2"/>
      <c r="QDG158" s="2"/>
      <c r="QDH158" s="2"/>
      <c r="QDI158" s="2"/>
      <c r="QDJ158" s="2"/>
      <c r="QDK158" s="2"/>
      <c r="QDL158" s="2"/>
      <c r="QDM158" s="2"/>
      <c r="QDN158" s="2"/>
      <c r="QDO158" s="2"/>
      <c r="QDP158" s="2"/>
      <c r="QDQ158" s="2"/>
      <c r="QDR158" s="2"/>
      <c r="QDS158" s="2"/>
      <c r="QDT158" s="2"/>
      <c r="QDU158" s="2"/>
      <c r="QDV158" s="2"/>
      <c r="QDW158" s="2"/>
      <c r="QDX158" s="2"/>
      <c r="QDY158" s="2"/>
      <c r="QDZ158" s="2"/>
      <c r="QEA158" s="2"/>
      <c r="QEB158" s="2"/>
      <c r="QEC158" s="2"/>
      <c r="QED158" s="2"/>
      <c r="QEE158" s="2"/>
      <c r="QEF158" s="2"/>
      <c r="QEG158" s="2"/>
      <c r="QEH158" s="2"/>
      <c r="QEI158" s="2"/>
      <c r="QEJ158" s="2"/>
      <c r="QEK158" s="2"/>
      <c r="QEL158" s="2"/>
      <c r="QEM158" s="2"/>
      <c r="QEN158" s="2"/>
      <c r="QEO158" s="2"/>
      <c r="QEP158" s="2"/>
      <c r="QEQ158" s="2"/>
      <c r="QER158" s="2"/>
      <c r="QES158" s="2"/>
      <c r="QET158" s="2"/>
      <c r="QEU158" s="2"/>
      <c r="QEV158" s="2"/>
      <c r="QEW158" s="2"/>
      <c r="QEX158" s="2"/>
      <c r="QEY158" s="2"/>
      <c r="QEZ158" s="2"/>
      <c r="QFA158" s="2"/>
      <c r="QFB158" s="2"/>
      <c r="QFC158" s="2"/>
      <c r="QFD158" s="2"/>
      <c r="QFE158" s="2"/>
      <c r="QFF158" s="2"/>
      <c r="QFG158" s="2"/>
      <c r="QFH158" s="2"/>
      <c r="QFI158" s="2"/>
      <c r="QFJ158" s="2"/>
      <c r="QFK158" s="2"/>
      <c r="QFL158" s="2"/>
      <c r="QFM158" s="2"/>
      <c r="QFN158" s="2"/>
      <c r="QFO158" s="2"/>
      <c r="QFP158" s="2"/>
      <c r="QFQ158" s="2"/>
      <c r="QFR158" s="2"/>
      <c r="QFS158" s="2"/>
      <c r="QFT158" s="2"/>
      <c r="QFU158" s="2"/>
      <c r="QFV158" s="2"/>
      <c r="QFW158" s="2"/>
      <c r="QFX158" s="2"/>
      <c r="QFY158" s="2"/>
      <c r="QFZ158" s="2"/>
      <c r="QGA158" s="2"/>
      <c r="QGB158" s="2"/>
      <c r="QGC158" s="2"/>
      <c r="QGD158" s="2"/>
      <c r="QGE158" s="2"/>
      <c r="QGF158" s="2"/>
      <c r="QGG158" s="2"/>
      <c r="QGH158" s="2"/>
      <c r="QGI158" s="2"/>
      <c r="QGJ158" s="2"/>
      <c r="QGK158" s="2"/>
      <c r="QGL158" s="2"/>
      <c r="QGM158" s="2"/>
      <c r="QGN158" s="2"/>
      <c r="QGO158" s="2"/>
      <c r="QGP158" s="2"/>
      <c r="QGQ158" s="2"/>
      <c r="QGR158" s="2"/>
      <c r="QGS158" s="2"/>
      <c r="QGT158" s="2"/>
      <c r="QGU158" s="2"/>
      <c r="QGV158" s="2"/>
      <c r="QGW158" s="2"/>
      <c r="QGX158" s="2"/>
      <c r="QGY158" s="2"/>
      <c r="QGZ158" s="2"/>
      <c r="QHA158" s="2"/>
      <c r="QHB158" s="2"/>
      <c r="QHC158" s="2"/>
      <c r="QHD158" s="2"/>
      <c r="QHE158" s="2"/>
      <c r="QHF158" s="2"/>
      <c r="QHG158" s="2"/>
      <c r="QHH158" s="2"/>
      <c r="QHI158" s="2"/>
      <c r="QHJ158" s="2"/>
      <c r="QHK158" s="2"/>
      <c r="QHL158" s="2"/>
      <c r="QHM158" s="2"/>
      <c r="QHN158" s="2"/>
      <c r="QHO158" s="2"/>
      <c r="QHP158" s="2"/>
      <c r="QHQ158" s="2"/>
      <c r="QHR158" s="2"/>
      <c r="QHS158" s="2"/>
      <c r="QHT158" s="2"/>
      <c r="QHU158" s="2"/>
      <c r="QHV158" s="2"/>
      <c r="QHW158" s="2"/>
      <c r="QHX158" s="2"/>
      <c r="QHY158" s="2"/>
      <c r="QHZ158" s="2"/>
      <c r="QIA158" s="2"/>
      <c r="QIB158" s="2"/>
      <c r="QIC158" s="2"/>
      <c r="QID158" s="2"/>
      <c r="QIE158" s="2"/>
      <c r="QIF158" s="2"/>
      <c r="QIG158" s="2"/>
      <c r="QIH158" s="2"/>
      <c r="QII158" s="2"/>
      <c r="QIJ158" s="2"/>
      <c r="QIK158" s="2"/>
      <c r="QIL158" s="2"/>
      <c r="QIM158" s="2"/>
      <c r="QIN158" s="2"/>
      <c r="QIO158" s="2"/>
      <c r="QIP158" s="2"/>
      <c r="QIQ158" s="2"/>
      <c r="QIR158" s="2"/>
      <c r="QIS158" s="2"/>
      <c r="QIT158" s="2"/>
      <c r="QIU158" s="2"/>
      <c r="QIV158" s="2"/>
      <c r="QIW158" s="2"/>
      <c r="QIX158" s="2"/>
      <c r="QIY158" s="2"/>
      <c r="QIZ158" s="2"/>
      <c r="QJA158" s="2"/>
      <c r="QJB158" s="2"/>
      <c r="QJC158" s="2"/>
      <c r="QJD158" s="2"/>
      <c r="QJE158" s="2"/>
      <c r="QJF158" s="2"/>
      <c r="QJG158" s="2"/>
      <c r="QJH158" s="2"/>
      <c r="QJI158" s="2"/>
      <c r="QJJ158" s="2"/>
      <c r="QJK158" s="2"/>
      <c r="QJL158" s="2"/>
      <c r="QJM158" s="2"/>
      <c r="QJN158" s="2"/>
      <c r="QJO158" s="2"/>
      <c r="QJP158" s="2"/>
      <c r="QJQ158" s="2"/>
      <c r="QJR158" s="2"/>
      <c r="QJS158" s="2"/>
      <c r="QJT158" s="2"/>
      <c r="QJU158" s="2"/>
      <c r="QJV158" s="2"/>
      <c r="QJW158" s="2"/>
      <c r="QJX158" s="2"/>
      <c r="QJY158" s="2"/>
      <c r="QJZ158" s="2"/>
      <c r="QKA158" s="2"/>
      <c r="QKB158" s="2"/>
      <c r="QKC158" s="2"/>
      <c r="QKD158" s="2"/>
      <c r="QKE158" s="2"/>
      <c r="QKF158" s="2"/>
      <c r="QKG158" s="2"/>
      <c r="QKH158" s="2"/>
      <c r="QKI158" s="2"/>
      <c r="QKJ158" s="2"/>
      <c r="QKK158" s="2"/>
      <c r="QKL158" s="2"/>
      <c r="QKM158" s="2"/>
      <c r="QKN158" s="2"/>
      <c r="QKO158" s="2"/>
      <c r="QKP158" s="2"/>
      <c r="QKQ158" s="2"/>
      <c r="QKR158" s="2"/>
      <c r="QKS158" s="2"/>
      <c r="QKT158" s="2"/>
      <c r="QKU158" s="2"/>
      <c r="QKV158" s="2"/>
      <c r="QKW158" s="2"/>
      <c r="QKX158" s="2"/>
      <c r="QKY158" s="2"/>
      <c r="QKZ158" s="2"/>
      <c r="QLA158" s="2"/>
      <c r="QLB158" s="2"/>
      <c r="QLC158" s="2"/>
      <c r="QLD158" s="2"/>
      <c r="QLE158" s="2"/>
      <c r="QLF158" s="2"/>
      <c r="QLG158" s="2"/>
      <c r="QLH158" s="2"/>
      <c r="QLI158" s="2"/>
      <c r="QLJ158" s="2"/>
      <c r="QLK158" s="2"/>
      <c r="QLL158" s="2"/>
      <c r="QLM158" s="2"/>
      <c r="QLN158" s="2"/>
      <c r="QLO158" s="2"/>
      <c r="QLP158" s="2"/>
      <c r="QLQ158" s="2"/>
      <c r="QLR158" s="2"/>
      <c r="QLS158" s="2"/>
      <c r="QLT158" s="2"/>
      <c r="QLU158" s="2"/>
      <c r="QLV158" s="2"/>
      <c r="QLW158" s="2"/>
      <c r="QLX158" s="2"/>
      <c r="QLY158" s="2"/>
      <c r="QLZ158" s="2"/>
      <c r="QMA158" s="2"/>
      <c r="QMB158" s="2"/>
      <c r="QMC158" s="2"/>
      <c r="QMD158" s="2"/>
      <c r="QME158" s="2"/>
      <c r="QMF158" s="2"/>
      <c r="QMG158" s="2"/>
      <c r="QMH158" s="2"/>
      <c r="QMI158" s="2"/>
      <c r="QMJ158" s="2"/>
      <c r="QMK158" s="2"/>
      <c r="QML158" s="2"/>
      <c r="QMM158" s="2"/>
      <c r="QMN158" s="2"/>
      <c r="QMO158" s="2"/>
      <c r="QMP158" s="2"/>
      <c r="QMQ158" s="2"/>
      <c r="QMR158" s="2"/>
      <c r="QMS158" s="2"/>
      <c r="QMT158" s="2"/>
      <c r="QMU158" s="2"/>
      <c r="QMV158" s="2"/>
      <c r="QMW158" s="2"/>
      <c r="QMX158" s="2"/>
      <c r="QMY158" s="2"/>
      <c r="QMZ158" s="2"/>
      <c r="QNA158" s="2"/>
      <c r="QNB158" s="2"/>
      <c r="QNC158" s="2"/>
      <c r="QND158" s="2"/>
      <c r="QNE158" s="2"/>
      <c r="QNF158" s="2"/>
      <c r="QNG158" s="2"/>
      <c r="QNH158" s="2"/>
      <c r="QNI158" s="2"/>
      <c r="QNJ158" s="2"/>
      <c r="QNK158" s="2"/>
      <c r="QNL158" s="2"/>
      <c r="QNM158" s="2"/>
      <c r="QNN158" s="2"/>
      <c r="QNO158" s="2"/>
      <c r="QNP158" s="2"/>
      <c r="QNQ158" s="2"/>
      <c r="QNR158" s="2"/>
      <c r="QNS158" s="2"/>
      <c r="QNT158" s="2"/>
      <c r="QNU158" s="2"/>
      <c r="QNV158" s="2"/>
      <c r="QNW158" s="2"/>
      <c r="QNX158" s="2"/>
      <c r="QNY158" s="2"/>
      <c r="QNZ158" s="2"/>
      <c r="QOA158" s="2"/>
      <c r="QOB158" s="2"/>
      <c r="QOC158" s="2"/>
      <c r="QOD158" s="2"/>
      <c r="QOE158" s="2"/>
      <c r="QOF158" s="2"/>
      <c r="QOG158" s="2"/>
      <c r="QOH158" s="2"/>
      <c r="QOI158" s="2"/>
      <c r="QOJ158" s="2"/>
      <c r="QOK158" s="2"/>
      <c r="QOL158" s="2"/>
      <c r="QOM158" s="2"/>
      <c r="QON158" s="2"/>
      <c r="QOO158" s="2"/>
      <c r="QOP158" s="2"/>
      <c r="QOQ158" s="2"/>
      <c r="QOR158" s="2"/>
      <c r="QOS158" s="2"/>
      <c r="QOT158" s="2"/>
      <c r="QOU158" s="2"/>
      <c r="QOV158" s="2"/>
      <c r="QOW158" s="2"/>
      <c r="QOX158" s="2"/>
      <c r="QOY158" s="2"/>
      <c r="QOZ158" s="2"/>
      <c r="QPA158" s="2"/>
      <c r="QPB158" s="2"/>
      <c r="QPC158" s="2"/>
      <c r="QPD158" s="2"/>
      <c r="QPE158" s="2"/>
      <c r="QPF158" s="2"/>
      <c r="QPG158" s="2"/>
      <c r="QPH158" s="2"/>
      <c r="QPI158" s="2"/>
      <c r="QPJ158" s="2"/>
      <c r="QPK158" s="2"/>
      <c r="QPL158" s="2"/>
      <c r="QPM158" s="2"/>
      <c r="QPN158" s="2"/>
      <c r="QPO158" s="2"/>
      <c r="QPP158" s="2"/>
      <c r="QPQ158" s="2"/>
      <c r="QPR158" s="2"/>
      <c r="QPS158" s="2"/>
      <c r="QPT158" s="2"/>
      <c r="QPU158" s="2"/>
      <c r="QPV158" s="2"/>
      <c r="QPW158" s="2"/>
      <c r="QPX158" s="2"/>
      <c r="QPY158" s="2"/>
      <c r="QPZ158" s="2"/>
      <c r="QQA158" s="2"/>
      <c r="QQB158" s="2"/>
      <c r="QQC158" s="2"/>
      <c r="QQD158" s="2"/>
      <c r="QQE158" s="2"/>
      <c r="QQF158" s="2"/>
      <c r="QQG158" s="2"/>
      <c r="QQH158" s="2"/>
      <c r="QQI158" s="2"/>
      <c r="QQJ158" s="2"/>
      <c r="QQK158" s="2"/>
      <c r="QQL158" s="2"/>
      <c r="QQM158" s="2"/>
      <c r="QQN158" s="2"/>
      <c r="QQO158" s="2"/>
      <c r="QQP158" s="2"/>
      <c r="QQQ158" s="2"/>
      <c r="QQR158" s="2"/>
      <c r="QQS158" s="2"/>
      <c r="QQT158" s="2"/>
      <c r="QQU158" s="2"/>
      <c r="QQV158" s="2"/>
      <c r="QQW158" s="2"/>
      <c r="QQX158" s="2"/>
      <c r="QQY158" s="2"/>
      <c r="QQZ158" s="2"/>
      <c r="QRA158" s="2"/>
      <c r="QRB158" s="2"/>
      <c r="QRC158" s="2"/>
      <c r="QRD158" s="2"/>
      <c r="QRE158" s="2"/>
      <c r="QRF158" s="2"/>
      <c r="QRG158" s="2"/>
      <c r="QRH158" s="2"/>
      <c r="QRI158" s="2"/>
      <c r="QRJ158" s="2"/>
      <c r="QRK158" s="2"/>
      <c r="QRL158" s="2"/>
      <c r="QRM158" s="2"/>
      <c r="QRN158" s="2"/>
      <c r="QRO158" s="2"/>
      <c r="QRP158" s="2"/>
      <c r="QRQ158" s="2"/>
      <c r="QRR158" s="2"/>
      <c r="QRS158" s="2"/>
      <c r="QRT158" s="2"/>
      <c r="QRU158" s="2"/>
      <c r="QRV158" s="2"/>
      <c r="QRW158" s="2"/>
      <c r="QRX158" s="2"/>
      <c r="QRY158" s="2"/>
      <c r="QRZ158" s="2"/>
      <c r="QSA158" s="2"/>
      <c r="QSB158" s="2"/>
      <c r="QSC158" s="2"/>
      <c r="QSD158" s="2"/>
      <c r="QSE158" s="2"/>
      <c r="QSF158" s="2"/>
      <c r="QSG158" s="2"/>
      <c r="QSH158" s="2"/>
      <c r="QSI158" s="2"/>
      <c r="QSJ158" s="2"/>
      <c r="QSK158" s="2"/>
      <c r="QSL158" s="2"/>
      <c r="QSM158" s="2"/>
      <c r="QSN158" s="2"/>
      <c r="QSO158" s="2"/>
      <c r="QSP158" s="2"/>
      <c r="QSQ158" s="2"/>
      <c r="QSR158" s="2"/>
      <c r="QSS158" s="2"/>
      <c r="QST158" s="2"/>
      <c r="QSU158" s="2"/>
      <c r="QSV158" s="2"/>
      <c r="QSW158" s="2"/>
      <c r="QSX158" s="2"/>
      <c r="QSY158" s="2"/>
      <c r="QSZ158" s="2"/>
      <c r="QTA158" s="2"/>
      <c r="QTB158" s="2"/>
      <c r="QTC158" s="2"/>
      <c r="QTD158" s="2"/>
      <c r="QTE158" s="2"/>
      <c r="QTF158" s="2"/>
      <c r="QTG158" s="2"/>
      <c r="QTH158" s="2"/>
      <c r="QTI158" s="2"/>
      <c r="QTJ158" s="2"/>
      <c r="QTK158" s="2"/>
      <c r="QTL158" s="2"/>
      <c r="QTM158" s="2"/>
      <c r="QTN158" s="2"/>
      <c r="QTO158" s="2"/>
      <c r="QTP158" s="2"/>
      <c r="QTQ158" s="2"/>
      <c r="QTR158" s="2"/>
      <c r="QTS158" s="2"/>
      <c r="QTT158" s="2"/>
      <c r="QTU158" s="2"/>
      <c r="QTV158" s="2"/>
      <c r="QTW158" s="2"/>
      <c r="QTX158" s="2"/>
      <c r="QTY158" s="2"/>
      <c r="QTZ158" s="2"/>
      <c r="QUA158" s="2"/>
      <c r="QUB158" s="2"/>
      <c r="QUC158" s="2"/>
      <c r="QUD158" s="2"/>
      <c r="QUE158" s="2"/>
      <c r="QUF158" s="2"/>
      <c r="QUG158" s="2"/>
      <c r="QUH158" s="2"/>
      <c r="QUI158" s="2"/>
      <c r="QUJ158" s="2"/>
      <c r="QUK158" s="2"/>
      <c r="QUL158" s="2"/>
      <c r="QUM158" s="2"/>
      <c r="QUN158" s="2"/>
      <c r="QUO158" s="2"/>
      <c r="QUP158" s="2"/>
      <c r="QUQ158" s="2"/>
      <c r="QUR158" s="2"/>
      <c r="QUS158" s="2"/>
      <c r="QUT158" s="2"/>
      <c r="QUU158" s="2"/>
      <c r="QUV158" s="2"/>
      <c r="QUW158" s="2"/>
      <c r="QUX158" s="2"/>
      <c r="QUY158" s="2"/>
      <c r="QUZ158" s="2"/>
      <c r="QVA158" s="2"/>
      <c r="QVB158" s="2"/>
      <c r="QVC158" s="2"/>
      <c r="QVD158" s="2"/>
      <c r="QVE158" s="2"/>
      <c r="QVF158" s="2"/>
      <c r="QVG158" s="2"/>
      <c r="QVH158" s="2"/>
      <c r="QVI158" s="2"/>
      <c r="QVJ158" s="2"/>
      <c r="QVK158" s="2"/>
      <c r="QVL158" s="2"/>
      <c r="QVM158" s="2"/>
      <c r="QVN158" s="2"/>
      <c r="QVO158" s="2"/>
      <c r="QVP158" s="2"/>
      <c r="QVQ158" s="2"/>
      <c r="QVR158" s="2"/>
      <c r="QVS158" s="2"/>
      <c r="QVT158" s="2"/>
      <c r="QVU158" s="2"/>
      <c r="QVV158" s="2"/>
      <c r="QVW158" s="2"/>
      <c r="QVX158" s="2"/>
      <c r="QVY158" s="2"/>
      <c r="QVZ158" s="2"/>
      <c r="QWA158" s="2"/>
      <c r="QWB158" s="2"/>
      <c r="QWC158" s="2"/>
      <c r="QWD158" s="2"/>
      <c r="QWE158" s="2"/>
      <c r="QWF158" s="2"/>
      <c r="QWG158" s="2"/>
      <c r="QWH158" s="2"/>
      <c r="QWI158" s="2"/>
      <c r="QWJ158" s="2"/>
      <c r="QWK158" s="2"/>
      <c r="QWL158" s="2"/>
      <c r="QWM158" s="2"/>
      <c r="QWN158" s="2"/>
      <c r="QWO158" s="2"/>
      <c r="QWP158" s="2"/>
      <c r="QWQ158" s="2"/>
      <c r="QWR158" s="2"/>
      <c r="QWS158" s="2"/>
      <c r="QWT158" s="2"/>
      <c r="QWU158" s="2"/>
      <c r="QWV158" s="2"/>
      <c r="QWW158" s="2"/>
      <c r="QWX158" s="2"/>
      <c r="QWY158" s="2"/>
      <c r="QWZ158" s="2"/>
      <c r="QXA158" s="2"/>
      <c r="QXB158" s="2"/>
      <c r="QXC158" s="2"/>
      <c r="QXD158" s="2"/>
      <c r="QXE158" s="2"/>
      <c r="QXF158" s="2"/>
      <c r="QXG158" s="2"/>
      <c r="QXH158" s="2"/>
      <c r="QXI158" s="2"/>
      <c r="QXJ158" s="2"/>
      <c r="QXK158" s="2"/>
      <c r="QXL158" s="2"/>
      <c r="QXM158" s="2"/>
      <c r="QXN158" s="2"/>
      <c r="QXO158" s="2"/>
      <c r="QXP158" s="2"/>
      <c r="QXQ158" s="2"/>
      <c r="QXR158" s="2"/>
      <c r="QXS158" s="2"/>
      <c r="QXT158" s="2"/>
      <c r="QXU158" s="2"/>
      <c r="QXV158" s="2"/>
      <c r="QXW158" s="2"/>
      <c r="QXX158" s="2"/>
      <c r="QXY158" s="2"/>
      <c r="QXZ158" s="2"/>
      <c r="QYA158" s="2"/>
      <c r="QYB158" s="2"/>
      <c r="QYC158" s="2"/>
      <c r="QYD158" s="2"/>
      <c r="QYE158" s="2"/>
      <c r="QYF158" s="2"/>
      <c r="QYG158" s="2"/>
      <c r="QYH158" s="2"/>
      <c r="QYI158" s="2"/>
      <c r="QYJ158" s="2"/>
      <c r="QYK158" s="2"/>
      <c r="QYL158" s="2"/>
      <c r="QYM158" s="2"/>
      <c r="QYN158" s="2"/>
      <c r="QYO158" s="2"/>
      <c r="QYP158" s="2"/>
      <c r="QYQ158" s="2"/>
      <c r="QYR158" s="2"/>
      <c r="QYS158" s="2"/>
      <c r="QYT158" s="2"/>
      <c r="QYU158" s="2"/>
      <c r="QYV158" s="2"/>
      <c r="QYW158" s="2"/>
      <c r="QYX158" s="2"/>
      <c r="QYY158" s="2"/>
      <c r="QYZ158" s="2"/>
      <c r="QZA158" s="2"/>
      <c r="QZB158" s="2"/>
      <c r="QZC158" s="2"/>
      <c r="QZD158" s="2"/>
      <c r="QZE158" s="2"/>
      <c r="QZF158" s="2"/>
      <c r="QZG158" s="2"/>
      <c r="QZH158" s="2"/>
      <c r="QZI158" s="2"/>
      <c r="QZJ158" s="2"/>
      <c r="QZK158" s="2"/>
      <c r="QZL158" s="2"/>
      <c r="QZM158" s="2"/>
      <c r="QZN158" s="2"/>
      <c r="QZO158" s="2"/>
      <c r="QZP158" s="2"/>
      <c r="QZQ158" s="2"/>
      <c r="QZR158" s="2"/>
      <c r="QZS158" s="2"/>
      <c r="QZT158" s="2"/>
      <c r="QZU158" s="2"/>
      <c r="QZV158" s="2"/>
      <c r="QZW158" s="2"/>
      <c r="QZX158" s="2"/>
      <c r="QZY158" s="2"/>
      <c r="QZZ158" s="2"/>
      <c r="RAA158" s="2"/>
      <c r="RAB158" s="2"/>
      <c r="RAC158" s="2"/>
      <c r="RAD158" s="2"/>
      <c r="RAE158" s="2"/>
      <c r="RAF158" s="2"/>
      <c r="RAG158" s="2"/>
      <c r="RAH158" s="2"/>
      <c r="RAI158" s="2"/>
      <c r="RAJ158" s="2"/>
      <c r="RAK158" s="2"/>
      <c r="RAL158" s="2"/>
      <c r="RAM158" s="2"/>
      <c r="RAN158" s="2"/>
      <c r="RAO158" s="2"/>
      <c r="RAP158" s="2"/>
      <c r="RAQ158" s="2"/>
      <c r="RAR158" s="2"/>
      <c r="RAS158" s="2"/>
      <c r="RAT158" s="2"/>
      <c r="RAU158" s="2"/>
      <c r="RAV158" s="2"/>
      <c r="RAW158" s="2"/>
      <c r="RAX158" s="2"/>
      <c r="RAY158" s="2"/>
      <c r="RAZ158" s="2"/>
      <c r="RBA158" s="2"/>
      <c r="RBB158" s="2"/>
      <c r="RBC158" s="2"/>
      <c r="RBD158" s="2"/>
      <c r="RBE158" s="2"/>
      <c r="RBF158" s="2"/>
      <c r="RBG158" s="2"/>
      <c r="RBH158" s="2"/>
      <c r="RBI158" s="2"/>
      <c r="RBJ158" s="2"/>
      <c r="RBK158" s="2"/>
      <c r="RBL158" s="2"/>
      <c r="RBM158" s="2"/>
      <c r="RBN158" s="2"/>
      <c r="RBO158" s="2"/>
      <c r="RBP158" s="2"/>
      <c r="RBQ158" s="2"/>
      <c r="RBR158" s="2"/>
      <c r="RBS158" s="2"/>
      <c r="RBT158" s="2"/>
      <c r="RBU158" s="2"/>
      <c r="RBV158" s="2"/>
      <c r="RBW158" s="2"/>
      <c r="RBX158" s="2"/>
      <c r="RBY158" s="2"/>
      <c r="RBZ158" s="2"/>
      <c r="RCA158" s="2"/>
      <c r="RCB158" s="2"/>
      <c r="RCC158" s="2"/>
      <c r="RCD158" s="2"/>
      <c r="RCE158" s="2"/>
      <c r="RCF158" s="2"/>
      <c r="RCG158" s="2"/>
      <c r="RCH158" s="2"/>
      <c r="RCI158" s="2"/>
      <c r="RCJ158" s="2"/>
      <c r="RCK158" s="2"/>
      <c r="RCL158" s="2"/>
      <c r="RCM158" s="2"/>
      <c r="RCN158" s="2"/>
      <c r="RCO158" s="2"/>
      <c r="RCP158" s="2"/>
      <c r="RCQ158" s="2"/>
      <c r="RCR158" s="2"/>
      <c r="RCS158" s="2"/>
      <c r="RCT158" s="2"/>
      <c r="RCU158" s="2"/>
      <c r="RCV158" s="2"/>
      <c r="RCW158" s="2"/>
      <c r="RCX158" s="2"/>
      <c r="RCY158" s="2"/>
      <c r="RCZ158" s="2"/>
      <c r="RDA158" s="2"/>
      <c r="RDB158" s="2"/>
      <c r="RDC158" s="2"/>
      <c r="RDD158" s="2"/>
      <c r="RDE158" s="2"/>
      <c r="RDF158" s="2"/>
      <c r="RDG158" s="2"/>
      <c r="RDH158" s="2"/>
      <c r="RDI158" s="2"/>
      <c r="RDJ158" s="2"/>
      <c r="RDK158" s="2"/>
      <c r="RDL158" s="2"/>
      <c r="RDM158" s="2"/>
      <c r="RDN158" s="2"/>
      <c r="RDO158" s="2"/>
      <c r="RDP158" s="2"/>
      <c r="RDQ158" s="2"/>
      <c r="RDR158" s="2"/>
      <c r="RDS158" s="2"/>
      <c r="RDT158" s="2"/>
      <c r="RDU158" s="2"/>
      <c r="RDV158" s="2"/>
      <c r="RDW158" s="2"/>
      <c r="RDX158" s="2"/>
      <c r="RDY158" s="2"/>
      <c r="RDZ158" s="2"/>
      <c r="REA158" s="2"/>
      <c r="REB158" s="2"/>
      <c r="REC158" s="2"/>
      <c r="RED158" s="2"/>
      <c r="REE158" s="2"/>
      <c r="REF158" s="2"/>
      <c r="REG158" s="2"/>
      <c r="REH158" s="2"/>
      <c r="REI158" s="2"/>
      <c r="REJ158" s="2"/>
      <c r="REK158" s="2"/>
      <c r="REL158" s="2"/>
      <c r="REM158" s="2"/>
      <c r="REN158" s="2"/>
      <c r="REO158" s="2"/>
      <c r="REP158" s="2"/>
      <c r="REQ158" s="2"/>
      <c r="RER158" s="2"/>
      <c r="RES158" s="2"/>
      <c r="RET158" s="2"/>
      <c r="REU158" s="2"/>
      <c r="REV158" s="2"/>
      <c r="REW158" s="2"/>
      <c r="REX158" s="2"/>
      <c r="REY158" s="2"/>
      <c r="REZ158" s="2"/>
      <c r="RFA158" s="2"/>
      <c r="RFB158" s="2"/>
      <c r="RFC158" s="2"/>
      <c r="RFD158" s="2"/>
      <c r="RFE158" s="2"/>
      <c r="RFF158" s="2"/>
      <c r="RFG158" s="2"/>
      <c r="RFH158" s="2"/>
      <c r="RFI158" s="2"/>
      <c r="RFJ158" s="2"/>
      <c r="RFK158" s="2"/>
      <c r="RFL158" s="2"/>
      <c r="RFM158" s="2"/>
      <c r="RFN158" s="2"/>
      <c r="RFO158" s="2"/>
      <c r="RFP158" s="2"/>
      <c r="RFQ158" s="2"/>
      <c r="RFR158" s="2"/>
      <c r="RFS158" s="2"/>
      <c r="RFT158" s="2"/>
      <c r="RFU158" s="2"/>
      <c r="RFV158" s="2"/>
      <c r="RFW158" s="2"/>
      <c r="RFX158" s="2"/>
      <c r="RFY158" s="2"/>
      <c r="RFZ158" s="2"/>
      <c r="RGA158" s="2"/>
      <c r="RGB158" s="2"/>
      <c r="RGC158" s="2"/>
      <c r="RGD158" s="2"/>
      <c r="RGE158" s="2"/>
      <c r="RGF158" s="2"/>
      <c r="RGG158" s="2"/>
      <c r="RGH158" s="2"/>
      <c r="RGI158" s="2"/>
      <c r="RGJ158" s="2"/>
      <c r="RGK158" s="2"/>
      <c r="RGL158" s="2"/>
      <c r="RGM158" s="2"/>
      <c r="RGN158" s="2"/>
      <c r="RGO158" s="2"/>
      <c r="RGP158" s="2"/>
      <c r="RGQ158" s="2"/>
      <c r="RGR158" s="2"/>
      <c r="RGS158" s="2"/>
      <c r="RGT158" s="2"/>
      <c r="RGU158" s="2"/>
      <c r="RGV158" s="2"/>
      <c r="RGW158" s="2"/>
      <c r="RGX158" s="2"/>
      <c r="RGY158" s="2"/>
      <c r="RGZ158" s="2"/>
      <c r="RHA158" s="2"/>
      <c r="RHB158" s="2"/>
      <c r="RHC158" s="2"/>
      <c r="RHD158" s="2"/>
      <c r="RHE158" s="2"/>
      <c r="RHF158" s="2"/>
      <c r="RHG158" s="2"/>
      <c r="RHH158" s="2"/>
      <c r="RHI158" s="2"/>
      <c r="RHJ158" s="2"/>
      <c r="RHK158" s="2"/>
      <c r="RHL158" s="2"/>
      <c r="RHM158" s="2"/>
      <c r="RHN158" s="2"/>
      <c r="RHO158" s="2"/>
      <c r="RHP158" s="2"/>
      <c r="RHQ158" s="2"/>
      <c r="RHR158" s="2"/>
      <c r="RHS158" s="2"/>
      <c r="RHT158" s="2"/>
      <c r="RHU158" s="2"/>
      <c r="RHV158" s="2"/>
      <c r="RHW158" s="2"/>
      <c r="RHX158" s="2"/>
      <c r="RHY158" s="2"/>
      <c r="RHZ158" s="2"/>
      <c r="RIA158" s="2"/>
      <c r="RIB158" s="2"/>
      <c r="RIC158" s="2"/>
      <c r="RID158" s="2"/>
      <c r="RIE158" s="2"/>
      <c r="RIF158" s="2"/>
      <c r="RIG158" s="2"/>
      <c r="RIH158" s="2"/>
      <c r="RII158" s="2"/>
      <c r="RIJ158" s="2"/>
      <c r="RIK158" s="2"/>
      <c r="RIL158" s="2"/>
      <c r="RIM158" s="2"/>
      <c r="RIN158" s="2"/>
      <c r="RIO158" s="2"/>
      <c r="RIP158" s="2"/>
      <c r="RIQ158" s="2"/>
      <c r="RIR158" s="2"/>
      <c r="RIS158" s="2"/>
      <c r="RIT158" s="2"/>
      <c r="RIU158" s="2"/>
      <c r="RIV158" s="2"/>
      <c r="RIW158" s="2"/>
      <c r="RIX158" s="2"/>
      <c r="RIY158" s="2"/>
      <c r="RIZ158" s="2"/>
      <c r="RJA158" s="2"/>
      <c r="RJB158" s="2"/>
      <c r="RJC158" s="2"/>
      <c r="RJD158" s="2"/>
      <c r="RJE158" s="2"/>
      <c r="RJF158" s="2"/>
      <c r="RJG158" s="2"/>
      <c r="RJH158" s="2"/>
      <c r="RJI158" s="2"/>
      <c r="RJJ158" s="2"/>
      <c r="RJK158" s="2"/>
      <c r="RJL158" s="2"/>
      <c r="RJM158" s="2"/>
      <c r="RJN158" s="2"/>
      <c r="RJO158" s="2"/>
      <c r="RJP158" s="2"/>
      <c r="RJQ158" s="2"/>
      <c r="RJR158" s="2"/>
      <c r="RJS158" s="2"/>
      <c r="RJT158" s="2"/>
      <c r="RJU158" s="2"/>
      <c r="RJV158" s="2"/>
      <c r="RJW158" s="2"/>
      <c r="RJX158" s="2"/>
      <c r="RJY158" s="2"/>
      <c r="RJZ158" s="2"/>
      <c r="RKA158" s="2"/>
      <c r="RKB158" s="2"/>
      <c r="RKC158" s="2"/>
      <c r="RKD158" s="2"/>
      <c r="RKE158" s="2"/>
      <c r="RKF158" s="2"/>
      <c r="RKG158" s="2"/>
      <c r="RKH158" s="2"/>
      <c r="RKI158" s="2"/>
      <c r="RKJ158" s="2"/>
      <c r="RKK158" s="2"/>
      <c r="RKL158" s="2"/>
      <c r="RKM158" s="2"/>
      <c r="RKN158" s="2"/>
      <c r="RKO158" s="2"/>
      <c r="RKP158" s="2"/>
      <c r="RKQ158" s="2"/>
      <c r="RKR158" s="2"/>
      <c r="RKS158" s="2"/>
      <c r="RKT158" s="2"/>
      <c r="RKU158" s="2"/>
      <c r="RKV158" s="2"/>
      <c r="RKW158" s="2"/>
      <c r="RKX158" s="2"/>
      <c r="RKY158" s="2"/>
      <c r="RKZ158" s="2"/>
      <c r="RLA158" s="2"/>
      <c r="RLB158" s="2"/>
      <c r="RLC158" s="2"/>
      <c r="RLD158" s="2"/>
      <c r="RLE158" s="2"/>
      <c r="RLF158" s="2"/>
      <c r="RLG158" s="2"/>
      <c r="RLH158" s="2"/>
      <c r="RLI158" s="2"/>
      <c r="RLJ158" s="2"/>
      <c r="RLK158" s="2"/>
      <c r="RLL158" s="2"/>
      <c r="RLM158" s="2"/>
      <c r="RLN158" s="2"/>
      <c r="RLO158" s="2"/>
      <c r="RLP158" s="2"/>
      <c r="RLQ158" s="2"/>
      <c r="RLR158" s="2"/>
      <c r="RLS158" s="2"/>
      <c r="RLT158" s="2"/>
      <c r="RLU158" s="2"/>
      <c r="RLV158" s="2"/>
      <c r="RLW158" s="2"/>
      <c r="RLX158" s="2"/>
      <c r="RLY158" s="2"/>
      <c r="RLZ158" s="2"/>
      <c r="RMA158" s="2"/>
      <c r="RMB158" s="2"/>
      <c r="RMC158" s="2"/>
      <c r="RMD158" s="2"/>
      <c r="RME158" s="2"/>
      <c r="RMF158" s="2"/>
      <c r="RMG158" s="2"/>
      <c r="RMH158" s="2"/>
      <c r="RMI158" s="2"/>
      <c r="RMJ158" s="2"/>
      <c r="RMK158" s="2"/>
      <c r="RML158" s="2"/>
      <c r="RMM158" s="2"/>
      <c r="RMN158" s="2"/>
      <c r="RMO158" s="2"/>
      <c r="RMP158" s="2"/>
      <c r="RMQ158" s="2"/>
      <c r="RMR158" s="2"/>
      <c r="RMS158" s="2"/>
      <c r="RMT158" s="2"/>
      <c r="RMU158" s="2"/>
      <c r="RMV158" s="2"/>
      <c r="RMW158" s="2"/>
      <c r="RMX158" s="2"/>
      <c r="RMY158" s="2"/>
      <c r="RMZ158" s="2"/>
      <c r="RNA158" s="2"/>
      <c r="RNB158" s="2"/>
      <c r="RNC158" s="2"/>
      <c r="RND158" s="2"/>
      <c r="RNE158" s="2"/>
      <c r="RNF158" s="2"/>
      <c r="RNG158" s="2"/>
      <c r="RNH158" s="2"/>
      <c r="RNI158" s="2"/>
      <c r="RNJ158" s="2"/>
      <c r="RNK158" s="2"/>
      <c r="RNL158" s="2"/>
      <c r="RNM158" s="2"/>
      <c r="RNN158" s="2"/>
      <c r="RNO158" s="2"/>
      <c r="RNP158" s="2"/>
      <c r="RNQ158" s="2"/>
      <c r="RNR158" s="2"/>
      <c r="RNS158" s="2"/>
      <c r="RNT158" s="2"/>
      <c r="RNU158" s="2"/>
      <c r="RNV158" s="2"/>
      <c r="RNW158" s="2"/>
      <c r="RNX158" s="2"/>
      <c r="RNY158" s="2"/>
      <c r="RNZ158" s="2"/>
      <c r="ROA158" s="2"/>
      <c r="ROB158" s="2"/>
      <c r="ROC158" s="2"/>
      <c r="ROD158" s="2"/>
      <c r="ROE158" s="2"/>
      <c r="ROF158" s="2"/>
      <c r="ROG158" s="2"/>
      <c r="ROH158" s="2"/>
      <c r="ROI158" s="2"/>
      <c r="ROJ158" s="2"/>
      <c r="ROK158" s="2"/>
      <c r="ROL158" s="2"/>
      <c r="ROM158" s="2"/>
      <c r="RON158" s="2"/>
      <c r="ROO158" s="2"/>
      <c r="ROP158" s="2"/>
      <c r="ROQ158" s="2"/>
      <c r="ROR158" s="2"/>
      <c r="ROS158" s="2"/>
      <c r="ROT158" s="2"/>
      <c r="ROU158" s="2"/>
      <c r="ROV158" s="2"/>
      <c r="ROW158" s="2"/>
      <c r="ROX158" s="2"/>
      <c r="ROY158" s="2"/>
      <c r="ROZ158" s="2"/>
      <c r="RPA158" s="2"/>
      <c r="RPB158" s="2"/>
      <c r="RPC158" s="2"/>
      <c r="RPD158" s="2"/>
      <c r="RPE158" s="2"/>
      <c r="RPF158" s="2"/>
      <c r="RPG158" s="2"/>
      <c r="RPH158" s="2"/>
      <c r="RPI158" s="2"/>
      <c r="RPJ158" s="2"/>
      <c r="RPK158" s="2"/>
      <c r="RPL158" s="2"/>
      <c r="RPM158" s="2"/>
      <c r="RPN158" s="2"/>
      <c r="RPO158" s="2"/>
      <c r="RPP158" s="2"/>
      <c r="RPQ158" s="2"/>
      <c r="RPR158" s="2"/>
      <c r="RPS158" s="2"/>
      <c r="RPT158" s="2"/>
      <c r="RPU158" s="2"/>
      <c r="RPV158" s="2"/>
      <c r="RPW158" s="2"/>
      <c r="RPX158" s="2"/>
      <c r="RPY158" s="2"/>
      <c r="RPZ158" s="2"/>
      <c r="RQA158" s="2"/>
      <c r="RQB158" s="2"/>
      <c r="RQC158" s="2"/>
      <c r="RQD158" s="2"/>
      <c r="RQE158" s="2"/>
      <c r="RQF158" s="2"/>
      <c r="RQG158" s="2"/>
      <c r="RQH158" s="2"/>
      <c r="RQI158" s="2"/>
      <c r="RQJ158" s="2"/>
      <c r="RQK158" s="2"/>
      <c r="RQL158" s="2"/>
      <c r="RQM158" s="2"/>
      <c r="RQN158" s="2"/>
      <c r="RQO158" s="2"/>
      <c r="RQP158" s="2"/>
      <c r="RQQ158" s="2"/>
      <c r="RQR158" s="2"/>
      <c r="RQS158" s="2"/>
      <c r="RQT158" s="2"/>
      <c r="RQU158" s="2"/>
      <c r="RQV158" s="2"/>
      <c r="RQW158" s="2"/>
      <c r="RQX158" s="2"/>
      <c r="RQY158" s="2"/>
      <c r="RQZ158" s="2"/>
      <c r="RRA158" s="2"/>
      <c r="RRB158" s="2"/>
      <c r="RRC158" s="2"/>
      <c r="RRD158" s="2"/>
      <c r="RRE158" s="2"/>
      <c r="RRF158" s="2"/>
      <c r="RRG158" s="2"/>
      <c r="RRH158" s="2"/>
      <c r="RRI158" s="2"/>
      <c r="RRJ158" s="2"/>
      <c r="RRK158" s="2"/>
      <c r="RRL158" s="2"/>
      <c r="RRM158" s="2"/>
      <c r="RRN158" s="2"/>
      <c r="RRO158" s="2"/>
      <c r="RRP158" s="2"/>
      <c r="RRQ158" s="2"/>
      <c r="RRR158" s="2"/>
      <c r="RRS158" s="2"/>
      <c r="RRT158" s="2"/>
      <c r="RRU158" s="2"/>
      <c r="RRV158" s="2"/>
      <c r="RRW158" s="2"/>
      <c r="RRX158" s="2"/>
      <c r="RRY158" s="2"/>
      <c r="RRZ158" s="2"/>
      <c r="RSA158" s="2"/>
      <c r="RSB158" s="2"/>
      <c r="RSC158" s="2"/>
      <c r="RSD158" s="2"/>
      <c r="RSE158" s="2"/>
      <c r="RSF158" s="2"/>
      <c r="RSG158" s="2"/>
      <c r="RSH158" s="2"/>
      <c r="RSI158" s="2"/>
      <c r="RSJ158" s="2"/>
      <c r="RSK158" s="2"/>
      <c r="RSL158" s="2"/>
      <c r="RSM158" s="2"/>
      <c r="RSN158" s="2"/>
      <c r="RSO158" s="2"/>
      <c r="RSP158" s="2"/>
      <c r="RSQ158" s="2"/>
      <c r="RSR158" s="2"/>
      <c r="RSS158" s="2"/>
      <c r="RST158" s="2"/>
      <c r="RSU158" s="2"/>
      <c r="RSV158" s="2"/>
      <c r="RSW158" s="2"/>
      <c r="RSX158" s="2"/>
      <c r="RSY158" s="2"/>
      <c r="RSZ158" s="2"/>
      <c r="RTA158" s="2"/>
      <c r="RTB158" s="2"/>
      <c r="RTC158" s="2"/>
      <c r="RTD158" s="2"/>
      <c r="RTE158" s="2"/>
      <c r="RTF158" s="2"/>
      <c r="RTG158" s="2"/>
      <c r="RTH158" s="2"/>
      <c r="RTI158" s="2"/>
      <c r="RTJ158" s="2"/>
      <c r="RTK158" s="2"/>
      <c r="RTL158" s="2"/>
      <c r="RTM158" s="2"/>
      <c r="RTN158" s="2"/>
      <c r="RTO158" s="2"/>
      <c r="RTP158" s="2"/>
      <c r="RTQ158" s="2"/>
      <c r="RTR158" s="2"/>
      <c r="RTS158" s="2"/>
      <c r="RTT158" s="2"/>
      <c r="RTU158" s="2"/>
      <c r="RTV158" s="2"/>
      <c r="RTW158" s="2"/>
      <c r="RTX158" s="2"/>
      <c r="RTY158" s="2"/>
      <c r="RTZ158" s="2"/>
      <c r="RUA158" s="2"/>
      <c r="RUB158" s="2"/>
      <c r="RUC158" s="2"/>
      <c r="RUD158" s="2"/>
      <c r="RUE158" s="2"/>
      <c r="RUF158" s="2"/>
      <c r="RUG158" s="2"/>
      <c r="RUH158" s="2"/>
      <c r="RUI158" s="2"/>
      <c r="RUJ158" s="2"/>
      <c r="RUK158" s="2"/>
      <c r="RUL158" s="2"/>
      <c r="RUM158" s="2"/>
      <c r="RUN158" s="2"/>
      <c r="RUO158" s="2"/>
      <c r="RUP158" s="2"/>
      <c r="RUQ158" s="2"/>
      <c r="RUR158" s="2"/>
      <c r="RUS158" s="2"/>
      <c r="RUT158" s="2"/>
      <c r="RUU158" s="2"/>
      <c r="RUV158" s="2"/>
      <c r="RUW158" s="2"/>
      <c r="RUX158" s="2"/>
      <c r="RUY158" s="2"/>
      <c r="RUZ158" s="2"/>
      <c r="RVA158" s="2"/>
      <c r="RVB158" s="2"/>
      <c r="RVC158" s="2"/>
      <c r="RVD158" s="2"/>
      <c r="RVE158" s="2"/>
      <c r="RVF158" s="2"/>
      <c r="RVG158" s="2"/>
      <c r="RVH158" s="2"/>
      <c r="RVI158" s="2"/>
      <c r="RVJ158" s="2"/>
      <c r="RVK158" s="2"/>
      <c r="RVL158" s="2"/>
      <c r="RVM158" s="2"/>
      <c r="RVN158" s="2"/>
      <c r="RVO158" s="2"/>
      <c r="RVP158" s="2"/>
      <c r="RVQ158" s="2"/>
      <c r="RVR158" s="2"/>
      <c r="RVS158" s="2"/>
      <c r="RVT158" s="2"/>
      <c r="RVU158" s="2"/>
      <c r="RVV158" s="2"/>
      <c r="RVW158" s="2"/>
      <c r="RVX158" s="2"/>
      <c r="RVY158" s="2"/>
      <c r="RVZ158" s="2"/>
      <c r="RWA158" s="2"/>
      <c r="RWB158" s="2"/>
      <c r="RWC158" s="2"/>
      <c r="RWD158" s="2"/>
      <c r="RWE158" s="2"/>
      <c r="RWF158" s="2"/>
      <c r="RWG158" s="2"/>
      <c r="RWH158" s="2"/>
      <c r="RWI158" s="2"/>
      <c r="RWJ158" s="2"/>
      <c r="RWK158" s="2"/>
      <c r="RWL158" s="2"/>
      <c r="RWM158" s="2"/>
      <c r="RWN158" s="2"/>
      <c r="RWO158" s="2"/>
      <c r="RWP158" s="2"/>
      <c r="RWQ158" s="2"/>
      <c r="RWR158" s="2"/>
      <c r="RWS158" s="2"/>
      <c r="RWT158" s="2"/>
      <c r="RWU158" s="2"/>
      <c r="RWV158" s="2"/>
      <c r="RWW158" s="2"/>
      <c r="RWX158" s="2"/>
      <c r="RWY158" s="2"/>
      <c r="RWZ158" s="2"/>
      <c r="RXA158" s="2"/>
      <c r="RXB158" s="2"/>
      <c r="RXC158" s="2"/>
      <c r="RXD158" s="2"/>
      <c r="RXE158" s="2"/>
      <c r="RXF158" s="2"/>
      <c r="RXG158" s="2"/>
      <c r="RXH158" s="2"/>
      <c r="RXI158" s="2"/>
      <c r="RXJ158" s="2"/>
      <c r="RXK158" s="2"/>
      <c r="RXL158" s="2"/>
      <c r="RXM158" s="2"/>
      <c r="RXN158" s="2"/>
      <c r="RXO158" s="2"/>
      <c r="RXP158" s="2"/>
      <c r="RXQ158" s="2"/>
      <c r="RXR158" s="2"/>
      <c r="RXS158" s="2"/>
      <c r="RXT158" s="2"/>
      <c r="RXU158" s="2"/>
      <c r="RXV158" s="2"/>
      <c r="RXW158" s="2"/>
      <c r="RXX158" s="2"/>
      <c r="RXY158" s="2"/>
      <c r="RXZ158" s="2"/>
      <c r="RYA158" s="2"/>
      <c r="RYB158" s="2"/>
      <c r="RYC158" s="2"/>
      <c r="RYD158" s="2"/>
      <c r="RYE158" s="2"/>
      <c r="RYF158" s="2"/>
      <c r="RYG158" s="2"/>
      <c r="RYH158" s="2"/>
      <c r="RYI158" s="2"/>
      <c r="RYJ158" s="2"/>
      <c r="RYK158" s="2"/>
      <c r="RYL158" s="2"/>
      <c r="RYM158" s="2"/>
      <c r="RYN158" s="2"/>
      <c r="RYO158" s="2"/>
      <c r="RYP158" s="2"/>
      <c r="RYQ158" s="2"/>
      <c r="RYR158" s="2"/>
      <c r="RYS158" s="2"/>
      <c r="RYT158" s="2"/>
      <c r="RYU158" s="2"/>
      <c r="RYV158" s="2"/>
      <c r="RYW158" s="2"/>
      <c r="RYX158" s="2"/>
      <c r="RYY158" s="2"/>
      <c r="RYZ158" s="2"/>
      <c r="RZA158" s="2"/>
      <c r="RZB158" s="2"/>
      <c r="RZC158" s="2"/>
      <c r="RZD158" s="2"/>
      <c r="RZE158" s="2"/>
      <c r="RZF158" s="2"/>
      <c r="RZG158" s="2"/>
      <c r="RZH158" s="2"/>
      <c r="RZI158" s="2"/>
      <c r="RZJ158" s="2"/>
      <c r="RZK158" s="2"/>
      <c r="RZL158" s="2"/>
      <c r="RZM158" s="2"/>
      <c r="RZN158" s="2"/>
      <c r="RZO158" s="2"/>
      <c r="RZP158" s="2"/>
      <c r="RZQ158" s="2"/>
      <c r="RZR158" s="2"/>
      <c r="RZS158" s="2"/>
      <c r="RZT158" s="2"/>
      <c r="RZU158" s="2"/>
      <c r="RZV158" s="2"/>
      <c r="RZW158" s="2"/>
      <c r="RZX158" s="2"/>
      <c r="RZY158" s="2"/>
      <c r="RZZ158" s="2"/>
      <c r="SAA158" s="2"/>
      <c r="SAB158" s="2"/>
      <c r="SAC158" s="2"/>
      <c r="SAD158" s="2"/>
      <c r="SAE158" s="2"/>
      <c r="SAF158" s="2"/>
      <c r="SAG158" s="2"/>
      <c r="SAH158" s="2"/>
      <c r="SAI158" s="2"/>
      <c r="SAJ158" s="2"/>
      <c r="SAK158" s="2"/>
      <c r="SAL158" s="2"/>
      <c r="SAM158" s="2"/>
      <c r="SAN158" s="2"/>
      <c r="SAO158" s="2"/>
      <c r="SAP158" s="2"/>
      <c r="SAQ158" s="2"/>
      <c r="SAR158" s="2"/>
      <c r="SAS158" s="2"/>
      <c r="SAT158" s="2"/>
      <c r="SAU158" s="2"/>
      <c r="SAV158" s="2"/>
      <c r="SAW158" s="2"/>
      <c r="SAX158" s="2"/>
      <c r="SAY158" s="2"/>
      <c r="SAZ158" s="2"/>
      <c r="SBA158" s="2"/>
      <c r="SBB158" s="2"/>
      <c r="SBC158" s="2"/>
      <c r="SBD158" s="2"/>
      <c r="SBE158" s="2"/>
      <c r="SBF158" s="2"/>
      <c r="SBG158" s="2"/>
      <c r="SBH158" s="2"/>
      <c r="SBI158" s="2"/>
      <c r="SBJ158" s="2"/>
      <c r="SBK158" s="2"/>
      <c r="SBL158" s="2"/>
      <c r="SBM158" s="2"/>
      <c r="SBN158" s="2"/>
      <c r="SBO158" s="2"/>
      <c r="SBP158" s="2"/>
      <c r="SBQ158" s="2"/>
      <c r="SBR158" s="2"/>
      <c r="SBS158" s="2"/>
      <c r="SBT158" s="2"/>
      <c r="SBU158" s="2"/>
      <c r="SBV158" s="2"/>
      <c r="SBW158" s="2"/>
      <c r="SBX158" s="2"/>
      <c r="SBY158" s="2"/>
      <c r="SBZ158" s="2"/>
      <c r="SCA158" s="2"/>
      <c r="SCB158" s="2"/>
      <c r="SCC158" s="2"/>
      <c r="SCD158" s="2"/>
      <c r="SCE158" s="2"/>
      <c r="SCF158" s="2"/>
      <c r="SCG158" s="2"/>
      <c r="SCH158" s="2"/>
      <c r="SCI158" s="2"/>
      <c r="SCJ158" s="2"/>
      <c r="SCK158" s="2"/>
      <c r="SCL158" s="2"/>
      <c r="SCM158" s="2"/>
      <c r="SCN158" s="2"/>
      <c r="SCO158" s="2"/>
      <c r="SCP158" s="2"/>
      <c r="SCQ158" s="2"/>
      <c r="SCR158" s="2"/>
      <c r="SCS158" s="2"/>
      <c r="SCT158" s="2"/>
      <c r="SCU158" s="2"/>
      <c r="SCV158" s="2"/>
      <c r="SCW158" s="2"/>
      <c r="SCX158" s="2"/>
      <c r="SCY158" s="2"/>
      <c r="SCZ158" s="2"/>
      <c r="SDA158" s="2"/>
      <c r="SDB158" s="2"/>
      <c r="SDC158" s="2"/>
      <c r="SDD158" s="2"/>
      <c r="SDE158" s="2"/>
      <c r="SDF158" s="2"/>
      <c r="SDG158" s="2"/>
      <c r="SDH158" s="2"/>
      <c r="SDI158" s="2"/>
      <c r="SDJ158" s="2"/>
      <c r="SDK158" s="2"/>
      <c r="SDL158" s="2"/>
      <c r="SDM158" s="2"/>
      <c r="SDN158" s="2"/>
      <c r="SDO158" s="2"/>
      <c r="SDP158" s="2"/>
      <c r="SDQ158" s="2"/>
      <c r="SDR158" s="2"/>
      <c r="SDS158" s="2"/>
      <c r="SDT158" s="2"/>
      <c r="SDU158" s="2"/>
      <c r="SDV158" s="2"/>
      <c r="SDW158" s="2"/>
      <c r="SDX158" s="2"/>
      <c r="SDY158" s="2"/>
      <c r="SDZ158" s="2"/>
      <c r="SEA158" s="2"/>
      <c r="SEB158" s="2"/>
      <c r="SEC158" s="2"/>
      <c r="SED158" s="2"/>
      <c r="SEE158" s="2"/>
      <c r="SEF158" s="2"/>
      <c r="SEG158" s="2"/>
      <c r="SEH158" s="2"/>
      <c r="SEI158" s="2"/>
      <c r="SEJ158" s="2"/>
      <c r="SEK158" s="2"/>
      <c r="SEL158" s="2"/>
      <c r="SEM158" s="2"/>
      <c r="SEN158" s="2"/>
      <c r="SEO158" s="2"/>
      <c r="SEP158" s="2"/>
      <c r="SEQ158" s="2"/>
      <c r="SER158" s="2"/>
      <c r="SES158" s="2"/>
      <c r="SET158" s="2"/>
      <c r="SEU158" s="2"/>
      <c r="SEV158" s="2"/>
      <c r="SEW158" s="2"/>
      <c r="SEX158" s="2"/>
      <c r="SEY158" s="2"/>
      <c r="SEZ158" s="2"/>
      <c r="SFA158" s="2"/>
      <c r="SFB158" s="2"/>
      <c r="SFC158" s="2"/>
      <c r="SFD158" s="2"/>
      <c r="SFE158" s="2"/>
      <c r="SFF158" s="2"/>
      <c r="SFG158" s="2"/>
      <c r="SFH158" s="2"/>
      <c r="SFI158" s="2"/>
      <c r="SFJ158" s="2"/>
      <c r="SFK158" s="2"/>
      <c r="SFL158" s="2"/>
      <c r="SFM158" s="2"/>
      <c r="SFN158" s="2"/>
      <c r="SFO158" s="2"/>
      <c r="SFP158" s="2"/>
      <c r="SFQ158" s="2"/>
      <c r="SFR158" s="2"/>
      <c r="SFS158" s="2"/>
      <c r="SFT158" s="2"/>
      <c r="SFU158" s="2"/>
      <c r="SFV158" s="2"/>
      <c r="SFW158" s="2"/>
      <c r="SFX158" s="2"/>
      <c r="SFY158" s="2"/>
      <c r="SFZ158" s="2"/>
      <c r="SGA158" s="2"/>
      <c r="SGB158" s="2"/>
      <c r="SGC158" s="2"/>
      <c r="SGD158" s="2"/>
      <c r="SGE158" s="2"/>
      <c r="SGF158" s="2"/>
      <c r="SGG158" s="2"/>
      <c r="SGH158" s="2"/>
      <c r="SGI158" s="2"/>
      <c r="SGJ158" s="2"/>
      <c r="SGK158" s="2"/>
      <c r="SGL158" s="2"/>
      <c r="SGM158" s="2"/>
      <c r="SGN158" s="2"/>
      <c r="SGO158" s="2"/>
      <c r="SGP158" s="2"/>
      <c r="SGQ158" s="2"/>
      <c r="SGR158" s="2"/>
      <c r="SGS158" s="2"/>
      <c r="SGT158" s="2"/>
      <c r="SGU158" s="2"/>
      <c r="SGV158" s="2"/>
      <c r="SGW158" s="2"/>
      <c r="SGX158" s="2"/>
      <c r="SGY158" s="2"/>
      <c r="SGZ158" s="2"/>
      <c r="SHA158" s="2"/>
      <c r="SHB158" s="2"/>
      <c r="SHC158" s="2"/>
      <c r="SHD158" s="2"/>
      <c r="SHE158" s="2"/>
      <c r="SHF158" s="2"/>
      <c r="SHG158" s="2"/>
      <c r="SHH158" s="2"/>
      <c r="SHI158" s="2"/>
      <c r="SHJ158" s="2"/>
      <c r="SHK158" s="2"/>
      <c r="SHL158" s="2"/>
      <c r="SHM158" s="2"/>
      <c r="SHN158" s="2"/>
      <c r="SHO158" s="2"/>
      <c r="SHP158" s="2"/>
      <c r="SHQ158" s="2"/>
      <c r="SHR158" s="2"/>
      <c r="SHS158" s="2"/>
      <c r="SHT158" s="2"/>
      <c r="SHU158" s="2"/>
      <c r="SHV158" s="2"/>
      <c r="SHW158" s="2"/>
      <c r="SHX158" s="2"/>
      <c r="SHY158" s="2"/>
      <c r="SHZ158" s="2"/>
      <c r="SIA158" s="2"/>
      <c r="SIB158" s="2"/>
      <c r="SIC158" s="2"/>
      <c r="SID158" s="2"/>
      <c r="SIE158" s="2"/>
      <c r="SIF158" s="2"/>
      <c r="SIG158" s="2"/>
      <c r="SIH158" s="2"/>
      <c r="SII158" s="2"/>
      <c r="SIJ158" s="2"/>
      <c r="SIK158" s="2"/>
      <c r="SIL158" s="2"/>
      <c r="SIM158" s="2"/>
      <c r="SIN158" s="2"/>
      <c r="SIO158" s="2"/>
      <c r="SIP158" s="2"/>
      <c r="SIQ158" s="2"/>
      <c r="SIR158" s="2"/>
      <c r="SIS158" s="2"/>
      <c r="SIT158" s="2"/>
      <c r="SIU158" s="2"/>
      <c r="SIV158" s="2"/>
      <c r="SIW158" s="2"/>
      <c r="SIX158" s="2"/>
      <c r="SIY158" s="2"/>
      <c r="SIZ158" s="2"/>
      <c r="SJA158" s="2"/>
      <c r="SJB158" s="2"/>
      <c r="SJC158" s="2"/>
      <c r="SJD158" s="2"/>
      <c r="SJE158" s="2"/>
      <c r="SJF158" s="2"/>
      <c r="SJG158" s="2"/>
      <c r="SJH158" s="2"/>
      <c r="SJI158" s="2"/>
      <c r="SJJ158" s="2"/>
      <c r="SJK158" s="2"/>
      <c r="SJL158" s="2"/>
      <c r="SJM158" s="2"/>
      <c r="SJN158" s="2"/>
      <c r="SJO158" s="2"/>
      <c r="SJP158" s="2"/>
      <c r="SJQ158" s="2"/>
      <c r="SJR158" s="2"/>
      <c r="SJS158" s="2"/>
      <c r="SJT158" s="2"/>
      <c r="SJU158" s="2"/>
      <c r="SJV158" s="2"/>
      <c r="SJW158" s="2"/>
      <c r="SJX158" s="2"/>
      <c r="SJY158" s="2"/>
      <c r="SJZ158" s="2"/>
      <c r="SKA158" s="2"/>
      <c r="SKB158" s="2"/>
      <c r="SKC158" s="2"/>
      <c r="SKD158" s="2"/>
      <c r="SKE158" s="2"/>
      <c r="SKF158" s="2"/>
      <c r="SKG158" s="2"/>
      <c r="SKH158" s="2"/>
      <c r="SKI158" s="2"/>
      <c r="SKJ158" s="2"/>
      <c r="SKK158" s="2"/>
      <c r="SKL158" s="2"/>
      <c r="SKM158" s="2"/>
      <c r="SKN158" s="2"/>
      <c r="SKO158" s="2"/>
      <c r="SKP158" s="2"/>
      <c r="SKQ158" s="2"/>
      <c r="SKR158" s="2"/>
      <c r="SKS158" s="2"/>
      <c r="SKT158" s="2"/>
      <c r="SKU158" s="2"/>
      <c r="SKV158" s="2"/>
      <c r="SKW158" s="2"/>
      <c r="SKX158" s="2"/>
      <c r="SKY158" s="2"/>
      <c r="SKZ158" s="2"/>
      <c r="SLA158" s="2"/>
      <c r="SLB158" s="2"/>
      <c r="SLC158" s="2"/>
      <c r="SLD158" s="2"/>
      <c r="SLE158" s="2"/>
      <c r="SLF158" s="2"/>
      <c r="SLG158" s="2"/>
      <c r="SLH158" s="2"/>
      <c r="SLI158" s="2"/>
      <c r="SLJ158" s="2"/>
      <c r="SLK158" s="2"/>
      <c r="SLL158" s="2"/>
      <c r="SLM158" s="2"/>
      <c r="SLN158" s="2"/>
      <c r="SLO158" s="2"/>
      <c r="SLP158" s="2"/>
      <c r="SLQ158" s="2"/>
      <c r="SLR158" s="2"/>
      <c r="SLS158" s="2"/>
      <c r="SLT158" s="2"/>
      <c r="SLU158" s="2"/>
      <c r="SLV158" s="2"/>
      <c r="SLW158" s="2"/>
      <c r="SLX158" s="2"/>
      <c r="SLY158" s="2"/>
      <c r="SLZ158" s="2"/>
      <c r="SMA158" s="2"/>
      <c r="SMB158" s="2"/>
      <c r="SMC158" s="2"/>
      <c r="SMD158" s="2"/>
      <c r="SME158" s="2"/>
      <c r="SMF158" s="2"/>
      <c r="SMG158" s="2"/>
      <c r="SMH158" s="2"/>
      <c r="SMI158" s="2"/>
      <c r="SMJ158" s="2"/>
      <c r="SMK158" s="2"/>
      <c r="SML158" s="2"/>
      <c r="SMM158" s="2"/>
      <c r="SMN158" s="2"/>
      <c r="SMO158" s="2"/>
      <c r="SMP158" s="2"/>
      <c r="SMQ158" s="2"/>
      <c r="SMR158" s="2"/>
      <c r="SMS158" s="2"/>
      <c r="SMT158" s="2"/>
      <c r="SMU158" s="2"/>
      <c r="SMV158" s="2"/>
      <c r="SMW158" s="2"/>
      <c r="SMX158" s="2"/>
      <c r="SMY158" s="2"/>
      <c r="SMZ158" s="2"/>
      <c r="SNA158" s="2"/>
      <c r="SNB158" s="2"/>
      <c r="SNC158" s="2"/>
      <c r="SND158" s="2"/>
      <c r="SNE158" s="2"/>
      <c r="SNF158" s="2"/>
      <c r="SNG158" s="2"/>
      <c r="SNH158" s="2"/>
      <c r="SNI158" s="2"/>
      <c r="SNJ158" s="2"/>
      <c r="SNK158" s="2"/>
      <c r="SNL158" s="2"/>
      <c r="SNM158" s="2"/>
      <c r="SNN158" s="2"/>
      <c r="SNO158" s="2"/>
      <c r="SNP158" s="2"/>
      <c r="SNQ158" s="2"/>
      <c r="SNR158" s="2"/>
      <c r="SNS158" s="2"/>
      <c r="SNT158" s="2"/>
      <c r="SNU158" s="2"/>
      <c r="SNV158" s="2"/>
      <c r="SNW158" s="2"/>
      <c r="SNX158" s="2"/>
      <c r="SNY158" s="2"/>
      <c r="SNZ158" s="2"/>
      <c r="SOA158" s="2"/>
      <c r="SOB158" s="2"/>
      <c r="SOC158" s="2"/>
      <c r="SOD158" s="2"/>
      <c r="SOE158" s="2"/>
      <c r="SOF158" s="2"/>
      <c r="SOG158" s="2"/>
      <c r="SOH158" s="2"/>
      <c r="SOI158" s="2"/>
      <c r="SOJ158" s="2"/>
      <c r="SOK158" s="2"/>
      <c r="SOL158" s="2"/>
      <c r="SOM158" s="2"/>
      <c r="SON158" s="2"/>
      <c r="SOO158" s="2"/>
      <c r="SOP158" s="2"/>
      <c r="SOQ158" s="2"/>
      <c r="SOR158" s="2"/>
      <c r="SOS158" s="2"/>
      <c r="SOT158" s="2"/>
      <c r="SOU158" s="2"/>
      <c r="SOV158" s="2"/>
      <c r="SOW158" s="2"/>
      <c r="SOX158" s="2"/>
      <c r="SOY158" s="2"/>
      <c r="SOZ158" s="2"/>
      <c r="SPA158" s="2"/>
      <c r="SPB158" s="2"/>
      <c r="SPC158" s="2"/>
      <c r="SPD158" s="2"/>
      <c r="SPE158" s="2"/>
      <c r="SPF158" s="2"/>
      <c r="SPG158" s="2"/>
      <c r="SPH158" s="2"/>
      <c r="SPI158" s="2"/>
      <c r="SPJ158" s="2"/>
      <c r="SPK158" s="2"/>
      <c r="SPL158" s="2"/>
      <c r="SPM158" s="2"/>
      <c r="SPN158" s="2"/>
      <c r="SPO158" s="2"/>
      <c r="SPP158" s="2"/>
      <c r="SPQ158" s="2"/>
      <c r="SPR158" s="2"/>
      <c r="SPS158" s="2"/>
      <c r="SPT158" s="2"/>
      <c r="SPU158" s="2"/>
      <c r="SPV158" s="2"/>
      <c r="SPW158" s="2"/>
      <c r="SPX158" s="2"/>
      <c r="SPY158" s="2"/>
      <c r="SPZ158" s="2"/>
      <c r="SQA158" s="2"/>
      <c r="SQB158" s="2"/>
      <c r="SQC158" s="2"/>
      <c r="SQD158" s="2"/>
      <c r="SQE158" s="2"/>
      <c r="SQF158" s="2"/>
      <c r="SQG158" s="2"/>
      <c r="SQH158" s="2"/>
      <c r="SQI158" s="2"/>
      <c r="SQJ158" s="2"/>
      <c r="SQK158" s="2"/>
      <c r="SQL158" s="2"/>
      <c r="SQM158" s="2"/>
      <c r="SQN158" s="2"/>
      <c r="SQO158" s="2"/>
      <c r="SQP158" s="2"/>
      <c r="SQQ158" s="2"/>
      <c r="SQR158" s="2"/>
      <c r="SQS158" s="2"/>
      <c r="SQT158" s="2"/>
      <c r="SQU158" s="2"/>
      <c r="SQV158" s="2"/>
      <c r="SQW158" s="2"/>
      <c r="SQX158" s="2"/>
      <c r="SQY158" s="2"/>
      <c r="SQZ158" s="2"/>
      <c r="SRA158" s="2"/>
      <c r="SRB158" s="2"/>
      <c r="SRC158" s="2"/>
      <c r="SRD158" s="2"/>
      <c r="SRE158" s="2"/>
      <c r="SRF158" s="2"/>
      <c r="SRG158" s="2"/>
      <c r="SRH158" s="2"/>
      <c r="SRI158" s="2"/>
      <c r="SRJ158" s="2"/>
      <c r="SRK158" s="2"/>
      <c r="SRL158" s="2"/>
      <c r="SRM158" s="2"/>
      <c r="SRN158" s="2"/>
      <c r="SRO158" s="2"/>
      <c r="SRP158" s="2"/>
      <c r="SRQ158" s="2"/>
      <c r="SRR158" s="2"/>
      <c r="SRS158" s="2"/>
      <c r="SRT158" s="2"/>
      <c r="SRU158" s="2"/>
      <c r="SRV158" s="2"/>
      <c r="SRW158" s="2"/>
      <c r="SRX158" s="2"/>
      <c r="SRY158" s="2"/>
      <c r="SRZ158" s="2"/>
      <c r="SSA158" s="2"/>
      <c r="SSB158" s="2"/>
      <c r="SSC158" s="2"/>
      <c r="SSD158" s="2"/>
      <c r="SSE158" s="2"/>
      <c r="SSF158" s="2"/>
      <c r="SSG158" s="2"/>
      <c r="SSH158" s="2"/>
      <c r="SSI158" s="2"/>
      <c r="SSJ158" s="2"/>
      <c r="SSK158" s="2"/>
      <c r="SSL158" s="2"/>
      <c r="SSM158" s="2"/>
      <c r="SSN158" s="2"/>
      <c r="SSO158" s="2"/>
      <c r="SSP158" s="2"/>
      <c r="SSQ158" s="2"/>
      <c r="SSR158" s="2"/>
      <c r="SSS158" s="2"/>
      <c r="SST158" s="2"/>
      <c r="SSU158" s="2"/>
      <c r="SSV158" s="2"/>
      <c r="SSW158" s="2"/>
      <c r="SSX158" s="2"/>
      <c r="SSY158" s="2"/>
      <c r="SSZ158" s="2"/>
      <c r="STA158" s="2"/>
      <c r="STB158" s="2"/>
      <c r="STC158" s="2"/>
      <c r="STD158" s="2"/>
      <c r="STE158" s="2"/>
      <c r="STF158" s="2"/>
      <c r="STG158" s="2"/>
      <c r="STH158" s="2"/>
      <c r="STI158" s="2"/>
      <c r="STJ158" s="2"/>
      <c r="STK158" s="2"/>
      <c r="STL158" s="2"/>
      <c r="STM158" s="2"/>
      <c r="STN158" s="2"/>
      <c r="STO158" s="2"/>
      <c r="STP158" s="2"/>
      <c r="STQ158" s="2"/>
      <c r="STR158" s="2"/>
      <c r="STS158" s="2"/>
      <c r="STT158" s="2"/>
      <c r="STU158" s="2"/>
      <c r="STV158" s="2"/>
      <c r="STW158" s="2"/>
      <c r="STX158" s="2"/>
      <c r="STY158" s="2"/>
      <c r="STZ158" s="2"/>
      <c r="SUA158" s="2"/>
      <c r="SUB158" s="2"/>
      <c r="SUC158" s="2"/>
      <c r="SUD158" s="2"/>
      <c r="SUE158" s="2"/>
      <c r="SUF158" s="2"/>
      <c r="SUG158" s="2"/>
      <c r="SUH158" s="2"/>
      <c r="SUI158" s="2"/>
      <c r="SUJ158" s="2"/>
      <c r="SUK158" s="2"/>
      <c r="SUL158" s="2"/>
      <c r="SUM158" s="2"/>
      <c r="SUN158" s="2"/>
      <c r="SUO158" s="2"/>
      <c r="SUP158" s="2"/>
      <c r="SUQ158" s="2"/>
      <c r="SUR158" s="2"/>
      <c r="SUS158" s="2"/>
      <c r="SUT158" s="2"/>
      <c r="SUU158" s="2"/>
      <c r="SUV158" s="2"/>
      <c r="SUW158" s="2"/>
      <c r="SUX158" s="2"/>
      <c r="SUY158" s="2"/>
      <c r="SUZ158" s="2"/>
      <c r="SVA158" s="2"/>
      <c r="SVB158" s="2"/>
      <c r="SVC158" s="2"/>
      <c r="SVD158" s="2"/>
      <c r="SVE158" s="2"/>
      <c r="SVF158" s="2"/>
      <c r="SVG158" s="2"/>
      <c r="SVH158" s="2"/>
      <c r="SVI158" s="2"/>
      <c r="SVJ158" s="2"/>
      <c r="SVK158" s="2"/>
      <c r="SVL158" s="2"/>
      <c r="SVM158" s="2"/>
      <c r="SVN158" s="2"/>
      <c r="SVO158" s="2"/>
      <c r="SVP158" s="2"/>
      <c r="SVQ158" s="2"/>
      <c r="SVR158" s="2"/>
      <c r="SVS158" s="2"/>
      <c r="SVT158" s="2"/>
      <c r="SVU158" s="2"/>
      <c r="SVV158" s="2"/>
      <c r="SVW158" s="2"/>
      <c r="SVX158" s="2"/>
      <c r="SVY158" s="2"/>
      <c r="SVZ158" s="2"/>
      <c r="SWA158" s="2"/>
      <c r="SWB158" s="2"/>
      <c r="SWC158" s="2"/>
      <c r="SWD158" s="2"/>
      <c r="SWE158" s="2"/>
      <c r="SWF158" s="2"/>
      <c r="SWG158" s="2"/>
      <c r="SWH158" s="2"/>
      <c r="SWI158" s="2"/>
      <c r="SWJ158" s="2"/>
      <c r="SWK158" s="2"/>
      <c r="SWL158" s="2"/>
      <c r="SWM158" s="2"/>
      <c r="SWN158" s="2"/>
      <c r="SWO158" s="2"/>
      <c r="SWP158" s="2"/>
      <c r="SWQ158" s="2"/>
      <c r="SWR158" s="2"/>
      <c r="SWS158" s="2"/>
      <c r="SWT158" s="2"/>
      <c r="SWU158" s="2"/>
      <c r="SWV158" s="2"/>
      <c r="SWW158" s="2"/>
      <c r="SWX158" s="2"/>
      <c r="SWY158" s="2"/>
      <c r="SWZ158" s="2"/>
      <c r="SXA158" s="2"/>
      <c r="SXB158" s="2"/>
      <c r="SXC158" s="2"/>
      <c r="SXD158" s="2"/>
      <c r="SXE158" s="2"/>
      <c r="SXF158" s="2"/>
      <c r="SXG158" s="2"/>
      <c r="SXH158" s="2"/>
      <c r="SXI158" s="2"/>
      <c r="SXJ158" s="2"/>
      <c r="SXK158" s="2"/>
      <c r="SXL158" s="2"/>
      <c r="SXM158" s="2"/>
      <c r="SXN158" s="2"/>
      <c r="SXO158" s="2"/>
      <c r="SXP158" s="2"/>
      <c r="SXQ158" s="2"/>
      <c r="SXR158" s="2"/>
      <c r="SXS158" s="2"/>
      <c r="SXT158" s="2"/>
      <c r="SXU158" s="2"/>
      <c r="SXV158" s="2"/>
      <c r="SXW158" s="2"/>
      <c r="SXX158" s="2"/>
      <c r="SXY158" s="2"/>
      <c r="SXZ158" s="2"/>
      <c r="SYA158" s="2"/>
      <c r="SYB158" s="2"/>
      <c r="SYC158" s="2"/>
      <c r="SYD158" s="2"/>
      <c r="SYE158" s="2"/>
      <c r="SYF158" s="2"/>
      <c r="SYG158" s="2"/>
      <c r="SYH158" s="2"/>
      <c r="SYI158" s="2"/>
      <c r="SYJ158" s="2"/>
      <c r="SYK158" s="2"/>
      <c r="SYL158" s="2"/>
      <c r="SYM158" s="2"/>
      <c r="SYN158" s="2"/>
      <c r="SYO158" s="2"/>
      <c r="SYP158" s="2"/>
      <c r="SYQ158" s="2"/>
      <c r="SYR158" s="2"/>
      <c r="SYS158" s="2"/>
      <c r="SYT158" s="2"/>
      <c r="SYU158" s="2"/>
      <c r="SYV158" s="2"/>
      <c r="SYW158" s="2"/>
      <c r="SYX158" s="2"/>
      <c r="SYY158" s="2"/>
      <c r="SYZ158" s="2"/>
      <c r="SZA158" s="2"/>
      <c r="SZB158" s="2"/>
      <c r="SZC158" s="2"/>
      <c r="SZD158" s="2"/>
      <c r="SZE158" s="2"/>
      <c r="SZF158" s="2"/>
      <c r="SZG158" s="2"/>
      <c r="SZH158" s="2"/>
      <c r="SZI158" s="2"/>
      <c r="SZJ158" s="2"/>
      <c r="SZK158" s="2"/>
      <c r="SZL158" s="2"/>
      <c r="SZM158" s="2"/>
      <c r="SZN158" s="2"/>
      <c r="SZO158" s="2"/>
      <c r="SZP158" s="2"/>
      <c r="SZQ158" s="2"/>
      <c r="SZR158" s="2"/>
      <c r="SZS158" s="2"/>
      <c r="SZT158" s="2"/>
      <c r="SZU158" s="2"/>
      <c r="SZV158" s="2"/>
      <c r="SZW158" s="2"/>
      <c r="SZX158" s="2"/>
      <c r="SZY158" s="2"/>
      <c r="SZZ158" s="2"/>
      <c r="TAA158" s="2"/>
      <c r="TAB158" s="2"/>
      <c r="TAC158" s="2"/>
      <c r="TAD158" s="2"/>
      <c r="TAE158" s="2"/>
      <c r="TAF158" s="2"/>
      <c r="TAG158" s="2"/>
      <c r="TAH158" s="2"/>
      <c r="TAI158" s="2"/>
      <c r="TAJ158" s="2"/>
      <c r="TAK158" s="2"/>
      <c r="TAL158" s="2"/>
      <c r="TAM158" s="2"/>
      <c r="TAN158" s="2"/>
      <c r="TAO158" s="2"/>
      <c r="TAP158" s="2"/>
      <c r="TAQ158" s="2"/>
      <c r="TAR158" s="2"/>
      <c r="TAS158" s="2"/>
      <c r="TAT158" s="2"/>
      <c r="TAU158" s="2"/>
      <c r="TAV158" s="2"/>
      <c r="TAW158" s="2"/>
      <c r="TAX158" s="2"/>
      <c r="TAY158" s="2"/>
      <c r="TAZ158" s="2"/>
      <c r="TBA158" s="2"/>
      <c r="TBB158" s="2"/>
      <c r="TBC158" s="2"/>
      <c r="TBD158" s="2"/>
      <c r="TBE158" s="2"/>
      <c r="TBF158" s="2"/>
      <c r="TBG158" s="2"/>
      <c r="TBH158" s="2"/>
      <c r="TBI158" s="2"/>
      <c r="TBJ158" s="2"/>
      <c r="TBK158" s="2"/>
      <c r="TBL158" s="2"/>
      <c r="TBM158" s="2"/>
      <c r="TBN158" s="2"/>
      <c r="TBO158" s="2"/>
      <c r="TBP158" s="2"/>
      <c r="TBQ158" s="2"/>
      <c r="TBR158" s="2"/>
      <c r="TBS158" s="2"/>
      <c r="TBT158" s="2"/>
      <c r="TBU158" s="2"/>
      <c r="TBV158" s="2"/>
      <c r="TBW158" s="2"/>
      <c r="TBX158" s="2"/>
      <c r="TBY158" s="2"/>
      <c r="TBZ158" s="2"/>
      <c r="TCA158" s="2"/>
      <c r="TCB158" s="2"/>
      <c r="TCC158" s="2"/>
      <c r="TCD158" s="2"/>
      <c r="TCE158" s="2"/>
      <c r="TCF158" s="2"/>
      <c r="TCG158" s="2"/>
      <c r="TCH158" s="2"/>
      <c r="TCI158" s="2"/>
      <c r="TCJ158" s="2"/>
      <c r="TCK158" s="2"/>
      <c r="TCL158" s="2"/>
      <c r="TCM158" s="2"/>
      <c r="TCN158" s="2"/>
      <c r="TCO158" s="2"/>
      <c r="TCP158" s="2"/>
      <c r="TCQ158" s="2"/>
      <c r="TCR158" s="2"/>
      <c r="TCS158" s="2"/>
      <c r="TCT158" s="2"/>
      <c r="TCU158" s="2"/>
      <c r="TCV158" s="2"/>
      <c r="TCW158" s="2"/>
      <c r="TCX158" s="2"/>
      <c r="TCY158" s="2"/>
      <c r="TCZ158" s="2"/>
      <c r="TDA158" s="2"/>
      <c r="TDB158" s="2"/>
      <c r="TDC158" s="2"/>
      <c r="TDD158" s="2"/>
      <c r="TDE158" s="2"/>
      <c r="TDF158" s="2"/>
      <c r="TDG158" s="2"/>
      <c r="TDH158" s="2"/>
      <c r="TDI158" s="2"/>
      <c r="TDJ158" s="2"/>
      <c r="TDK158" s="2"/>
      <c r="TDL158" s="2"/>
      <c r="TDM158" s="2"/>
      <c r="TDN158" s="2"/>
      <c r="TDO158" s="2"/>
      <c r="TDP158" s="2"/>
      <c r="TDQ158" s="2"/>
      <c r="TDR158" s="2"/>
      <c r="TDS158" s="2"/>
      <c r="TDT158" s="2"/>
      <c r="TDU158" s="2"/>
      <c r="TDV158" s="2"/>
      <c r="TDW158" s="2"/>
      <c r="TDX158" s="2"/>
      <c r="TDY158" s="2"/>
      <c r="TDZ158" s="2"/>
      <c r="TEA158" s="2"/>
      <c r="TEB158" s="2"/>
      <c r="TEC158" s="2"/>
      <c r="TED158" s="2"/>
      <c r="TEE158" s="2"/>
      <c r="TEF158" s="2"/>
      <c r="TEG158" s="2"/>
      <c r="TEH158" s="2"/>
      <c r="TEI158" s="2"/>
      <c r="TEJ158" s="2"/>
      <c r="TEK158" s="2"/>
      <c r="TEL158" s="2"/>
      <c r="TEM158" s="2"/>
      <c r="TEN158" s="2"/>
      <c r="TEO158" s="2"/>
      <c r="TEP158" s="2"/>
      <c r="TEQ158" s="2"/>
      <c r="TER158" s="2"/>
      <c r="TES158" s="2"/>
      <c r="TET158" s="2"/>
      <c r="TEU158" s="2"/>
      <c r="TEV158" s="2"/>
      <c r="TEW158" s="2"/>
      <c r="TEX158" s="2"/>
      <c r="TEY158" s="2"/>
      <c r="TEZ158" s="2"/>
      <c r="TFA158" s="2"/>
      <c r="TFB158" s="2"/>
      <c r="TFC158" s="2"/>
      <c r="TFD158" s="2"/>
      <c r="TFE158" s="2"/>
      <c r="TFF158" s="2"/>
      <c r="TFG158" s="2"/>
      <c r="TFH158" s="2"/>
      <c r="TFI158" s="2"/>
      <c r="TFJ158" s="2"/>
      <c r="TFK158" s="2"/>
      <c r="TFL158" s="2"/>
      <c r="TFM158" s="2"/>
      <c r="TFN158" s="2"/>
      <c r="TFO158" s="2"/>
      <c r="TFP158" s="2"/>
      <c r="TFQ158" s="2"/>
      <c r="TFR158" s="2"/>
      <c r="TFS158" s="2"/>
      <c r="TFT158" s="2"/>
      <c r="TFU158" s="2"/>
      <c r="TFV158" s="2"/>
      <c r="TFW158" s="2"/>
      <c r="TFX158" s="2"/>
      <c r="TFY158" s="2"/>
      <c r="TFZ158" s="2"/>
      <c r="TGA158" s="2"/>
      <c r="TGB158" s="2"/>
      <c r="TGC158" s="2"/>
      <c r="TGD158" s="2"/>
      <c r="TGE158" s="2"/>
      <c r="TGF158" s="2"/>
      <c r="TGG158" s="2"/>
      <c r="TGH158" s="2"/>
      <c r="TGI158" s="2"/>
      <c r="TGJ158" s="2"/>
      <c r="TGK158" s="2"/>
      <c r="TGL158" s="2"/>
      <c r="TGM158" s="2"/>
      <c r="TGN158" s="2"/>
      <c r="TGO158" s="2"/>
      <c r="TGP158" s="2"/>
      <c r="TGQ158" s="2"/>
      <c r="TGR158" s="2"/>
      <c r="TGS158" s="2"/>
      <c r="TGT158" s="2"/>
      <c r="TGU158" s="2"/>
      <c r="TGV158" s="2"/>
      <c r="TGW158" s="2"/>
      <c r="TGX158" s="2"/>
      <c r="TGY158" s="2"/>
      <c r="TGZ158" s="2"/>
      <c r="THA158" s="2"/>
      <c r="THB158" s="2"/>
      <c r="THC158" s="2"/>
      <c r="THD158" s="2"/>
      <c r="THE158" s="2"/>
      <c r="THF158" s="2"/>
      <c r="THG158" s="2"/>
      <c r="THH158" s="2"/>
      <c r="THI158" s="2"/>
      <c r="THJ158" s="2"/>
      <c r="THK158" s="2"/>
      <c r="THL158" s="2"/>
      <c r="THM158" s="2"/>
      <c r="THN158" s="2"/>
      <c r="THO158" s="2"/>
      <c r="THP158" s="2"/>
      <c r="THQ158" s="2"/>
      <c r="THR158" s="2"/>
      <c r="THS158" s="2"/>
      <c r="THT158" s="2"/>
      <c r="THU158" s="2"/>
      <c r="THV158" s="2"/>
      <c r="THW158" s="2"/>
      <c r="THX158" s="2"/>
      <c r="THY158" s="2"/>
      <c r="THZ158" s="2"/>
      <c r="TIA158" s="2"/>
      <c r="TIB158" s="2"/>
      <c r="TIC158" s="2"/>
      <c r="TID158" s="2"/>
      <c r="TIE158" s="2"/>
      <c r="TIF158" s="2"/>
      <c r="TIG158" s="2"/>
      <c r="TIH158" s="2"/>
      <c r="TII158" s="2"/>
      <c r="TIJ158" s="2"/>
      <c r="TIK158" s="2"/>
      <c r="TIL158" s="2"/>
      <c r="TIM158" s="2"/>
      <c r="TIN158" s="2"/>
      <c r="TIO158" s="2"/>
      <c r="TIP158" s="2"/>
      <c r="TIQ158" s="2"/>
      <c r="TIR158" s="2"/>
      <c r="TIS158" s="2"/>
      <c r="TIT158" s="2"/>
      <c r="TIU158" s="2"/>
      <c r="TIV158" s="2"/>
      <c r="TIW158" s="2"/>
      <c r="TIX158" s="2"/>
      <c r="TIY158" s="2"/>
      <c r="TIZ158" s="2"/>
      <c r="TJA158" s="2"/>
      <c r="TJB158" s="2"/>
      <c r="TJC158" s="2"/>
      <c r="TJD158" s="2"/>
      <c r="TJE158" s="2"/>
      <c r="TJF158" s="2"/>
      <c r="TJG158" s="2"/>
      <c r="TJH158" s="2"/>
      <c r="TJI158" s="2"/>
      <c r="TJJ158" s="2"/>
      <c r="TJK158" s="2"/>
      <c r="TJL158" s="2"/>
      <c r="TJM158" s="2"/>
      <c r="TJN158" s="2"/>
      <c r="TJO158" s="2"/>
      <c r="TJP158" s="2"/>
      <c r="TJQ158" s="2"/>
      <c r="TJR158" s="2"/>
      <c r="TJS158" s="2"/>
      <c r="TJT158" s="2"/>
      <c r="TJU158" s="2"/>
      <c r="TJV158" s="2"/>
      <c r="TJW158" s="2"/>
      <c r="TJX158" s="2"/>
      <c r="TJY158" s="2"/>
      <c r="TJZ158" s="2"/>
      <c r="TKA158" s="2"/>
      <c r="TKB158" s="2"/>
      <c r="TKC158" s="2"/>
      <c r="TKD158" s="2"/>
      <c r="TKE158" s="2"/>
      <c r="TKF158" s="2"/>
      <c r="TKG158" s="2"/>
      <c r="TKH158" s="2"/>
      <c r="TKI158" s="2"/>
      <c r="TKJ158" s="2"/>
      <c r="TKK158" s="2"/>
      <c r="TKL158" s="2"/>
      <c r="TKM158" s="2"/>
      <c r="TKN158" s="2"/>
      <c r="TKO158" s="2"/>
      <c r="TKP158" s="2"/>
      <c r="TKQ158" s="2"/>
      <c r="TKR158" s="2"/>
      <c r="TKS158" s="2"/>
      <c r="TKT158" s="2"/>
      <c r="TKU158" s="2"/>
      <c r="TKV158" s="2"/>
      <c r="TKW158" s="2"/>
      <c r="TKX158" s="2"/>
      <c r="TKY158" s="2"/>
      <c r="TKZ158" s="2"/>
      <c r="TLA158" s="2"/>
      <c r="TLB158" s="2"/>
      <c r="TLC158" s="2"/>
      <c r="TLD158" s="2"/>
      <c r="TLE158" s="2"/>
      <c r="TLF158" s="2"/>
      <c r="TLG158" s="2"/>
      <c r="TLH158" s="2"/>
      <c r="TLI158" s="2"/>
      <c r="TLJ158" s="2"/>
      <c r="TLK158" s="2"/>
      <c r="TLL158" s="2"/>
      <c r="TLM158" s="2"/>
      <c r="TLN158" s="2"/>
      <c r="TLO158" s="2"/>
      <c r="TLP158" s="2"/>
      <c r="TLQ158" s="2"/>
      <c r="TLR158" s="2"/>
      <c r="TLS158" s="2"/>
      <c r="TLT158" s="2"/>
      <c r="TLU158" s="2"/>
      <c r="TLV158" s="2"/>
      <c r="TLW158" s="2"/>
      <c r="TLX158" s="2"/>
      <c r="TLY158" s="2"/>
      <c r="TLZ158" s="2"/>
      <c r="TMA158" s="2"/>
      <c r="TMB158" s="2"/>
      <c r="TMC158" s="2"/>
      <c r="TMD158" s="2"/>
      <c r="TME158" s="2"/>
      <c r="TMF158" s="2"/>
      <c r="TMG158" s="2"/>
      <c r="TMH158" s="2"/>
      <c r="TMI158" s="2"/>
      <c r="TMJ158" s="2"/>
      <c r="TMK158" s="2"/>
      <c r="TML158" s="2"/>
      <c r="TMM158" s="2"/>
      <c r="TMN158" s="2"/>
      <c r="TMO158" s="2"/>
      <c r="TMP158" s="2"/>
      <c r="TMQ158" s="2"/>
      <c r="TMR158" s="2"/>
      <c r="TMS158" s="2"/>
      <c r="TMT158" s="2"/>
      <c r="TMU158" s="2"/>
      <c r="TMV158" s="2"/>
      <c r="TMW158" s="2"/>
      <c r="TMX158" s="2"/>
      <c r="TMY158" s="2"/>
      <c r="TMZ158" s="2"/>
      <c r="TNA158" s="2"/>
      <c r="TNB158" s="2"/>
      <c r="TNC158" s="2"/>
      <c r="TND158" s="2"/>
      <c r="TNE158" s="2"/>
      <c r="TNF158" s="2"/>
      <c r="TNG158" s="2"/>
      <c r="TNH158" s="2"/>
      <c r="TNI158" s="2"/>
      <c r="TNJ158" s="2"/>
      <c r="TNK158" s="2"/>
      <c r="TNL158" s="2"/>
      <c r="TNM158" s="2"/>
      <c r="TNN158" s="2"/>
      <c r="TNO158" s="2"/>
      <c r="TNP158" s="2"/>
      <c r="TNQ158" s="2"/>
      <c r="TNR158" s="2"/>
      <c r="TNS158" s="2"/>
      <c r="TNT158" s="2"/>
      <c r="TNU158" s="2"/>
      <c r="TNV158" s="2"/>
      <c r="TNW158" s="2"/>
      <c r="TNX158" s="2"/>
      <c r="TNY158" s="2"/>
      <c r="TNZ158" s="2"/>
      <c r="TOA158" s="2"/>
      <c r="TOB158" s="2"/>
      <c r="TOC158" s="2"/>
      <c r="TOD158" s="2"/>
      <c r="TOE158" s="2"/>
      <c r="TOF158" s="2"/>
      <c r="TOG158" s="2"/>
      <c r="TOH158" s="2"/>
      <c r="TOI158" s="2"/>
      <c r="TOJ158" s="2"/>
      <c r="TOK158" s="2"/>
      <c r="TOL158" s="2"/>
      <c r="TOM158" s="2"/>
      <c r="TON158" s="2"/>
      <c r="TOO158" s="2"/>
      <c r="TOP158" s="2"/>
      <c r="TOQ158" s="2"/>
      <c r="TOR158" s="2"/>
      <c r="TOS158" s="2"/>
      <c r="TOT158" s="2"/>
      <c r="TOU158" s="2"/>
      <c r="TOV158" s="2"/>
      <c r="TOW158" s="2"/>
      <c r="TOX158" s="2"/>
      <c r="TOY158" s="2"/>
      <c r="TOZ158" s="2"/>
      <c r="TPA158" s="2"/>
      <c r="TPB158" s="2"/>
      <c r="TPC158" s="2"/>
      <c r="TPD158" s="2"/>
      <c r="TPE158" s="2"/>
      <c r="TPF158" s="2"/>
      <c r="TPG158" s="2"/>
      <c r="TPH158" s="2"/>
      <c r="TPI158" s="2"/>
      <c r="TPJ158" s="2"/>
      <c r="TPK158" s="2"/>
      <c r="TPL158" s="2"/>
      <c r="TPM158" s="2"/>
      <c r="TPN158" s="2"/>
      <c r="TPO158" s="2"/>
      <c r="TPP158" s="2"/>
      <c r="TPQ158" s="2"/>
      <c r="TPR158" s="2"/>
      <c r="TPS158" s="2"/>
      <c r="TPT158" s="2"/>
      <c r="TPU158" s="2"/>
      <c r="TPV158" s="2"/>
      <c r="TPW158" s="2"/>
      <c r="TPX158" s="2"/>
      <c r="TPY158" s="2"/>
      <c r="TPZ158" s="2"/>
      <c r="TQA158" s="2"/>
      <c r="TQB158" s="2"/>
      <c r="TQC158" s="2"/>
      <c r="TQD158" s="2"/>
      <c r="TQE158" s="2"/>
      <c r="TQF158" s="2"/>
      <c r="TQG158" s="2"/>
      <c r="TQH158" s="2"/>
      <c r="TQI158" s="2"/>
      <c r="TQJ158" s="2"/>
      <c r="TQK158" s="2"/>
      <c r="TQL158" s="2"/>
      <c r="TQM158" s="2"/>
      <c r="TQN158" s="2"/>
      <c r="TQO158" s="2"/>
      <c r="TQP158" s="2"/>
      <c r="TQQ158" s="2"/>
      <c r="TQR158" s="2"/>
      <c r="TQS158" s="2"/>
      <c r="TQT158" s="2"/>
      <c r="TQU158" s="2"/>
      <c r="TQV158" s="2"/>
      <c r="TQW158" s="2"/>
      <c r="TQX158" s="2"/>
      <c r="TQY158" s="2"/>
      <c r="TQZ158" s="2"/>
      <c r="TRA158" s="2"/>
      <c r="TRB158" s="2"/>
      <c r="TRC158" s="2"/>
      <c r="TRD158" s="2"/>
      <c r="TRE158" s="2"/>
      <c r="TRF158" s="2"/>
      <c r="TRG158" s="2"/>
      <c r="TRH158" s="2"/>
      <c r="TRI158" s="2"/>
      <c r="TRJ158" s="2"/>
      <c r="TRK158" s="2"/>
      <c r="TRL158" s="2"/>
      <c r="TRM158" s="2"/>
      <c r="TRN158" s="2"/>
      <c r="TRO158" s="2"/>
      <c r="TRP158" s="2"/>
      <c r="TRQ158" s="2"/>
      <c r="TRR158" s="2"/>
      <c r="TRS158" s="2"/>
      <c r="TRT158" s="2"/>
      <c r="TRU158" s="2"/>
      <c r="TRV158" s="2"/>
      <c r="TRW158" s="2"/>
      <c r="TRX158" s="2"/>
      <c r="TRY158" s="2"/>
      <c r="TRZ158" s="2"/>
      <c r="TSA158" s="2"/>
      <c r="TSB158" s="2"/>
      <c r="TSC158" s="2"/>
      <c r="TSD158" s="2"/>
      <c r="TSE158" s="2"/>
      <c r="TSF158" s="2"/>
      <c r="TSG158" s="2"/>
      <c r="TSH158" s="2"/>
      <c r="TSI158" s="2"/>
      <c r="TSJ158" s="2"/>
      <c r="TSK158" s="2"/>
      <c r="TSL158" s="2"/>
      <c r="TSM158" s="2"/>
      <c r="TSN158" s="2"/>
      <c r="TSO158" s="2"/>
      <c r="TSP158" s="2"/>
      <c r="TSQ158" s="2"/>
      <c r="TSR158" s="2"/>
      <c r="TSS158" s="2"/>
      <c r="TST158" s="2"/>
      <c r="TSU158" s="2"/>
      <c r="TSV158" s="2"/>
      <c r="TSW158" s="2"/>
      <c r="TSX158" s="2"/>
      <c r="TSY158" s="2"/>
      <c r="TSZ158" s="2"/>
      <c r="TTA158" s="2"/>
      <c r="TTB158" s="2"/>
      <c r="TTC158" s="2"/>
      <c r="TTD158" s="2"/>
      <c r="TTE158" s="2"/>
      <c r="TTF158" s="2"/>
      <c r="TTG158" s="2"/>
      <c r="TTH158" s="2"/>
      <c r="TTI158" s="2"/>
      <c r="TTJ158" s="2"/>
      <c r="TTK158" s="2"/>
      <c r="TTL158" s="2"/>
      <c r="TTM158" s="2"/>
      <c r="TTN158" s="2"/>
      <c r="TTO158" s="2"/>
      <c r="TTP158" s="2"/>
      <c r="TTQ158" s="2"/>
      <c r="TTR158" s="2"/>
      <c r="TTS158" s="2"/>
      <c r="TTT158" s="2"/>
      <c r="TTU158" s="2"/>
      <c r="TTV158" s="2"/>
      <c r="TTW158" s="2"/>
      <c r="TTX158" s="2"/>
      <c r="TTY158" s="2"/>
      <c r="TTZ158" s="2"/>
      <c r="TUA158" s="2"/>
      <c r="TUB158" s="2"/>
      <c r="TUC158" s="2"/>
      <c r="TUD158" s="2"/>
      <c r="TUE158" s="2"/>
      <c r="TUF158" s="2"/>
      <c r="TUG158" s="2"/>
      <c r="TUH158" s="2"/>
      <c r="TUI158" s="2"/>
      <c r="TUJ158" s="2"/>
      <c r="TUK158" s="2"/>
      <c r="TUL158" s="2"/>
      <c r="TUM158" s="2"/>
      <c r="TUN158" s="2"/>
      <c r="TUO158" s="2"/>
      <c r="TUP158" s="2"/>
      <c r="TUQ158" s="2"/>
      <c r="TUR158" s="2"/>
      <c r="TUS158" s="2"/>
      <c r="TUT158" s="2"/>
      <c r="TUU158" s="2"/>
      <c r="TUV158" s="2"/>
      <c r="TUW158" s="2"/>
      <c r="TUX158" s="2"/>
      <c r="TUY158" s="2"/>
      <c r="TUZ158" s="2"/>
      <c r="TVA158" s="2"/>
      <c r="TVB158" s="2"/>
      <c r="TVC158" s="2"/>
      <c r="TVD158" s="2"/>
      <c r="TVE158" s="2"/>
      <c r="TVF158" s="2"/>
      <c r="TVG158" s="2"/>
      <c r="TVH158" s="2"/>
      <c r="TVI158" s="2"/>
      <c r="TVJ158" s="2"/>
      <c r="TVK158" s="2"/>
      <c r="TVL158" s="2"/>
      <c r="TVM158" s="2"/>
      <c r="TVN158" s="2"/>
      <c r="TVO158" s="2"/>
      <c r="TVP158" s="2"/>
      <c r="TVQ158" s="2"/>
      <c r="TVR158" s="2"/>
      <c r="TVS158" s="2"/>
      <c r="TVT158" s="2"/>
      <c r="TVU158" s="2"/>
      <c r="TVV158" s="2"/>
      <c r="TVW158" s="2"/>
      <c r="TVX158" s="2"/>
      <c r="TVY158" s="2"/>
      <c r="TVZ158" s="2"/>
      <c r="TWA158" s="2"/>
      <c r="TWB158" s="2"/>
      <c r="TWC158" s="2"/>
      <c r="TWD158" s="2"/>
      <c r="TWE158" s="2"/>
      <c r="TWF158" s="2"/>
      <c r="TWG158" s="2"/>
      <c r="TWH158" s="2"/>
      <c r="TWI158" s="2"/>
      <c r="TWJ158" s="2"/>
      <c r="TWK158" s="2"/>
      <c r="TWL158" s="2"/>
      <c r="TWM158" s="2"/>
      <c r="TWN158" s="2"/>
      <c r="TWO158" s="2"/>
      <c r="TWP158" s="2"/>
      <c r="TWQ158" s="2"/>
      <c r="TWR158" s="2"/>
      <c r="TWS158" s="2"/>
      <c r="TWT158" s="2"/>
      <c r="TWU158" s="2"/>
      <c r="TWV158" s="2"/>
      <c r="TWW158" s="2"/>
      <c r="TWX158" s="2"/>
      <c r="TWY158" s="2"/>
      <c r="TWZ158" s="2"/>
      <c r="TXA158" s="2"/>
      <c r="TXB158" s="2"/>
      <c r="TXC158" s="2"/>
      <c r="TXD158" s="2"/>
      <c r="TXE158" s="2"/>
      <c r="TXF158" s="2"/>
      <c r="TXG158" s="2"/>
      <c r="TXH158" s="2"/>
      <c r="TXI158" s="2"/>
      <c r="TXJ158" s="2"/>
      <c r="TXK158" s="2"/>
      <c r="TXL158" s="2"/>
      <c r="TXM158" s="2"/>
      <c r="TXN158" s="2"/>
      <c r="TXO158" s="2"/>
      <c r="TXP158" s="2"/>
      <c r="TXQ158" s="2"/>
      <c r="TXR158" s="2"/>
      <c r="TXS158" s="2"/>
      <c r="TXT158" s="2"/>
      <c r="TXU158" s="2"/>
      <c r="TXV158" s="2"/>
      <c r="TXW158" s="2"/>
      <c r="TXX158" s="2"/>
      <c r="TXY158" s="2"/>
      <c r="TXZ158" s="2"/>
      <c r="TYA158" s="2"/>
      <c r="TYB158" s="2"/>
      <c r="TYC158" s="2"/>
      <c r="TYD158" s="2"/>
      <c r="TYE158" s="2"/>
      <c r="TYF158" s="2"/>
      <c r="TYG158" s="2"/>
      <c r="TYH158" s="2"/>
      <c r="TYI158" s="2"/>
      <c r="TYJ158" s="2"/>
      <c r="TYK158" s="2"/>
      <c r="TYL158" s="2"/>
      <c r="TYM158" s="2"/>
      <c r="TYN158" s="2"/>
      <c r="TYO158" s="2"/>
      <c r="TYP158" s="2"/>
      <c r="TYQ158" s="2"/>
      <c r="TYR158" s="2"/>
      <c r="TYS158" s="2"/>
      <c r="TYT158" s="2"/>
      <c r="TYU158" s="2"/>
      <c r="TYV158" s="2"/>
      <c r="TYW158" s="2"/>
      <c r="TYX158" s="2"/>
      <c r="TYY158" s="2"/>
      <c r="TYZ158" s="2"/>
      <c r="TZA158" s="2"/>
      <c r="TZB158" s="2"/>
      <c r="TZC158" s="2"/>
      <c r="TZD158" s="2"/>
      <c r="TZE158" s="2"/>
      <c r="TZF158" s="2"/>
      <c r="TZG158" s="2"/>
      <c r="TZH158" s="2"/>
      <c r="TZI158" s="2"/>
      <c r="TZJ158" s="2"/>
      <c r="TZK158" s="2"/>
      <c r="TZL158" s="2"/>
      <c r="TZM158" s="2"/>
      <c r="TZN158" s="2"/>
      <c r="TZO158" s="2"/>
      <c r="TZP158" s="2"/>
      <c r="TZQ158" s="2"/>
      <c r="TZR158" s="2"/>
      <c r="TZS158" s="2"/>
      <c r="TZT158" s="2"/>
      <c r="TZU158" s="2"/>
      <c r="TZV158" s="2"/>
      <c r="TZW158" s="2"/>
      <c r="TZX158" s="2"/>
      <c r="TZY158" s="2"/>
      <c r="TZZ158" s="2"/>
      <c r="UAA158" s="2"/>
      <c r="UAB158" s="2"/>
      <c r="UAC158" s="2"/>
      <c r="UAD158" s="2"/>
      <c r="UAE158" s="2"/>
      <c r="UAF158" s="2"/>
      <c r="UAG158" s="2"/>
      <c r="UAH158" s="2"/>
      <c r="UAI158" s="2"/>
      <c r="UAJ158" s="2"/>
      <c r="UAK158" s="2"/>
      <c r="UAL158" s="2"/>
      <c r="UAM158" s="2"/>
      <c r="UAN158" s="2"/>
      <c r="UAO158" s="2"/>
      <c r="UAP158" s="2"/>
      <c r="UAQ158" s="2"/>
      <c r="UAR158" s="2"/>
      <c r="UAS158" s="2"/>
      <c r="UAT158" s="2"/>
      <c r="UAU158" s="2"/>
      <c r="UAV158" s="2"/>
      <c r="UAW158" s="2"/>
      <c r="UAX158" s="2"/>
      <c r="UAY158" s="2"/>
      <c r="UAZ158" s="2"/>
      <c r="UBA158" s="2"/>
      <c r="UBB158" s="2"/>
      <c r="UBC158" s="2"/>
      <c r="UBD158" s="2"/>
      <c r="UBE158" s="2"/>
      <c r="UBF158" s="2"/>
      <c r="UBG158" s="2"/>
      <c r="UBH158" s="2"/>
      <c r="UBI158" s="2"/>
      <c r="UBJ158" s="2"/>
      <c r="UBK158" s="2"/>
      <c r="UBL158" s="2"/>
      <c r="UBM158" s="2"/>
      <c r="UBN158" s="2"/>
      <c r="UBO158" s="2"/>
      <c r="UBP158" s="2"/>
      <c r="UBQ158" s="2"/>
      <c r="UBR158" s="2"/>
      <c r="UBS158" s="2"/>
      <c r="UBT158" s="2"/>
      <c r="UBU158" s="2"/>
      <c r="UBV158" s="2"/>
      <c r="UBW158" s="2"/>
      <c r="UBX158" s="2"/>
      <c r="UBY158" s="2"/>
      <c r="UBZ158" s="2"/>
      <c r="UCA158" s="2"/>
      <c r="UCB158" s="2"/>
      <c r="UCC158" s="2"/>
      <c r="UCD158" s="2"/>
      <c r="UCE158" s="2"/>
      <c r="UCF158" s="2"/>
      <c r="UCG158" s="2"/>
      <c r="UCH158" s="2"/>
      <c r="UCI158" s="2"/>
      <c r="UCJ158" s="2"/>
      <c r="UCK158" s="2"/>
      <c r="UCL158" s="2"/>
      <c r="UCM158" s="2"/>
      <c r="UCN158" s="2"/>
      <c r="UCO158" s="2"/>
      <c r="UCP158" s="2"/>
      <c r="UCQ158" s="2"/>
      <c r="UCR158" s="2"/>
      <c r="UCS158" s="2"/>
      <c r="UCT158" s="2"/>
      <c r="UCU158" s="2"/>
      <c r="UCV158" s="2"/>
      <c r="UCW158" s="2"/>
      <c r="UCX158" s="2"/>
      <c r="UCY158" s="2"/>
      <c r="UCZ158" s="2"/>
      <c r="UDA158" s="2"/>
      <c r="UDB158" s="2"/>
      <c r="UDC158" s="2"/>
      <c r="UDD158" s="2"/>
      <c r="UDE158" s="2"/>
      <c r="UDF158" s="2"/>
      <c r="UDG158" s="2"/>
      <c r="UDH158" s="2"/>
      <c r="UDI158" s="2"/>
      <c r="UDJ158" s="2"/>
      <c r="UDK158" s="2"/>
      <c r="UDL158" s="2"/>
      <c r="UDM158" s="2"/>
      <c r="UDN158" s="2"/>
      <c r="UDO158" s="2"/>
      <c r="UDP158" s="2"/>
      <c r="UDQ158" s="2"/>
      <c r="UDR158" s="2"/>
      <c r="UDS158" s="2"/>
      <c r="UDT158" s="2"/>
      <c r="UDU158" s="2"/>
      <c r="UDV158" s="2"/>
      <c r="UDW158" s="2"/>
      <c r="UDX158" s="2"/>
      <c r="UDY158" s="2"/>
      <c r="UDZ158" s="2"/>
      <c r="UEA158" s="2"/>
      <c r="UEB158" s="2"/>
      <c r="UEC158" s="2"/>
      <c r="UED158" s="2"/>
      <c r="UEE158" s="2"/>
      <c r="UEF158" s="2"/>
      <c r="UEG158" s="2"/>
      <c r="UEH158" s="2"/>
      <c r="UEI158" s="2"/>
      <c r="UEJ158" s="2"/>
      <c r="UEK158" s="2"/>
      <c r="UEL158" s="2"/>
      <c r="UEM158" s="2"/>
      <c r="UEN158" s="2"/>
      <c r="UEO158" s="2"/>
      <c r="UEP158" s="2"/>
      <c r="UEQ158" s="2"/>
      <c r="UER158" s="2"/>
      <c r="UES158" s="2"/>
      <c r="UET158" s="2"/>
      <c r="UEU158" s="2"/>
      <c r="UEV158" s="2"/>
      <c r="UEW158" s="2"/>
      <c r="UEX158" s="2"/>
      <c r="UEY158" s="2"/>
      <c r="UEZ158" s="2"/>
      <c r="UFA158" s="2"/>
      <c r="UFB158" s="2"/>
      <c r="UFC158" s="2"/>
      <c r="UFD158" s="2"/>
      <c r="UFE158" s="2"/>
      <c r="UFF158" s="2"/>
      <c r="UFG158" s="2"/>
      <c r="UFH158" s="2"/>
      <c r="UFI158" s="2"/>
      <c r="UFJ158" s="2"/>
      <c r="UFK158" s="2"/>
      <c r="UFL158" s="2"/>
      <c r="UFM158" s="2"/>
      <c r="UFN158" s="2"/>
      <c r="UFO158" s="2"/>
      <c r="UFP158" s="2"/>
      <c r="UFQ158" s="2"/>
      <c r="UFR158" s="2"/>
      <c r="UFS158" s="2"/>
      <c r="UFT158" s="2"/>
      <c r="UFU158" s="2"/>
      <c r="UFV158" s="2"/>
      <c r="UFW158" s="2"/>
      <c r="UFX158" s="2"/>
      <c r="UFY158" s="2"/>
      <c r="UFZ158" s="2"/>
      <c r="UGA158" s="2"/>
      <c r="UGB158" s="2"/>
      <c r="UGC158" s="2"/>
      <c r="UGD158" s="2"/>
      <c r="UGE158" s="2"/>
      <c r="UGF158" s="2"/>
      <c r="UGG158" s="2"/>
      <c r="UGH158" s="2"/>
      <c r="UGI158" s="2"/>
      <c r="UGJ158" s="2"/>
      <c r="UGK158" s="2"/>
      <c r="UGL158" s="2"/>
      <c r="UGM158" s="2"/>
      <c r="UGN158" s="2"/>
      <c r="UGO158" s="2"/>
      <c r="UGP158" s="2"/>
      <c r="UGQ158" s="2"/>
      <c r="UGR158" s="2"/>
      <c r="UGS158" s="2"/>
      <c r="UGT158" s="2"/>
      <c r="UGU158" s="2"/>
      <c r="UGV158" s="2"/>
      <c r="UGW158" s="2"/>
      <c r="UGX158" s="2"/>
      <c r="UGY158" s="2"/>
      <c r="UGZ158" s="2"/>
      <c r="UHA158" s="2"/>
      <c r="UHB158" s="2"/>
      <c r="UHC158" s="2"/>
      <c r="UHD158" s="2"/>
      <c r="UHE158" s="2"/>
      <c r="UHF158" s="2"/>
      <c r="UHG158" s="2"/>
      <c r="UHH158" s="2"/>
      <c r="UHI158" s="2"/>
      <c r="UHJ158" s="2"/>
      <c r="UHK158" s="2"/>
      <c r="UHL158" s="2"/>
      <c r="UHM158" s="2"/>
      <c r="UHN158" s="2"/>
      <c r="UHO158" s="2"/>
      <c r="UHP158" s="2"/>
      <c r="UHQ158" s="2"/>
      <c r="UHR158" s="2"/>
      <c r="UHS158" s="2"/>
      <c r="UHT158" s="2"/>
      <c r="UHU158" s="2"/>
      <c r="UHV158" s="2"/>
      <c r="UHW158" s="2"/>
      <c r="UHX158" s="2"/>
      <c r="UHY158" s="2"/>
      <c r="UHZ158" s="2"/>
      <c r="UIA158" s="2"/>
      <c r="UIB158" s="2"/>
      <c r="UIC158" s="2"/>
      <c r="UID158" s="2"/>
      <c r="UIE158" s="2"/>
      <c r="UIF158" s="2"/>
      <c r="UIG158" s="2"/>
      <c r="UIH158" s="2"/>
      <c r="UII158" s="2"/>
      <c r="UIJ158" s="2"/>
      <c r="UIK158" s="2"/>
      <c r="UIL158" s="2"/>
      <c r="UIM158" s="2"/>
      <c r="UIN158" s="2"/>
      <c r="UIO158" s="2"/>
      <c r="UIP158" s="2"/>
      <c r="UIQ158" s="2"/>
      <c r="UIR158" s="2"/>
      <c r="UIS158" s="2"/>
      <c r="UIT158" s="2"/>
      <c r="UIU158" s="2"/>
      <c r="UIV158" s="2"/>
      <c r="UIW158" s="2"/>
      <c r="UIX158" s="2"/>
      <c r="UIY158" s="2"/>
      <c r="UIZ158" s="2"/>
      <c r="UJA158" s="2"/>
      <c r="UJB158" s="2"/>
      <c r="UJC158" s="2"/>
      <c r="UJD158" s="2"/>
      <c r="UJE158" s="2"/>
      <c r="UJF158" s="2"/>
      <c r="UJG158" s="2"/>
      <c r="UJH158" s="2"/>
      <c r="UJI158" s="2"/>
      <c r="UJJ158" s="2"/>
      <c r="UJK158" s="2"/>
      <c r="UJL158" s="2"/>
      <c r="UJM158" s="2"/>
      <c r="UJN158" s="2"/>
      <c r="UJO158" s="2"/>
      <c r="UJP158" s="2"/>
      <c r="UJQ158" s="2"/>
      <c r="UJR158" s="2"/>
      <c r="UJS158" s="2"/>
      <c r="UJT158" s="2"/>
      <c r="UJU158" s="2"/>
      <c r="UJV158" s="2"/>
      <c r="UJW158" s="2"/>
      <c r="UJX158" s="2"/>
      <c r="UJY158" s="2"/>
      <c r="UJZ158" s="2"/>
      <c r="UKA158" s="2"/>
      <c r="UKB158" s="2"/>
      <c r="UKC158" s="2"/>
      <c r="UKD158" s="2"/>
      <c r="UKE158" s="2"/>
      <c r="UKF158" s="2"/>
      <c r="UKG158" s="2"/>
      <c r="UKH158" s="2"/>
      <c r="UKI158" s="2"/>
      <c r="UKJ158" s="2"/>
      <c r="UKK158" s="2"/>
      <c r="UKL158" s="2"/>
      <c r="UKM158" s="2"/>
      <c r="UKN158" s="2"/>
      <c r="UKO158" s="2"/>
      <c r="UKP158" s="2"/>
      <c r="UKQ158" s="2"/>
      <c r="UKR158" s="2"/>
      <c r="UKS158" s="2"/>
      <c r="UKT158" s="2"/>
      <c r="UKU158" s="2"/>
      <c r="UKV158" s="2"/>
      <c r="UKW158" s="2"/>
      <c r="UKX158" s="2"/>
      <c r="UKY158" s="2"/>
      <c r="UKZ158" s="2"/>
      <c r="ULA158" s="2"/>
      <c r="ULB158" s="2"/>
      <c r="ULC158" s="2"/>
      <c r="ULD158" s="2"/>
      <c r="ULE158" s="2"/>
      <c r="ULF158" s="2"/>
      <c r="ULG158" s="2"/>
      <c r="ULH158" s="2"/>
      <c r="ULI158" s="2"/>
      <c r="ULJ158" s="2"/>
      <c r="ULK158" s="2"/>
      <c r="ULL158" s="2"/>
      <c r="ULM158" s="2"/>
      <c r="ULN158" s="2"/>
      <c r="ULO158" s="2"/>
      <c r="ULP158" s="2"/>
      <c r="ULQ158" s="2"/>
      <c r="ULR158" s="2"/>
      <c r="ULS158" s="2"/>
      <c r="ULT158" s="2"/>
      <c r="ULU158" s="2"/>
      <c r="ULV158" s="2"/>
      <c r="ULW158" s="2"/>
      <c r="ULX158" s="2"/>
      <c r="ULY158" s="2"/>
      <c r="ULZ158" s="2"/>
      <c r="UMA158" s="2"/>
      <c r="UMB158" s="2"/>
      <c r="UMC158" s="2"/>
      <c r="UMD158" s="2"/>
      <c r="UME158" s="2"/>
      <c r="UMF158" s="2"/>
      <c r="UMG158" s="2"/>
      <c r="UMH158" s="2"/>
      <c r="UMI158" s="2"/>
      <c r="UMJ158" s="2"/>
      <c r="UMK158" s="2"/>
      <c r="UML158" s="2"/>
      <c r="UMM158" s="2"/>
      <c r="UMN158" s="2"/>
      <c r="UMO158" s="2"/>
      <c r="UMP158" s="2"/>
      <c r="UMQ158" s="2"/>
      <c r="UMR158" s="2"/>
      <c r="UMS158" s="2"/>
      <c r="UMT158" s="2"/>
      <c r="UMU158" s="2"/>
      <c r="UMV158" s="2"/>
      <c r="UMW158" s="2"/>
      <c r="UMX158" s="2"/>
      <c r="UMY158" s="2"/>
      <c r="UMZ158" s="2"/>
      <c r="UNA158" s="2"/>
      <c r="UNB158" s="2"/>
      <c r="UNC158" s="2"/>
      <c r="UND158" s="2"/>
      <c r="UNE158" s="2"/>
      <c r="UNF158" s="2"/>
      <c r="UNG158" s="2"/>
      <c r="UNH158" s="2"/>
      <c r="UNI158" s="2"/>
      <c r="UNJ158" s="2"/>
      <c r="UNK158" s="2"/>
      <c r="UNL158" s="2"/>
      <c r="UNM158" s="2"/>
      <c r="UNN158" s="2"/>
      <c r="UNO158" s="2"/>
      <c r="UNP158" s="2"/>
      <c r="UNQ158" s="2"/>
      <c r="UNR158" s="2"/>
      <c r="UNS158" s="2"/>
      <c r="UNT158" s="2"/>
      <c r="UNU158" s="2"/>
      <c r="UNV158" s="2"/>
      <c r="UNW158" s="2"/>
      <c r="UNX158" s="2"/>
      <c r="UNY158" s="2"/>
      <c r="UNZ158" s="2"/>
      <c r="UOA158" s="2"/>
      <c r="UOB158" s="2"/>
      <c r="UOC158" s="2"/>
      <c r="UOD158" s="2"/>
      <c r="UOE158" s="2"/>
      <c r="UOF158" s="2"/>
      <c r="UOG158" s="2"/>
      <c r="UOH158" s="2"/>
      <c r="UOI158" s="2"/>
      <c r="UOJ158" s="2"/>
      <c r="UOK158" s="2"/>
      <c r="UOL158" s="2"/>
      <c r="UOM158" s="2"/>
      <c r="UON158" s="2"/>
      <c r="UOO158" s="2"/>
      <c r="UOP158" s="2"/>
      <c r="UOQ158" s="2"/>
      <c r="UOR158" s="2"/>
      <c r="UOS158" s="2"/>
      <c r="UOT158" s="2"/>
      <c r="UOU158" s="2"/>
      <c r="UOV158" s="2"/>
      <c r="UOW158" s="2"/>
      <c r="UOX158" s="2"/>
      <c r="UOY158" s="2"/>
      <c r="UOZ158" s="2"/>
      <c r="UPA158" s="2"/>
      <c r="UPB158" s="2"/>
      <c r="UPC158" s="2"/>
      <c r="UPD158" s="2"/>
      <c r="UPE158" s="2"/>
      <c r="UPF158" s="2"/>
      <c r="UPG158" s="2"/>
      <c r="UPH158" s="2"/>
      <c r="UPI158" s="2"/>
      <c r="UPJ158" s="2"/>
      <c r="UPK158" s="2"/>
      <c r="UPL158" s="2"/>
      <c r="UPM158" s="2"/>
      <c r="UPN158" s="2"/>
      <c r="UPO158" s="2"/>
      <c r="UPP158" s="2"/>
      <c r="UPQ158" s="2"/>
      <c r="UPR158" s="2"/>
      <c r="UPS158" s="2"/>
      <c r="UPT158" s="2"/>
      <c r="UPU158" s="2"/>
      <c r="UPV158" s="2"/>
      <c r="UPW158" s="2"/>
      <c r="UPX158" s="2"/>
      <c r="UPY158" s="2"/>
      <c r="UPZ158" s="2"/>
      <c r="UQA158" s="2"/>
      <c r="UQB158" s="2"/>
      <c r="UQC158" s="2"/>
      <c r="UQD158" s="2"/>
      <c r="UQE158" s="2"/>
      <c r="UQF158" s="2"/>
      <c r="UQG158" s="2"/>
      <c r="UQH158" s="2"/>
      <c r="UQI158" s="2"/>
      <c r="UQJ158" s="2"/>
      <c r="UQK158" s="2"/>
      <c r="UQL158" s="2"/>
      <c r="UQM158" s="2"/>
      <c r="UQN158" s="2"/>
      <c r="UQO158" s="2"/>
      <c r="UQP158" s="2"/>
      <c r="UQQ158" s="2"/>
      <c r="UQR158" s="2"/>
      <c r="UQS158" s="2"/>
      <c r="UQT158" s="2"/>
      <c r="UQU158" s="2"/>
      <c r="UQV158" s="2"/>
      <c r="UQW158" s="2"/>
      <c r="UQX158" s="2"/>
      <c r="UQY158" s="2"/>
      <c r="UQZ158" s="2"/>
      <c r="URA158" s="2"/>
      <c r="URB158" s="2"/>
      <c r="URC158" s="2"/>
      <c r="URD158" s="2"/>
      <c r="URE158" s="2"/>
      <c r="URF158" s="2"/>
      <c r="URG158" s="2"/>
      <c r="URH158" s="2"/>
      <c r="URI158" s="2"/>
      <c r="URJ158" s="2"/>
      <c r="URK158" s="2"/>
      <c r="URL158" s="2"/>
      <c r="URM158" s="2"/>
      <c r="URN158" s="2"/>
      <c r="URO158" s="2"/>
      <c r="URP158" s="2"/>
      <c r="URQ158" s="2"/>
      <c r="URR158" s="2"/>
      <c r="URS158" s="2"/>
      <c r="URT158" s="2"/>
      <c r="URU158" s="2"/>
      <c r="URV158" s="2"/>
      <c r="URW158" s="2"/>
      <c r="URX158" s="2"/>
      <c r="URY158" s="2"/>
      <c r="URZ158" s="2"/>
      <c r="USA158" s="2"/>
      <c r="USB158" s="2"/>
      <c r="USC158" s="2"/>
      <c r="USD158" s="2"/>
      <c r="USE158" s="2"/>
      <c r="USF158" s="2"/>
      <c r="USG158" s="2"/>
      <c r="USH158" s="2"/>
      <c r="USI158" s="2"/>
      <c r="USJ158" s="2"/>
      <c r="USK158" s="2"/>
      <c r="USL158" s="2"/>
      <c r="USM158" s="2"/>
      <c r="USN158" s="2"/>
      <c r="USO158" s="2"/>
      <c r="USP158" s="2"/>
      <c r="USQ158" s="2"/>
      <c r="USR158" s="2"/>
      <c r="USS158" s="2"/>
      <c r="UST158" s="2"/>
      <c r="USU158" s="2"/>
      <c r="USV158" s="2"/>
      <c r="USW158" s="2"/>
      <c r="USX158" s="2"/>
      <c r="USY158" s="2"/>
      <c r="USZ158" s="2"/>
      <c r="UTA158" s="2"/>
      <c r="UTB158" s="2"/>
      <c r="UTC158" s="2"/>
      <c r="UTD158" s="2"/>
      <c r="UTE158" s="2"/>
      <c r="UTF158" s="2"/>
      <c r="UTG158" s="2"/>
      <c r="UTH158" s="2"/>
      <c r="UTI158" s="2"/>
      <c r="UTJ158" s="2"/>
      <c r="UTK158" s="2"/>
      <c r="UTL158" s="2"/>
      <c r="UTM158" s="2"/>
      <c r="UTN158" s="2"/>
      <c r="UTO158" s="2"/>
      <c r="UTP158" s="2"/>
      <c r="UTQ158" s="2"/>
      <c r="UTR158" s="2"/>
      <c r="UTS158" s="2"/>
      <c r="UTT158" s="2"/>
      <c r="UTU158" s="2"/>
      <c r="UTV158" s="2"/>
      <c r="UTW158" s="2"/>
      <c r="UTX158" s="2"/>
      <c r="UTY158" s="2"/>
      <c r="UTZ158" s="2"/>
      <c r="UUA158" s="2"/>
      <c r="UUB158" s="2"/>
      <c r="UUC158" s="2"/>
      <c r="UUD158" s="2"/>
      <c r="UUE158" s="2"/>
      <c r="UUF158" s="2"/>
      <c r="UUG158" s="2"/>
      <c r="UUH158" s="2"/>
      <c r="UUI158" s="2"/>
      <c r="UUJ158" s="2"/>
      <c r="UUK158" s="2"/>
      <c r="UUL158" s="2"/>
      <c r="UUM158" s="2"/>
      <c r="UUN158" s="2"/>
      <c r="UUO158" s="2"/>
      <c r="UUP158" s="2"/>
      <c r="UUQ158" s="2"/>
      <c r="UUR158" s="2"/>
      <c r="UUS158" s="2"/>
      <c r="UUT158" s="2"/>
      <c r="UUU158" s="2"/>
      <c r="UUV158" s="2"/>
      <c r="UUW158" s="2"/>
      <c r="UUX158" s="2"/>
      <c r="UUY158" s="2"/>
      <c r="UUZ158" s="2"/>
      <c r="UVA158" s="2"/>
      <c r="UVB158" s="2"/>
      <c r="UVC158" s="2"/>
      <c r="UVD158" s="2"/>
      <c r="UVE158" s="2"/>
      <c r="UVF158" s="2"/>
      <c r="UVG158" s="2"/>
      <c r="UVH158" s="2"/>
      <c r="UVI158" s="2"/>
      <c r="UVJ158" s="2"/>
      <c r="UVK158" s="2"/>
      <c r="UVL158" s="2"/>
      <c r="UVM158" s="2"/>
      <c r="UVN158" s="2"/>
      <c r="UVO158" s="2"/>
      <c r="UVP158" s="2"/>
      <c r="UVQ158" s="2"/>
      <c r="UVR158" s="2"/>
      <c r="UVS158" s="2"/>
      <c r="UVT158" s="2"/>
      <c r="UVU158" s="2"/>
      <c r="UVV158" s="2"/>
      <c r="UVW158" s="2"/>
      <c r="UVX158" s="2"/>
      <c r="UVY158" s="2"/>
      <c r="UVZ158" s="2"/>
      <c r="UWA158" s="2"/>
      <c r="UWB158" s="2"/>
      <c r="UWC158" s="2"/>
      <c r="UWD158" s="2"/>
      <c r="UWE158" s="2"/>
      <c r="UWF158" s="2"/>
      <c r="UWG158" s="2"/>
      <c r="UWH158" s="2"/>
      <c r="UWI158" s="2"/>
      <c r="UWJ158" s="2"/>
      <c r="UWK158" s="2"/>
      <c r="UWL158" s="2"/>
      <c r="UWM158" s="2"/>
      <c r="UWN158" s="2"/>
      <c r="UWO158" s="2"/>
      <c r="UWP158" s="2"/>
      <c r="UWQ158" s="2"/>
      <c r="UWR158" s="2"/>
      <c r="UWS158" s="2"/>
      <c r="UWT158" s="2"/>
      <c r="UWU158" s="2"/>
      <c r="UWV158" s="2"/>
      <c r="UWW158" s="2"/>
      <c r="UWX158" s="2"/>
      <c r="UWY158" s="2"/>
      <c r="UWZ158" s="2"/>
      <c r="UXA158" s="2"/>
      <c r="UXB158" s="2"/>
      <c r="UXC158" s="2"/>
      <c r="UXD158" s="2"/>
      <c r="UXE158" s="2"/>
      <c r="UXF158" s="2"/>
      <c r="UXG158" s="2"/>
      <c r="UXH158" s="2"/>
      <c r="UXI158" s="2"/>
      <c r="UXJ158" s="2"/>
      <c r="UXK158" s="2"/>
      <c r="UXL158" s="2"/>
      <c r="UXM158" s="2"/>
      <c r="UXN158" s="2"/>
      <c r="UXO158" s="2"/>
      <c r="UXP158" s="2"/>
      <c r="UXQ158" s="2"/>
      <c r="UXR158" s="2"/>
      <c r="UXS158" s="2"/>
      <c r="UXT158" s="2"/>
      <c r="UXU158" s="2"/>
      <c r="UXV158" s="2"/>
      <c r="UXW158" s="2"/>
      <c r="UXX158" s="2"/>
      <c r="UXY158" s="2"/>
      <c r="UXZ158" s="2"/>
      <c r="UYA158" s="2"/>
      <c r="UYB158" s="2"/>
      <c r="UYC158" s="2"/>
      <c r="UYD158" s="2"/>
      <c r="UYE158" s="2"/>
      <c r="UYF158" s="2"/>
      <c r="UYG158" s="2"/>
      <c r="UYH158" s="2"/>
      <c r="UYI158" s="2"/>
      <c r="UYJ158" s="2"/>
      <c r="UYK158" s="2"/>
      <c r="UYL158" s="2"/>
      <c r="UYM158" s="2"/>
      <c r="UYN158" s="2"/>
      <c r="UYO158" s="2"/>
      <c r="UYP158" s="2"/>
      <c r="UYQ158" s="2"/>
      <c r="UYR158" s="2"/>
      <c r="UYS158" s="2"/>
      <c r="UYT158" s="2"/>
      <c r="UYU158" s="2"/>
      <c r="UYV158" s="2"/>
      <c r="UYW158" s="2"/>
      <c r="UYX158" s="2"/>
      <c r="UYY158" s="2"/>
      <c r="UYZ158" s="2"/>
      <c r="UZA158" s="2"/>
      <c r="UZB158" s="2"/>
      <c r="UZC158" s="2"/>
      <c r="UZD158" s="2"/>
      <c r="UZE158" s="2"/>
      <c r="UZF158" s="2"/>
      <c r="UZG158" s="2"/>
      <c r="UZH158" s="2"/>
      <c r="UZI158" s="2"/>
      <c r="UZJ158" s="2"/>
      <c r="UZK158" s="2"/>
      <c r="UZL158" s="2"/>
      <c r="UZM158" s="2"/>
      <c r="UZN158" s="2"/>
      <c r="UZO158" s="2"/>
      <c r="UZP158" s="2"/>
      <c r="UZQ158" s="2"/>
      <c r="UZR158" s="2"/>
      <c r="UZS158" s="2"/>
      <c r="UZT158" s="2"/>
      <c r="UZU158" s="2"/>
      <c r="UZV158" s="2"/>
      <c r="UZW158" s="2"/>
      <c r="UZX158" s="2"/>
      <c r="UZY158" s="2"/>
      <c r="UZZ158" s="2"/>
      <c r="VAA158" s="2"/>
      <c r="VAB158" s="2"/>
      <c r="VAC158" s="2"/>
      <c r="VAD158" s="2"/>
      <c r="VAE158" s="2"/>
      <c r="VAF158" s="2"/>
      <c r="VAG158" s="2"/>
      <c r="VAH158" s="2"/>
      <c r="VAI158" s="2"/>
      <c r="VAJ158" s="2"/>
      <c r="VAK158" s="2"/>
      <c r="VAL158" s="2"/>
      <c r="VAM158" s="2"/>
      <c r="VAN158" s="2"/>
      <c r="VAO158" s="2"/>
      <c r="VAP158" s="2"/>
      <c r="VAQ158" s="2"/>
      <c r="VAR158" s="2"/>
      <c r="VAS158" s="2"/>
      <c r="VAT158" s="2"/>
      <c r="VAU158" s="2"/>
      <c r="VAV158" s="2"/>
      <c r="VAW158" s="2"/>
      <c r="VAX158" s="2"/>
      <c r="VAY158" s="2"/>
      <c r="VAZ158" s="2"/>
      <c r="VBA158" s="2"/>
      <c r="VBB158" s="2"/>
      <c r="VBC158" s="2"/>
      <c r="VBD158" s="2"/>
      <c r="VBE158" s="2"/>
      <c r="VBF158" s="2"/>
      <c r="VBG158" s="2"/>
      <c r="VBH158" s="2"/>
      <c r="VBI158" s="2"/>
      <c r="VBJ158" s="2"/>
      <c r="VBK158" s="2"/>
      <c r="VBL158" s="2"/>
      <c r="VBM158" s="2"/>
      <c r="VBN158" s="2"/>
      <c r="VBO158" s="2"/>
      <c r="VBP158" s="2"/>
      <c r="VBQ158" s="2"/>
      <c r="VBR158" s="2"/>
      <c r="VBS158" s="2"/>
      <c r="VBT158" s="2"/>
      <c r="VBU158" s="2"/>
      <c r="VBV158" s="2"/>
      <c r="VBW158" s="2"/>
      <c r="VBX158" s="2"/>
      <c r="VBY158" s="2"/>
      <c r="VBZ158" s="2"/>
      <c r="VCA158" s="2"/>
      <c r="VCB158" s="2"/>
      <c r="VCC158" s="2"/>
      <c r="VCD158" s="2"/>
      <c r="VCE158" s="2"/>
      <c r="VCF158" s="2"/>
      <c r="VCG158" s="2"/>
      <c r="VCH158" s="2"/>
      <c r="VCI158" s="2"/>
      <c r="VCJ158" s="2"/>
      <c r="VCK158" s="2"/>
      <c r="VCL158" s="2"/>
      <c r="VCM158" s="2"/>
      <c r="VCN158" s="2"/>
      <c r="VCO158" s="2"/>
      <c r="VCP158" s="2"/>
      <c r="VCQ158" s="2"/>
      <c r="VCR158" s="2"/>
      <c r="VCS158" s="2"/>
      <c r="VCT158" s="2"/>
      <c r="VCU158" s="2"/>
      <c r="VCV158" s="2"/>
      <c r="VCW158" s="2"/>
      <c r="VCX158" s="2"/>
      <c r="VCY158" s="2"/>
      <c r="VCZ158" s="2"/>
      <c r="VDA158" s="2"/>
      <c r="VDB158" s="2"/>
      <c r="VDC158" s="2"/>
      <c r="VDD158" s="2"/>
      <c r="VDE158" s="2"/>
      <c r="VDF158" s="2"/>
      <c r="VDG158" s="2"/>
      <c r="VDH158" s="2"/>
      <c r="VDI158" s="2"/>
      <c r="VDJ158" s="2"/>
      <c r="VDK158" s="2"/>
      <c r="VDL158" s="2"/>
      <c r="VDM158" s="2"/>
      <c r="VDN158" s="2"/>
      <c r="VDO158" s="2"/>
      <c r="VDP158" s="2"/>
      <c r="VDQ158" s="2"/>
      <c r="VDR158" s="2"/>
      <c r="VDS158" s="2"/>
      <c r="VDT158" s="2"/>
      <c r="VDU158" s="2"/>
      <c r="VDV158" s="2"/>
      <c r="VDW158" s="2"/>
      <c r="VDX158" s="2"/>
      <c r="VDY158" s="2"/>
      <c r="VDZ158" s="2"/>
      <c r="VEA158" s="2"/>
      <c r="VEB158" s="2"/>
      <c r="VEC158" s="2"/>
      <c r="VED158" s="2"/>
      <c r="VEE158" s="2"/>
      <c r="VEF158" s="2"/>
      <c r="VEG158" s="2"/>
      <c r="VEH158" s="2"/>
      <c r="VEI158" s="2"/>
      <c r="VEJ158" s="2"/>
      <c r="VEK158" s="2"/>
      <c r="VEL158" s="2"/>
      <c r="VEM158" s="2"/>
      <c r="VEN158" s="2"/>
      <c r="VEO158" s="2"/>
      <c r="VEP158" s="2"/>
      <c r="VEQ158" s="2"/>
      <c r="VER158" s="2"/>
      <c r="VES158" s="2"/>
      <c r="VET158" s="2"/>
      <c r="VEU158" s="2"/>
      <c r="VEV158" s="2"/>
      <c r="VEW158" s="2"/>
      <c r="VEX158" s="2"/>
      <c r="VEY158" s="2"/>
      <c r="VEZ158" s="2"/>
      <c r="VFA158" s="2"/>
      <c r="VFB158" s="2"/>
      <c r="VFC158" s="2"/>
      <c r="VFD158" s="2"/>
      <c r="VFE158" s="2"/>
      <c r="VFF158" s="2"/>
      <c r="VFG158" s="2"/>
      <c r="VFH158" s="2"/>
      <c r="VFI158" s="2"/>
      <c r="VFJ158" s="2"/>
      <c r="VFK158" s="2"/>
      <c r="VFL158" s="2"/>
      <c r="VFM158" s="2"/>
      <c r="VFN158" s="2"/>
      <c r="VFO158" s="2"/>
      <c r="VFP158" s="2"/>
      <c r="VFQ158" s="2"/>
      <c r="VFR158" s="2"/>
      <c r="VFS158" s="2"/>
      <c r="VFT158" s="2"/>
      <c r="VFU158" s="2"/>
      <c r="VFV158" s="2"/>
      <c r="VFW158" s="2"/>
      <c r="VFX158" s="2"/>
      <c r="VFY158" s="2"/>
      <c r="VFZ158" s="2"/>
      <c r="VGA158" s="2"/>
      <c r="VGB158" s="2"/>
      <c r="VGC158" s="2"/>
      <c r="VGD158" s="2"/>
      <c r="VGE158" s="2"/>
      <c r="VGF158" s="2"/>
      <c r="VGG158" s="2"/>
      <c r="VGH158" s="2"/>
      <c r="VGI158" s="2"/>
      <c r="VGJ158" s="2"/>
      <c r="VGK158" s="2"/>
      <c r="VGL158" s="2"/>
      <c r="VGM158" s="2"/>
      <c r="VGN158" s="2"/>
      <c r="VGO158" s="2"/>
      <c r="VGP158" s="2"/>
      <c r="VGQ158" s="2"/>
      <c r="VGR158" s="2"/>
      <c r="VGS158" s="2"/>
      <c r="VGT158" s="2"/>
      <c r="VGU158" s="2"/>
      <c r="VGV158" s="2"/>
      <c r="VGW158" s="2"/>
      <c r="VGX158" s="2"/>
      <c r="VGY158" s="2"/>
      <c r="VGZ158" s="2"/>
      <c r="VHA158" s="2"/>
      <c r="VHB158" s="2"/>
      <c r="VHC158" s="2"/>
      <c r="VHD158" s="2"/>
      <c r="VHE158" s="2"/>
      <c r="VHF158" s="2"/>
      <c r="VHG158" s="2"/>
      <c r="VHH158" s="2"/>
      <c r="VHI158" s="2"/>
      <c r="VHJ158" s="2"/>
      <c r="VHK158" s="2"/>
      <c r="VHL158" s="2"/>
      <c r="VHM158" s="2"/>
      <c r="VHN158" s="2"/>
      <c r="VHO158" s="2"/>
      <c r="VHP158" s="2"/>
      <c r="VHQ158" s="2"/>
      <c r="VHR158" s="2"/>
      <c r="VHS158" s="2"/>
      <c r="VHT158" s="2"/>
      <c r="VHU158" s="2"/>
      <c r="VHV158" s="2"/>
      <c r="VHW158" s="2"/>
      <c r="VHX158" s="2"/>
      <c r="VHY158" s="2"/>
      <c r="VHZ158" s="2"/>
      <c r="VIA158" s="2"/>
      <c r="VIB158" s="2"/>
      <c r="VIC158" s="2"/>
      <c r="VID158" s="2"/>
      <c r="VIE158" s="2"/>
      <c r="VIF158" s="2"/>
      <c r="VIG158" s="2"/>
      <c r="VIH158" s="2"/>
      <c r="VII158" s="2"/>
      <c r="VIJ158" s="2"/>
      <c r="VIK158" s="2"/>
      <c r="VIL158" s="2"/>
      <c r="VIM158" s="2"/>
      <c r="VIN158" s="2"/>
      <c r="VIO158" s="2"/>
      <c r="VIP158" s="2"/>
      <c r="VIQ158" s="2"/>
      <c r="VIR158" s="2"/>
      <c r="VIS158" s="2"/>
      <c r="VIT158" s="2"/>
      <c r="VIU158" s="2"/>
      <c r="VIV158" s="2"/>
      <c r="VIW158" s="2"/>
      <c r="VIX158" s="2"/>
      <c r="VIY158" s="2"/>
      <c r="VIZ158" s="2"/>
      <c r="VJA158" s="2"/>
      <c r="VJB158" s="2"/>
      <c r="VJC158" s="2"/>
      <c r="VJD158" s="2"/>
      <c r="VJE158" s="2"/>
      <c r="VJF158" s="2"/>
      <c r="VJG158" s="2"/>
      <c r="VJH158" s="2"/>
      <c r="VJI158" s="2"/>
      <c r="VJJ158" s="2"/>
      <c r="VJK158" s="2"/>
      <c r="VJL158" s="2"/>
      <c r="VJM158" s="2"/>
      <c r="VJN158" s="2"/>
      <c r="VJO158" s="2"/>
      <c r="VJP158" s="2"/>
      <c r="VJQ158" s="2"/>
      <c r="VJR158" s="2"/>
      <c r="VJS158" s="2"/>
      <c r="VJT158" s="2"/>
      <c r="VJU158" s="2"/>
      <c r="VJV158" s="2"/>
      <c r="VJW158" s="2"/>
      <c r="VJX158" s="2"/>
      <c r="VJY158" s="2"/>
      <c r="VJZ158" s="2"/>
      <c r="VKA158" s="2"/>
      <c r="VKB158" s="2"/>
      <c r="VKC158" s="2"/>
      <c r="VKD158" s="2"/>
      <c r="VKE158" s="2"/>
      <c r="VKF158" s="2"/>
      <c r="VKG158" s="2"/>
      <c r="VKH158" s="2"/>
      <c r="VKI158" s="2"/>
      <c r="VKJ158" s="2"/>
      <c r="VKK158" s="2"/>
      <c r="VKL158" s="2"/>
      <c r="VKM158" s="2"/>
      <c r="VKN158" s="2"/>
      <c r="VKO158" s="2"/>
      <c r="VKP158" s="2"/>
      <c r="VKQ158" s="2"/>
      <c r="VKR158" s="2"/>
      <c r="VKS158" s="2"/>
      <c r="VKT158" s="2"/>
      <c r="VKU158" s="2"/>
      <c r="VKV158" s="2"/>
      <c r="VKW158" s="2"/>
      <c r="VKX158" s="2"/>
      <c r="VKY158" s="2"/>
      <c r="VKZ158" s="2"/>
      <c r="VLA158" s="2"/>
      <c r="VLB158" s="2"/>
      <c r="VLC158" s="2"/>
      <c r="VLD158" s="2"/>
      <c r="VLE158" s="2"/>
      <c r="VLF158" s="2"/>
      <c r="VLG158" s="2"/>
      <c r="VLH158" s="2"/>
      <c r="VLI158" s="2"/>
      <c r="VLJ158" s="2"/>
      <c r="VLK158" s="2"/>
      <c r="VLL158" s="2"/>
      <c r="VLM158" s="2"/>
      <c r="VLN158" s="2"/>
      <c r="VLO158" s="2"/>
      <c r="VLP158" s="2"/>
      <c r="VLQ158" s="2"/>
      <c r="VLR158" s="2"/>
      <c r="VLS158" s="2"/>
      <c r="VLT158" s="2"/>
      <c r="VLU158" s="2"/>
      <c r="VLV158" s="2"/>
      <c r="VLW158" s="2"/>
      <c r="VLX158" s="2"/>
      <c r="VLY158" s="2"/>
      <c r="VLZ158" s="2"/>
      <c r="VMA158" s="2"/>
      <c r="VMB158" s="2"/>
      <c r="VMC158" s="2"/>
      <c r="VMD158" s="2"/>
      <c r="VME158" s="2"/>
      <c r="VMF158" s="2"/>
      <c r="VMG158" s="2"/>
      <c r="VMH158" s="2"/>
      <c r="VMI158" s="2"/>
      <c r="VMJ158" s="2"/>
      <c r="VMK158" s="2"/>
      <c r="VML158" s="2"/>
      <c r="VMM158" s="2"/>
      <c r="VMN158" s="2"/>
      <c r="VMO158" s="2"/>
      <c r="VMP158" s="2"/>
      <c r="VMQ158" s="2"/>
      <c r="VMR158" s="2"/>
      <c r="VMS158" s="2"/>
      <c r="VMT158" s="2"/>
      <c r="VMU158" s="2"/>
      <c r="VMV158" s="2"/>
      <c r="VMW158" s="2"/>
      <c r="VMX158" s="2"/>
      <c r="VMY158" s="2"/>
      <c r="VMZ158" s="2"/>
      <c r="VNA158" s="2"/>
      <c r="VNB158" s="2"/>
      <c r="VNC158" s="2"/>
      <c r="VND158" s="2"/>
      <c r="VNE158" s="2"/>
      <c r="VNF158" s="2"/>
      <c r="VNG158" s="2"/>
      <c r="VNH158" s="2"/>
      <c r="VNI158" s="2"/>
      <c r="VNJ158" s="2"/>
      <c r="VNK158" s="2"/>
      <c r="VNL158" s="2"/>
      <c r="VNM158" s="2"/>
      <c r="VNN158" s="2"/>
      <c r="VNO158" s="2"/>
      <c r="VNP158" s="2"/>
      <c r="VNQ158" s="2"/>
      <c r="VNR158" s="2"/>
      <c r="VNS158" s="2"/>
      <c r="VNT158" s="2"/>
      <c r="VNU158" s="2"/>
      <c r="VNV158" s="2"/>
      <c r="VNW158" s="2"/>
      <c r="VNX158" s="2"/>
      <c r="VNY158" s="2"/>
      <c r="VNZ158" s="2"/>
      <c r="VOA158" s="2"/>
      <c r="VOB158" s="2"/>
      <c r="VOC158" s="2"/>
      <c r="VOD158" s="2"/>
      <c r="VOE158" s="2"/>
      <c r="VOF158" s="2"/>
      <c r="VOG158" s="2"/>
      <c r="VOH158" s="2"/>
      <c r="VOI158" s="2"/>
      <c r="VOJ158" s="2"/>
      <c r="VOK158" s="2"/>
      <c r="VOL158" s="2"/>
      <c r="VOM158" s="2"/>
      <c r="VON158" s="2"/>
      <c r="VOO158" s="2"/>
      <c r="VOP158" s="2"/>
      <c r="VOQ158" s="2"/>
      <c r="VOR158" s="2"/>
      <c r="VOS158" s="2"/>
      <c r="VOT158" s="2"/>
      <c r="VOU158" s="2"/>
      <c r="VOV158" s="2"/>
      <c r="VOW158" s="2"/>
      <c r="VOX158" s="2"/>
      <c r="VOY158" s="2"/>
      <c r="VOZ158" s="2"/>
      <c r="VPA158" s="2"/>
      <c r="VPB158" s="2"/>
      <c r="VPC158" s="2"/>
      <c r="VPD158" s="2"/>
      <c r="VPE158" s="2"/>
      <c r="VPF158" s="2"/>
      <c r="VPG158" s="2"/>
      <c r="VPH158" s="2"/>
      <c r="VPI158" s="2"/>
      <c r="VPJ158" s="2"/>
      <c r="VPK158" s="2"/>
      <c r="VPL158" s="2"/>
      <c r="VPM158" s="2"/>
      <c r="VPN158" s="2"/>
      <c r="VPO158" s="2"/>
      <c r="VPP158" s="2"/>
      <c r="VPQ158" s="2"/>
      <c r="VPR158" s="2"/>
      <c r="VPS158" s="2"/>
      <c r="VPT158" s="2"/>
      <c r="VPU158" s="2"/>
      <c r="VPV158" s="2"/>
      <c r="VPW158" s="2"/>
      <c r="VPX158" s="2"/>
      <c r="VPY158" s="2"/>
      <c r="VPZ158" s="2"/>
      <c r="VQA158" s="2"/>
      <c r="VQB158" s="2"/>
      <c r="VQC158" s="2"/>
      <c r="VQD158" s="2"/>
      <c r="VQE158" s="2"/>
      <c r="VQF158" s="2"/>
      <c r="VQG158" s="2"/>
      <c r="VQH158" s="2"/>
      <c r="VQI158" s="2"/>
      <c r="VQJ158" s="2"/>
      <c r="VQK158" s="2"/>
      <c r="VQL158" s="2"/>
      <c r="VQM158" s="2"/>
      <c r="VQN158" s="2"/>
      <c r="VQO158" s="2"/>
      <c r="VQP158" s="2"/>
      <c r="VQQ158" s="2"/>
      <c r="VQR158" s="2"/>
      <c r="VQS158" s="2"/>
      <c r="VQT158" s="2"/>
      <c r="VQU158" s="2"/>
      <c r="VQV158" s="2"/>
      <c r="VQW158" s="2"/>
      <c r="VQX158" s="2"/>
      <c r="VQY158" s="2"/>
      <c r="VQZ158" s="2"/>
      <c r="VRA158" s="2"/>
      <c r="VRB158" s="2"/>
      <c r="VRC158" s="2"/>
      <c r="VRD158" s="2"/>
      <c r="VRE158" s="2"/>
      <c r="VRF158" s="2"/>
      <c r="VRG158" s="2"/>
      <c r="VRH158" s="2"/>
      <c r="VRI158" s="2"/>
      <c r="VRJ158" s="2"/>
      <c r="VRK158" s="2"/>
      <c r="VRL158" s="2"/>
      <c r="VRM158" s="2"/>
      <c r="VRN158" s="2"/>
      <c r="VRO158" s="2"/>
      <c r="VRP158" s="2"/>
      <c r="VRQ158" s="2"/>
      <c r="VRR158" s="2"/>
      <c r="VRS158" s="2"/>
      <c r="VRT158" s="2"/>
      <c r="VRU158" s="2"/>
      <c r="VRV158" s="2"/>
      <c r="VRW158" s="2"/>
      <c r="VRX158" s="2"/>
      <c r="VRY158" s="2"/>
      <c r="VRZ158" s="2"/>
      <c r="VSA158" s="2"/>
      <c r="VSB158" s="2"/>
      <c r="VSC158" s="2"/>
      <c r="VSD158" s="2"/>
      <c r="VSE158" s="2"/>
      <c r="VSF158" s="2"/>
      <c r="VSG158" s="2"/>
      <c r="VSH158" s="2"/>
      <c r="VSI158" s="2"/>
      <c r="VSJ158" s="2"/>
      <c r="VSK158" s="2"/>
      <c r="VSL158" s="2"/>
      <c r="VSM158" s="2"/>
      <c r="VSN158" s="2"/>
      <c r="VSO158" s="2"/>
      <c r="VSP158" s="2"/>
      <c r="VSQ158" s="2"/>
      <c r="VSR158" s="2"/>
      <c r="VSS158" s="2"/>
      <c r="VST158" s="2"/>
      <c r="VSU158" s="2"/>
      <c r="VSV158" s="2"/>
      <c r="VSW158" s="2"/>
      <c r="VSX158" s="2"/>
      <c r="VSY158" s="2"/>
      <c r="VSZ158" s="2"/>
      <c r="VTA158" s="2"/>
      <c r="VTB158" s="2"/>
      <c r="VTC158" s="2"/>
      <c r="VTD158" s="2"/>
      <c r="VTE158" s="2"/>
      <c r="VTF158" s="2"/>
      <c r="VTG158" s="2"/>
      <c r="VTH158" s="2"/>
      <c r="VTI158" s="2"/>
      <c r="VTJ158" s="2"/>
      <c r="VTK158" s="2"/>
      <c r="VTL158" s="2"/>
      <c r="VTM158" s="2"/>
      <c r="VTN158" s="2"/>
      <c r="VTO158" s="2"/>
      <c r="VTP158" s="2"/>
      <c r="VTQ158" s="2"/>
      <c r="VTR158" s="2"/>
      <c r="VTS158" s="2"/>
      <c r="VTT158" s="2"/>
      <c r="VTU158" s="2"/>
      <c r="VTV158" s="2"/>
      <c r="VTW158" s="2"/>
      <c r="VTX158" s="2"/>
      <c r="VTY158" s="2"/>
      <c r="VTZ158" s="2"/>
      <c r="VUA158" s="2"/>
      <c r="VUB158" s="2"/>
      <c r="VUC158" s="2"/>
      <c r="VUD158" s="2"/>
      <c r="VUE158" s="2"/>
      <c r="VUF158" s="2"/>
      <c r="VUG158" s="2"/>
      <c r="VUH158" s="2"/>
      <c r="VUI158" s="2"/>
      <c r="VUJ158" s="2"/>
      <c r="VUK158" s="2"/>
      <c r="VUL158" s="2"/>
      <c r="VUM158" s="2"/>
      <c r="VUN158" s="2"/>
      <c r="VUO158" s="2"/>
      <c r="VUP158" s="2"/>
      <c r="VUQ158" s="2"/>
      <c r="VUR158" s="2"/>
      <c r="VUS158" s="2"/>
      <c r="VUT158" s="2"/>
      <c r="VUU158" s="2"/>
      <c r="VUV158" s="2"/>
      <c r="VUW158" s="2"/>
      <c r="VUX158" s="2"/>
      <c r="VUY158" s="2"/>
      <c r="VUZ158" s="2"/>
      <c r="VVA158" s="2"/>
      <c r="VVB158" s="2"/>
      <c r="VVC158" s="2"/>
      <c r="VVD158" s="2"/>
      <c r="VVE158" s="2"/>
      <c r="VVF158" s="2"/>
      <c r="VVG158" s="2"/>
      <c r="VVH158" s="2"/>
      <c r="VVI158" s="2"/>
      <c r="VVJ158" s="2"/>
      <c r="VVK158" s="2"/>
      <c r="VVL158" s="2"/>
      <c r="VVM158" s="2"/>
      <c r="VVN158" s="2"/>
      <c r="VVO158" s="2"/>
      <c r="VVP158" s="2"/>
      <c r="VVQ158" s="2"/>
      <c r="VVR158" s="2"/>
      <c r="VVS158" s="2"/>
      <c r="VVT158" s="2"/>
      <c r="VVU158" s="2"/>
      <c r="VVV158" s="2"/>
      <c r="VVW158" s="2"/>
      <c r="VVX158" s="2"/>
      <c r="VVY158" s="2"/>
      <c r="VVZ158" s="2"/>
      <c r="VWA158" s="2"/>
      <c r="VWB158" s="2"/>
      <c r="VWC158" s="2"/>
      <c r="VWD158" s="2"/>
      <c r="VWE158" s="2"/>
      <c r="VWF158" s="2"/>
      <c r="VWG158" s="2"/>
      <c r="VWH158" s="2"/>
      <c r="VWI158" s="2"/>
      <c r="VWJ158" s="2"/>
      <c r="VWK158" s="2"/>
      <c r="VWL158" s="2"/>
      <c r="VWM158" s="2"/>
      <c r="VWN158" s="2"/>
      <c r="VWO158" s="2"/>
      <c r="VWP158" s="2"/>
      <c r="VWQ158" s="2"/>
      <c r="VWR158" s="2"/>
      <c r="VWS158" s="2"/>
      <c r="VWT158" s="2"/>
      <c r="VWU158" s="2"/>
      <c r="VWV158" s="2"/>
      <c r="VWW158" s="2"/>
      <c r="VWX158" s="2"/>
      <c r="VWY158" s="2"/>
      <c r="VWZ158" s="2"/>
      <c r="VXA158" s="2"/>
      <c r="VXB158" s="2"/>
      <c r="VXC158" s="2"/>
      <c r="VXD158" s="2"/>
      <c r="VXE158" s="2"/>
      <c r="VXF158" s="2"/>
      <c r="VXG158" s="2"/>
      <c r="VXH158" s="2"/>
      <c r="VXI158" s="2"/>
      <c r="VXJ158" s="2"/>
      <c r="VXK158" s="2"/>
      <c r="VXL158" s="2"/>
      <c r="VXM158" s="2"/>
      <c r="VXN158" s="2"/>
      <c r="VXO158" s="2"/>
      <c r="VXP158" s="2"/>
      <c r="VXQ158" s="2"/>
      <c r="VXR158" s="2"/>
      <c r="VXS158" s="2"/>
      <c r="VXT158" s="2"/>
      <c r="VXU158" s="2"/>
      <c r="VXV158" s="2"/>
      <c r="VXW158" s="2"/>
      <c r="VXX158" s="2"/>
      <c r="VXY158" s="2"/>
      <c r="VXZ158" s="2"/>
      <c r="VYA158" s="2"/>
      <c r="VYB158" s="2"/>
      <c r="VYC158" s="2"/>
      <c r="VYD158" s="2"/>
      <c r="VYE158" s="2"/>
      <c r="VYF158" s="2"/>
      <c r="VYG158" s="2"/>
      <c r="VYH158" s="2"/>
      <c r="VYI158" s="2"/>
      <c r="VYJ158" s="2"/>
      <c r="VYK158" s="2"/>
      <c r="VYL158" s="2"/>
      <c r="VYM158" s="2"/>
      <c r="VYN158" s="2"/>
      <c r="VYO158" s="2"/>
      <c r="VYP158" s="2"/>
      <c r="VYQ158" s="2"/>
      <c r="VYR158" s="2"/>
      <c r="VYS158" s="2"/>
      <c r="VYT158" s="2"/>
      <c r="VYU158" s="2"/>
      <c r="VYV158" s="2"/>
      <c r="VYW158" s="2"/>
      <c r="VYX158" s="2"/>
      <c r="VYY158" s="2"/>
      <c r="VYZ158" s="2"/>
      <c r="VZA158" s="2"/>
      <c r="VZB158" s="2"/>
      <c r="VZC158" s="2"/>
      <c r="VZD158" s="2"/>
      <c r="VZE158" s="2"/>
      <c r="VZF158" s="2"/>
      <c r="VZG158" s="2"/>
      <c r="VZH158" s="2"/>
      <c r="VZI158" s="2"/>
      <c r="VZJ158" s="2"/>
      <c r="VZK158" s="2"/>
      <c r="VZL158" s="2"/>
      <c r="VZM158" s="2"/>
      <c r="VZN158" s="2"/>
      <c r="VZO158" s="2"/>
      <c r="VZP158" s="2"/>
      <c r="VZQ158" s="2"/>
      <c r="VZR158" s="2"/>
      <c r="VZS158" s="2"/>
      <c r="VZT158" s="2"/>
      <c r="VZU158" s="2"/>
      <c r="VZV158" s="2"/>
      <c r="VZW158" s="2"/>
      <c r="VZX158" s="2"/>
      <c r="VZY158" s="2"/>
      <c r="VZZ158" s="2"/>
      <c r="WAA158" s="2"/>
      <c r="WAB158" s="2"/>
      <c r="WAC158" s="2"/>
      <c r="WAD158" s="2"/>
      <c r="WAE158" s="2"/>
      <c r="WAF158" s="2"/>
      <c r="WAG158" s="2"/>
      <c r="WAH158" s="2"/>
      <c r="WAI158" s="2"/>
      <c r="WAJ158" s="2"/>
      <c r="WAK158" s="2"/>
      <c r="WAL158" s="2"/>
      <c r="WAM158" s="2"/>
      <c r="WAN158" s="2"/>
      <c r="WAO158" s="2"/>
      <c r="WAP158" s="2"/>
      <c r="WAQ158" s="2"/>
      <c r="WAR158" s="2"/>
      <c r="WAS158" s="2"/>
      <c r="WAT158" s="2"/>
      <c r="WAU158" s="2"/>
      <c r="WAV158" s="2"/>
      <c r="WAW158" s="2"/>
      <c r="WAX158" s="2"/>
      <c r="WAY158" s="2"/>
      <c r="WAZ158" s="2"/>
      <c r="WBA158" s="2"/>
      <c r="WBB158" s="2"/>
      <c r="WBC158" s="2"/>
      <c r="WBD158" s="2"/>
      <c r="WBE158" s="2"/>
      <c r="WBF158" s="2"/>
      <c r="WBG158" s="2"/>
      <c r="WBH158" s="2"/>
      <c r="WBI158" s="2"/>
      <c r="WBJ158" s="2"/>
      <c r="WBK158" s="2"/>
      <c r="WBL158" s="2"/>
      <c r="WBM158" s="2"/>
      <c r="WBN158" s="2"/>
      <c r="WBO158" s="2"/>
      <c r="WBP158" s="2"/>
      <c r="WBQ158" s="2"/>
      <c r="WBR158" s="2"/>
      <c r="WBS158" s="2"/>
      <c r="WBT158" s="2"/>
      <c r="WBU158" s="2"/>
      <c r="WBV158" s="2"/>
      <c r="WBW158" s="2"/>
      <c r="WBX158" s="2"/>
      <c r="WBY158" s="2"/>
      <c r="WBZ158" s="2"/>
      <c r="WCA158" s="2"/>
      <c r="WCB158" s="2"/>
      <c r="WCC158" s="2"/>
      <c r="WCD158" s="2"/>
      <c r="WCE158" s="2"/>
      <c r="WCF158" s="2"/>
      <c r="WCG158" s="2"/>
      <c r="WCH158" s="2"/>
      <c r="WCI158" s="2"/>
      <c r="WCJ158" s="2"/>
      <c r="WCK158" s="2"/>
      <c r="WCL158" s="2"/>
      <c r="WCM158" s="2"/>
      <c r="WCN158" s="2"/>
      <c r="WCO158" s="2"/>
      <c r="WCP158" s="2"/>
      <c r="WCQ158" s="2"/>
      <c r="WCR158" s="2"/>
      <c r="WCS158" s="2"/>
      <c r="WCT158" s="2"/>
      <c r="WCU158" s="2"/>
      <c r="WCV158" s="2"/>
      <c r="WCW158" s="2"/>
      <c r="WCX158" s="2"/>
      <c r="WCY158" s="2"/>
      <c r="WCZ158" s="2"/>
      <c r="WDA158" s="2"/>
      <c r="WDB158" s="2"/>
      <c r="WDC158" s="2"/>
      <c r="WDD158" s="2"/>
      <c r="WDE158" s="2"/>
      <c r="WDF158" s="2"/>
      <c r="WDG158" s="2"/>
      <c r="WDH158" s="2"/>
      <c r="WDI158" s="2"/>
      <c r="WDJ158" s="2"/>
      <c r="WDK158" s="2"/>
      <c r="WDL158" s="2"/>
      <c r="WDM158" s="2"/>
      <c r="WDN158" s="2"/>
      <c r="WDO158" s="2"/>
      <c r="WDP158" s="2"/>
      <c r="WDQ158" s="2"/>
      <c r="WDR158" s="2"/>
      <c r="WDS158" s="2"/>
      <c r="WDT158" s="2"/>
      <c r="WDU158" s="2"/>
      <c r="WDV158" s="2"/>
      <c r="WDW158" s="2"/>
      <c r="WDX158" s="2"/>
      <c r="WDY158" s="2"/>
      <c r="WDZ158" s="2"/>
      <c r="WEA158" s="2"/>
      <c r="WEB158" s="2"/>
      <c r="WEC158" s="2"/>
      <c r="WED158" s="2"/>
      <c r="WEE158" s="2"/>
      <c r="WEF158" s="2"/>
      <c r="WEG158" s="2"/>
      <c r="WEH158" s="2"/>
      <c r="WEI158" s="2"/>
      <c r="WEJ158" s="2"/>
      <c r="WEK158" s="2"/>
      <c r="WEL158" s="2"/>
      <c r="WEM158" s="2"/>
      <c r="WEN158" s="2"/>
      <c r="WEO158" s="2"/>
      <c r="WEP158" s="2"/>
      <c r="WEQ158" s="2"/>
      <c r="WER158" s="2"/>
      <c r="WES158" s="2"/>
      <c r="WET158" s="2"/>
      <c r="WEU158" s="2"/>
      <c r="WEV158" s="2"/>
      <c r="WEW158" s="2"/>
      <c r="WEX158" s="2"/>
      <c r="WEY158" s="2"/>
      <c r="WEZ158" s="2"/>
      <c r="WFA158" s="2"/>
      <c r="WFB158" s="2"/>
      <c r="WFC158" s="2"/>
      <c r="WFD158" s="2"/>
      <c r="WFE158" s="2"/>
      <c r="WFF158" s="2"/>
      <c r="WFG158" s="2"/>
      <c r="WFH158" s="2"/>
      <c r="WFI158" s="2"/>
      <c r="WFJ158" s="2"/>
      <c r="WFK158" s="2"/>
      <c r="WFL158" s="2"/>
      <c r="WFM158" s="2"/>
      <c r="WFN158" s="2"/>
      <c r="WFO158" s="2"/>
      <c r="WFP158" s="2"/>
      <c r="WFQ158" s="2"/>
      <c r="WFR158" s="2"/>
      <c r="WFS158" s="2"/>
      <c r="WFT158" s="2"/>
      <c r="WFU158" s="2"/>
      <c r="WFV158" s="2"/>
      <c r="WFW158" s="2"/>
      <c r="WFX158" s="2"/>
      <c r="WFY158" s="2"/>
      <c r="WFZ158" s="2"/>
      <c r="WGA158" s="2"/>
      <c r="WGB158" s="2"/>
      <c r="WGC158" s="2"/>
      <c r="WGD158" s="2"/>
      <c r="WGE158" s="2"/>
      <c r="WGF158" s="2"/>
      <c r="WGG158" s="2"/>
      <c r="WGH158" s="2"/>
      <c r="WGI158" s="2"/>
      <c r="WGJ158" s="2"/>
      <c r="WGK158" s="2"/>
      <c r="WGL158" s="2"/>
      <c r="WGM158" s="2"/>
      <c r="WGN158" s="2"/>
      <c r="WGO158" s="2"/>
      <c r="WGP158" s="2"/>
      <c r="WGQ158" s="2"/>
      <c r="WGR158" s="2"/>
      <c r="WGS158" s="2"/>
      <c r="WGT158" s="2"/>
      <c r="WGU158" s="2"/>
      <c r="WGV158" s="2"/>
      <c r="WGW158" s="2"/>
      <c r="WGX158" s="2"/>
      <c r="WGY158" s="2"/>
      <c r="WGZ158" s="2"/>
      <c r="WHA158" s="2"/>
      <c r="WHB158" s="2"/>
      <c r="WHC158" s="2"/>
      <c r="WHD158" s="2"/>
      <c r="WHE158" s="2"/>
      <c r="WHF158" s="2"/>
      <c r="WHG158" s="2"/>
      <c r="WHH158" s="2"/>
      <c r="WHI158" s="2"/>
      <c r="WHJ158" s="2"/>
      <c r="WHK158" s="2"/>
      <c r="WHL158" s="2"/>
      <c r="WHM158" s="2"/>
      <c r="WHN158" s="2"/>
      <c r="WHO158" s="2"/>
      <c r="WHP158" s="2"/>
      <c r="WHQ158" s="2"/>
      <c r="WHR158" s="2"/>
      <c r="WHS158" s="2"/>
      <c r="WHT158" s="2"/>
      <c r="WHU158" s="2"/>
      <c r="WHV158" s="2"/>
      <c r="WHW158" s="2"/>
      <c r="WHX158" s="2"/>
      <c r="WHY158" s="2"/>
      <c r="WHZ158" s="2"/>
      <c r="WIA158" s="2"/>
      <c r="WIB158" s="2"/>
      <c r="WIC158" s="2"/>
      <c r="WID158" s="2"/>
      <c r="WIE158" s="2"/>
      <c r="WIF158" s="2"/>
      <c r="WIG158" s="2"/>
      <c r="WIH158" s="2"/>
      <c r="WII158" s="2"/>
      <c r="WIJ158" s="2"/>
      <c r="WIK158" s="2"/>
      <c r="WIL158" s="2"/>
      <c r="WIM158" s="2"/>
      <c r="WIN158" s="2"/>
      <c r="WIO158" s="2"/>
      <c r="WIP158" s="2"/>
      <c r="WIQ158" s="2"/>
      <c r="WIR158" s="2"/>
      <c r="WIS158" s="2"/>
      <c r="WIT158" s="2"/>
      <c r="WIU158" s="2"/>
      <c r="WIV158" s="2"/>
      <c r="WIW158" s="2"/>
      <c r="WIX158" s="2"/>
      <c r="WIY158" s="2"/>
      <c r="WIZ158" s="2"/>
      <c r="WJA158" s="2"/>
      <c r="WJB158" s="2"/>
      <c r="WJC158" s="2"/>
      <c r="WJD158" s="2"/>
      <c r="WJE158" s="2"/>
      <c r="WJF158" s="2"/>
      <c r="WJG158" s="2"/>
      <c r="WJH158" s="2"/>
      <c r="WJI158" s="2"/>
      <c r="WJJ158" s="2"/>
      <c r="WJK158" s="2"/>
      <c r="WJL158" s="2"/>
      <c r="WJM158" s="2"/>
      <c r="WJN158" s="2"/>
      <c r="WJO158" s="2"/>
      <c r="WJP158" s="2"/>
      <c r="WJQ158" s="2"/>
      <c r="WJR158" s="2"/>
      <c r="WJS158" s="2"/>
      <c r="WJT158" s="2"/>
      <c r="WJU158" s="2"/>
      <c r="WJV158" s="2"/>
      <c r="WJW158" s="2"/>
      <c r="WJX158" s="2"/>
      <c r="WJY158" s="2"/>
      <c r="WJZ158" s="2"/>
      <c r="WKA158" s="2"/>
      <c r="WKB158" s="2"/>
      <c r="WKC158" s="2"/>
      <c r="WKD158" s="2"/>
      <c r="WKE158" s="2"/>
      <c r="WKF158" s="2"/>
      <c r="WKG158" s="2"/>
      <c r="WKH158" s="2"/>
      <c r="WKI158" s="2"/>
      <c r="WKJ158" s="2"/>
      <c r="WKK158" s="2"/>
      <c r="WKL158" s="2"/>
      <c r="WKM158" s="2"/>
      <c r="WKN158" s="2"/>
      <c r="WKO158" s="2"/>
      <c r="WKP158" s="2"/>
      <c r="WKQ158" s="2"/>
      <c r="WKR158" s="2"/>
      <c r="WKS158" s="2"/>
      <c r="WKT158" s="2"/>
      <c r="WKU158" s="2"/>
      <c r="WKV158" s="2"/>
      <c r="WKW158" s="2"/>
      <c r="WKX158" s="2"/>
      <c r="WKY158" s="2"/>
      <c r="WKZ158" s="2"/>
      <c r="WLA158" s="2"/>
      <c r="WLB158" s="2"/>
      <c r="WLC158" s="2"/>
      <c r="WLD158" s="2"/>
      <c r="WLE158" s="2"/>
      <c r="WLF158" s="2"/>
      <c r="WLG158" s="2"/>
      <c r="WLH158" s="2"/>
      <c r="WLI158" s="2"/>
      <c r="WLJ158" s="2"/>
      <c r="WLK158" s="2"/>
      <c r="WLL158" s="2"/>
      <c r="WLM158" s="2"/>
      <c r="WLN158" s="2"/>
      <c r="WLO158" s="2"/>
      <c r="WLP158" s="2"/>
      <c r="WLQ158" s="2"/>
      <c r="WLR158" s="2"/>
      <c r="WLS158" s="2"/>
      <c r="WLT158" s="2"/>
      <c r="WLU158" s="2"/>
      <c r="WLV158" s="2"/>
      <c r="WLW158" s="2"/>
      <c r="WLX158" s="2"/>
      <c r="WLY158" s="2"/>
      <c r="WLZ158" s="2"/>
      <c r="WMA158" s="2"/>
      <c r="WMB158" s="2"/>
      <c r="WMC158" s="2"/>
      <c r="WMD158" s="2"/>
      <c r="WME158" s="2"/>
      <c r="WMF158" s="2"/>
      <c r="WMG158" s="2"/>
      <c r="WMH158" s="2"/>
      <c r="WMI158" s="2"/>
      <c r="WMJ158" s="2"/>
      <c r="WMK158" s="2"/>
      <c r="WML158" s="2"/>
      <c r="WMM158" s="2"/>
      <c r="WMN158" s="2"/>
      <c r="WMO158" s="2"/>
      <c r="WMP158" s="2"/>
      <c r="WMQ158" s="2"/>
      <c r="WMR158" s="2"/>
      <c r="WMS158" s="2"/>
      <c r="WMT158" s="2"/>
      <c r="WMU158" s="2"/>
      <c r="WMV158" s="2"/>
      <c r="WMW158" s="2"/>
      <c r="WMX158" s="2"/>
      <c r="WMY158" s="2"/>
      <c r="WMZ158" s="2"/>
      <c r="WNA158" s="2"/>
      <c r="WNB158" s="2"/>
      <c r="WNC158" s="2"/>
      <c r="WND158" s="2"/>
      <c r="WNE158" s="2"/>
      <c r="WNF158" s="2"/>
      <c r="WNG158" s="2"/>
      <c r="WNH158" s="2"/>
      <c r="WNI158" s="2"/>
      <c r="WNJ158" s="2"/>
      <c r="WNK158" s="2"/>
      <c r="WNL158" s="2"/>
      <c r="WNM158" s="2"/>
      <c r="WNN158" s="2"/>
      <c r="WNO158" s="2"/>
      <c r="WNP158" s="2"/>
      <c r="WNQ158" s="2"/>
      <c r="WNR158" s="2"/>
      <c r="WNS158" s="2"/>
      <c r="WNT158" s="2"/>
      <c r="WNU158" s="2"/>
      <c r="WNV158" s="2"/>
      <c r="WNW158" s="2"/>
      <c r="WNX158" s="2"/>
      <c r="WNY158" s="2"/>
      <c r="WNZ158" s="2"/>
      <c r="WOA158" s="2"/>
      <c r="WOB158" s="2"/>
      <c r="WOC158" s="2"/>
      <c r="WOD158" s="2"/>
      <c r="WOE158" s="2"/>
      <c r="WOF158" s="2"/>
      <c r="WOG158" s="2"/>
      <c r="WOH158" s="2"/>
      <c r="WOI158" s="2"/>
      <c r="WOJ158" s="2"/>
      <c r="WOK158" s="2"/>
      <c r="WOL158" s="2"/>
      <c r="WOM158" s="2"/>
      <c r="WON158" s="2"/>
      <c r="WOO158" s="2"/>
      <c r="WOP158" s="2"/>
      <c r="WOQ158" s="2"/>
      <c r="WOR158" s="2"/>
      <c r="WOS158" s="2"/>
      <c r="WOT158" s="2"/>
      <c r="WOU158" s="2"/>
      <c r="WOV158" s="2"/>
      <c r="WOW158" s="2"/>
      <c r="WOX158" s="2"/>
      <c r="WOY158" s="2"/>
      <c r="WOZ158" s="2"/>
      <c r="WPA158" s="2"/>
      <c r="WPB158" s="2"/>
      <c r="WPC158" s="2"/>
      <c r="WPD158" s="2"/>
      <c r="WPE158" s="2"/>
      <c r="WPF158" s="2"/>
      <c r="WPG158" s="2"/>
      <c r="WPH158" s="2"/>
      <c r="WPI158" s="2"/>
      <c r="WPJ158" s="2"/>
      <c r="WPK158" s="2"/>
      <c r="WPL158" s="2"/>
      <c r="WPM158" s="2"/>
      <c r="WPN158" s="2"/>
      <c r="WPO158" s="2"/>
      <c r="WPP158" s="2"/>
      <c r="WPQ158" s="2"/>
      <c r="WPR158" s="2"/>
      <c r="WPS158" s="2"/>
      <c r="WPT158" s="2"/>
      <c r="WPU158" s="2"/>
      <c r="WPV158" s="2"/>
      <c r="WPW158" s="2"/>
      <c r="WPX158" s="2"/>
      <c r="WPY158" s="2"/>
      <c r="WPZ158" s="2"/>
      <c r="WQA158" s="2"/>
      <c r="WQB158" s="2"/>
      <c r="WQC158" s="2"/>
      <c r="WQD158" s="2"/>
      <c r="WQE158" s="2"/>
      <c r="WQF158" s="2"/>
      <c r="WQG158" s="2"/>
      <c r="WQH158" s="2"/>
      <c r="WQI158" s="2"/>
      <c r="WQJ158" s="2"/>
      <c r="WQK158" s="2"/>
      <c r="WQL158" s="2"/>
      <c r="WQM158" s="2"/>
      <c r="WQN158" s="2"/>
      <c r="WQO158" s="2"/>
      <c r="WQP158" s="2"/>
      <c r="WQQ158" s="2"/>
      <c r="WQR158" s="2"/>
      <c r="WQS158" s="2"/>
      <c r="WQT158" s="2"/>
      <c r="WQU158" s="2"/>
      <c r="WQV158" s="2"/>
      <c r="WQW158" s="2"/>
      <c r="WQX158" s="2"/>
      <c r="WQY158" s="2"/>
      <c r="WQZ158" s="2"/>
      <c r="WRA158" s="2"/>
      <c r="WRB158" s="2"/>
      <c r="WRC158" s="2"/>
      <c r="WRD158" s="2"/>
      <c r="WRE158" s="2"/>
      <c r="WRF158" s="2"/>
      <c r="WRG158" s="2"/>
      <c r="WRH158" s="2"/>
      <c r="WRI158" s="2"/>
      <c r="WRJ158" s="2"/>
      <c r="WRK158" s="2"/>
      <c r="WRL158" s="2"/>
      <c r="WRM158" s="2"/>
      <c r="WRN158" s="2"/>
      <c r="WRO158" s="2"/>
      <c r="WRP158" s="2"/>
      <c r="WRQ158" s="2"/>
      <c r="WRR158" s="2"/>
      <c r="WRS158" s="2"/>
      <c r="WRT158" s="2"/>
      <c r="WRU158" s="2"/>
      <c r="WRV158" s="2"/>
      <c r="WRW158" s="2"/>
      <c r="WRX158" s="2"/>
      <c r="WRY158" s="2"/>
      <c r="WRZ158" s="2"/>
      <c r="WSA158" s="2"/>
      <c r="WSB158" s="2"/>
      <c r="WSC158" s="2"/>
      <c r="WSD158" s="2"/>
      <c r="WSE158" s="2"/>
      <c r="WSF158" s="2"/>
      <c r="WSG158" s="2"/>
      <c r="WSH158" s="2"/>
      <c r="WSI158" s="2"/>
      <c r="WSJ158" s="2"/>
      <c r="WSK158" s="2"/>
      <c r="WSL158" s="2"/>
      <c r="WSM158" s="2"/>
      <c r="WSN158" s="2"/>
      <c r="WSO158" s="2"/>
      <c r="WSP158" s="2"/>
      <c r="WSQ158" s="2"/>
      <c r="WSR158" s="2"/>
      <c r="WSS158" s="2"/>
      <c r="WST158" s="2"/>
      <c r="WSU158" s="2"/>
      <c r="WSV158" s="2"/>
      <c r="WSW158" s="2"/>
      <c r="WSX158" s="2"/>
      <c r="WSY158" s="2"/>
      <c r="WSZ158" s="2"/>
      <c r="WTA158" s="2"/>
      <c r="WTB158" s="2"/>
      <c r="WTC158" s="2"/>
      <c r="WTD158" s="2"/>
      <c r="WTE158" s="2"/>
      <c r="WTF158" s="2"/>
      <c r="WTG158" s="2"/>
      <c r="WTH158" s="2"/>
      <c r="WTI158" s="2"/>
      <c r="WTJ158" s="2"/>
      <c r="WTK158" s="2"/>
      <c r="WTL158" s="2"/>
      <c r="WTM158" s="2"/>
      <c r="WTN158" s="2"/>
      <c r="WTO158" s="2"/>
      <c r="WTP158" s="2"/>
      <c r="WTQ158" s="2"/>
      <c r="WTR158" s="2"/>
      <c r="WTS158" s="2"/>
      <c r="WTT158" s="2"/>
      <c r="WTU158" s="2"/>
      <c r="WTV158" s="2"/>
      <c r="WTW158" s="2"/>
      <c r="WTX158" s="2"/>
      <c r="WTY158" s="2"/>
      <c r="WTZ158" s="2"/>
      <c r="WUA158" s="2"/>
      <c r="WUB158" s="2"/>
      <c r="WUC158" s="2"/>
      <c r="WUD158" s="2"/>
      <c r="WUE158" s="2"/>
      <c r="WUF158" s="2"/>
      <c r="WUG158" s="2"/>
      <c r="WUH158" s="2"/>
      <c r="WUI158" s="2"/>
      <c r="WUJ158" s="2"/>
      <c r="WUK158" s="2"/>
      <c r="WUL158" s="2"/>
      <c r="WUM158" s="2"/>
      <c r="WUN158" s="2"/>
      <c r="WUO158" s="2"/>
      <c r="WUP158" s="2"/>
      <c r="WUQ158" s="2"/>
      <c r="WUR158" s="2"/>
      <c r="WUS158" s="2"/>
      <c r="WUT158" s="2"/>
      <c r="WUU158" s="2"/>
      <c r="WUV158" s="2"/>
      <c r="WUW158" s="2"/>
      <c r="WUX158" s="2"/>
      <c r="WUY158" s="2"/>
      <c r="WUZ158" s="2"/>
      <c r="WVA158" s="2"/>
      <c r="WVB158" s="2"/>
      <c r="WVC158" s="2"/>
      <c r="WVD158" s="2"/>
      <c r="WVE158" s="2"/>
      <c r="WVF158" s="2"/>
      <c r="WVG158" s="2"/>
      <c r="WVH158" s="2"/>
      <c r="WVI158" s="2"/>
      <c r="WVJ158" s="2"/>
      <c r="WVK158" s="2"/>
      <c r="WVL158" s="2"/>
      <c r="WVM158" s="2"/>
      <c r="WVN158" s="2"/>
      <c r="WVO158" s="2"/>
      <c r="WVP158" s="2"/>
      <c r="WVQ158" s="2"/>
      <c r="WVR158" s="2"/>
      <c r="WVS158" s="2"/>
      <c r="WVT158" s="2"/>
      <c r="WVU158" s="2"/>
      <c r="WVV158" s="2"/>
      <c r="WVW158" s="2"/>
      <c r="WVX158" s="2"/>
      <c r="WVY158" s="2"/>
      <c r="WVZ158" s="2"/>
      <c r="WWA158" s="2"/>
      <c r="WWB158" s="2"/>
      <c r="WWC158" s="2"/>
      <c r="WWD158" s="2"/>
      <c r="WWE158" s="2"/>
      <c r="WWF158" s="2"/>
      <c r="WWG158" s="2"/>
      <c r="WWH158" s="2"/>
      <c r="WWI158" s="2"/>
      <c r="WWJ158" s="2"/>
      <c r="WWK158" s="2"/>
      <c r="WWL158" s="2"/>
      <c r="WWM158" s="2"/>
      <c r="WWN158" s="2"/>
      <c r="WWO158" s="2"/>
      <c r="WWP158" s="2"/>
      <c r="WWQ158" s="2"/>
      <c r="WWR158" s="2"/>
      <c r="WWS158" s="2"/>
      <c r="WWT158" s="2"/>
      <c r="WWU158" s="2"/>
      <c r="WWV158" s="2"/>
      <c r="WWW158" s="2"/>
      <c r="WWX158" s="2"/>
      <c r="WWY158" s="2"/>
      <c r="WWZ158" s="2"/>
      <c r="WXA158" s="2"/>
      <c r="WXB158" s="2"/>
      <c r="WXC158" s="2"/>
      <c r="WXD158" s="2"/>
      <c r="WXE158" s="2"/>
      <c r="WXF158" s="2"/>
      <c r="WXG158" s="2"/>
      <c r="WXH158" s="2"/>
      <c r="WXI158" s="2"/>
      <c r="WXJ158" s="2"/>
      <c r="WXK158" s="2"/>
      <c r="WXL158" s="2"/>
      <c r="WXM158" s="2"/>
      <c r="WXN158" s="2"/>
      <c r="WXO158" s="2"/>
      <c r="WXP158" s="2"/>
      <c r="WXQ158" s="2"/>
      <c r="WXR158" s="2"/>
      <c r="WXS158" s="2"/>
      <c r="WXT158" s="2"/>
      <c r="WXU158" s="2"/>
      <c r="WXV158" s="2"/>
      <c r="WXW158" s="2"/>
      <c r="WXX158" s="2"/>
      <c r="WXY158" s="2"/>
      <c r="WXZ158" s="2"/>
      <c r="WYA158" s="2"/>
      <c r="WYB158" s="2"/>
      <c r="WYC158" s="2"/>
      <c r="WYD158" s="2"/>
      <c r="WYE158" s="2"/>
      <c r="WYF158" s="2"/>
      <c r="WYG158" s="2"/>
      <c r="WYH158" s="2"/>
      <c r="WYI158" s="2"/>
      <c r="WYJ158" s="2"/>
      <c r="WYK158" s="2"/>
      <c r="WYL158" s="2"/>
      <c r="WYM158" s="2"/>
      <c r="WYN158" s="2"/>
      <c r="WYO158" s="2"/>
      <c r="WYP158" s="2"/>
      <c r="WYQ158" s="2"/>
      <c r="WYR158" s="2"/>
      <c r="WYS158" s="2"/>
      <c r="WYT158" s="2"/>
      <c r="WYU158" s="2"/>
      <c r="WYV158" s="2"/>
      <c r="WYW158" s="2"/>
      <c r="WYX158" s="2"/>
      <c r="WYY158" s="2"/>
      <c r="WYZ158" s="2"/>
      <c r="WZA158" s="2"/>
      <c r="WZB158" s="2"/>
      <c r="WZC158" s="2"/>
      <c r="WZD158" s="2"/>
      <c r="WZE158" s="2"/>
      <c r="WZF158" s="2"/>
      <c r="WZG158" s="2"/>
      <c r="WZH158" s="2"/>
      <c r="WZI158" s="2"/>
      <c r="WZJ158" s="2"/>
      <c r="WZK158" s="2"/>
      <c r="WZL158" s="2"/>
      <c r="WZM158" s="2"/>
      <c r="WZN158" s="2"/>
      <c r="WZO158" s="2"/>
      <c r="WZP158" s="2"/>
      <c r="WZQ158" s="2"/>
      <c r="WZR158" s="2"/>
      <c r="WZS158" s="2"/>
      <c r="WZT158" s="2"/>
      <c r="WZU158" s="2"/>
      <c r="WZV158" s="2"/>
      <c r="WZW158" s="2"/>
      <c r="WZX158" s="2"/>
      <c r="WZY158" s="2"/>
      <c r="WZZ158" s="2"/>
      <c r="XAA158" s="2"/>
      <c r="XAB158" s="2"/>
      <c r="XAC158" s="2"/>
      <c r="XAD158" s="2"/>
      <c r="XAE158" s="2"/>
      <c r="XAF158" s="2"/>
      <c r="XAG158" s="2"/>
      <c r="XAH158" s="2"/>
      <c r="XAI158" s="2"/>
      <c r="XAJ158" s="2"/>
      <c r="XAK158" s="2"/>
      <c r="XAL158" s="2"/>
      <c r="XAM158" s="2"/>
      <c r="XAN158" s="2"/>
      <c r="XAO158" s="2"/>
      <c r="XAP158" s="2"/>
      <c r="XAQ158" s="2"/>
      <c r="XAR158" s="2"/>
      <c r="XAS158" s="2"/>
      <c r="XAT158" s="2"/>
      <c r="XAU158" s="2"/>
      <c r="XAV158" s="2"/>
      <c r="XAW158" s="2"/>
      <c r="XAX158" s="2"/>
      <c r="XAY158" s="2"/>
      <c r="XAZ158" s="2"/>
      <c r="XBA158" s="2"/>
      <c r="XBB158" s="2"/>
      <c r="XBC158" s="2"/>
      <c r="XBD158" s="2"/>
      <c r="XBE158" s="2"/>
      <c r="XBF158" s="2"/>
      <c r="XBG158" s="2"/>
      <c r="XBH158" s="2"/>
      <c r="XBI158" s="2"/>
      <c r="XBJ158" s="2"/>
      <c r="XBK158" s="2"/>
      <c r="XBL158" s="2"/>
      <c r="XBM158" s="2"/>
      <c r="XBN158" s="2"/>
      <c r="XBO158" s="2"/>
      <c r="XBP158" s="2"/>
      <c r="XBQ158" s="2"/>
      <c r="XBR158" s="2"/>
      <c r="XBS158" s="2"/>
      <c r="XBT158" s="2"/>
      <c r="XBU158" s="2"/>
      <c r="XBV158" s="2"/>
      <c r="XBW158" s="2"/>
      <c r="XBX158" s="2"/>
      <c r="XBY158" s="2"/>
      <c r="XBZ158" s="2"/>
      <c r="XCA158" s="2"/>
      <c r="XCB158" s="2"/>
      <c r="XCC158" s="2"/>
      <c r="XCD158" s="2"/>
      <c r="XCE158" s="2"/>
      <c r="XCF158" s="2"/>
      <c r="XCG158" s="2"/>
      <c r="XCH158" s="2"/>
      <c r="XCI158" s="2"/>
      <c r="XCJ158" s="2"/>
      <c r="XCK158" s="2"/>
      <c r="XCL158" s="2"/>
      <c r="XCM158" s="2"/>
      <c r="XCN158" s="2"/>
      <c r="XCO158" s="2"/>
      <c r="XCP158" s="2"/>
      <c r="XCQ158" s="2"/>
      <c r="XCR158" s="2"/>
      <c r="XCS158" s="2"/>
      <c r="XCT158" s="2"/>
      <c r="XCU158" s="2"/>
      <c r="XCV158" s="2"/>
      <c r="XCW158" s="2"/>
      <c r="XCX158" s="2"/>
      <c r="XCY158" s="2"/>
      <c r="XCZ158" s="2"/>
      <c r="XDA158" s="2"/>
      <c r="XDB158" s="2"/>
      <c r="XDC158" s="2"/>
      <c r="XDD158" s="2"/>
      <c r="XDE158" s="2"/>
      <c r="XDF158" s="2"/>
      <c r="XDG158" s="2"/>
      <c r="XDH158" s="2"/>
      <c r="XDI158" s="2"/>
      <c r="XDJ158" s="2"/>
      <c r="XDK158" s="2"/>
      <c r="XDL158" s="2"/>
      <c r="XDM158" s="2"/>
      <c r="XDN158" s="2"/>
      <c r="XDO158" s="2"/>
      <c r="XDP158" s="2"/>
      <c r="XDQ158" s="2"/>
      <c r="XDR158" s="2"/>
      <c r="XDS158" s="2"/>
      <c r="XDT158" s="2"/>
      <c r="XDU158" s="2"/>
      <c r="XDV158" s="2"/>
      <c r="XDW158" s="2"/>
      <c r="XDX158" s="2"/>
      <c r="XDY158" s="2"/>
      <c r="XDZ158" s="2"/>
      <c r="XEA158" s="2"/>
      <c r="XEB158" s="2"/>
      <c r="XEC158" s="2"/>
      <c r="XED158" s="2"/>
      <c r="XEE158" s="2"/>
      <c r="XEF158" s="2"/>
      <c r="XEG158" s="2"/>
      <c r="XEH158" s="2"/>
      <c r="XEI158" s="2"/>
      <c r="XEJ158" s="58" t="s">
        <v>756</v>
      </c>
      <c r="XEK158" s="58" t="s">
        <v>764</v>
      </c>
      <c r="XEL158" s="58" t="s">
        <v>445</v>
      </c>
      <c r="XEM158" s="70" t="s">
        <v>757</v>
      </c>
    </row>
    <row r="159" spans="1:16367" s="12" customFormat="1" ht="15">
      <c r="A159" s="69"/>
      <c r="B159" s="11"/>
      <c r="C159" s="1257" t="s">
        <v>765</v>
      </c>
      <c r="D159" s="1257"/>
      <c r="E159" s="1632"/>
      <c r="F159" s="177" t="s">
        <v>338</v>
      </c>
      <c r="G159" s="177" t="s">
        <v>338</v>
      </c>
      <c r="H159" s="177" t="s">
        <v>338</v>
      </c>
      <c r="I159" s="177" t="s">
        <v>338</v>
      </c>
      <c r="J159" s="177" t="s">
        <v>338</v>
      </c>
      <c r="K159" s="177" t="s">
        <v>338</v>
      </c>
      <c r="L159" s="177" t="s">
        <v>338</v>
      </c>
      <c r="M159" s="177" t="s">
        <v>338</v>
      </c>
      <c r="N159" s="176" t="s">
        <v>338</v>
      </c>
      <c r="XEJ159" s="12" t="s">
        <v>338</v>
      </c>
      <c r="XEK159" s="12" t="s">
        <v>338</v>
      </c>
      <c r="XEL159" s="12" t="s">
        <v>338</v>
      </c>
      <c r="XEM159" s="12" t="s">
        <v>338</v>
      </c>
    </row>
    <row r="160" spans="1:16367" s="12" customFormat="1" ht="15">
      <c r="A160" s="69"/>
      <c r="B160" s="11"/>
      <c r="C160" s="1257" t="s">
        <v>766</v>
      </c>
      <c r="D160" s="1257"/>
      <c r="E160" s="1632"/>
      <c r="F160" s="177" t="s">
        <v>338</v>
      </c>
      <c r="G160" s="177" t="s">
        <v>338</v>
      </c>
      <c r="H160" s="177" t="s">
        <v>183</v>
      </c>
      <c r="I160" s="177" t="s">
        <v>338</v>
      </c>
      <c r="J160" s="177" t="s">
        <v>338</v>
      </c>
      <c r="K160" s="177" t="s">
        <v>183</v>
      </c>
      <c r="L160" s="177" t="s">
        <v>183</v>
      </c>
      <c r="M160" s="177"/>
      <c r="N160" s="176" t="s">
        <v>338</v>
      </c>
      <c r="XEJ160" s="12" t="s">
        <v>183</v>
      </c>
      <c r="XEK160" s="12" t="s">
        <v>338</v>
      </c>
      <c r="XEL160" s="12" t="s">
        <v>338</v>
      </c>
      <c r="XEM160" s="12" t="s">
        <v>338</v>
      </c>
    </row>
    <row r="161" spans="1:287 16364:16367" s="12" customFormat="1" ht="15">
      <c r="A161" s="69"/>
      <c r="B161" s="11"/>
      <c r="C161" s="1257" t="s">
        <v>767</v>
      </c>
      <c r="D161" s="1257"/>
      <c r="E161" s="1632"/>
      <c r="F161" s="177" t="s">
        <v>338</v>
      </c>
      <c r="G161" s="177" t="s">
        <v>338</v>
      </c>
      <c r="H161" s="177" t="s">
        <v>338</v>
      </c>
      <c r="I161" s="177" t="s">
        <v>338</v>
      </c>
      <c r="J161" s="177" t="s">
        <v>338</v>
      </c>
      <c r="K161" s="177" t="s">
        <v>338</v>
      </c>
      <c r="L161" s="177" t="s">
        <v>338</v>
      </c>
      <c r="M161" s="177"/>
      <c r="N161" s="176" t="s">
        <v>338</v>
      </c>
      <c r="XEJ161" s="12" t="s">
        <v>338</v>
      </c>
      <c r="XEL161" s="12" t="s">
        <v>338</v>
      </c>
      <c r="XEM161" s="12" t="s">
        <v>338</v>
      </c>
    </row>
    <row r="162" spans="1:287 16364:16367" s="12" customFormat="1" ht="15">
      <c r="A162" s="69"/>
      <c r="B162" s="11"/>
      <c r="C162" s="1257" t="s">
        <v>768</v>
      </c>
      <c r="D162" s="1257"/>
      <c r="E162" s="1632"/>
      <c r="F162" s="177" t="s">
        <v>338</v>
      </c>
      <c r="G162" s="177" t="s">
        <v>338</v>
      </c>
      <c r="H162" s="177" t="s">
        <v>338</v>
      </c>
      <c r="I162" s="177" t="s">
        <v>338</v>
      </c>
      <c r="J162" s="177" t="s">
        <v>338</v>
      </c>
      <c r="K162" s="177" t="s">
        <v>338</v>
      </c>
      <c r="L162" s="177" t="s">
        <v>338</v>
      </c>
      <c r="M162" s="177" t="s">
        <v>338</v>
      </c>
      <c r="N162" s="176" t="s">
        <v>338</v>
      </c>
      <c r="XEJ162" s="12" t="s">
        <v>338</v>
      </c>
      <c r="XEL162" s="12" t="s">
        <v>338</v>
      </c>
      <c r="XEM162" s="12" t="s">
        <v>338</v>
      </c>
    </row>
    <row r="163" spans="1:287 16364:16367" s="12" customFormat="1" ht="15">
      <c r="A163" s="69"/>
      <c r="B163" s="11"/>
      <c r="C163" s="1257" t="s">
        <v>769</v>
      </c>
      <c r="D163" s="1257"/>
      <c r="E163" s="1632"/>
      <c r="F163" s="177" t="s">
        <v>338</v>
      </c>
      <c r="G163" s="177" t="s">
        <v>338</v>
      </c>
      <c r="H163" s="177" t="s">
        <v>183</v>
      </c>
      <c r="I163" s="177" t="s">
        <v>338</v>
      </c>
      <c r="J163" s="177" t="s">
        <v>338</v>
      </c>
      <c r="K163" s="177" t="s">
        <v>338</v>
      </c>
      <c r="L163" s="177" t="s">
        <v>338</v>
      </c>
      <c r="M163" s="177" t="s">
        <v>338</v>
      </c>
      <c r="N163" s="176" t="s">
        <v>338</v>
      </c>
      <c r="XEJ163" s="12" t="s">
        <v>338</v>
      </c>
      <c r="XEK163" s="12" t="s">
        <v>338</v>
      </c>
      <c r="XEL163" s="12" t="s">
        <v>338</v>
      </c>
      <c r="XEM163" s="12" t="s">
        <v>338</v>
      </c>
    </row>
    <row r="164" spans="1:287 16364:16367" s="12" customFormat="1" ht="15">
      <c r="A164" s="69"/>
      <c r="B164" s="11"/>
      <c r="C164" s="1257" t="s">
        <v>770</v>
      </c>
      <c r="D164" s="1257"/>
      <c r="E164" s="1632"/>
      <c r="F164" s="177" t="s">
        <v>338</v>
      </c>
      <c r="G164" s="177" t="s">
        <v>338</v>
      </c>
      <c r="H164" s="177" t="s">
        <v>338</v>
      </c>
      <c r="I164" s="177" t="s">
        <v>338</v>
      </c>
      <c r="J164" s="177"/>
      <c r="K164" s="177" t="s">
        <v>338</v>
      </c>
      <c r="L164" s="177" t="s">
        <v>338</v>
      </c>
      <c r="M164" s="177" t="s">
        <v>338</v>
      </c>
      <c r="N164" s="176" t="s">
        <v>338</v>
      </c>
      <c r="XEJ164" s="12" t="s">
        <v>338</v>
      </c>
      <c r="XEK164" s="12" t="s">
        <v>338</v>
      </c>
      <c r="XEL164" s="12" t="s">
        <v>338</v>
      </c>
      <c r="XEM164" s="12" t="s">
        <v>338</v>
      </c>
    </row>
    <row r="165" spans="1:287 16364:16367" s="12" customFormat="1" ht="15">
      <c r="A165" s="69"/>
      <c r="B165" s="11"/>
      <c r="C165" s="1257" t="s">
        <v>771</v>
      </c>
      <c r="D165" s="1257"/>
      <c r="E165" s="1632"/>
      <c r="F165" s="177" t="s">
        <v>338</v>
      </c>
      <c r="G165" s="177" t="s">
        <v>338</v>
      </c>
      <c r="H165" s="177" t="s">
        <v>338</v>
      </c>
      <c r="I165" s="177"/>
      <c r="J165" s="177" t="s">
        <v>338</v>
      </c>
      <c r="K165" s="177" t="s">
        <v>338</v>
      </c>
      <c r="L165" s="177" t="s">
        <v>183</v>
      </c>
      <c r="M165" s="177"/>
      <c r="N165" s="176" t="s">
        <v>338</v>
      </c>
      <c r="XEJ165" s="12" t="s">
        <v>338</v>
      </c>
      <c r="XEK165" s="12" t="s">
        <v>183</v>
      </c>
      <c r="XEM165" s="12" t="s">
        <v>338</v>
      </c>
    </row>
    <row r="166" spans="1:287 16364:16367" s="12" customFormat="1" ht="15">
      <c r="A166" s="69"/>
      <c r="B166" s="11"/>
      <c r="C166" s="1257" t="s">
        <v>772</v>
      </c>
      <c r="D166" s="1257"/>
      <c r="E166" s="1632"/>
      <c r="F166" s="177" t="s">
        <v>338</v>
      </c>
      <c r="G166" s="177" t="s">
        <v>338</v>
      </c>
      <c r="H166" s="177" t="s">
        <v>183</v>
      </c>
      <c r="I166" s="177" t="s">
        <v>338</v>
      </c>
      <c r="J166" s="177" t="s">
        <v>183</v>
      </c>
      <c r="K166" s="177" t="s">
        <v>183</v>
      </c>
      <c r="L166" s="177" t="s">
        <v>183</v>
      </c>
      <c r="M166" s="177"/>
      <c r="N166" s="176" t="s">
        <v>338</v>
      </c>
      <c r="XEJ166" s="12" t="s">
        <v>183</v>
      </c>
      <c r="XEK166" s="12" t="s">
        <v>183</v>
      </c>
      <c r="XEM166" s="12" t="s">
        <v>338</v>
      </c>
    </row>
    <row r="167" spans="1:287 16364:16367" ht="15">
      <c r="A167" s="69"/>
      <c r="C167" s="1257" t="s">
        <v>773</v>
      </c>
      <c r="D167" s="1257"/>
      <c r="E167" s="1632"/>
      <c r="F167" s="177" t="s">
        <v>338</v>
      </c>
      <c r="G167" s="177" t="s">
        <v>338</v>
      </c>
      <c r="H167" s="177" t="s">
        <v>183</v>
      </c>
      <c r="I167" s="177"/>
      <c r="J167" s="177" t="s">
        <v>183</v>
      </c>
      <c r="K167" s="177" t="s">
        <v>338</v>
      </c>
      <c r="L167" s="177" t="s">
        <v>338</v>
      </c>
      <c r="M167" s="177"/>
      <c r="N167" s="176" t="s">
        <v>338</v>
      </c>
      <c r="XEK167" s="11" t="s">
        <v>338</v>
      </c>
      <c r="XEM167" s="11" t="s">
        <v>338</v>
      </c>
    </row>
    <row r="168" spans="1:287 16364:16367" ht="15">
      <c r="A168" s="69"/>
      <c r="C168" s="1257" t="s">
        <v>774</v>
      </c>
      <c r="D168" s="1257"/>
      <c r="E168" s="1632"/>
      <c r="F168" s="177" t="s">
        <v>338</v>
      </c>
      <c r="G168" s="177" t="s">
        <v>338</v>
      </c>
      <c r="H168" s="177" t="s">
        <v>183</v>
      </c>
      <c r="I168" s="177" t="s">
        <v>183</v>
      </c>
      <c r="J168" s="177" t="s">
        <v>183</v>
      </c>
      <c r="K168" s="177" t="s">
        <v>338</v>
      </c>
      <c r="L168" s="177" t="s">
        <v>338</v>
      </c>
      <c r="M168" s="177"/>
      <c r="N168" s="176" t="s">
        <v>338</v>
      </c>
      <c r="XEJ168" s="11" t="s">
        <v>338</v>
      </c>
      <c r="XEK168" s="11" t="s">
        <v>338</v>
      </c>
      <c r="XEM168" s="11" t="s">
        <v>338</v>
      </c>
    </row>
    <row r="169" spans="1:287 16364:16367" ht="15">
      <c r="A169" s="69"/>
      <c r="C169" s="1257" t="s">
        <v>775</v>
      </c>
      <c r="D169" s="1257"/>
      <c r="E169" s="1632"/>
      <c r="F169" s="177" t="s">
        <v>338</v>
      </c>
      <c r="G169" s="177" t="s">
        <v>183</v>
      </c>
      <c r="H169" s="177" t="s">
        <v>183</v>
      </c>
      <c r="I169" s="177" t="s">
        <v>183</v>
      </c>
      <c r="J169" s="177" t="s">
        <v>183</v>
      </c>
      <c r="K169" s="177" t="s">
        <v>338</v>
      </c>
      <c r="L169" s="177" t="s">
        <v>183</v>
      </c>
      <c r="M169" s="177"/>
      <c r="N169" s="176"/>
      <c r="XEJ169" s="11" t="s">
        <v>338</v>
      </c>
      <c r="XEK169" s="11" t="s">
        <v>338</v>
      </c>
    </row>
    <row r="170" spans="1:287 16364:16367" ht="15">
      <c r="A170" s="69"/>
      <c r="C170" s="1257" t="s">
        <v>776</v>
      </c>
      <c r="D170" s="1257"/>
      <c r="E170" s="1632"/>
      <c r="F170" s="177" t="s">
        <v>338</v>
      </c>
      <c r="G170" s="177" t="s">
        <v>338</v>
      </c>
      <c r="H170" s="177" t="s">
        <v>183</v>
      </c>
      <c r="I170" s="177" t="s">
        <v>183</v>
      </c>
      <c r="J170" s="177" t="s">
        <v>183</v>
      </c>
      <c r="K170" s="177" t="s">
        <v>183</v>
      </c>
      <c r="L170" s="177" t="s">
        <v>183</v>
      </c>
      <c r="M170" s="177" t="s">
        <v>338</v>
      </c>
      <c r="N170" s="176" t="s">
        <v>338</v>
      </c>
      <c r="XEJ170" s="11" t="s">
        <v>183</v>
      </c>
      <c r="XEK170" s="11" t="s">
        <v>183</v>
      </c>
      <c r="XEM170" s="11" t="s">
        <v>338</v>
      </c>
    </row>
    <row r="171" spans="1:287 16364:16367" s="69" customFormat="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c r="JA171" s="11"/>
      <c r="JB171" s="11"/>
      <c r="JC171" s="11"/>
      <c r="JD171" s="11"/>
      <c r="JE171" s="11"/>
      <c r="JF171" s="11"/>
      <c r="JG171" s="11"/>
      <c r="JH171" s="11"/>
      <c r="JI171" s="11"/>
      <c r="JJ171" s="11"/>
      <c r="JK171" s="11"/>
      <c r="JL171" s="11"/>
      <c r="JM171" s="11"/>
      <c r="JN171" s="11"/>
      <c r="JO171" s="11"/>
      <c r="JP171" s="11"/>
      <c r="JQ171" s="11"/>
      <c r="JR171" s="11"/>
      <c r="JS171" s="11"/>
      <c r="JT171" s="11"/>
      <c r="JU171" s="11"/>
      <c r="JV171" s="11"/>
      <c r="JW171" s="11"/>
      <c r="JX171" s="11"/>
      <c r="JY171" s="11"/>
      <c r="JZ171" s="11"/>
      <c r="KA171" s="11"/>
    </row>
    <row r="172" spans="1:287 16364:16367" s="69" customFormat="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c r="JA172" s="11"/>
      <c r="JB172" s="11"/>
      <c r="JC172" s="11"/>
      <c r="JD172" s="11"/>
      <c r="JE172" s="11"/>
      <c r="JF172" s="11"/>
      <c r="JG172" s="11"/>
      <c r="JH172" s="11"/>
      <c r="JI172" s="11"/>
      <c r="JJ172" s="11"/>
      <c r="JK172" s="11"/>
      <c r="JL172" s="11"/>
      <c r="JM172" s="11"/>
      <c r="JN172" s="11"/>
      <c r="JO172" s="11"/>
      <c r="JP172" s="11"/>
      <c r="JQ172" s="11"/>
      <c r="JR172" s="11"/>
      <c r="JS172" s="11"/>
      <c r="JT172" s="11"/>
      <c r="JU172" s="11"/>
      <c r="JV172" s="11"/>
      <c r="JW172" s="11"/>
      <c r="JX172" s="11"/>
      <c r="JY172" s="11"/>
      <c r="JZ172" s="11"/>
      <c r="KA172" s="11"/>
    </row>
    <row r="173" spans="1:287 16364:16367" s="69" customFormat="1" ht="15.5">
      <c r="B173" s="11"/>
      <c r="C173" s="1718" t="s">
        <v>777</v>
      </c>
      <c r="D173" s="1719"/>
      <c r="E173" s="1719"/>
      <c r="F173" s="1719"/>
      <c r="G173" s="1719"/>
      <c r="H173" s="1719"/>
      <c r="I173" s="1719"/>
      <c r="J173" s="1719"/>
      <c r="K173" s="1719"/>
      <c r="L173" s="1719"/>
      <c r="M173" s="1719"/>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c r="JA173" s="11"/>
      <c r="JB173" s="11"/>
      <c r="JC173" s="11"/>
      <c r="JD173" s="11"/>
      <c r="JE173" s="11"/>
      <c r="JF173" s="11"/>
      <c r="JG173" s="11"/>
      <c r="JH173" s="11"/>
      <c r="JI173" s="11"/>
      <c r="JJ173" s="11"/>
      <c r="JK173" s="11"/>
      <c r="JL173" s="11"/>
      <c r="JM173" s="11"/>
      <c r="JN173" s="11"/>
      <c r="JO173" s="11"/>
      <c r="JP173" s="11"/>
      <c r="JQ173" s="11"/>
      <c r="JR173" s="11"/>
      <c r="JS173" s="11"/>
      <c r="JT173" s="11"/>
      <c r="JU173" s="11"/>
      <c r="JV173" s="11"/>
      <c r="JW173" s="11"/>
      <c r="JX173" s="11"/>
      <c r="JY173" s="11"/>
      <c r="JZ173" s="11"/>
      <c r="KA173" s="11"/>
    </row>
    <row r="174" spans="1:287 16364:16367" s="69" customFormat="1" ht="15">
      <c r="B174" s="11"/>
      <c r="C174" s="1729"/>
      <c r="D174" s="1328"/>
      <c r="E174" s="1328"/>
      <c r="F174" s="1253">
        <v>2023</v>
      </c>
      <c r="G174" s="1253"/>
      <c r="H174" s="1253">
        <v>2024</v>
      </c>
      <c r="I174" s="1253"/>
      <c r="J174" s="1253">
        <v>2025</v>
      </c>
      <c r="K174" s="1253"/>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c r="JA174" s="11"/>
      <c r="JB174" s="11"/>
      <c r="JC174" s="11"/>
      <c r="JD174" s="11"/>
      <c r="JE174" s="11"/>
      <c r="JF174" s="11"/>
      <c r="JG174" s="11"/>
      <c r="JH174" s="11"/>
      <c r="JI174" s="11"/>
      <c r="JJ174" s="11"/>
      <c r="JK174" s="11"/>
      <c r="JL174" s="11"/>
      <c r="JM174" s="11"/>
      <c r="JN174" s="11"/>
      <c r="JO174" s="11"/>
      <c r="JP174" s="11"/>
      <c r="JQ174" s="11"/>
      <c r="JR174" s="11"/>
      <c r="JS174" s="11"/>
      <c r="JT174" s="11"/>
      <c r="JU174" s="11"/>
      <c r="JV174" s="11"/>
      <c r="JW174" s="11"/>
      <c r="JX174" s="11"/>
      <c r="JY174" s="11"/>
      <c r="JZ174" s="11"/>
      <c r="KA174" s="11"/>
    </row>
    <row r="175" spans="1:287 16364:16367" s="69" customFormat="1" ht="30">
      <c r="B175" s="11"/>
      <c r="C175" s="1255" t="s">
        <v>778</v>
      </c>
      <c r="D175" s="1218"/>
      <c r="E175" s="1218"/>
      <c r="F175" s="298" t="s">
        <v>779</v>
      </c>
      <c r="G175" s="298" t="s">
        <v>780</v>
      </c>
      <c r="H175" s="298" t="s">
        <v>779</v>
      </c>
      <c r="I175" s="298" t="s">
        <v>780</v>
      </c>
      <c r="J175" s="298" t="s">
        <v>779</v>
      </c>
      <c r="K175" s="298" t="s">
        <v>780</v>
      </c>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c r="JA175" s="11"/>
      <c r="JB175" s="11"/>
      <c r="JC175" s="11"/>
      <c r="JD175" s="11"/>
      <c r="JE175" s="11"/>
      <c r="JF175" s="11"/>
      <c r="JG175" s="11"/>
      <c r="JH175" s="11"/>
      <c r="JI175" s="11"/>
      <c r="JJ175" s="11"/>
      <c r="JK175" s="11"/>
      <c r="JL175" s="11"/>
      <c r="JM175" s="11"/>
      <c r="JN175" s="11"/>
      <c r="JO175" s="11"/>
      <c r="JP175" s="11"/>
      <c r="JQ175" s="11"/>
      <c r="JR175" s="11"/>
      <c r="JS175" s="11"/>
      <c r="JT175" s="11"/>
      <c r="JU175" s="11"/>
      <c r="JV175" s="11"/>
      <c r="JW175" s="11"/>
      <c r="JX175" s="11"/>
      <c r="JY175" s="11"/>
      <c r="JZ175" s="11"/>
      <c r="KA175" s="11"/>
    </row>
    <row r="176" spans="1:287 16364:16367" s="69" customFormat="1" ht="34.5" customHeight="1">
      <c r="B176" s="11"/>
      <c r="C176" s="1257" t="s">
        <v>781</v>
      </c>
      <c r="D176" s="1257"/>
      <c r="E176" s="1632"/>
      <c r="F176" s="42">
        <v>26</v>
      </c>
      <c r="G176" s="1065">
        <v>27266</v>
      </c>
      <c r="H176" s="1066">
        <v>24</v>
      </c>
      <c r="I176" s="1062">
        <v>27136</v>
      </c>
      <c r="J176" s="1109">
        <v>24</v>
      </c>
      <c r="K176" s="1110">
        <v>24078.329999999998</v>
      </c>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c r="JA176" s="11"/>
      <c r="JB176" s="11"/>
      <c r="JC176" s="11"/>
      <c r="JD176" s="11"/>
      <c r="JE176" s="11"/>
      <c r="JF176" s="11"/>
      <c r="JG176" s="11"/>
      <c r="JH176" s="11"/>
      <c r="JI176" s="11"/>
      <c r="JJ176" s="11"/>
      <c r="JK176" s="11"/>
      <c r="JL176" s="11"/>
      <c r="JM176" s="11"/>
      <c r="JN176" s="11"/>
      <c r="JO176" s="11"/>
      <c r="JP176" s="11"/>
      <c r="JQ176" s="11"/>
      <c r="JR176" s="11"/>
      <c r="JS176" s="11"/>
      <c r="JT176" s="11"/>
      <c r="JU176" s="11"/>
      <c r="JV176" s="11"/>
      <c r="JW176" s="11"/>
      <c r="JX176" s="11"/>
      <c r="JY176" s="11"/>
      <c r="JZ176" s="11"/>
      <c r="KA176" s="11"/>
    </row>
    <row r="177" spans="1:287" s="69" customFormat="1" ht="54.75" customHeight="1">
      <c r="B177" s="11"/>
      <c r="C177" s="1257" t="s">
        <v>782</v>
      </c>
      <c r="D177" s="1257"/>
      <c r="E177" s="1632"/>
      <c r="F177" s="43">
        <v>24</v>
      </c>
      <c r="G177" s="154">
        <v>27143</v>
      </c>
      <c r="H177" s="1067">
        <v>23</v>
      </c>
      <c r="I177" s="1063">
        <v>27134</v>
      </c>
      <c r="J177" s="1109">
        <v>24</v>
      </c>
      <c r="K177" s="1110">
        <v>22426.269999999997</v>
      </c>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c r="JA177" s="11"/>
      <c r="JB177" s="11"/>
      <c r="JC177" s="11"/>
      <c r="JD177" s="11"/>
      <c r="JE177" s="11"/>
      <c r="JF177" s="11"/>
      <c r="JG177" s="11"/>
      <c r="JH177" s="11"/>
      <c r="JI177" s="11"/>
      <c r="JJ177" s="11"/>
      <c r="JK177" s="11"/>
      <c r="JL177" s="11"/>
      <c r="JM177" s="11"/>
      <c r="JN177" s="11"/>
      <c r="JO177" s="11"/>
      <c r="JP177" s="11"/>
      <c r="JQ177" s="11"/>
      <c r="JR177" s="11"/>
      <c r="JS177" s="11"/>
      <c r="JT177" s="11"/>
      <c r="JU177" s="11"/>
      <c r="JV177" s="11"/>
      <c r="JW177" s="11"/>
      <c r="JX177" s="11"/>
      <c r="JY177" s="11"/>
      <c r="JZ177" s="11"/>
      <c r="KA177" s="11"/>
    </row>
    <row r="178" spans="1:287" s="69" customFormat="1" ht="35.25" customHeight="1">
      <c r="B178" s="11"/>
      <c r="C178" s="1257" t="s">
        <v>783</v>
      </c>
      <c r="D178" s="1257"/>
      <c r="E178" s="1632"/>
      <c r="F178" s="43">
        <v>0</v>
      </c>
      <c r="G178" s="153">
        <v>0</v>
      </c>
      <c r="H178" s="1068">
        <v>0</v>
      </c>
      <c r="I178" s="1064">
        <v>0</v>
      </c>
      <c r="J178" s="1111">
        <v>0</v>
      </c>
      <c r="K178" s="1112">
        <v>0</v>
      </c>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c r="JA178" s="11"/>
      <c r="JB178" s="11"/>
      <c r="JC178" s="11"/>
      <c r="JD178" s="11"/>
      <c r="JE178" s="11"/>
      <c r="JF178" s="11"/>
      <c r="JG178" s="11"/>
      <c r="JH178" s="11"/>
      <c r="JI178" s="11"/>
      <c r="JJ178" s="11"/>
      <c r="JK178" s="11"/>
      <c r="JL178" s="11"/>
      <c r="JM178" s="11"/>
      <c r="JN178" s="11"/>
      <c r="JO178" s="11"/>
      <c r="JP178" s="11"/>
      <c r="JQ178" s="11"/>
      <c r="JR178" s="11"/>
      <c r="JS178" s="11"/>
      <c r="JT178" s="11"/>
      <c r="JU178" s="11"/>
      <c r="JV178" s="11"/>
      <c r="JW178" s="11"/>
      <c r="JX178" s="11"/>
      <c r="JY178" s="11"/>
      <c r="JZ178" s="11"/>
      <c r="KA178" s="11"/>
    </row>
    <row r="179" spans="1:287" s="69" customFormat="1" ht="51.75" customHeight="1">
      <c r="B179" s="11"/>
      <c r="C179" s="1257" t="s">
        <v>784</v>
      </c>
      <c r="D179" s="1257"/>
      <c r="E179" s="1632"/>
      <c r="F179" s="43">
        <v>0</v>
      </c>
      <c r="G179" s="153">
        <v>0</v>
      </c>
      <c r="H179" s="1068">
        <v>0</v>
      </c>
      <c r="I179" s="1064">
        <v>0</v>
      </c>
      <c r="J179" s="1111">
        <v>0</v>
      </c>
      <c r="K179" s="1112">
        <v>0</v>
      </c>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c r="JA179" s="11"/>
      <c r="JB179" s="11"/>
      <c r="JC179" s="11"/>
      <c r="JD179" s="11"/>
      <c r="JE179" s="11"/>
      <c r="JF179" s="11"/>
      <c r="JG179" s="11"/>
      <c r="JH179" s="11"/>
      <c r="JI179" s="11"/>
      <c r="JJ179" s="11"/>
      <c r="JK179" s="11"/>
      <c r="JL179" s="11"/>
      <c r="JM179" s="11"/>
      <c r="JN179" s="11"/>
      <c r="JO179" s="11"/>
      <c r="JP179" s="11"/>
      <c r="JQ179" s="11"/>
      <c r="JR179" s="11"/>
      <c r="JS179" s="11"/>
      <c r="JT179" s="11"/>
      <c r="JU179" s="11"/>
      <c r="JV179" s="11"/>
      <c r="JW179" s="11"/>
      <c r="JX179" s="11"/>
      <c r="JY179" s="11"/>
      <c r="JZ179" s="11"/>
      <c r="KA179" s="11"/>
    </row>
    <row r="180" spans="1:287" s="69" customFormat="1">
      <c r="B180" s="11"/>
      <c r="C180" s="1716" t="s">
        <v>785</v>
      </c>
      <c r="D180" s="1717"/>
      <c r="E180" s="1717"/>
      <c r="F180" s="1717"/>
      <c r="G180" s="1717"/>
      <c r="H180" s="1717"/>
      <c r="I180" s="1717"/>
      <c r="J180" s="1717"/>
      <c r="K180" s="1717"/>
      <c r="L180" s="1717"/>
      <c r="M180" s="1717"/>
      <c r="N180" s="1717"/>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c r="JA180" s="11"/>
      <c r="JB180" s="11"/>
      <c r="JC180" s="11"/>
      <c r="JD180" s="11"/>
      <c r="JE180" s="11"/>
      <c r="JF180" s="11"/>
      <c r="JG180" s="11"/>
      <c r="JH180" s="11"/>
      <c r="JI180" s="11"/>
      <c r="JJ180" s="11"/>
      <c r="JK180" s="11"/>
      <c r="JL180" s="11"/>
      <c r="JM180" s="11"/>
      <c r="JN180" s="11"/>
      <c r="JO180" s="11"/>
      <c r="JP180" s="11"/>
      <c r="JQ180" s="11"/>
      <c r="JR180" s="11"/>
      <c r="JS180" s="11"/>
      <c r="JT180" s="11"/>
      <c r="JU180" s="11"/>
      <c r="JV180" s="11"/>
      <c r="JW180" s="11"/>
      <c r="JX180" s="11"/>
      <c r="JY180" s="11"/>
      <c r="JZ180" s="11"/>
      <c r="KA180" s="11"/>
    </row>
    <row r="181" spans="1:287" s="69" customFormat="1">
      <c r="B181" s="11"/>
      <c r="C181" s="469"/>
      <c r="D181" s="469"/>
      <c r="E181" s="469"/>
      <c r="F181" s="469"/>
      <c r="G181" s="469"/>
      <c r="H181" s="469"/>
      <c r="I181" s="469"/>
      <c r="J181" s="469"/>
      <c r="K181" s="469"/>
      <c r="L181" s="469"/>
      <c r="M181" s="469"/>
      <c r="N181" s="469"/>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c r="JA181" s="11"/>
      <c r="JB181" s="11"/>
      <c r="JC181" s="11"/>
      <c r="JD181" s="11"/>
      <c r="JE181" s="11"/>
      <c r="JF181" s="11"/>
      <c r="JG181" s="11"/>
      <c r="JH181" s="11"/>
      <c r="JI181" s="11"/>
      <c r="JJ181" s="11"/>
      <c r="JK181" s="11"/>
      <c r="JL181" s="11"/>
      <c r="JM181" s="11"/>
      <c r="JN181" s="11"/>
      <c r="JO181" s="11"/>
      <c r="JP181" s="11"/>
      <c r="JQ181" s="11"/>
      <c r="JR181" s="11"/>
      <c r="JS181" s="11"/>
      <c r="JT181" s="11"/>
      <c r="JU181" s="11"/>
      <c r="JV181" s="11"/>
      <c r="JW181" s="11"/>
      <c r="JX181" s="11"/>
      <c r="JY181" s="11"/>
      <c r="JZ181" s="11"/>
      <c r="KA181" s="11"/>
    </row>
    <row r="182" spans="1:287" s="69" customFormat="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c r="JA182" s="11"/>
      <c r="JB182" s="11"/>
      <c r="JC182" s="11"/>
      <c r="JD182" s="11"/>
      <c r="JE182" s="11"/>
      <c r="JF182" s="11"/>
      <c r="JG182" s="11"/>
      <c r="JH182" s="11"/>
      <c r="JI182" s="11"/>
      <c r="JJ182" s="11"/>
      <c r="JK182" s="11"/>
      <c r="JL182" s="11"/>
      <c r="JM182" s="11"/>
      <c r="JN182" s="11"/>
      <c r="JO182" s="11"/>
      <c r="JP182" s="11"/>
      <c r="JQ182" s="11"/>
      <c r="JR182" s="11"/>
      <c r="JS182" s="11"/>
      <c r="JT182" s="11"/>
      <c r="JU182" s="11"/>
      <c r="JV182" s="11"/>
      <c r="JW182" s="11"/>
      <c r="JX182" s="11"/>
      <c r="JY182" s="11"/>
      <c r="JZ182" s="11"/>
      <c r="KA182" s="11"/>
    </row>
    <row r="183" spans="1:287" s="69" customFormat="1" ht="15.5">
      <c r="B183" s="11"/>
      <c r="C183" s="1718" t="s">
        <v>1617</v>
      </c>
      <c r="D183" s="1719"/>
      <c r="E183" s="1719"/>
      <c r="F183" s="1719"/>
      <c r="G183" s="1719"/>
      <c r="H183" s="1719"/>
      <c r="I183" s="1719"/>
      <c r="J183" s="1719"/>
      <c r="K183" s="1719"/>
      <c r="L183" s="1719"/>
      <c r="M183" s="1719"/>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c r="JA183" s="11"/>
      <c r="JB183" s="11"/>
      <c r="JC183" s="11"/>
      <c r="JD183" s="11"/>
      <c r="JE183" s="11"/>
      <c r="JF183" s="11"/>
      <c r="JG183" s="11"/>
      <c r="JH183" s="11"/>
      <c r="JI183" s="11"/>
      <c r="JJ183" s="11"/>
      <c r="JK183" s="11"/>
      <c r="JL183" s="11"/>
      <c r="JM183" s="11"/>
      <c r="JN183" s="11"/>
      <c r="JO183" s="11"/>
      <c r="JP183" s="11"/>
      <c r="JQ183" s="11"/>
      <c r="JR183" s="11"/>
      <c r="JS183" s="11"/>
      <c r="JT183" s="11"/>
      <c r="JU183" s="11"/>
      <c r="JV183" s="11"/>
      <c r="JW183" s="11"/>
      <c r="JX183" s="11"/>
      <c r="JY183" s="11"/>
      <c r="JZ183" s="11"/>
      <c r="KA183" s="11"/>
    </row>
    <row r="184" spans="1:287" s="69" customFormat="1" ht="32.25" customHeight="1">
      <c r="B184" s="11"/>
      <c r="C184" s="1647" t="s">
        <v>786</v>
      </c>
      <c r="D184" s="1647"/>
      <c r="E184" s="1647"/>
      <c r="F184" s="1647"/>
      <c r="G184" s="1647"/>
      <c r="H184" s="1647"/>
      <c r="I184" s="1647"/>
      <c r="J184" s="1647"/>
      <c r="K184" s="1647"/>
      <c r="L184" s="1647"/>
      <c r="M184" s="1647"/>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c r="JA184" s="11"/>
      <c r="JB184" s="11"/>
      <c r="JC184" s="11"/>
      <c r="JD184" s="11"/>
      <c r="JE184" s="11"/>
      <c r="JF184" s="11"/>
      <c r="JG184" s="11"/>
      <c r="JH184" s="11"/>
      <c r="JI184" s="11"/>
      <c r="JJ184" s="11"/>
      <c r="JK184" s="11"/>
      <c r="JL184" s="11"/>
      <c r="JM184" s="11"/>
      <c r="JN184" s="11"/>
      <c r="JO184" s="11"/>
      <c r="JP184" s="11"/>
      <c r="JQ184" s="11"/>
      <c r="JR184" s="11"/>
      <c r="JS184" s="11"/>
      <c r="JT184" s="11"/>
      <c r="JU184" s="11"/>
      <c r="JV184" s="11"/>
      <c r="JW184" s="11"/>
      <c r="JX184" s="11"/>
      <c r="JY184" s="11"/>
      <c r="JZ184" s="11"/>
      <c r="KA184" s="11"/>
    </row>
    <row r="185" spans="1:287" s="69" customFormat="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c r="JA185" s="11"/>
      <c r="JB185" s="11"/>
      <c r="JC185" s="11"/>
      <c r="JD185" s="11"/>
      <c r="JE185" s="11"/>
      <c r="JF185" s="11"/>
      <c r="JG185" s="11"/>
      <c r="JH185" s="11"/>
      <c r="JI185" s="11"/>
      <c r="JJ185" s="11"/>
      <c r="JK185" s="11"/>
      <c r="JL185" s="11"/>
      <c r="JM185" s="11"/>
      <c r="JN185" s="11"/>
      <c r="JO185" s="11"/>
      <c r="JP185" s="11"/>
      <c r="JQ185" s="11"/>
      <c r="JR185" s="11"/>
      <c r="JS185" s="11"/>
      <c r="JT185" s="11"/>
      <c r="JU185" s="11"/>
      <c r="JV185" s="11"/>
      <c r="JW185" s="11"/>
      <c r="JX185" s="11"/>
      <c r="JY185" s="11"/>
      <c r="JZ185" s="11"/>
      <c r="KA185" s="11"/>
    </row>
    <row r="186" spans="1:287" s="69" customFormat="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c r="JA186" s="11"/>
      <c r="JB186" s="11"/>
      <c r="JC186" s="11"/>
      <c r="JD186" s="11"/>
      <c r="JE186" s="11"/>
      <c r="JF186" s="11"/>
      <c r="JG186" s="11"/>
      <c r="JH186" s="11"/>
      <c r="JI186" s="11"/>
      <c r="JJ186" s="11"/>
      <c r="JK186" s="11"/>
      <c r="JL186" s="11"/>
      <c r="JM186" s="11"/>
      <c r="JN186" s="11"/>
      <c r="JO186" s="11"/>
      <c r="JP186" s="11"/>
      <c r="JQ186" s="11"/>
      <c r="JR186" s="11"/>
      <c r="JS186" s="11"/>
      <c r="JT186" s="11"/>
      <c r="JU186" s="11"/>
      <c r="JV186" s="11"/>
      <c r="JW186" s="11"/>
      <c r="JX186" s="11"/>
      <c r="JY186" s="11"/>
      <c r="JZ186" s="11"/>
      <c r="KA186" s="11"/>
    </row>
    <row r="187" spans="1:287" s="69" customFormat="1" ht="15.5" customHeight="1">
      <c r="B187" s="11"/>
      <c r="C187" s="1656" t="s">
        <v>1618</v>
      </c>
      <c r="D187" s="1252"/>
      <c r="E187" s="1252"/>
      <c r="F187" s="1252"/>
      <c r="G187" s="1252"/>
      <c r="H187" s="1252"/>
      <c r="I187" s="1252"/>
      <c r="J187" s="1252"/>
      <c r="K187" s="1252"/>
      <c r="L187" s="1252"/>
      <c r="M187" s="1252"/>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c r="JA187" s="11"/>
      <c r="JB187" s="11"/>
      <c r="JC187" s="11"/>
      <c r="JD187" s="11"/>
      <c r="JE187" s="11"/>
      <c r="JF187" s="11"/>
      <c r="JG187" s="11"/>
      <c r="JH187" s="11"/>
      <c r="JI187" s="11"/>
      <c r="JJ187" s="11"/>
      <c r="JK187" s="11"/>
      <c r="JL187" s="11"/>
      <c r="JM187" s="11"/>
      <c r="JN187" s="11"/>
      <c r="JO187" s="11"/>
      <c r="JP187" s="11"/>
      <c r="JQ187" s="11"/>
      <c r="JR187" s="11"/>
      <c r="JS187" s="11"/>
      <c r="JT187" s="11"/>
      <c r="JU187" s="11"/>
      <c r="JV187" s="11"/>
      <c r="JW187" s="11"/>
      <c r="JX187" s="11"/>
      <c r="JY187" s="11"/>
      <c r="JZ187" s="11"/>
      <c r="KA187" s="11"/>
    </row>
    <row r="188" spans="1:287" ht="15" customHeight="1">
      <c r="A188" s="69"/>
      <c r="C188" s="1310" t="s">
        <v>1641</v>
      </c>
      <c r="D188" s="1310"/>
      <c r="E188" s="1310"/>
      <c r="F188" s="1310"/>
      <c r="G188" s="1310"/>
      <c r="H188" s="1310"/>
      <c r="I188" s="1310"/>
      <c r="J188" s="1310"/>
      <c r="K188" s="1310"/>
      <c r="L188" s="1310"/>
      <c r="M188" s="1310"/>
    </row>
    <row r="189" spans="1:287" ht="14.25" customHeight="1">
      <c r="A189" s="69"/>
      <c r="C189" s="1310"/>
      <c r="D189" s="1310"/>
      <c r="E189" s="1310"/>
      <c r="F189" s="1310"/>
      <c r="G189" s="1310"/>
      <c r="H189" s="1310"/>
      <c r="I189" s="1310"/>
      <c r="J189" s="1310"/>
      <c r="K189" s="1310"/>
      <c r="L189" s="1310"/>
      <c r="M189" s="1310"/>
    </row>
    <row r="190" spans="1:287" ht="14.25" customHeight="1">
      <c r="A190" s="69"/>
      <c r="C190" s="1310"/>
      <c r="D190" s="1310"/>
      <c r="E190" s="1310"/>
      <c r="F190" s="1310"/>
      <c r="G190" s="1310"/>
      <c r="H190" s="1310"/>
      <c r="I190" s="1310"/>
      <c r="J190" s="1310"/>
      <c r="K190" s="1310"/>
      <c r="L190" s="1310"/>
      <c r="M190" s="1310"/>
    </row>
    <row r="191" spans="1:287" ht="14.25" customHeight="1">
      <c r="A191" s="69"/>
      <c r="C191" s="1310"/>
      <c r="D191" s="1310"/>
      <c r="E191" s="1310"/>
      <c r="F191" s="1310"/>
      <c r="G191" s="1310"/>
      <c r="H191" s="1310"/>
      <c r="I191" s="1310"/>
      <c r="J191" s="1310"/>
      <c r="K191" s="1310"/>
      <c r="L191" s="1310"/>
      <c r="M191" s="1310"/>
    </row>
    <row r="192" spans="1:287" s="84" customFormat="1" ht="14.25" customHeight="1">
      <c r="A192" s="69"/>
      <c r="C192" s="1310"/>
      <c r="D192" s="1310"/>
      <c r="E192" s="1310"/>
      <c r="F192" s="1310"/>
      <c r="G192" s="1310"/>
      <c r="H192" s="1310"/>
      <c r="I192" s="1310"/>
      <c r="J192" s="1310"/>
      <c r="K192" s="1310"/>
      <c r="L192" s="1310"/>
      <c r="M192" s="1310"/>
    </row>
    <row r="193" spans="1:13" ht="14.25" customHeight="1">
      <c r="A193" s="69"/>
      <c r="C193" s="1310"/>
      <c r="D193" s="1310"/>
      <c r="E193" s="1310"/>
      <c r="F193" s="1310"/>
      <c r="G193" s="1310"/>
      <c r="H193" s="1310"/>
      <c r="I193" s="1310"/>
      <c r="J193" s="1310"/>
      <c r="K193" s="1310"/>
      <c r="L193" s="1310"/>
      <c r="M193" s="1310"/>
    </row>
    <row r="194" spans="1:13" ht="14.25" customHeight="1">
      <c r="A194" s="69"/>
      <c r="C194" s="1310"/>
      <c r="D194" s="1310"/>
      <c r="E194" s="1310"/>
      <c r="F194" s="1310"/>
      <c r="G194" s="1310"/>
      <c r="H194" s="1310"/>
      <c r="I194" s="1310"/>
      <c r="J194" s="1310"/>
      <c r="K194" s="1310"/>
      <c r="L194" s="1310"/>
      <c r="M194" s="1310"/>
    </row>
    <row r="195" spans="1:13" ht="14.25" customHeight="1">
      <c r="A195" s="69"/>
      <c r="C195" s="1310"/>
      <c r="D195" s="1310"/>
      <c r="E195" s="1310"/>
      <c r="F195" s="1310"/>
      <c r="G195" s="1310"/>
      <c r="H195" s="1310"/>
      <c r="I195" s="1310"/>
      <c r="J195" s="1310"/>
      <c r="K195" s="1310"/>
      <c r="L195" s="1310"/>
      <c r="M195" s="1310"/>
    </row>
    <row r="196" spans="1:13" ht="14.25" customHeight="1">
      <c r="A196" s="69"/>
      <c r="C196" s="1310"/>
      <c r="D196" s="1310"/>
      <c r="E196" s="1310"/>
      <c r="F196" s="1310"/>
      <c r="G196" s="1310"/>
      <c r="H196" s="1310"/>
      <c r="I196" s="1310"/>
      <c r="J196" s="1310"/>
      <c r="K196" s="1310"/>
      <c r="L196" s="1310"/>
      <c r="M196" s="1310"/>
    </row>
    <row r="197" spans="1:13" ht="14.25" customHeight="1">
      <c r="A197" s="69"/>
      <c r="C197" s="1310"/>
      <c r="D197" s="1310"/>
      <c r="E197" s="1310"/>
      <c r="F197" s="1310"/>
      <c r="G197" s="1310"/>
      <c r="H197" s="1310"/>
      <c r="I197" s="1310"/>
      <c r="J197" s="1310"/>
      <c r="K197" s="1310"/>
      <c r="L197" s="1310"/>
      <c r="M197" s="1310"/>
    </row>
    <row r="198" spans="1:13" ht="14.25" customHeight="1">
      <c r="A198" s="69"/>
      <c r="C198" s="1310"/>
      <c r="D198" s="1310"/>
      <c r="E198" s="1310"/>
      <c r="F198" s="1310"/>
      <c r="G198" s="1310"/>
      <c r="H198" s="1310"/>
      <c r="I198" s="1310"/>
      <c r="J198" s="1310"/>
      <c r="K198" s="1310"/>
      <c r="L198" s="1310"/>
      <c r="M198" s="1310"/>
    </row>
    <row r="199" spans="1:13" ht="14.25" customHeight="1">
      <c r="A199" s="69"/>
      <c r="C199" s="1310"/>
      <c r="D199" s="1310"/>
      <c r="E199" s="1310"/>
      <c r="F199" s="1310"/>
      <c r="G199" s="1310"/>
      <c r="H199" s="1310"/>
      <c r="I199" s="1310"/>
      <c r="J199" s="1310"/>
      <c r="K199" s="1310"/>
      <c r="L199" s="1310"/>
      <c r="M199" s="1310"/>
    </row>
    <row r="200" spans="1:13" ht="14.25" customHeight="1">
      <c r="A200" s="69"/>
      <c r="C200" s="1310"/>
      <c r="D200" s="1310"/>
      <c r="E200" s="1310"/>
      <c r="F200" s="1310"/>
      <c r="G200" s="1310"/>
      <c r="H200" s="1310"/>
      <c r="I200" s="1310"/>
      <c r="J200" s="1310"/>
      <c r="K200" s="1310"/>
      <c r="L200" s="1310"/>
      <c r="M200" s="1310"/>
    </row>
    <row r="201" spans="1:13" ht="14.25" customHeight="1">
      <c r="A201" s="69"/>
      <c r="C201" s="1310"/>
      <c r="D201" s="1310"/>
      <c r="E201" s="1310"/>
      <c r="F201" s="1310"/>
      <c r="G201" s="1310"/>
      <c r="H201" s="1310"/>
      <c r="I201" s="1310"/>
      <c r="J201" s="1310"/>
      <c r="K201" s="1310"/>
      <c r="L201" s="1310"/>
      <c r="M201" s="1310"/>
    </row>
    <row r="202" spans="1:13" ht="14.25" customHeight="1">
      <c r="A202" s="69"/>
      <c r="C202" s="1310"/>
      <c r="D202" s="1310"/>
      <c r="E202" s="1310"/>
      <c r="F202" s="1310"/>
      <c r="G202" s="1310"/>
      <c r="H202" s="1310"/>
      <c r="I202" s="1310"/>
      <c r="J202" s="1310"/>
      <c r="K202" s="1310"/>
      <c r="L202" s="1310"/>
      <c r="M202" s="1310"/>
    </row>
    <row r="203" spans="1:13" ht="14.25" customHeight="1">
      <c r="A203" s="69"/>
      <c r="C203" s="1310"/>
      <c r="D203" s="1310"/>
      <c r="E203" s="1310"/>
      <c r="F203" s="1310"/>
      <c r="G203" s="1310"/>
      <c r="H203" s="1310"/>
      <c r="I203" s="1310"/>
      <c r="J203" s="1310"/>
      <c r="K203" s="1310"/>
      <c r="L203" s="1310"/>
      <c r="M203" s="1310"/>
    </row>
    <row r="204" spans="1:13" ht="14.25" customHeight="1">
      <c r="A204" s="69"/>
      <c r="C204" s="1310"/>
      <c r="D204" s="1310"/>
      <c r="E204" s="1310"/>
      <c r="F204" s="1310"/>
      <c r="G204" s="1310"/>
      <c r="H204" s="1310"/>
      <c r="I204" s="1310"/>
      <c r="J204" s="1310"/>
      <c r="K204" s="1310"/>
      <c r="L204" s="1310"/>
      <c r="M204" s="1310"/>
    </row>
    <row r="205" spans="1:13" ht="14.25" customHeight="1">
      <c r="A205" s="69"/>
      <c r="C205" s="1310"/>
      <c r="D205" s="1310"/>
      <c r="E205" s="1310"/>
      <c r="F205" s="1310"/>
      <c r="G205" s="1310"/>
      <c r="H205" s="1310"/>
      <c r="I205" s="1310"/>
      <c r="J205" s="1310"/>
      <c r="K205" s="1310"/>
      <c r="L205" s="1310"/>
      <c r="M205" s="1310"/>
    </row>
    <row r="206" spans="1:13" ht="14.25" customHeight="1">
      <c r="A206" s="69"/>
      <c r="C206" s="1310"/>
      <c r="D206" s="1310"/>
      <c r="E206" s="1310"/>
      <c r="F206" s="1310"/>
      <c r="G206" s="1310"/>
      <c r="H206" s="1310"/>
      <c r="I206" s="1310"/>
      <c r="J206" s="1310"/>
      <c r="K206" s="1310"/>
      <c r="L206" s="1310"/>
      <c r="M206" s="1310"/>
    </row>
    <row r="207" spans="1:13" ht="14.25" customHeight="1">
      <c r="A207" s="69"/>
      <c r="C207" s="1310"/>
      <c r="D207" s="1310"/>
      <c r="E207" s="1310"/>
      <c r="F207" s="1310"/>
      <c r="G207" s="1310"/>
      <c r="H207" s="1310"/>
      <c r="I207" s="1310"/>
      <c r="J207" s="1310"/>
      <c r="K207" s="1310"/>
      <c r="L207" s="1310"/>
      <c r="M207" s="1310"/>
    </row>
    <row r="208" spans="1:13" ht="14.25" customHeight="1">
      <c r="A208" s="69"/>
      <c r="C208" s="1310"/>
      <c r="D208" s="1310"/>
      <c r="E208" s="1310"/>
      <c r="F208" s="1310"/>
      <c r="G208" s="1310"/>
      <c r="H208" s="1310"/>
      <c r="I208" s="1310"/>
      <c r="J208" s="1310"/>
      <c r="K208" s="1310"/>
      <c r="L208" s="1310"/>
      <c r="M208" s="1310"/>
    </row>
    <row r="209" spans="1:13" ht="14.25" customHeight="1">
      <c r="A209" s="69"/>
      <c r="C209" s="1310"/>
      <c r="D209" s="1310"/>
      <c r="E209" s="1310"/>
      <c r="F209" s="1310"/>
      <c r="G209" s="1310"/>
      <c r="H209" s="1310"/>
      <c r="I209" s="1310"/>
      <c r="J209" s="1310"/>
      <c r="K209" s="1310"/>
      <c r="L209" s="1310"/>
      <c r="M209" s="1310"/>
    </row>
    <row r="210" spans="1:13" ht="14.25" customHeight="1">
      <c r="A210" s="69"/>
      <c r="C210" s="1310"/>
      <c r="D210" s="1310"/>
      <c r="E210" s="1310"/>
      <c r="F210" s="1310"/>
      <c r="G210" s="1310"/>
      <c r="H210" s="1310"/>
      <c r="I210" s="1310"/>
      <c r="J210" s="1310"/>
      <c r="K210" s="1310"/>
      <c r="L210" s="1310"/>
      <c r="M210" s="1310"/>
    </row>
    <row r="211" spans="1:13" ht="15" customHeight="1">
      <c r="A211" s="69"/>
      <c r="C211" s="1310"/>
      <c r="D211" s="1310"/>
      <c r="E211" s="1310"/>
      <c r="F211" s="1310"/>
      <c r="G211" s="1310"/>
      <c r="H211" s="1310"/>
      <c r="I211" s="1310"/>
      <c r="J211" s="1310"/>
      <c r="K211" s="1310"/>
      <c r="L211" s="1310"/>
      <c r="M211" s="1310"/>
    </row>
    <row r="212" spans="1:13">
      <c r="A212" s="69"/>
      <c r="C212" s="1310"/>
      <c r="D212" s="1310"/>
      <c r="E212" s="1310"/>
      <c r="F212" s="1310"/>
      <c r="G212" s="1310"/>
      <c r="H212" s="1310"/>
      <c r="I212" s="1310"/>
      <c r="J212" s="1310"/>
      <c r="K212" s="1310"/>
      <c r="L212" s="1310"/>
      <c r="M212" s="1310"/>
    </row>
    <row r="213" spans="1:13" ht="15" customHeight="1">
      <c r="A213" s="69"/>
      <c r="C213" s="1310"/>
      <c r="D213" s="1310"/>
      <c r="E213" s="1310"/>
      <c r="F213" s="1310"/>
      <c r="G213" s="1310"/>
      <c r="H213" s="1310"/>
      <c r="I213" s="1310"/>
      <c r="J213" s="1310"/>
      <c r="K213" s="1310"/>
      <c r="L213" s="1310"/>
      <c r="M213" s="1310"/>
    </row>
    <row r="214" spans="1:13" ht="15" customHeight="1">
      <c r="A214" s="69"/>
      <c r="C214" s="1310"/>
      <c r="D214" s="1310"/>
      <c r="E214" s="1310"/>
      <c r="F214" s="1310"/>
      <c r="G214" s="1310"/>
      <c r="H214" s="1310"/>
      <c r="I214" s="1310"/>
      <c r="J214" s="1310"/>
      <c r="K214" s="1310"/>
      <c r="L214" s="1310"/>
      <c r="M214" s="1310"/>
    </row>
    <row r="215" spans="1:13">
      <c r="A215" s="69"/>
      <c r="C215" s="1310"/>
      <c r="D215" s="1310"/>
      <c r="E215" s="1310"/>
      <c r="F215" s="1310"/>
      <c r="G215" s="1310"/>
      <c r="H215" s="1310"/>
      <c r="I215" s="1310"/>
      <c r="J215" s="1310"/>
      <c r="K215" s="1310"/>
      <c r="L215" s="1310"/>
      <c r="M215" s="1310"/>
    </row>
    <row r="216" spans="1:13">
      <c r="A216" s="69"/>
    </row>
    <row r="217" spans="1:13">
      <c r="A217" s="69"/>
    </row>
    <row r="218" spans="1:13" ht="15.5" customHeight="1">
      <c r="A218" s="69"/>
      <c r="C218" s="1656" t="s">
        <v>787</v>
      </c>
      <c r="D218" s="1252"/>
      <c r="E218" s="1252"/>
      <c r="F218" s="1252"/>
      <c r="G218" s="1252"/>
      <c r="H218" s="1252"/>
      <c r="I218" s="1252"/>
      <c r="J218" s="1252"/>
      <c r="K218" s="1252"/>
      <c r="L218" s="1252"/>
      <c r="M218" s="1252"/>
    </row>
    <row r="219" spans="1:13" s="12" customFormat="1">
      <c r="A219" s="69"/>
      <c r="B219" s="11"/>
      <c r="C219" s="1647" t="s">
        <v>788</v>
      </c>
      <c r="D219" s="1647"/>
      <c r="E219" s="1647"/>
      <c r="F219" s="1647"/>
      <c r="G219" s="1647"/>
      <c r="H219" s="1647"/>
      <c r="I219" s="1647"/>
      <c r="J219" s="1647"/>
      <c r="K219" s="1647"/>
      <c r="L219" s="1647"/>
      <c r="M219" s="1647"/>
    </row>
    <row r="220" spans="1:13" s="12" customFormat="1">
      <c r="A220" s="69"/>
      <c r="B220" s="11"/>
      <c r="C220" s="1647"/>
      <c r="D220" s="1647"/>
      <c r="E220" s="1647"/>
      <c r="F220" s="1647"/>
      <c r="G220" s="1647"/>
      <c r="H220" s="1647"/>
      <c r="I220" s="1647"/>
      <c r="J220" s="1647"/>
      <c r="K220" s="1647"/>
      <c r="L220" s="1647"/>
      <c r="M220" s="1647"/>
    </row>
    <row r="221" spans="1:13" s="12" customFormat="1">
      <c r="A221" s="69"/>
      <c r="B221" s="11"/>
      <c r="C221" s="1647"/>
      <c r="D221" s="1647"/>
      <c r="E221" s="1647"/>
      <c r="F221" s="1647"/>
      <c r="G221" s="1647"/>
      <c r="H221" s="1647"/>
      <c r="I221" s="1647"/>
      <c r="J221" s="1647"/>
      <c r="K221" s="1647"/>
      <c r="L221" s="1647"/>
      <c r="M221" s="1647"/>
    </row>
    <row r="222" spans="1:13" s="12" customFormat="1" ht="14.25" customHeight="1">
      <c r="A222" s="69"/>
      <c r="B222" s="11"/>
      <c r="C222" s="1647"/>
      <c r="D222" s="1647"/>
      <c r="E222" s="1647"/>
      <c r="F222" s="1647"/>
      <c r="G222" s="1647"/>
      <c r="H222" s="1647"/>
      <c r="I222" s="1647"/>
      <c r="J222" s="1647"/>
      <c r="K222" s="1647"/>
      <c r="L222" s="1647"/>
      <c r="M222" s="1647"/>
    </row>
    <row r="223" spans="1:13" s="12" customFormat="1" ht="14.25" customHeight="1">
      <c r="A223" s="69"/>
      <c r="B223" s="11"/>
      <c r="C223" s="1647"/>
      <c r="D223" s="1647"/>
      <c r="E223" s="1647"/>
      <c r="F223" s="1647"/>
      <c r="G223" s="1647"/>
      <c r="H223" s="1647"/>
      <c r="I223" s="1647"/>
      <c r="J223" s="1647"/>
      <c r="K223" s="1647"/>
      <c r="L223" s="1647"/>
      <c r="M223" s="1647"/>
    </row>
    <row r="224" spans="1:13" s="12" customFormat="1" ht="14.25" customHeight="1">
      <c r="A224" s="69"/>
      <c r="B224" s="11"/>
      <c r="C224" s="1647"/>
      <c r="D224" s="1647"/>
      <c r="E224" s="1647"/>
      <c r="F224" s="1647"/>
      <c r="G224" s="1647"/>
      <c r="H224" s="1647"/>
      <c r="I224" s="1647"/>
      <c r="J224" s="1647"/>
      <c r="K224" s="1647"/>
      <c r="L224" s="1647"/>
      <c r="M224" s="1647"/>
    </row>
    <row r="225" spans="1:16367" s="12" customFormat="1" ht="14.25" customHeight="1">
      <c r="A225" s="69"/>
      <c r="B225" s="11"/>
      <c r="C225" s="1647"/>
      <c r="D225" s="1647"/>
      <c r="E225" s="1647"/>
      <c r="F225" s="1647"/>
      <c r="G225" s="1647"/>
      <c r="H225" s="1647"/>
      <c r="I225" s="1647"/>
      <c r="J225" s="1647"/>
      <c r="K225" s="1647"/>
      <c r="L225" s="1647"/>
      <c r="M225" s="1647"/>
    </row>
    <row r="226" spans="1:16367" s="12" customFormat="1" ht="14.25" customHeight="1">
      <c r="A226" s="69"/>
      <c r="B226" s="11"/>
      <c r="C226" s="1647"/>
      <c r="D226" s="1647"/>
      <c r="E226" s="1647"/>
      <c r="F226" s="1647"/>
      <c r="G226" s="1647"/>
      <c r="H226" s="1647"/>
      <c r="I226" s="1647"/>
      <c r="J226" s="1647"/>
      <c r="K226" s="1647"/>
      <c r="L226" s="1647"/>
      <c r="M226" s="1647"/>
    </row>
    <row r="227" spans="1:16367" s="12" customFormat="1" ht="19.5" customHeight="1">
      <c r="A227" s="69"/>
      <c r="B227" s="11"/>
      <c r="C227" s="1297" t="s">
        <v>789</v>
      </c>
      <c r="D227" s="1297"/>
      <c r="E227" s="1297"/>
      <c r="F227" s="1297"/>
      <c r="G227" s="1297"/>
      <c r="H227" s="1297"/>
      <c r="I227" s="1297"/>
      <c r="J227" s="1297"/>
      <c r="K227" s="1297"/>
      <c r="L227" s="1297"/>
      <c r="M227" s="1297"/>
      <c r="N227" s="1297"/>
      <c r="O227" s="1297"/>
      <c r="P227" s="1297"/>
      <c r="Q227" s="1297"/>
      <c r="R227" s="1297"/>
    </row>
    <row r="228" spans="1:16367" s="12" customFormat="1" ht="14.25" customHeight="1">
      <c r="A228" s="69"/>
      <c r="B228" s="11"/>
      <c r="C228" s="1715" t="s">
        <v>183</v>
      </c>
      <c r="D228" s="1715"/>
      <c r="E228" s="1715"/>
      <c r="F228" s="1448" t="s">
        <v>755</v>
      </c>
      <c r="G228" s="1448"/>
      <c r="H228" s="1448"/>
      <c r="I228" s="1448"/>
      <c r="J228" s="1448" t="s">
        <v>790</v>
      </c>
      <c r="K228" s="1448"/>
      <c r="L228" s="1448"/>
      <c r="M228" s="1448"/>
      <c r="N228" s="1448" t="s">
        <v>791</v>
      </c>
      <c r="O228" s="1448"/>
      <c r="P228" s="1448"/>
      <c r="Q228" s="1448"/>
      <c r="R228" s="302" t="s">
        <v>761</v>
      </c>
    </row>
    <row r="229" spans="1:16367" s="12" customFormat="1" ht="14.25" customHeight="1">
      <c r="A229" s="69"/>
      <c r="B229" s="11"/>
      <c r="C229" s="1714" t="s">
        <v>183</v>
      </c>
      <c r="D229" s="1714"/>
      <c r="E229" s="1714"/>
      <c r="F229" s="308">
        <v>2022</v>
      </c>
      <c r="G229" s="308">
        <v>2023</v>
      </c>
      <c r="H229" s="308">
        <v>2024</v>
      </c>
      <c r="I229" s="308">
        <v>2025</v>
      </c>
      <c r="J229" s="308">
        <v>2022</v>
      </c>
      <c r="K229" s="308">
        <v>2023</v>
      </c>
      <c r="L229" s="308">
        <v>2024</v>
      </c>
      <c r="M229" s="308">
        <v>2025</v>
      </c>
      <c r="N229" s="308">
        <v>2022</v>
      </c>
      <c r="O229" s="308">
        <v>2023</v>
      </c>
      <c r="P229" s="308">
        <v>2024</v>
      </c>
      <c r="Q229" s="308">
        <v>2025</v>
      </c>
      <c r="R229" s="308">
        <v>2025</v>
      </c>
    </row>
    <row r="230" spans="1:16367" s="12" customFormat="1" ht="33" customHeight="1">
      <c r="A230" s="69"/>
      <c r="B230" s="11"/>
      <c r="C230" s="1648" t="s">
        <v>792</v>
      </c>
      <c r="D230" s="1648"/>
      <c r="E230" s="1649"/>
      <c r="F230" s="47">
        <v>21.14</v>
      </c>
      <c r="G230" s="47">
        <v>24.08</v>
      </c>
      <c r="H230" s="47">
        <v>9.76</v>
      </c>
      <c r="I230" s="23">
        <v>7.75</v>
      </c>
      <c r="J230" s="183">
        <v>11.53</v>
      </c>
      <c r="K230" s="180">
        <v>14.59</v>
      </c>
      <c r="L230" s="180">
        <v>11.34</v>
      </c>
      <c r="M230" s="181">
        <v>10.77</v>
      </c>
      <c r="N230" s="47">
        <v>0</v>
      </c>
      <c r="O230" s="47">
        <v>0</v>
      </c>
      <c r="P230" s="42">
        <v>0</v>
      </c>
      <c r="Q230" s="152">
        <v>0</v>
      </c>
      <c r="R230" s="318">
        <v>0</v>
      </c>
      <c r="S230" s="3"/>
      <c r="T230" s="4"/>
      <c r="U230" s="5"/>
      <c r="V230" s="5"/>
      <c r="W230" s="6"/>
      <c r="X230" s="5"/>
      <c r="Y230" s="5"/>
      <c r="Z230" s="5"/>
      <c r="AA230" s="6"/>
      <c r="AB230" s="63"/>
      <c r="AC230" s="63"/>
      <c r="AD230" s="63"/>
      <c r="AE230" s="63"/>
      <c r="AF230" s="63"/>
      <c r="AG230" s="63"/>
      <c r="AH230" s="63"/>
      <c r="AI230" s="63"/>
      <c r="AJ230" s="63"/>
      <c r="AK230" s="63"/>
      <c r="AL230" s="7"/>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c r="IW230" s="1"/>
      <c r="IX230" s="1"/>
      <c r="IY230" s="1"/>
      <c r="IZ230" s="1"/>
      <c r="JA230" s="1"/>
      <c r="JB230" s="1"/>
      <c r="JC230" s="1"/>
      <c r="JD230" s="1"/>
      <c r="JE230" s="1"/>
      <c r="JF230" s="1"/>
      <c r="JG230" s="1"/>
      <c r="JH230" s="1"/>
      <c r="JI230" s="1"/>
      <c r="JJ230" s="1"/>
      <c r="JK230" s="1"/>
      <c r="JL230" s="1"/>
      <c r="JM230" s="1"/>
      <c r="JN230" s="1"/>
      <c r="JO230" s="1"/>
      <c r="JP230" s="1"/>
      <c r="JQ230" s="1"/>
      <c r="JR230" s="1"/>
      <c r="JS230" s="1"/>
      <c r="JT230" s="1"/>
      <c r="JU230" s="1"/>
      <c r="JV230" s="1"/>
      <c r="JW230" s="1"/>
      <c r="JX230" s="1"/>
      <c r="JY230" s="1"/>
      <c r="JZ230" s="1"/>
      <c r="KA230" s="1"/>
      <c r="KB230" s="1"/>
      <c r="KC230" s="1"/>
      <c r="KD230" s="1"/>
      <c r="KE230" s="1"/>
      <c r="KF230" s="1"/>
      <c r="KG230" s="1"/>
      <c r="KH230" s="1"/>
      <c r="KI230" s="1"/>
      <c r="KJ230" s="1"/>
      <c r="KK230" s="1"/>
      <c r="KL230" s="1"/>
      <c r="KM230" s="1"/>
      <c r="KN230" s="1"/>
      <c r="KO230" s="1"/>
      <c r="KP230" s="1"/>
      <c r="KQ230" s="1"/>
      <c r="KR230" s="1"/>
      <c r="KS230" s="1"/>
      <c r="KT230" s="1"/>
      <c r="KU230" s="1"/>
      <c r="KV230" s="1"/>
      <c r="KW230" s="1"/>
      <c r="KX230" s="1"/>
      <c r="KY230" s="1"/>
      <c r="KZ230" s="1"/>
      <c r="LA230" s="1"/>
      <c r="LB230" s="1"/>
      <c r="LC230" s="1"/>
      <c r="LD230" s="1"/>
      <c r="LE230" s="1"/>
      <c r="LF230" s="1"/>
      <c r="LG230" s="1"/>
      <c r="LH230" s="1"/>
      <c r="LI230" s="1"/>
      <c r="LJ230" s="1"/>
      <c r="LK230" s="1"/>
      <c r="LL230" s="1"/>
      <c r="LM230" s="1"/>
      <c r="LN230" s="1"/>
      <c r="LO230" s="1"/>
      <c r="LP230" s="1"/>
      <c r="LQ230" s="1"/>
      <c r="LR230" s="1"/>
      <c r="LS230" s="1"/>
      <c r="LT230" s="1"/>
      <c r="LU230" s="1"/>
      <c r="LV230" s="1"/>
      <c r="LW230" s="1"/>
      <c r="LX230" s="1"/>
      <c r="LY230" s="1"/>
      <c r="LZ230" s="1"/>
      <c r="MA230" s="1"/>
      <c r="MB230" s="1"/>
      <c r="MC230" s="1"/>
      <c r="MD230" s="1"/>
      <c r="ME230" s="1"/>
      <c r="MF230" s="1"/>
      <c r="MG230" s="1"/>
      <c r="MH230" s="1"/>
      <c r="MI230" s="1"/>
      <c r="MJ230" s="1"/>
      <c r="MK230" s="1"/>
      <c r="ML230" s="1"/>
      <c r="MM230" s="1"/>
      <c r="MN230" s="1"/>
      <c r="MO230" s="1"/>
      <c r="MP230" s="1"/>
      <c r="MQ230" s="1"/>
      <c r="MR230" s="1"/>
      <c r="MS230" s="1"/>
      <c r="MT230" s="1"/>
      <c r="MU230" s="1"/>
      <c r="MV230" s="1"/>
      <c r="MW230" s="1"/>
      <c r="MX230" s="1"/>
      <c r="MY230" s="1"/>
      <c r="MZ230" s="1"/>
      <c r="NA230" s="1"/>
      <c r="NB230" s="1"/>
      <c r="NC230" s="1"/>
      <c r="ND230" s="1"/>
      <c r="NE230" s="1"/>
      <c r="NF230" s="1"/>
      <c r="NG230" s="1"/>
      <c r="NH230" s="1"/>
      <c r="NI230" s="1"/>
      <c r="NJ230" s="1"/>
      <c r="NK230" s="1"/>
      <c r="NL230" s="1"/>
      <c r="NM230" s="1"/>
      <c r="NN230" s="1"/>
      <c r="NO230" s="1"/>
      <c r="NP230" s="1"/>
      <c r="NQ230" s="1"/>
      <c r="NR230" s="1"/>
      <c r="NS230" s="1"/>
      <c r="NT230" s="1"/>
      <c r="NU230" s="1"/>
      <c r="NV230" s="1"/>
      <c r="NW230" s="1"/>
      <c r="NX230" s="1"/>
      <c r="NY230" s="1"/>
      <c r="NZ230" s="1"/>
      <c r="OA230" s="1"/>
      <c r="OB230" s="1"/>
      <c r="OC230" s="1"/>
      <c r="OD230" s="1"/>
      <c r="OE230" s="1"/>
      <c r="OF230" s="1"/>
      <c r="OG230" s="1"/>
      <c r="OH230" s="1"/>
      <c r="OI230" s="1"/>
      <c r="OJ230" s="1"/>
      <c r="OK230" s="1"/>
      <c r="OL230" s="1"/>
      <c r="OM230" s="1"/>
      <c r="ON230" s="1"/>
      <c r="OO230" s="1"/>
      <c r="OP230" s="1"/>
      <c r="OQ230" s="1"/>
      <c r="OR230" s="1"/>
      <c r="OS230" s="1"/>
      <c r="OT230" s="1"/>
      <c r="OU230" s="1"/>
      <c r="OV230" s="1"/>
      <c r="OW230" s="1"/>
      <c r="OX230" s="1"/>
      <c r="OY230" s="1"/>
      <c r="OZ230" s="1"/>
      <c r="PA230" s="1"/>
      <c r="PB230" s="1"/>
      <c r="PC230" s="1"/>
      <c r="PD230" s="1"/>
      <c r="PE230" s="1"/>
      <c r="PF230" s="1"/>
      <c r="PG230" s="1"/>
      <c r="PH230" s="1"/>
      <c r="PI230" s="1"/>
      <c r="PJ230" s="1"/>
      <c r="PK230" s="1"/>
      <c r="PL230" s="1"/>
      <c r="PM230" s="1"/>
      <c r="PN230" s="1"/>
      <c r="PO230" s="1"/>
      <c r="PP230" s="1"/>
      <c r="PQ230" s="1"/>
      <c r="PR230" s="1"/>
      <c r="PS230" s="1"/>
      <c r="PT230" s="1"/>
      <c r="PU230" s="1"/>
      <c r="PV230" s="1"/>
      <c r="PW230" s="1"/>
      <c r="PX230" s="1"/>
      <c r="PY230" s="1"/>
      <c r="PZ230" s="1"/>
      <c r="QA230" s="1"/>
      <c r="QB230" s="1"/>
      <c r="QC230" s="1"/>
      <c r="QD230" s="1"/>
      <c r="QE230" s="1"/>
      <c r="QF230" s="1"/>
      <c r="QG230" s="1"/>
      <c r="QH230" s="1"/>
      <c r="QI230" s="1"/>
      <c r="QJ230" s="1"/>
      <c r="QK230" s="1"/>
      <c r="QL230" s="1"/>
      <c r="QM230" s="1"/>
      <c r="QN230" s="1"/>
      <c r="QO230" s="1"/>
      <c r="QP230" s="1"/>
      <c r="QQ230" s="1"/>
      <c r="QR230" s="1"/>
      <c r="QS230" s="1"/>
      <c r="QT230" s="1"/>
      <c r="QU230" s="1"/>
      <c r="QV230" s="1"/>
      <c r="QW230" s="1"/>
      <c r="QX230" s="1"/>
      <c r="QY230" s="1"/>
      <c r="QZ230" s="1"/>
      <c r="RA230" s="1"/>
      <c r="RB230" s="1"/>
      <c r="RC230" s="1"/>
      <c r="RD230" s="1"/>
      <c r="RE230" s="1"/>
      <c r="RF230" s="1"/>
      <c r="RG230" s="1"/>
      <c r="RH230" s="1"/>
      <c r="RI230" s="1"/>
      <c r="RJ230" s="1"/>
      <c r="RK230" s="1"/>
      <c r="RL230" s="1"/>
      <c r="RM230" s="1"/>
      <c r="RN230" s="1"/>
      <c r="RO230" s="1"/>
      <c r="RP230" s="1"/>
      <c r="RQ230" s="1"/>
      <c r="RR230" s="1"/>
      <c r="RS230" s="1"/>
      <c r="RT230" s="1"/>
      <c r="RU230" s="1"/>
      <c r="RV230" s="1"/>
      <c r="RW230" s="1"/>
      <c r="RX230" s="1"/>
      <c r="RY230" s="1"/>
      <c r="RZ230" s="1"/>
      <c r="SA230" s="1"/>
      <c r="SB230" s="1"/>
      <c r="SC230" s="1"/>
      <c r="SD230" s="1"/>
      <c r="SE230" s="1"/>
      <c r="SF230" s="1"/>
      <c r="SG230" s="1"/>
      <c r="SH230" s="1"/>
      <c r="SI230" s="1"/>
      <c r="SJ230" s="1"/>
      <c r="SK230" s="1"/>
      <c r="SL230" s="1"/>
      <c r="SM230" s="1"/>
      <c r="SN230" s="1"/>
      <c r="SO230" s="1"/>
      <c r="SP230" s="1"/>
      <c r="SQ230" s="1"/>
      <c r="SR230" s="1"/>
      <c r="SS230" s="1"/>
      <c r="ST230" s="1"/>
      <c r="SU230" s="1"/>
      <c r="SV230" s="1"/>
      <c r="SW230" s="1"/>
      <c r="SX230" s="1"/>
      <c r="SY230" s="1"/>
      <c r="SZ230" s="1"/>
      <c r="TA230" s="1"/>
      <c r="TB230" s="1"/>
      <c r="TC230" s="1"/>
      <c r="TD230" s="1"/>
      <c r="TE230" s="1"/>
      <c r="TF230" s="1"/>
      <c r="TG230" s="1"/>
      <c r="TH230" s="1"/>
      <c r="TI230" s="1"/>
      <c r="TJ230" s="1"/>
      <c r="TK230" s="1"/>
      <c r="TL230" s="1"/>
      <c r="TM230" s="1"/>
      <c r="TN230" s="1"/>
      <c r="TO230" s="1"/>
      <c r="TP230" s="1"/>
      <c r="TQ230" s="1"/>
      <c r="TR230" s="1"/>
      <c r="TS230" s="1"/>
      <c r="TT230" s="1"/>
      <c r="TU230" s="1"/>
      <c r="TV230" s="1"/>
      <c r="TW230" s="1"/>
      <c r="TX230" s="1"/>
      <c r="TY230" s="1"/>
      <c r="TZ230" s="1"/>
      <c r="UA230" s="1"/>
      <c r="UB230" s="1"/>
      <c r="UC230" s="1"/>
      <c r="UD230" s="1"/>
      <c r="UE230" s="1"/>
      <c r="UF230" s="1"/>
      <c r="UG230" s="1"/>
      <c r="UH230" s="1"/>
      <c r="UI230" s="1"/>
      <c r="UJ230" s="1"/>
      <c r="UK230" s="1"/>
      <c r="UL230" s="1"/>
      <c r="UM230" s="1"/>
      <c r="UN230" s="1"/>
      <c r="UO230" s="1"/>
      <c r="UP230" s="1"/>
      <c r="UQ230" s="1"/>
      <c r="UR230" s="1"/>
      <c r="US230" s="1"/>
      <c r="UT230" s="1"/>
      <c r="UU230" s="1"/>
      <c r="UV230" s="1"/>
      <c r="UW230" s="1"/>
      <c r="UX230" s="1"/>
      <c r="UY230" s="1"/>
      <c r="UZ230" s="1"/>
      <c r="VA230" s="1"/>
      <c r="VB230" s="1"/>
      <c r="VC230" s="1"/>
      <c r="VD230" s="1"/>
      <c r="VE230" s="1"/>
      <c r="VF230" s="1"/>
      <c r="VG230" s="1"/>
      <c r="VH230" s="1"/>
      <c r="VI230" s="1"/>
      <c r="VJ230" s="1"/>
      <c r="VK230" s="1"/>
      <c r="VL230" s="1"/>
      <c r="VM230" s="1"/>
      <c r="VN230" s="1"/>
      <c r="VO230" s="1"/>
      <c r="VP230" s="1"/>
      <c r="VQ230" s="1"/>
      <c r="VR230" s="1"/>
      <c r="VS230" s="1"/>
      <c r="VT230" s="1"/>
      <c r="VU230" s="1"/>
      <c r="VV230" s="1"/>
      <c r="VW230" s="1"/>
      <c r="VX230" s="1"/>
      <c r="VY230" s="1"/>
      <c r="VZ230" s="1"/>
      <c r="WA230" s="1"/>
      <c r="WB230" s="1"/>
      <c r="WC230" s="1"/>
      <c r="WD230" s="1"/>
      <c r="WE230" s="1"/>
      <c r="WF230" s="1"/>
      <c r="WG230" s="1"/>
      <c r="WH230" s="1"/>
      <c r="WI230" s="1"/>
      <c r="WJ230" s="1"/>
      <c r="WK230" s="1"/>
      <c r="WL230" s="1"/>
      <c r="WM230" s="1"/>
      <c r="WN230" s="1"/>
      <c r="WO230" s="1"/>
      <c r="WP230" s="1"/>
      <c r="WQ230" s="1"/>
      <c r="WR230" s="1"/>
      <c r="WS230" s="1"/>
      <c r="WT230" s="1"/>
      <c r="WU230" s="1"/>
      <c r="WV230" s="1"/>
      <c r="WW230" s="1"/>
      <c r="WX230" s="1"/>
      <c r="WY230" s="1"/>
      <c r="WZ230" s="1"/>
      <c r="XA230" s="1"/>
      <c r="XB230" s="1"/>
      <c r="XC230" s="1"/>
      <c r="XD230" s="1"/>
      <c r="XE230" s="1"/>
      <c r="XF230" s="1"/>
      <c r="XG230" s="1"/>
      <c r="XH230" s="1"/>
      <c r="XI230" s="1"/>
      <c r="XJ230" s="1"/>
      <c r="XK230" s="1"/>
      <c r="XL230" s="1"/>
      <c r="XM230" s="1"/>
      <c r="XN230" s="1"/>
      <c r="XO230" s="1"/>
      <c r="XP230" s="1"/>
      <c r="XQ230" s="1"/>
      <c r="XR230" s="1"/>
      <c r="XS230" s="1"/>
      <c r="XT230" s="1"/>
      <c r="XU230" s="1"/>
      <c r="XV230" s="1"/>
      <c r="XW230" s="1"/>
      <c r="XX230" s="1"/>
      <c r="XY230" s="1"/>
      <c r="XZ230" s="1"/>
      <c r="YA230" s="1"/>
      <c r="YB230" s="1"/>
      <c r="YC230" s="1"/>
      <c r="YD230" s="1"/>
      <c r="YE230" s="1"/>
      <c r="YF230" s="1"/>
      <c r="YG230" s="1"/>
      <c r="YH230" s="1"/>
      <c r="YI230" s="1"/>
      <c r="YJ230" s="1"/>
      <c r="YK230" s="1"/>
      <c r="YL230" s="1"/>
      <c r="YM230" s="1"/>
      <c r="YN230" s="1"/>
      <c r="YO230" s="1"/>
      <c r="YP230" s="1"/>
      <c r="YQ230" s="1"/>
      <c r="YR230" s="1"/>
      <c r="YS230" s="1"/>
      <c r="YT230" s="1"/>
      <c r="YU230" s="1"/>
      <c r="YV230" s="1"/>
      <c r="YW230" s="1"/>
      <c r="YX230" s="1"/>
      <c r="YY230" s="1"/>
      <c r="YZ230" s="1"/>
      <c r="ZA230" s="1"/>
      <c r="ZB230" s="1"/>
      <c r="ZC230" s="1"/>
      <c r="ZD230" s="1"/>
      <c r="ZE230" s="1"/>
      <c r="ZF230" s="1"/>
      <c r="ZG230" s="1"/>
      <c r="ZH230" s="1"/>
      <c r="ZI230" s="1"/>
      <c r="ZJ230" s="1"/>
      <c r="ZK230" s="1"/>
      <c r="ZL230" s="1"/>
      <c r="ZM230" s="1"/>
      <c r="ZN230" s="1"/>
      <c r="ZO230" s="1"/>
      <c r="ZP230" s="1"/>
      <c r="ZQ230" s="1"/>
      <c r="ZR230" s="1"/>
      <c r="ZS230" s="1"/>
      <c r="ZT230" s="1"/>
      <c r="ZU230" s="1"/>
      <c r="ZV230" s="1"/>
      <c r="ZW230" s="1"/>
      <c r="ZX230" s="1"/>
      <c r="ZY230" s="1"/>
      <c r="ZZ230" s="1"/>
      <c r="AAA230" s="1"/>
      <c r="AAB230" s="1"/>
      <c r="AAC230" s="1"/>
      <c r="AAD230" s="1"/>
      <c r="AAE230" s="1"/>
      <c r="AAF230" s="1"/>
      <c r="AAG230" s="1"/>
      <c r="AAH230" s="1"/>
      <c r="AAI230" s="1"/>
      <c r="AAJ230" s="1"/>
      <c r="AAK230" s="1"/>
      <c r="AAL230" s="1"/>
      <c r="AAM230" s="1"/>
      <c r="AAN230" s="1"/>
      <c r="AAO230" s="1"/>
      <c r="AAP230" s="1"/>
      <c r="AAQ230" s="1"/>
      <c r="AAR230" s="1"/>
      <c r="AAS230" s="1"/>
      <c r="AAT230" s="1"/>
      <c r="AAU230" s="1"/>
      <c r="AAV230" s="1"/>
      <c r="AAW230" s="1"/>
      <c r="AAX230" s="1"/>
      <c r="AAY230" s="1"/>
      <c r="AAZ230" s="1"/>
      <c r="ABA230" s="1"/>
      <c r="ABB230" s="1"/>
      <c r="ABC230" s="1"/>
      <c r="ABD230" s="1"/>
      <c r="ABE230" s="1"/>
      <c r="ABF230" s="1"/>
      <c r="ABG230" s="1"/>
      <c r="ABH230" s="1"/>
      <c r="ABI230" s="1"/>
      <c r="ABJ230" s="1"/>
      <c r="ABK230" s="1"/>
      <c r="ABL230" s="1"/>
      <c r="ABM230" s="1"/>
      <c r="ABN230" s="1"/>
      <c r="ABO230" s="1"/>
      <c r="ABP230" s="1"/>
      <c r="ABQ230" s="1"/>
      <c r="ABR230" s="1"/>
      <c r="ABS230" s="1"/>
      <c r="ABT230" s="1"/>
      <c r="ABU230" s="1"/>
      <c r="ABV230" s="1"/>
      <c r="ABW230" s="1"/>
      <c r="ABX230" s="1"/>
      <c r="ABY230" s="1"/>
      <c r="ABZ230" s="1"/>
      <c r="ACA230" s="1"/>
      <c r="ACB230" s="1"/>
      <c r="ACC230" s="1"/>
      <c r="ACD230" s="1"/>
      <c r="ACE230" s="1"/>
      <c r="ACF230" s="1"/>
      <c r="ACG230" s="1"/>
      <c r="ACH230" s="1"/>
      <c r="ACI230" s="1"/>
      <c r="ACJ230" s="1"/>
      <c r="ACK230" s="1"/>
      <c r="ACL230" s="1"/>
      <c r="ACM230" s="1"/>
      <c r="ACN230" s="1"/>
      <c r="ACO230" s="1"/>
      <c r="ACP230" s="1"/>
      <c r="ACQ230" s="1"/>
      <c r="ACR230" s="1"/>
      <c r="ACS230" s="1"/>
      <c r="ACT230" s="1"/>
      <c r="ACU230" s="1"/>
      <c r="ACV230" s="1"/>
      <c r="ACW230" s="1"/>
      <c r="ACX230" s="1"/>
      <c r="ACY230" s="1"/>
      <c r="ACZ230" s="1"/>
      <c r="ADA230" s="1"/>
      <c r="ADB230" s="1"/>
      <c r="ADC230" s="1"/>
      <c r="ADD230" s="1"/>
      <c r="ADE230" s="1"/>
      <c r="ADF230" s="1"/>
      <c r="ADG230" s="1"/>
      <c r="ADH230" s="1"/>
      <c r="ADI230" s="1"/>
      <c r="ADJ230" s="1"/>
      <c r="ADK230" s="1"/>
      <c r="ADL230" s="1"/>
      <c r="ADM230" s="1"/>
      <c r="ADN230" s="1"/>
      <c r="ADO230" s="1"/>
      <c r="ADP230" s="1"/>
      <c r="ADQ230" s="1"/>
      <c r="ADR230" s="1"/>
      <c r="ADS230" s="1"/>
      <c r="ADT230" s="1"/>
      <c r="ADU230" s="1"/>
      <c r="ADV230" s="1"/>
      <c r="ADW230" s="1"/>
      <c r="ADX230" s="1"/>
      <c r="ADY230" s="1"/>
      <c r="ADZ230" s="1"/>
      <c r="AEA230" s="1"/>
      <c r="AEB230" s="1"/>
      <c r="AEC230" s="1"/>
      <c r="AED230" s="1"/>
      <c r="AEE230" s="1"/>
      <c r="AEF230" s="1"/>
      <c r="AEG230" s="1"/>
      <c r="AEH230" s="1"/>
      <c r="AEI230" s="1"/>
      <c r="AEJ230" s="1"/>
      <c r="AEK230" s="1"/>
      <c r="AEL230" s="1"/>
      <c r="AEM230" s="1"/>
      <c r="AEN230" s="1"/>
      <c r="AEO230" s="1"/>
      <c r="AEP230" s="1"/>
      <c r="AEQ230" s="1"/>
      <c r="AER230" s="1"/>
      <c r="AES230" s="1"/>
      <c r="AET230" s="1"/>
      <c r="AEU230" s="1"/>
      <c r="AEV230" s="1"/>
      <c r="AEW230" s="1"/>
      <c r="AEX230" s="1"/>
      <c r="AEY230" s="1"/>
      <c r="AEZ230" s="1"/>
      <c r="AFA230" s="1"/>
      <c r="AFB230" s="1"/>
      <c r="AFC230" s="1"/>
      <c r="AFD230" s="1"/>
      <c r="AFE230" s="1"/>
      <c r="AFF230" s="1"/>
      <c r="AFG230" s="1"/>
      <c r="AFH230" s="1"/>
      <c r="AFI230" s="1"/>
      <c r="AFJ230" s="1"/>
      <c r="AFK230" s="1"/>
      <c r="AFL230" s="1"/>
      <c r="AFM230" s="1"/>
      <c r="AFN230" s="1"/>
      <c r="AFO230" s="1"/>
      <c r="AFP230" s="1"/>
      <c r="AFQ230" s="1"/>
      <c r="AFR230" s="1"/>
      <c r="AFS230" s="1"/>
      <c r="AFT230" s="1"/>
      <c r="AFU230" s="1"/>
      <c r="AFV230" s="1"/>
      <c r="AFW230" s="1"/>
      <c r="AFX230" s="1"/>
      <c r="AFY230" s="1"/>
      <c r="AFZ230" s="1"/>
      <c r="AGA230" s="1"/>
      <c r="AGB230" s="1"/>
      <c r="AGC230" s="1"/>
      <c r="AGD230" s="1"/>
      <c r="AGE230" s="1"/>
      <c r="AGF230" s="1"/>
      <c r="AGG230" s="1"/>
      <c r="AGH230" s="1"/>
      <c r="AGI230" s="1"/>
      <c r="AGJ230" s="1"/>
      <c r="AGK230" s="1"/>
      <c r="AGL230" s="1"/>
      <c r="AGM230" s="1"/>
      <c r="AGN230" s="1"/>
      <c r="AGO230" s="1"/>
      <c r="AGP230" s="1"/>
      <c r="AGQ230" s="1"/>
      <c r="AGR230" s="1"/>
      <c r="AGS230" s="1"/>
      <c r="AGT230" s="1"/>
      <c r="AGU230" s="1"/>
      <c r="AGV230" s="1"/>
      <c r="AGW230" s="1"/>
      <c r="AGX230" s="1"/>
      <c r="AGY230" s="1"/>
      <c r="AGZ230" s="1"/>
      <c r="AHA230" s="1"/>
      <c r="AHB230" s="1"/>
      <c r="AHC230" s="1"/>
      <c r="AHD230" s="1"/>
      <c r="AHE230" s="1"/>
      <c r="AHF230" s="1"/>
      <c r="AHG230" s="1"/>
      <c r="AHH230" s="1"/>
      <c r="AHI230" s="1"/>
      <c r="AHJ230" s="1"/>
      <c r="AHK230" s="1"/>
      <c r="AHL230" s="1"/>
      <c r="AHM230" s="1"/>
      <c r="AHN230" s="1"/>
      <c r="AHO230" s="1"/>
      <c r="AHP230" s="1"/>
      <c r="AHQ230" s="1"/>
      <c r="AHR230" s="1"/>
      <c r="AHS230" s="1"/>
      <c r="AHT230" s="1"/>
      <c r="AHU230" s="1"/>
      <c r="AHV230" s="1"/>
      <c r="AHW230" s="1"/>
      <c r="AHX230" s="1"/>
      <c r="AHY230" s="1"/>
      <c r="AHZ230" s="1"/>
      <c r="AIA230" s="1"/>
      <c r="AIB230" s="1"/>
      <c r="AIC230" s="1"/>
      <c r="AID230" s="1"/>
      <c r="AIE230" s="1"/>
      <c r="AIF230" s="1"/>
      <c r="AIG230" s="1"/>
      <c r="AIH230" s="1"/>
      <c r="AII230" s="1"/>
      <c r="AIJ230" s="1"/>
      <c r="AIK230" s="1"/>
      <c r="AIL230" s="1"/>
      <c r="AIM230" s="1"/>
      <c r="AIN230" s="1"/>
      <c r="AIO230" s="1"/>
      <c r="AIP230" s="1"/>
      <c r="AIQ230" s="1"/>
      <c r="AIR230" s="1"/>
      <c r="AIS230" s="1"/>
      <c r="AIT230" s="1"/>
      <c r="AIU230" s="1"/>
      <c r="AIV230" s="1"/>
      <c r="AIW230" s="1"/>
      <c r="AIX230" s="1"/>
      <c r="AIY230" s="1"/>
      <c r="AIZ230" s="1"/>
      <c r="AJA230" s="1"/>
      <c r="AJB230" s="1"/>
      <c r="AJC230" s="1"/>
      <c r="AJD230" s="1"/>
      <c r="AJE230" s="1"/>
      <c r="AJF230" s="1"/>
      <c r="AJG230" s="1"/>
      <c r="AJH230" s="1"/>
      <c r="AJI230" s="1"/>
      <c r="AJJ230" s="1"/>
      <c r="AJK230" s="1"/>
      <c r="AJL230" s="1"/>
      <c r="AJM230" s="1"/>
      <c r="AJN230" s="1"/>
      <c r="AJO230" s="1"/>
      <c r="AJP230" s="1"/>
      <c r="AJQ230" s="1"/>
      <c r="AJR230" s="1"/>
      <c r="AJS230" s="1"/>
      <c r="AJT230" s="1"/>
      <c r="AJU230" s="1"/>
      <c r="AJV230" s="1"/>
      <c r="AJW230" s="1"/>
      <c r="AJX230" s="1"/>
      <c r="AJY230" s="1"/>
      <c r="AJZ230" s="1"/>
      <c r="AKA230" s="1"/>
      <c r="AKB230" s="1"/>
      <c r="AKC230" s="1"/>
      <c r="AKD230" s="1"/>
      <c r="AKE230" s="1"/>
      <c r="AKF230" s="1"/>
      <c r="AKG230" s="1"/>
      <c r="AKH230" s="1"/>
      <c r="AKI230" s="1"/>
      <c r="AKJ230" s="1"/>
      <c r="AKK230" s="1"/>
      <c r="AKL230" s="1"/>
      <c r="AKM230" s="1"/>
      <c r="AKN230" s="1"/>
      <c r="AKO230" s="1"/>
      <c r="AKP230" s="1"/>
      <c r="AKQ230" s="1"/>
      <c r="AKR230" s="1"/>
      <c r="AKS230" s="1"/>
      <c r="AKT230" s="1"/>
      <c r="AKU230" s="1"/>
      <c r="AKV230" s="1"/>
      <c r="AKW230" s="1"/>
      <c r="AKX230" s="1"/>
      <c r="AKY230" s="1"/>
      <c r="AKZ230" s="1"/>
      <c r="ALA230" s="1"/>
      <c r="ALB230" s="1"/>
      <c r="ALC230" s="1"/>
      <c r="ALD230" s="1"/>
      <c r="ALE230" s="1"/>
      <c r="ALF230" s="1"/>
      <c r="ALG230" s="1"/>
      <c r="ALH230" s="1"/>
      <c r="ALI230" s="1"/>
      <c r="ALJ230" s="1"/>
      <c r="ALK230" s="1"/>
      <c r="ALL230" s="1"/>
      <c r="ALM230" s="1"/>
      <c r="ALN230" s="1"/>
      <c r="ALO230" s="1"/>
      <c r="ALP230" s="1"/>
      <c r="ALQ230" s="1"/>
      <c r="ALR230" s="1"/>
      <c r="ALS230" s="1"/>
      <c r="ALT230" s="1"/>
      <c r="ALU230" s="1"/>
      <c r="ALV230" s="1"/>
      <c r="ALW230" s="1"/>
      <c r="ALX230" s="1"/>
      <c r="ALY230" s="1"/>
      <c r="ALZ230" s="1"/>
      <c r="AMA230" s="1"/>
      <c r="AMB230" s="1"/>
      <c r="AMC230" s="1"/>
      <c r="AMD230" s="1"/>
      <c r="AME230" s="1"/>
      <c r="AMF230" s="1"/>
      <c r="AMG230" s="1"/>
      <c r="AMH230" s="1"/>
      <c r="AMI230" s="1"/>
      <c r="AMJ230" s="1"/>
      <c r="AMK230" s="1"/>
      <c r="AML230" s="1"/>
      <c r="AMM230" s="1"/>
      <c r="AMN230" s="1"/>
      <c r="AMO230" s="1"/>
      <c r="AMP230" s="1"/>
      <c r="AMQ230" s="1"/>
      <c r="AMR230" s="1"/>
      <c r="AMS230" s="1"/>
      <c r="AMT230" s="1"/>
      <c r="AMU230" s="1"/>
      <c r="AMV230" s="1"/>
      <c r="AMW230" s="1"/>
      <c r="AMX230" s="1"/>
      <c r="AMY230" s="1"/>
      <c r="AMZ230" s="1"/>
      <c r="ANA230" s="1"/>
      <c r="ANB230" s="1"/>
      <c r="ANC230" s="1"/>
      <c r="AND230" s="1"/>
      <c r="ANE230" s="1"/>
      <c r="ANF230" s="1"/>
      <c r="ANG230" s="1"/>
      <c r="ANH230" s="1"/>
      <c r="ANI230" s="1"/>
      <c r="ANJ230" s="1"/>
      <c r="ANK230" s="1"/>
      <c r="ANL230" s="1"/>
      <c r="ANM230" s="1"/>
      <c r="ANN230" s="1"/>
      <c r="ANO230" s="1"/>
      <c r="ANP230" s="1"/>
      <c r="ANQ230" s="1"/>
      <c r="ANR230" s="1"/>
      <c r="ANS230" s="1"/>
      <c r="ANT230" s="1"/>
      <c r="ANU230" s="1"/>
      <c r="ANV230" s="1"/>
      <c r="ANW230" s="1"/>
      <c r="ANX230" s="1"/>
      <c r="ANY230" s="1"/>
      <c r="ANZ230" s="1"/>
      <c r="AOA230" s="1"/>
      <c r="AOB230" s="1"/>
      <c r="AOC230" s="1"/>
      <c r="AOD230" s="1"/>
      <c r="AOE230" s="1"/>
      <c r="AOF230" s="1"/>
      <c r="AOG230" s="1"/>
      <c r="AOH230" s="1"/>
      <c r="AOI230" s="1"/>
      <c r="AOJ230" s="1"/>
      <c r="AOK230" s="1"/>
      <c r="AOL230" s="1"/>
      <c r="AOM230" s="1"/>
      <c r="AON230" s="1"/>
      <c r="AOO230" s="1"/>
      <c r="AOP230" s="1"/>
      <c r="AOQ230" s="1"/>
      <c r="AOR230" s="1"/>
      <c r="AOS230" s="1"/>
      <c r="AOT230" s="1"/>
      <c r="AOU230" s="1"/>
      <c r="AOV230" s="1"/>
      <c r="AOW230" s="1"/>
      <c r="AOX230" s="1"/>
      <c r="AOY230" s="1"/>
      <c r="AOZ230" s="1"/>
      <c r="APA230" s="1"/>
      <c r="APB230" s="1"/>
      <c r="APC230" s="1"/>
      <c r="APD230" s="1"/>
      <c r="APE230" s="1"/>
      <c r="APF230" s="1"/>
      <c r="APG230" s="1"/>
      <c r="APH230" s="1"/>
      <c r="API230" s="1"/>
      <c r="APJ230" s="1"/>
      <c r="APK230" s="1"/>
      <c r="APL230" s="1"/>
      <c r="APM230" s="1"/>
      <c r="APN230" s="1"/>
      <c r="APO230" s="1"/>
      <c r="APP230" s="1"/>
      <c r="APQ230" s="1"/>
      <c r="APR230" s="1"/>
      <c r="APS230" s="1"/>
      <c r="APT230" s="1"/>
      <c r="APU230" s="1"/>
      <c r="APV230" s="1"/>
      <c r="APW230" s="1"/>
      <c r="APX230" s="1"/>
      <c r="APY230" s="1"/>
      <c r="APZ230" s="1"/>
      <c r="AQA230" s="1"/>
      <c r="AQB230" s="1"/>
      <c r="AQC230" s="1"/>
      <c r="AQD230" s="1"/>
      <c r="AQE230" s="1"/>
      <c r="AQF230" s="1"/>
      <c r="AQG230" s="1"/>
      <c r="AQH230" s="1"/>
      <c r="AQI230" s="1"/>
      <c r="AQJ230" s="1"/>
      <c r="AQK230" s="1"/>
      <c r="AQL230" s="1"/>
      <c r="AQM230" s="1"/>
      <c r="AQN230" s="1"/>
      <c r="AQO230" s="1"/>
      <c r="AQP230" s="1"/>
      <c r="AQQ230" s="1"/>
      <c r="AQR230" s="1"/>
      <c r="AQS230" s="1"/>
      <c r="AQT230" s="1"/>
      <c r="AQU230" s="1"/>
      <c r="AQV230" s="1"/>
      <c r="AQW230" s="1"/>
      <c r="AQX230" s="1"/>
      <c r="AQY230" s="1"/>
      <c r="AQZ230" s="1"/>
      <c r="ARA230" s="1"/>
      <c r="ARB230" s="1"/>
      <c r="ARC230" s="1"/>
      <c r="ARD230" s="1"/>
      <c r="ARE230" s="1"/>
      <c r="ARF230" s="1"/>
      <c r="ARG230" s="1"/>
      <c r="ARH230" s="1"/>
      <c r="ARI230" s="1"/>
      <c r="ARJ230" s="1"/>
      <c r="ARK230" s="1"/>
      <c r="ARL230" s="1"/>
      <c r="ARM230" s="1"/>
      <c r="ARN230" s="1"/>
      <c r="ARO230" s="1"/>
      <c r="ARP230" s="1"/>
      <c r="ARQ230" s="1"/>
      <c r="ARR230" s="1"/>
      <c r="ARS230" s="1"/>
      <c r="ART230" s="1"/>
      <c r="ARU230" s="1"/>
      <c r="ARV230" s="1"/>
      <c r="ARW230" s="1"/>
      <c r="ARX230" s="1"/>
      <c r="ARY230" s="1"/>
      <c r="ARZ230" s="1"/>
      <c r="ASA230" s="1"/>
      <c r="ASB230" s="1"/>
      <c r="ASC230" s="1"/>
      <c r="ASD230" s="1"/>
      <c r="ASE230" s="1"/>
      <c r="ASF230" s="1"/>
      <c r="ASG230" s="1"/>
      <c r="ASH230" s="1"/>
      <c r="ASI230" s="1"/>
      <c r="ASJ230" s="1"/>
      <c r="ASK230" s="1"/>
      <c r="ASL230" s="1"/>
      <c r="ASM230" s="1"/>
      <c r="ASN230" s="1"/>
      <c r="ASO230" s="1"/>
      <c r="ASP230" s="1"/>
      <c r="ASQ230" s="1"/>
      <c r="ASR230" s="1"/>
      <c r="ASS230" s="1"/>
      <c r="AST230" s="1"/>
      <c r="ASU230" s="1"/>
      <c r="ASV230" s="1"/>
      <c r="ASW230" s="1"/>
      <c r="ASX230" s="1"/>
      <c r="ASY230" s="1"/>
      <c r="ASZ230" s="1"/>
      <c r="ATA230" s="1"/>
      <c r="ATB230" s="1"/>
      <c r="ATC230" s="1"/>
      <c r="ATD230" s="1"/>
      <c r="ATE230" s="1"/>
      <c r="ATF230" s="1"/>
      <c r="ATG230" s="1"/>
      <c r="ATH230" s="1"/>
      <c r="ATI230" s="1"/>
      <c r="ATJ230" s="1"/>
      <c r="ATK230" s="1"/>
      <c r="ATL230" s="1"/>
      <c r="ATM230" s="1"/>
      <c r="ATN230" s="1"/>
      <c r="ATO230" s="1"/>
      <c r="ATP230" s="1"/>
      <c r="ATQ230" s="1"/>
      <c r="ATR230" s="1"/>
      <c r="ATS230" s="1"/>
      <c r="ATT230" s="1"/>
      <c r="ATU230" s="1"/>
      <c r="ATV230" s="1"/>
      <c r="ATW230" s="1"/>
      <c r="ATX230" s="1"/>
      <c r="ATY230" s="1"/>
      <c r="ATZ230" s="1"/>
      <c r="AUA230" s="1"/>
      <c r="AUB230" s="1"/>
      <c r="AUC230" s="1"/>
      <c r="AUD230" s="1"/>
      <c r="AUE230" s="1"/>
      <c r="AUF230" s="1"/>
      <c r="AUG230" s="1"/>
      <c r="AUH230" s="1"/>
      <c r="AUI230" s="1"/>
      <c r="AUJ230" s="1"/>
      <c r="AUK230" s="1"/>
      <c r="AUL230" s="1"/>
      <c r="AUM230" s="1"/>
      <c r="AUN230" s="1"/>
      <c r="AUO230" s="1"/>
      <c r="AUP230" s="1"/>
      <c r="AUQ230" s="1"/>
      <c r="AUR230" s="1"/>
      <c r="AUS230" s="1"/>
      <c r="AUT230" s="1"/>
      <c r="AUU230" s="1"/>
      <c r="AUV230" s="1"/>
      <c r="AUW230" s="1"/>
      <c r="AUX230" s="1"/>
      <c r="AUY230" s="1"/>
      <c r="AUZ230" s="1"/>
      <c r="AVA230" s="1"/>
      <c r="AVB230" s="1"/>
      <c r="AVC230" s="1"/>
      <c r="AVD230" s="1"/>
      <c r="AVE230" s="1"/>
      <c r="AVF230" s="1"/>
      <c r="AVG230" s="1"/>
      <c r="AVH230" s="1"/>
      <c r="AVI230" s="1"/>
      <c r="AVJ230" s="1"/>
      <c r="AVK230" s="1"/>
      <c r="AVL230" s="1"/>
      <c r="AVM230" s="1"/>
      <c r="AVN230" s="1"/>
      <c r="AVO230" s="1"/>
      <c r="AVP230" s="1"/>
      <c r="AVQ230" s="1"/>
      <c r="AVR230" s="1"/>
      <c r="AVS230" s="1"/>
      <c r="AVT230" s="1"/>
      <c r="AVU230" s="1"/>
      <c r="AVV230" s="1"/>
      <c r="AVW230" s="1"/>
      <c r="AVX230" s="1"/>
      <c r="AVY230" s="1"/>
      <c r="AVZ230" s="1"/>
      <c r="AWA230" s="1"/>
      <c r="AWB230" s="1"/>
      <c r="AWC230" s="1"/>
      <c r="AWD230" s="1"/>
      <c r="AWE230" s="1"/>
      <c r="AWF230" s="1"/>
      <c r="AWG230" s="1"/>
      <c r="AWH230" s="1"/>
      <c r="AWI230" s="1"/>
      <c r="AWJ230" s="1"/>
      <c r="AWK230" s="1"/>
      <c r="AWL230" s="1"/>
      <c r="AWM230" s="1"/>
      <c r="AWN230" s="1"/>
      <c r="AWO230" s="1"/>
      <c r="AWP230" s="1"/>
      <c r="AWQ230" s="1"/>
      <c r="AWR230" s="1"/>
      <c r="AWS230" s="1"/>
      <c r="AWT230" s="1"/>
      <c r="AWU230" s="1"/>
      <c r="AWV230" s="1"/>
      <c r="AWW230" s="1"/>
      <c r="AWX230" s="1"/>
      <c r="AWY230" s="1"/>
      <c r="AWZ230" s="1"/>
      <c r="AXA230" s="1"/>
      <c r="AXB230" s="1"/>
      <c r="AXC230" s="1"/>
      <c r="AXD230" s="1"/>
      <c r="AXE230" s="1"/>
      <c r="AXF230" s="1"/>
      <c r="AXG230" s="1"/>
      <c r="AXH230" s="1"/>
      <c r="AXI230" s="1"/>
      <c r="AXJ230" s="1"/>
      <c r="AXK230" s="1"/>
      <c r="AXL230" s="1"/>
      <c r="AXM230" s="1"/>
      <c r="AXN230" s="1"/>
      <c r="AXO230" s="1"/>
      <c r="AXP230" s="1"/>
      <c r="AXQ230" s="1"/>
      <c r="AXR230" s="1"/>
      <c r="AXS230" s="1"/>
      <c r="AXT230" s="1"/>
      <c r="AXU230" s="1"/>
      <c r="AXV230" s="1"/>
      <c r="AXW230" s="1"/>
      <c r="AXX230" s="1"/>
      <c r="AXY230" s="1"/>
      <c r="AXZ230" s="1"/>
      <c r="AYA230" s="1"/>
      <c r="AYB230" s="1"/>
      <c r="AYC230" s="1"/>
      <c r="AYD230" s="1"/>
      <c r="AYE230" s="1"/>
      <c r="AYF230" s="1"/>
      <c r="AYG230" s="1"/>
      <c r="AYH230" s="1"/>
      <c r="AYI230" s="1"/>
      <c r="AYJ230" s="1"/>
      <c r="AYK230" s="1"/>
      <c r="AYL230" s="1"/>
      <c r="AYM230" s="1"/>
      <c r="AYN230" s="1"/>
      <c r="AYO230" s="1"/>
      <c r="AYP230" s="1"/>
      <c r="AYQ230" s="1"/>
      <c r="AYR230" s="1"/>
      <c r="AYS230" s="1"/>
      <c r="AYT230" s="1"/>
      <c r="AYU230" s="1"/>
      <c r="AYV230" s="1"/>
      <c r="AYW230" s="1"/>
      <c r="AYX230" s="1"/>
      <c r="AYY230" s="1"/>
      <c r="AYZ230" s="1"/>
      <c r="AZA230" s="1"/>
      <c r="AZB230" s="1"/>
      <c r="AZC230" s="1"/>
      <c r="AZD230" s="1"/>
      <c r="AZE230" s="1"/>
      <c r="AZF230" s="1"/>
      <c r="AZG230" s="1"/>
      <c r="AZH230" s="1"/>
      <c r="AZI230" s="1"/>
      <c r="AZJ230" s="1"/>
      <c r="AZK230" s="1"/>
      <c r="AZL230" s="1"/>
      <c r="AZM230" s="1"/>
      <c r="AZN230" s="1"/>
      <c r="AZO230" s="1"/>
      <c r="AZP230" s="1"/>
      <c r="AZQ230" s="1"/>
      <c r="AZR230" s="1"/>
      <c r="AZS230" s="1"/>
      <c r="AZT230" s="1"/>
      <c r="AZU230" s="1"/>
      <c r="AZV230" s="1"/>
      <c r="AZW230" s="1"/>
      <c r="AZX230" s="1"/>
      <c r="AZY230" s="1"/>
      <c r="AZZ230" s="1"/>
      <c r="BAA230" s="1"/>
      <c r="BAB230" s="1"/>
      <c r="BAC230" s="1"/>
      <c r="BAD230" s="1"/>
      <c r="BAE230" s="1"/>
      <c r="BAF230" s="1"/>
      <c r="BAG230" s="1"/>
      <c r="BAH230" s="1"/>
      <c r="BAI230" s="1"/>
      <c r="BAJ230" s="1"/>
      <c r="BAK230" s="1"/>
      <c r="BAL230" s="1"/>
      <c r="BAM230" s="1"/>
      <c r="BAN230" s="1"/>
      <c r="BAO230" s="1"/>
      <c r="BAP230" s="1"/>
      <c r="BAQ230" s="1"/>
      <c r="BAR230" s="1"/>
      <c r="BAS230" s="1"/>
      <c r="BAT230" s="1"/>
      <c r="BAU230" s="1"/>
      <c r="BAV230" s="1"/>
      <c r="BAW230" s="1"/>
      <c r="BAX230" s="1"/>
      <c r="BAY230" s="1"/>
      <c r="BAZ230" s="1"/>
      <c r="BBA230" s="1"/>
      <c r="BBB230" s="1"/>
      <c r="BBC230" s="1"/>
      <c r="BBD230" s="1"/>
      <c r="BBE230" s="1"/>
      <c r="BBF230" s="1"/>
      <c r="BBG230" s="1"/>
      <c r="BBH230" s="1"/>
      <c r="BBI230" s="1"/>
      <c r="BBJ230" s="1"/>
      <c r="BBK230" s="1"/>
      <c r="BBL230" s="1"/>
      <c r="BBM230" s="1"/>
      <c r="BBN230" s="1"/>
      <c r="BBO230" s="1"/>
      <c r="BBP230" s="1"/>
      <c r="BBQ230" s="1"/>
      <c r="BBR230" s="1"/>
      <c r="BBS230" s="1"/>
      <c r="BBT230" s="1"/>
      <c r="BBU230" s="1"/>
      <c r="BBV230" s="1"/>
      <c r="BBW230" s="1"/>
      <c r="BBX230" s="1"/>
      <c r="BBY230" s="1"/>
      <c r="BBZ230" s="1"/>
      <c r="BCA230" s="1"/>
      <c r="BCB230" s="1"/>
      <c r="BCC230" s="1"/>
      <c r="BCD230" s="1"/>
      <c r="BCE230" s="1"/>
      <c r="BCF230" s="1"/>
      <c r="BCG230" s="1"/>
      <c r="BCH230" s="1"/>
      <c r="BCI230" s="1"/>
      <c r="BCJ230" s="1"/>
      <c r="BCK230" s="1"/>
      <c r="BCL230" s="1"/>
      <c r="BCM230" s="1"/>
      <c r="BCN230" s="1"/>
      <c r="BCO230" s="1"/>
      <c r="BCP230" s="1"/>
      <c r="BCQ230" s="1"/>
      <c r="BCR230" s="1"/>
      <c r="BCS230" s="1"/>
      <c r="BCT230" s="1"/>
      <c r="BCU230" s="1"/>
      <c r="BCV230" s="1"/>
      <c r="BCW230" s="1"/>
      <c r="BCX230" s="1"/>
      <c r="BCY230" s="1"/>
      <c r="BCZ230" s="1"/>
      <c r="BDA230" s="1"/>
      <c r="BDB230" s="1"/>
      <c r="BDC230" s="1"/>
      <c r="BDD230" s="1"/>
      <c r="BDE230" s="1"/>
      <c r="BDF230" s="1"/>
      <c r="BDG230" s="1"/>
      <c r="BDH230" s="1"/>
      <c r="BDI230" s="1"/>
      <c r="BDJ230" s="1"/>
      <c r="BDK230" s="1"/>
      <c r="BDL230" s="1"/>
      <c r="BDM230" s="1"/>
      <c r="BDN230" s="1"/>
      <c r="BDO230" s="1"/>
      <c r="BDP230" s="1"/>
      <c r="BDQ230" s="1"/>
      <c r="BDR230" s="1"/>
      <c r="BDS230" s="1"/>
      <c r="BDT230" s="1"/>
      <c r="BDU230" s="1"/>
      <c r="BDV230" s="1"/>
      <c r="BDW230" s="1"/>
      <c r="BDX230" s="1"/>
      <c r="BDY230" s="1"/>
      <c r="BDZ230" s="1"/>
      <c r="BEA230" s="1"/>
      <c r="BEB230" s="1"/>
      <c r="BEC230" s="1"/>
      <c r="BED230" s="1"/>
      <c r="BEE230" s="1"/>
      <c r="BEF230" s="1"/>
      <c r="BEG230" s="1"/>
      <c r="BEH230" s="1"/>
      <c r="BEI230" s="1"/>
      <c r="BEJ230" s="1"/>
      <c r="BEK230" s="1"/>
      <c r="BEL230" s="1"/>
      <c r="BEM230" s="1"/>
      <c r="BEN230" s="1"/>
      <c r="BEO230" s="1"/>
      <c r="BEP230" s="1"/>
      <c r="BEQ230" s="1"/>
      <c r="BER230" s="1"/>
      <c r="BES230" s="1"/>
      <c r="BET230" s="1"/>
      <c r="BEU230" s="1"/>
      <c r="BEV230" s="1"/>
      <c r="BEW230" s="1"/>
      <c r="BEX230" s="1"/>
      <c r="BEY230" s="1"/>
      <c r="BEZ230" s="1"/>
      <c r="BFA230" s="1"/>
      <c r="BFB230" s="1"/>
      <c r="BFC230" s="1"/>
      <c r="BFD230" s="1"/>
      <c r="BFE230" s="1"/>
      <c r="BFF230" s="1"/>
      <c r="BFG230" s="1"/>
      <c r="BFH230" s="1"/>
      <c r="BFI230" s="1"/>
      <c r="BFJ230" s="1"/>
      <c r="BFK230" s="1"/>
      <c r="BFL230" s="1"/>
      <c r="BFM230" s="1"/>
      <c r="BFN230" s="1"/>
      <c r="BFO230" s="1"/>
      <c r="BFP230" s="1"/>
      <c r="BFQ230" s="1"/>
      <c r="BFR230" s="1"/>
      <c r="BFS230" s="1"/>
      <c r="BFT230" s="1"/>
      <c r="BFU230" s="1"/>
      <c r="BFV230" s="1"/>
      <c r="BFW230" s="1"/>
      <c r="BFX230" s="1"/>
      <c r="BFY230" s="1"/>
      <c r="BFZ230" s="1"/>
      <c r="BGA230" s="1"/>
      <c r="BGB230" s="1"/>
      <c r="BGC230" s="1"/>
      <c r="BGD230" s="1"/>
      <c r="BGE230" s="1"/>
      <c r="BGF230" s="1"/>
      <c r="BGG230" s="1"/>
      <c r="BGH230" s="1"/>
      <c r="BGI230" s="1"/>
      <c r="BGJ230" s="1"/>
      <c r="BGK230" s="1"/>
      <c r="BGL230" s="1"/>
      <c r="BGM230" s="1"/>
      <c r="BGN230" s="1"/>
      <c r="BGO230" s="1"/>
      <c r="BGP230" s="1"/>
      <c r="BGQ230" s="1"/>
      <c r="BGR230" s="1"/>
      <c r="BGS230" s="1"/>
      <c r="BGT230" s="1"/>
      <c r="BGU230" s="1"/>
      <c r="BGV230" s="1"/>
      <c r="BGW230" s="1"/>
      <c r="BGX230" s="1"/>
      <c r="BGY230" s="1"/>
      <c r="BGZ230" s="1"/>
      <c r="BHA230" s="1"/>
      <c r="BHB230" s="1"/>
      <c r="BHC230" s="1"/>
      <c r="BHD230" s="1"/>
      <c r="BHE230" s="1"/>
      <c r="BHF230" s="1"/>
      <c r="BHG230" s="1"/>
      <c r="BHH230" s="1"/>
      <c r="BHI230" s="1"/>
      <c r="BHJ230" s="1"/>
      <c r="BHK230" s="1"/>
      <c r="BHL230" s="1"/>
      <c r="BHM230" s="1"/>
      <c r="BHN230" s="1"/>
      <c r="BHO230" s="1"/>
      <c r="BHP230" s="1"/>
      <c r="BHQ230" s="1"/>
      <c r="BHR230" s="1"/>
      <c r="BHS230" s="1"/>
      <c r="BHT230" s="1"/>
      <c r="BHU230" s="1"/>
      <c r="BHV230" s="1"/>
      <c r="BHW230" s="1"/>
      <c r="BHX230" s="1"/>
      <c r="BHY230" s="1"/>
      <c r="BHZ230" s="1"/>
      <c r="BIA230" s="1"/>
      <c r="BIB230" s="1"/>
      <c r="BIC230" s="1"/>
      <c r="BID230" s="1"/>
      <c r="BIE230" s="1"/>
      <c r="BIF230" s="1"/>
      <c r="BIG230" s="1"/>
      <c r="BIH230" s="1"/>
      <c r="BII230" s="1"/>
      <c r="BIJ230" s="1"/>
      <c r="BIK230" s="1"/>
      <c r="BIL230" s="1"/>
      <c r="BIM230" s="1"/>
      <c r="BIN230" s="1"/>
      <c r="BIO230" s="1"/>
      <c r="BIP230" s="1"/>
      <c r="BIQ230" s="1"/>
      <c r="BIR230" s="1"/>
      <c r="BIS230" s="1"/>
      <c r="BIT230" s="1"/>
      <c r="BIU230" s="1"/>
      <c r="BIV230" s="1"/>
      <c r="BIW230" s="1"/>
      <c r="BIX230" s="1"/>
      <c r="BIY230" s="1"/>
      <c r="BIZ230" s="1"/>
      <c r="BJA230" s="1"/>
      <c r="BJB230" s="1"/>
      <c r="BJC230" s="1"/>
      <c r="BJD230" s="1"/>
      <c r="BJE230" s="1"/>
      <c r="BJF230" s="1"/>
      <c r="BJG230" s="1"/>
      <c r="BJH230" s="1"/>
      <c r="BJI230" s="1"/>
      <c r="BJJ230" s="1"/>
      <c r="BJK230" s="1"/>
      <c r="BJL230" s="1"/>
      <c r="BJM230" s="1"/>
      <c r="BJN230" s="1"/>
      <c r="BJO230" s="1"/>
      <c r="BJP230" s="1"/>
      <c r="BJQ230" s="1"/>
      <c r="BJR230" s="1"/>
      <c r="BJS230" s="1"/>
      <c r="BJT230" s="1"/>
      <c r="BJU230" s="1"/>
      <c r="BJV230" s="1"/>
      <c r="BJW230" s="1"/>
      <c r="BJX230" s="1"/>
      <c r="BJY230" s="1"/>
      <c r="BJZ230" s="1"/>
      <c r="BKA230" s="1"/>
      <c r="BKB230" s="1"/>
      <c r="BKC230" s="1"/>
      <c r="BKD230" s="1"/>
      <c r="BKE230" s="1"/>
      <c r="BKF230" s="1"/>
      <c r="BKG230" s="1"/>
      <c r="BKH230" s="1"/>
      <c r="BKI230" s="1"/>
      <c r="BKJ230" s="1"/>
      <c r="BKK230" s="1"/>
      <c r="BKL230" s="1"/>
      <c r="BKM230" s="1"/>
      <c r="BKN230" s="1"/>
      <c r="BKO230" s="1"/>
      <c r="BKP230" s="1"/>
      <c r="BKQ230" s="1"/>
      <c r="BKR230" s="1"/>
      <c r="BKS230" s="1"/>
      <c r="BKT230" s="1"/>
      <c r="BKU230" s="1"/>
      <c r="BKV230" s="1"/>
      <c r="BKW230" s="1"/>
      <c r="BKX230" s="1"/>
      <c r="BKY230" s="1"/>
      <c r="BKZ230" s="1"/>
      <c r="BLA230" s="1"/>
      <c r="BLB230" s="1"/>
      <c r="BLC230" s="1"/>
      <c r="BLD230" s="1"/>
      <c r="BLE230" s="1"/>
      <c r="BLF230" s="1"/>
      <c r="BLG230" s="1"/>
      <c r="BLH230" s="1"/>
      <c r="BLI230" s="1"/>
      <c r="BLJ230" s="1"/>
      <c r="BLK230" s="1"/>
      <c r="BLL230" s="1"/>
      <c r="BLM230" s="1"/>
      <c r="BLN230" s="1"/>
      <c r="BLO230" s="1"/>
      <c r="BLP230" s="1"/>
      <c r="BLQ230" s="1"/>
      <c r="BLR230" s="1"/>
      <c r="BLS230" s="1"/>
      <c r="BLT230" s="1"/>
      <c r="BLU230" s="1"/>
      <c r="BLV230" s="1"/>
      <c r="BLW230" s="1"/>
      <c r="BLX230" s="1"/>
      <c r="BLY230" s="1"/>
      <c r="BLZ230" s="1"/>
      <c r="BMA230" s="1"/>
      <c r="BMB230" s="1"/>
      <c r="BMC230" s="1"/>
      <c r="BMD230" s="1"/>
      <c r="BME230" s="1"/>
      <c r="BMF230" s="1"/>
      <c r="BMG230" s="1"/>
      <c r="BMH230" s="1"/>
      <c r="BMI230" s="1"/>
      <c r="BMJ230" s="1"/>
      <c r="BMK230" s="1"/>
      <c r="BML230" s="1"/>
      <c r="BMM230" s="1"/>
      <c r="BMN230" s="1"/>
      <c r="BMO230" s="1"/>
      <c r="BMP230" s="1"/>
      <c r="BMQ230" s="1"/>
      <c r="BMR230" s="1"/>
      <c r="BMS230" s="1"/>
      <c r="BMT230" s="1"/>
      <c r="BMU230" s="1"/>
      <c r="BMV230" s="1"/>
      <c r="BMW230" s="1"/>
      <c r="BMX230" s="1"/>
      <c r="BMY230" s="1"/>
      <c r="BMZ230" s="1"/>
      <c r="BNA230" s="1"/>
      <c r="BNB230" s="1"/>
      <c r="BNC230" s="1"/>
      <c r="BND230" s="1"/>
      <c r="BNE230" s="1"/>
      <c r="BNF230" s="1"/>
      <c r="BNG230" s="1"/>
      <c r="BNH230" s="1"/>
      <c r="BNI230" s="1"/>
      <c r="BNJ230" s="1"/>
      <c r="BNK230" s="1"/>
      <c r="BNL230" s="1"/>
      <c r="BNM230" s="1"/>
      <c r="BNN230" s="1"/>
      <c r="BNO230" s="1"/>
      <c r="BNP230" s="1"/>
      <c r="BNQ230" s="1"/>
      <c r="BNR230" s="1"/>
      <c r="BNS230" s="1"/>
      <c r="BNT230" s="1"/>
      <c r="BNU230" s="1"/>
      <c r="BNV230" s="1"/>
      <c r="BNW230" s="1"/>
      <c r="BNX230" s="1"/>
      <c r="BNY230" s="1"/>
      <c r="BNZ230" s="1"/>
      <c r="BOA230" s="1"/>
      <c r="BOB230" s="1"/>
      <c r="BOC230" s="1"/>
      <c r="BOD230" s="1"/>
      <c r="BOE230" s="1"/>
      <c r="BOF230" s="1"/>
      <c r="BOG230" s="1"/>
      <c r="BOH230" s="1"/>
      <c r="BOI230" s="1"/>
      <c r="BOJ230" s="1"/>
      <c r="BOK230" s="1"/>
      <c r="BOL230" s="1"/>
      <c r="BOM230" s="1"/>
      <c r="BON230" s="1"/>
      <c r="BOO230" s="1"/>
      <c r="BOP230" s="1"/>
      <c r="BOQ230" s="1"/>
      <c r="BOR230" s="1"/>
      <c r="BOS230" s="1"/>
      <c r="BOT230" s="1"/>
      <c r="BOU230" s="1"/>
      <c r="BOV230" s="1"/>
      <c r="BOW230" s="1"/>
      <c r="BOX230" s="1"/>
      <c r="BOY230" s="1"/>
      <c r="BOZ230" s="1"/>
      <c r="BPA230" s="1"/>
      <c r="BPB230" s="1"/>
      <c r="BPC230" s="1"/>
      <c r="BPD230" s="1"/>
      <c r="BPE230" s="1"/>
      <c r="BPF230" s="1"/>
      <c r="BPG230" s="1"/>
      <c r="BPH230" s="1"/>
      <c r="BPI230" s="1"/>
      <c r="BPJ230" s="1"/>
      <c r="BPK230" s="1"/>
      <c r="BPL230" s="1"/>
      <c r="BPM230" s="1"/>
      <c r="BPN230" s="1"/>
      <c r="BPO230" s="1"/>
      <c r="BPP230" s="1"/>
      <c r="BPQ230" s="1"/>
      <c r="BPR230" s="1"/>
      <c r="BPS230" s="1"/>
      <c r="BPT230" s="1"/>
      <c r="BPU230" s="1"/>
      <c r="BPV230" s="1"/>
      <c r="BPW230" s="1"/>
      <c r="BPX230" s="1"/>
      <c r="BPY230" s="1"/>
      <c r="BPZ230" s="1"/>
      <c r="BQA230" s="1"/>
      <c r="BQB230" s="1"/>
      <c r="BQC230" s="1"/>
      <c r="BQD230" s="1"/>
      <c r="BQE230" s="1"/>
      <c r="BQF230" s="1"/>
      <c r="BQG230" s="1"/>
      <c r="BQH230" s="1"/>
      <c r="BQI230" s="1"/>
      <c r="BQJ230" s="1"/>
      <c r="BQK230" s="1"/>
      <c r="BQL230" s="1"/>
      <c r="BQM230" s="1"/>
      <c r="BQN230" s="1"/>
      <c r="BQO230" s="1"/>
      <c r="BQP230" s="1"/>
      <c r="BQQ230" s="1"/>
      <c r="BQR230" s="1"/>
      <c r="BQS230" s="1"/>
      <c r="BQT230" s="1"/>
      <c r="BQU230" s="1"/>
      <c r="BQV230" s="1"/>
      <c r="BQW230" s="1"/>
      <c r="BQX230" s="1"/>
      <c r="BQY230" s="1"/>
      <c r="BQZ230" s="1"/>
      <c r="BRA230" s="1"/>
      <c r="BRB230" s="1"/>
      <c r="BRC230" s="1"/>
      <c r="BRD230" s="1"/>
      <c r="BRE230" s="1"/>
      <c r="BRF230" s="1"/>
      <c r="BRG230" s="1"/>
      <c r="BRH230" s="1"/>
      <c r="BRI230" s="1"/>
      <c r="BRJ230" s="1"/>
      <c r="BRK230" s="1"/>
      <c r="BRL230" s="1"/>
      <c r="BRM230" s="1"/>
      <c r="BRN230" s="1"/>
      <c r="BRO230" s="1"/>
      <c r="BRP230" s="1"/>
      <c r="BRQ230" s="1"/>
      <c r="BRR230" s="1"/>
      <c r="BRS230" s="1"/>
      <c r="BRT230" s="1"/>
      <c r="BRU230" s="1"/>
      <c r="BRV230" s="1"/>
      <c r="BRW230" s="1"/>
      <c r="BRX230" s="1"/>
      <c r="BRY230" s="1"/>
      <c r="BRZ230" s="1"/>
      <c r="BSA230" s="1"/>
      <c r="BSB230" s="1"/>
      <c r="BSC230" s="1"/>
      <c r="BSD230" s="1"/>
      <c r="BSE230" s="1"/>
      <c r="BSF230" s="1"/>
      <c r="BSG230" s="1"/>
      <c r="BSH230" s="1"/>
      <c r="BSI230" s="1"/>
      <c r="BSJ230" s="1"/>
      <c r="BSK230" s="1"/>
      <c r="BSL230" s="1"/>
      <c r="BSM230" s="1"/>
      <c r="BSN230" s="1"/>
      <c r="BSO230" s="1"/>
      <c r="BSP230" s="1"/>
      <c r="BSQ230" s="1"/>
      <c r="BSR230" s="1"/>
      <c r="BSS230" s="1"/>
      <c r="BST230" s="1"/>
      <c r="BSU230" s="1"/>
      <c r="BSV230" s="1"/>
      <c r="BSW230" s="1"/>
      <c r="BSX230" s="1"/>
      <c r="BSY230" s="1"/>
      <c r="BSZ230" s="1"/>
      <c r="BTA230" s="1"/>
      <c r="BTB230" s="1"/>
      <c r="BTC230" s="1"/>
      <c r="BTD230" s="1"/>
      <c r="BTE230" s="1"/>
      <c r="BTF230" s="1"/>
      <c r="BTG230" s="1"/>
      <c r="BTH230" s="1"/>
      <c r="BTI230" s="1"/>
      <c r="BTJ230" s="1"/>
      <c r="BTK230" s="1"/>
      <c r="BTL230" s="1"/>
      <c r="BTM230" s="1"/>
      <c r="BTN230" s="1"/>
      <c r="BTO230" s="1"/>
      <c r="BTP230" s="1"/>
      <c r="BTQ230" s="1"/>
      <c r="BTR230" s="1"/>
      <c r="BTS230" s="1"/>
      <c r="BTT230" s="1"/>
      <c r="BTU230" s="1"/>
      <c r="BTV230" s="1"/>
      <c r="BTW230" s="1"/>
      <c r="BTX230" s="1"/>
      <c r="BTY230" s="1"/>
      <c r="BTZ230" s="1"/>
      <c r="BUA230" s="1"/>
      <c r="BUB230" s="1"/>
      <c r="BUC230" s="1"/>
      <c r="BUD230" s="1"/>
      <c r="BUE230" s="1"/>
      <c r="BUF230" s="1"/>
      <c r="BUG230" s="1"/>
      <c r="BUH230" s="1"/>
      <c r="BUI230" s="1"/>
      <c r="BUJ230" s="1"/>
      <c r="BUK230" s="1"/>
      <c r="BUL230" s="1"/>
      <c r="BUM230" s="1"/>
      <c r="BUN230" s="1"/>
      <c r="BUO230" s="1"/>
      <c r="BUP230" s="1"/>
      <c r="BUQ230" s="1"/>
      <c r="BUR230" s="1"/>
      <c r="BUS230" s="1"/>
      <c r="BUT230" s="1"/>
      <c r="BUU230" s="1"/>
      <c r="BUV230" s="1"/>
      <c r="BUW230" s="1"/>
      <c r="BUX230" s="1"/>
      <c r="BUY230" s="1"/>
      <c r="BUZ230" s="1"/>
      <c r="BVA230" s="1"/>
      <c r="BVB230" s="1"/>
      <c r="BVC230" s="1"/>
      <c r="BVD230" s="1"/>
      <c r="BVE230" s="1"/>
      <c r="BVF230" s="1"/>
      <c r="BVG230" s="1"/>
      <c r="BVH230" s="1"/>
      <c r="BVI230" s="1"/>
      <c r="BVJ230" s="1"/>
      <c r="BVK230" s="1"/>
      <c r="BVL230" s="1"/>
      <c r="BVM230" s="1"/>
      <c r="BVN230" s="1"/>
      <c r="BVO230" s="1"/>
      <c r="BVP230" s="1"/>
      <c r="BVQ230" s="1"/>
      <c r="BVR230" s="1"/>
      <c r="BVS230" s="1"/>
      <c r="BVT230" s="1"/>
      <c r="BVU230" s="1"/>
      <c r="BVV230" s="1"/>
      <c r="BVW230" s="1"/>
      <c r="BVX230" s="1"/>
      <c r="BVY230" s="1"/>
      <c r="BVZ230" s="1"/>
      <c r="BWA230" s="1"/>
      <c r="BWB230" s="1"/>
      <c r="BWC230" s="1"/>
      <c r="BWD230" s="1"/>
      <c r="BWE230" s="1"/>
      <c r="BWF230" s="1"/>
      <c r="BWG230" s="1"/>
      <c r="BWH230" s="1"/>
      <c r="BWI230" s="1"/>
      <c r="BWJ230" s="1"/>
      <c r="BWK230" s="1"/>
      <c r="BWL230" s="1"/>
      <c r="BWM230" s="1"/>
      <c r="BWN230" s="1"/>
      <c r="BWO230" s="1"/>
      <c r="BWP230" s="1"/>
      <c r="BWQ230" s="1"/>
      <c r="BWR230" s="1"/>
      <c r="BWS230" s="1"/>
      <c r="BWT230" s="1"/>
      <c r="BWU230" s="1"/>
      <c r="BWV230" s="1"/>
      <c r="BWW230" s="1"/>
      <c r="BWX230" s="1"/>
      <c r="BWY230" s="1"/>
      <c r="BWZ230" s="1"/>
      <c r="BXA230" s="1"/>
      <c r="BXB230" s="1"/>
      <c r="BXC230" s="1"/>
      <c r="BXD230" s="1"/>
      <c r="BXE230" s="1"/>
      <c r="BXF230" s="1"/>
      <c r="BXG230" s="1"/>
      <c r="BXH230" s="1"/>
      <c r="BXI230" s="1"/>
      <c r="BXJ230" s="1"/>
      <c r="BXK230" s="1"/>
      <c r="BXL230" s="1"/>
      <c r="BXM230" s="1"/>
      <c r="BXN230" s="1"/>
      <c r="BXO230" s="1"/>
      <c r="BXP230" s="1"/>
      <c r="BXQ230" s="1"/>
      <c r="BXR230" s="1"/>
      <c r="BXS230" s="1"/>
      <c r="BXT230" s="1"/>
      <c r="BXU230" s="1"/>
      <c r="BXV230" s="1"/>
      <c r="BXW230" s="1"/>
      <c r="BXX230" s="1"/>
      <c r="BXY230" s="1"/>
      <c r="BXZ230" s="1"/>
      <c r="BYA230" s="1"/>
      <c r="BYB230" s="1"/>
      <c r="BYC230" s="1"/>
      <c r="BYD230" s="1"/>
      <c r="BYE230" s="1"/>
      <c r="BYF230" s="1"/>
      <c r="BYG230" s="1"/>
      <c r="BYH230" s="1"/>
      <c r="BYI230" s="1"/>
      <c r="BYJ230" s="1"/>
      <c r="BYK230" s="1"/>
      <c r="BYL230" s="1"/>
      <c r="BYM230" s="1"/>
      <c r="BYN230" s="1"/>
      <c r="BYO230" s="1"/>
      <c r="BYP230" s="1"/>
      <c r="BYQ230" s="1"/>
      <c r="BYR230" s="1"/>
      <c r="BYS230" s="1"/>
      <c r="BYT230" s="1"/>
      <c r="BYU230" s="1"/>
      <c r="BYV230" s="1"/>
      <c r="BYW230" s="1"/>
      <c r="BYX230" s="1"/>
      <c r="BYY230" s="1"/>
      <c r="BYZ230" s="1"/>
      <c r="BZA230" s="1"/>
      <c r="BZB230" s="1"/>
      <c r="BZC230" s="1"/>
      <c r="BZD230" s="1"/>
      <c r="BZE230" s="1"/>
      <c r="BZF230" s="1"/>
      <c r="BZG230" s="1"/>
      <c r="BZH230" s="1"/>
      <c r="BZI230" s="1"/>
      <c r="BZJ230" s="1"/>
      <c r="BZK230" s="1"/>
      <c r="BZL230" s="1"/>
      <c r="BZM230" s="1"/>
      <c r="BZN230" s="1"/>
      <c r="BZO230" s="1"/>
      <c r="BZP230" s="1"/>
      <c r="BZQ230" s="1"/>
      <c r="BZR230" s="1"/>
      <c r="BZS230" s="1"/>
      <c r="BZT230" s="1"/>
      <c r="BZU230" s="1"/>
      <c r="BZV230" s="1"/>
      <c r="BZW230" s="1"/>
      <c r="BZX230" s="1"/>
      <c r="BZY230" s="1"/>
      <c r="BZZ230" s="1"/>
      <c r="CAA230" s="1"/>
      <c r="CAB230" s="1"/>
      <c r="CAC230" s="1"/>
      <c r="CAD230" s="1"/>
      <c r="CAE230" s="1"/>
      <c r="CAF230" s="1"/>
      <c r="CAG230" s="1"/>
      <c r="CAH230" s="1"/>
      <c r="CAI230" s="1"/>
      <c r="CAJ230" s="1"/>
      <c r="CAK230" s="1"/>
      <c r="CAL230" s="1"/>
      <c r="CAM230" s="1"/>
      <c r="CAN230" s="1"/>
      <c r="CAO230" s="1"/>
      <c r="CAP230" s="1"/>
      <c r="CAQ230" s="1"/>
      <c r="CAR230" s="1"/>
      <c r="CAS230" s="1"/>
      <c r="CAT230" s="1"/>
      <c r="CAU230" s="1"/>
      <c r="CAV230" s="1"/>
      <c r="CAW230" s="1"/>
      <c r="CAX230" s="1"/>
      <c r="CAY230" s="1"/>
      <c r="CAZ230" s="1"/>
      <c r="CBA230" s="1"/>
      <c r="CBB230" s="1"/>
      <c r="CBC230" s="1"/>
      <c r="CBD230" s="1"/>
      <c r="CBE230" s="1"/>
      <c r="CBF230" s="1"/>
      <c r="CBG230" s="1"/>
      <c r="CBH230" s="1"/>
      <c r="CBI230" s="1"/>
      <c r="CBJ230" s="1"/>
      <c r="CBK230" s="1"/>
      <c r="CBL230" s="1"/>
      <c r="CBM230" s="1"/>
      <c r="CBN230" s="1"/>
      <c r="CBO230" s="1"/>
      <c r="CBP230" s="1"/>
      <c r="CBQ230" s="1"/>
      <c r="CBR230" s="1"/>
      <c r="CBS230" s="1"/>
      <c r="CBT230" s="1"/>
      <c r="CBU230" s="1"/>
      <c r="CBV230" s="1"/>
      <c r="CBW230" s="1"/>
      <c r="CBX230" s="1"/>
      <c r="CBY230" s="1"/>
      <c r="CBZ230" s="1"/>
      <c r="CCA230" s="1"/>
      <c r="CCB230" s="1"/>
      <c r="CCC230" s="1"/>
      <c r="CCD230" s="1"/>
      <c r="CCE230" s="1"/>
      <c r="CCF230" s="1"/>
      <c r="CCG230" s="1"/>
      <c r="CCH230" s="1"/>
      <c r="CCI230" s="1"/>
      <c r="CCJ230" s="1"/>
      <c r="CCK230" s="1"/>
      <c r="CCL230" s="1"/>
      <c r="CCM230" s="1"/>
      <c r="CCN230" s="1"/>
      <c r="CCO230" s="1"/>
      <c r="CCP230" s="1"/>
      <c r="CCQ230" s="1"/>
      <c r="CCR230" s="1"/>
      <c r="CCS230" s="1"/>
      <c r="CCT230" s="1"/>
      <c r="CCU230" s="1"/>
      <c r="CCV230" s="1"/>
      <c r="CCW230" s="1"/>
      <c r="CCX230" s="1"/>
      <c r="CCY230" s="1"/>
      <c r="CCZ230" s="1"/>
      <c r="CDA230" s="1"/>
      <c r="CDB230" s="1"/>
      <c r="CDC230" s="1"/>
      <c r="CDD230" s="1"/>
      <c r="CDE230" s="1"/>
      <c r="CDF230" s="1"/>
      <c r="CDG230" s="1"/>
      <c r="CDH230" s="1"/>
      <c r="CDI230" s="1"/>
      <c r="CDJ230" s="1"/>
      <c r="CDK230" s="1"/>
      <c r="CDL230" s="1"/>
      <c r="CDM230" s="1"/>
      <c r="CDN230" s="1"/>
      <c r="CDO230" s="1"/>
      <c r="CDP230" s="1"/>
      <c r="CDQ230" s="1"/>
      <c r="CDR230" s="1"/>
      <c r="CDS230" s="1"/>
      <c r="CDT230" s="1"/>
      <c r="CDU230" s="1"/>
      <c r="CDV230" s="1"/>
      <c r="CDW230" s="1"/>
      <c r="CDX230" s="1"/>
      <c r="CDY230" s="1"/>
      <c r="CDZ230" s="1"/>
      <c r="CEA230" s="1"/>
      <c r="CEB230" s="1"/>
      <c r="CEC230" s="1"/>
      <c r="CED230" s="1"/>
      <c r="CEE230" s="1"/>
      <c r="CEF230" s="1"/>
      <c r="CEG230" s="1"/>
      <c r="CEH230" s="1"/>
      <c r="CEI230" s="1"/>
      <c r="CEJ230" s="1"/>
      <c r="CEK230" s="1"/>
      <c r="CEL230" s="1"/>
      <c r="CEM230" s="1"/>
      <c r="CEN230" s="1"/>
      <c r="CEO230" s="1"/>
      <c r="CEP230" s="1"/>
      <c r="CEQ230" s="1"/>
      <c r="CER230" s="1"/>
      <c r="CES230" s="1"/>
      <c r="CET230" s="1"/>
      <c r="CEU230" s="1"/>
      <c r="CEV230" s="1"/>
      <c r="CEW230" s="1"/>
      <c r="CEX230" s="1"/>
      <c r="CEY230" s="1"/>
      <c r="CEZ230" s="1"/>
      <c r="CFA230" s="1"/>
      <c r="CFB230" s="1"/>
      <c r="CFC230" s="1"/>
      <c r="CFD230" s="1"/>
      <c r="CFE230" s="1"/>
      <c r="CFF230" s="1"/>
      <c r="CFG230" s="1"/>
      <c r="CFH230" s="1"/>
      <c r="CFI230" s="1"/>
      <c r="CFJ230" s="1"/>
      <c r="CFK230" s="1"/>
      <c r="CFL230" s="1"/>
      <c r="CFM230" s="1"/>
      <c r="CFN230" s="1"/>
      <c r="CFO230" s="1"/>
      <c r="CFP230" s="1"/>
      <c r="CFQ230" s="1"/>
      <c r="CFR230" s="1"/>
      <c r="CFS230" s="1"/>
      <c r="CFT230" s="1"/>
      <c r="CFU230" s="1"/>
      <c r="CFV230" s="1"/>
      <c r="CFW230" s="1"/>
      <c r="CFX230" s="1"/>
      <c r="CFY230" s="1"/>
      <c r="CFZ230" s="1"/>
      <c r="CGA230" s="1"/>
      <c r="CGB230" s="1"/>
      <c r="CGC230" s="1"/>
      <c r="CGD230" s="1"/>
      <c r="CGE230" s="1"/>
      <c r="CGF230" s="1"/>
      <c r="CGG230" s="1"/>
      <c r="CGH230" s="1"/>
      <c r="CGI230" s="1"/>
      <c r="CGJ230" s="1"/>
      <c r="CGK230" s="1"/>
      <c r="CGL230" s="1"/>
      <c r="CGM230" s="1"/>
      <c r="CGN230" s="1"/>
      <c r="CGO230" s="1"/>
      <c r="CGP230" s="1"/>
      <c r="CGQ230" s="1"/>
      <c r="CGR230" s="1"/>
      <c r="CGS230" s="1"/>
      <c r="CGT230" s="1"/>
      <c r="CGU230" s="1"/>
      <c r="CGV230" s="1"/>
      <c r="CGW230" s="1"/>
      <c r="CGX230" s="1"/>
      <c r="CGY230" s="1"/>
      <c r="CGZ230" s="1"/>
      <c r="CHA230" s="1"/>
      <c r="CHB230" s="1"/>
      <c r="CHC230" s="1"/>
      <c r="CHD230" s="1"/>
      <c r="CHE230" s="1"/>
      <c r="CHF230" s="1"/>
      <c r="CHG230" s="1"/>
      <c r="CHH230" s="1"/>
      <c r="CHI230" s="1"/>
      <c r="CHJ230" s="1"/>
      <c r="CHK230" s="1"/>
      <c r="CHL230" s="1"/>
      <c r="CHM230" s="1"/>
      <c r="CHN230" s="1"/>
      <c r="CHO230" s="1"/>
      <c r="CHP230" s="1"/>
      <c r="CHQ230" s="1"/>
      <c r="CHR230" s="1"/>
      <c r="CHS230" s="1"/>
      <c r="CHT230" s="1"/>
      <c r="CHU230" s="1"/>
      <c r="CHV230" s="1"/>
      <c r="CHW230" s="1"/>
      <c r="CHX230" s="1"/>
      <c r="CHY230" s="1"/>
      <c r="CHZ230" s="1"/>
      <c r="CIA230" s="1"/>
      <c r="CIB230" s="1"/>
      <c r="CIC230" s="1"/>
      <c r="CID230" s="1"/>
      <c r="CIE230" s="1"/>
      <c r="CIF230" s="1"/>
      <c r="CIG230" s="1"/>
      <c r="CIH230" s="1"/>
      <c r="CII230" s="1"/>
      <c r="CIJ230" s="1"/>
      <c r="CIK230" s="1"/>
      <c r="CIL230" s="1"/>
      <c r="CIM230" s="1"/>
      <c r="CIN230" s="1"/>
      <c r="CIO230" s="1"/>
      <c r="CIP230" s="1"/>
      <c r="CIQ230" s="1"/>
      <c r="CIR230" s="1"/>
      <c r="CIS230" s="1"/>
      <c r="CIT230" s="1"/>
      <c r="CIU230" s="1"/>
      <c r="CIV230" s="1"/>
      <c r="CIW230" s="1"/>
      <c r="CIX230" s="1"/>
      <c r="CIY230" s="1"/>
      <c r="CIZ230" s="1"/>
      <c r="CJA230" s="1"/>
      <c r="CJB230" s="1"/>
      <c r="CJC230" s="1"/>
      <c r="CJD230" s="1"/>
      <c r="CJE230" s="1"/>
      <c r="CJF230" s="1"/>
      <c r="CJG230" s="1"/>
      <c r="CJH230" s="1"/>
      <c r="CJI230" s="1"/>
      <c r="CJJ230" s="1"/>
      <c r="CJK230" s="1"/>
      <c r="CJL230" s="1"/>
      <c r="CJM230" s="1"/>
      <c r="CJN230" s="1"/>
      <c r="CJO230" s="1"/>
      <c r="CJP230" s="1"/>
      <c r="CJQ230" s="1"/>
      <c r="CJR230" s="1"/>
      <c r="CJS230" s="1"/>
      <c r="CJT230" s="1"/>
      <c r="CJU230" s="1"/>
      <c r="CJV230" s="1"/>
      <c r="CJW230" s="1"/>
      <c r="CJX230" s="1"/>
      <c r="CJY230" s="1"/>
      <c r="CJZ230" s="1"/>
      <c r="CKA230" s="1"/>
      <c r="CKB230" s="1"/>
      <c r="CKC230" s="1"/>
      <c r="CKD230" s="1"/>
      <c r="CKE230" s="1"/>
      <c r="CKF230" s="1"/>
      <c r="CKG230" s="1"/>
      <c r="CKH230" s="1"/>
      <c r="CKI230" s="1"/>
      <c r="CKJ230" s="1"/>
      <c r="CKK230" s="1"/>
      <c r="CKL230" s="1"/>
      <c r="CKM230" s="1"/>
      <c r="CKN230" s="1"/>
      <c r="CKO230" s="1"/>
      <c r="CKP230" s="1"/>
      <c r="CKQ230" s="1"/>
      <c r="CKR230" s="1"/>
      <c r="CKS230" s="1"/>
      <c r="CKT230" s="1"/>
      <c r="CKU230" s="1"/>
      <c r="CKV230" s="1"/>
      <c r="CKW230" s="1"/>
      <c r="CKX230" s="1"/>
      <c r="CKY230" s="1"/>
      <c r="CKZ230" s="1"/>
      <c r="CLA230" s="1"/>
      <c r="CLB230" s="1"/>
      <c r="CLC230" s="1"/>
      <c r="CLD230" s="1"/>
      <c r="CLE230" s="1"/>
      <c r="CLF230" s="1"/>
      <c r="CLG230" s="1"/>
      <c r="CLH230" s="1"/>
      <c r="CLI230" s="1"/>
      <c r="CLJ230" s="1"/>
      <c r="CLK230" s="1"/>
      <c r="CLL230" s="1"/>
      <c r="CLM230" s="1"/>
      <c r="CLN230" s="1"/>
      <c r="CLO230" s="1"/>
      <c r="CLP230" s="1"/>
      <c r="CLQ230" s="1"/>
      <c r="CLR230" s="1"/>
      <c r="CLS230" s="1"/>
      <c r="CLT230" s="1"/>
      <c r="CLU230" s="1"/>
      <c r="CLV230" s="1"/>
      <c r="CLW230" s="1"/>
      <c r="CLX230" s="1"/>
      <c r="CLY230" s="1"/>
      <c r="CLZ230" s="1"/>
      <c r="CMA230" s="1"/>
      <c r="CMB230" s="1"/>
      <c r="CMC230" s="1"/>
      <c r="CMD230" s="1"/>
      <c r="CME230" s="1"/>
      <c r="CMF230" s="1"/>
      <c r="CMG230" s="1"/>
      <c r="CMH230" s="1"/>
      <c r="CMI230" s="1"/>
      <c r="CMJ230" s="1"/>
      <c r="CMK230" s="1"/>
      <c r="CML230" s="1"/>
      <c r="CMM230" s="1"/>
      <c r="CMN230" s="1"/>
      <c r="CMO230" s="1"/>
      <c r="CMP230" s="1"/>
      <c r="CMQ230" s="1"/>
      <c r="CMR230" s="1"/>
      <c r="CMS230" s="1"/>
      <c r="CMT230" s="1"/>
      <c r="CMU230" s="1"/>
      <c r="CMV230" s="1"/>
      <c r="CMW230" s="1"/>
      <c r="CMX230" s="1"/>
      <c r="CMY230" s="1"/>
      <c r="CMZ230" s="1"/>
      <c r="CNA230" s="1"/>
      <c r="CNB230" s="1"/>
      <c r="CNC230" s="1"/>
      <c r="CND230" s="1"/>
      <c r="CNE230" s="1"/>
      <c r="CNF230" s="1"/>
      <c r="CNG230" s="1"/>
      <c r="CNH230" s="1"/>
      <c r="CNI230" s="1"/>
      <c r="CNJ230" s="1"/>
      <c r="CNK230" s="1"/>
      <c r="CNL230" s="1"/>
      <c r="CNM230" s="1"/>
      <c r="CNN230" s="1"/>
      <c r="CNO230" s="1"/>
      <c r="CNP230" s="1"/>
      <c r="CNQ230" s="1"/>
      <c r="CNR230" s="1"/>
      <c r="CNS230" s="1"/>
      <c r="CNT230" s="1"/>
      <c r="CNU230" s="1"/>
      <c r="CNV230" s="1"/>
      <c r="CNW230" s="1"/>
      <c r="CNX230" s="1"/>
      <c r="CNY230" s="1"/>
      <c r="CNZ230" s="1"/>
      <c r="COA230" s="1"/>
      <c r="COB230" s="1"/>
      <c r="COC230" s="1"/>
      <c r="COD230" s="1"/>
      <c r="COE230" s="1"/>
      <c r="COF230" s="1"/>
      <c r="COG230" s="1"/>
      <c r="COH230" s="1"/>
      <c r="COI230" s="1"/>
      <c r="COJ230" s="1"/>
      <c r="COK230" s="1"/>
      <c r="COL230" s="1"/>
      <c r="COM230" s="1"/>
      <c r="CON230" s="1"/>
      <c r="COO230" s="1"/>
      <c r="COP230" s="1"/>
      <c r="COQ230" s="1"/>
      <c r="COR230" s="1"/>
      <c r="COS230" s="1"/>
      <c r="COT230" s="1"/>
      <c r="COU230" s="1"/>
      <c r="COV230" s="1"/>
      <c r="COW230" s="1"/>
      <c r="COX230" s="1"/>
      <c r="COY230" s="1"/>
      <c r="COZ230" s="1"/>
      <c r="CPA230" s="1"/>
      <c r="CPB230" s="1"/>
      <c r="CPC230" s="1"/>
      <c r="CPD230" s="1"/>
      <c r="CPE230" s="1"/>
      <c r="CPF230" s="1"/>
      <c r="CPG230" s="1"/>
      <c r="CPH230" s="1"/>
      <c r="CPI230" s="1"/>
      <c r="CPJ230" s="1"/>
      <c r="CPK230" s="1"/>
      <c r="CPL230" s="1"/>
      <c r="CPM230" s="1"/>
      <c r="CPN230" s="1"/>
      <c r="CPO230" s="1"/>
      <c r="CPP230" s="1"/>
      <c r="CPQ230" s="1"/>
      <c r="CPR230" s="1"/>
      <c r="CPS230" s="1"/>
      <c r="CPT230" s="1"/>
      <c r="CPU230" s="1"/>
      <c r="CPV230" s="1"/>
      <c r="CPW230" s="1"/>
      <c r="CPX230" s="1"/>
      <c r="CPY230" s="1"/>
      <c r="CPZ230" s="1"/>
      <c r="CQA230" s="1"/>
      <c r="CQB230" s="1"/>
      <c r="CQC230" s="1"/>
      <c r="CQD230" s="1"/>
      <c r="CQE230" s="1"/>
      <c r="CQF230" s="1"/>
      <c r="CQG230" s="1"/>
      <c r="CQH230" s="1"/>
      <c r="CQI230" s="1"/>
      <c r="CQJ230" s="1"/>
      <c r="CQK230" s="1"/>
      <c r="CQL230" s="1"/>
      <c r="CQM230" s="1"/>
      <c r="CQN230" s="1"/>
      <c r="CQO230" s="1"/>
      <c r="CQP230" s="1"/>
      <c r="CQQ230" s="1"/>
      <c r="CQR230" s="1"/>
      <c r="CQS230" s="1"/>
      <c r="CQT230" s="1"/>
      <c r="CQU230" s="1"/>
      <c r="CQV230" s="1"/>
      <c r="CQW230" s="1"/>
      <c r="CQX230" s="1"/>
      <c r="CQY230" s="1"/>
      <c r="CQZ230" s="1"/>
      <c r="CRA230" s="1"/>
      <c r="CRB230" s="1"/>
      <c r="CRC230" s="1"/>
      <c r="CRD230" s="1"/>
      <c r="CRE230" s="1"/>
      <c r="CRF230" s="1"/>
      <c r="CRG230" s="1"/>
      <c r="CRH230" s="1"/>
      <c r="CRI230" s="1"/>
      <c r="CRJ230" s="1"/>
      <c r="CRK230" s="1"/>
      <c r="CRL230" s="1"/>
      <c r="CRM230" s="1"/>
      <c r="CRN230" s="1"/>
      <c r="CRO230" s="1"/>
      <c r="CRP230" s="1"/>
      <c r="CRQ230" s="1"/>
      <c r="CRR230" s="1"/>
      <c r="CRS230" s="1"/>
      <c r="CRT230" s="1"/>
      <c r="CRU230" s="1"/>
      <c r="CRV230" s="1"/>
      <c r="CRW230" s="1"/>
      <c r="CRX230" s="1"/>
      <c r="CRY230" s="1"/>
      <c r="CRZ230" s="1"/>
      <c r="CSA230" s="1"/>
      <c r="CSB230" s="1"/>
      <c r="CSC230" s="1"/>
      <c r="CSD230" s="1"/>
      <c r="CSE230" s="1"/>
      <c r="CSF230" s="1"/>
      <c r="CSG230" s="1"/>
      <c r="CSH230" s="1"/>
      <c r="CSI230" s="1"/>
      <c r="CSJ230" s="1"/>
      <c r="CSK230" s="1"/>
      <c r="CSL230" s="1"/>
      <c r="CSM230" s="1"/>
      <c r="CSN230" s="1"/>
      <c r="CSO230" s="1"/>
      <c r="CSP230" s="1"/>
      <c r="CSQ230" s="1"/>
      <c r="CSR230" s="1"/>
      <c r="CSS230" s="1"/>
      <c r="CST230" s="1"/>
      <c r="CSU230" s="1"/>
      <c r="CSV230" s="1"/>
      <c r="CSW230" s="1"/>
      <c r="CSX230" s="1"/>
      <c r="CSY230" s="1"/>
      <c r="CSZ230" s="1"/>
      <c r="CTA230" s="1"/>
      <c r="CTB230" s="1"/>
      <c r="CTC230" s="1"/>
      <c r="CTD230" s="1"/>
      <c r="CTE230" s="1"/>
      <c r="CTF230" s="1"/>
      <c r="CTG230" s="1"/>
      <c r="CTH230" s="1"/>
      <c r="CTI230" s="1"/>
      <c r="CTJ230" s="1"/>
      <c r="CTK230" s="1"/>
      <c r="CTL230" s="1"/>
      <c r="CTM230" s="1"/>
      <c r="CTN230" s="1"/>
      <c r="CTO230" s="1"/>
      <c r="CTP230" s="1"/>
      <c r="CTQ230" s="1"/>
      <c r="CTR230" s="1"/>
      <c r="CTS230" s="1"/>
      <c r="CTT230" s="1"/>
      <c r="CTU230" s="1"/>
      <c r="CTV230" s="1"/>
      <c r="CTW230" s="1"/>
      <c r="CTX230" s="1"/>
      <c r="CTY230" s="1"/>
      <c r="CTZ230" s="1"/>
      <c r="CUA230" s="1"/>
      <c r="CUB230" s="1"/>
      <c r="CUC230" s="1"/>
      <c r="CUD230" s="1"/>
      <c r="CUE230" s="1"/>
      <c r="CUF230" s="1"/>
      <c r="CUG230" s="1"/>
      <c r="CUH230" s="1"/>
      <c r="CUI230" s="1"/>
      <c r="CUJ230" s="1"/>
      <c r="CUK230" s="1"/>
      <c r="CUL230" s="1"/>
      <c r="CUM230" s="1"/>
      <c r="CUN230" s="1"/>
      <c r="CUO230" s="1"/>
      <c r="CUP230" s="1"/>
      <c r="CUQ230" s="1"/>
      <c r="CUR230" s="1"/>
      <c r="CUS230" s="1"/>
      <c r="CUT230" s="1"/>
      <c r="CUU230" s="1"/>
      <c r="CUV230" s="1"/>
      <c r="CUW230" s="1"/>
      <c r="CUX230" s="1"/>
      <c r="CUY230" s="1"/>
      <c r="CUZ230" s="1"/>
      <c r="CVA230" s="1"/>
      <c r="CVB230" s="1"/>
      <c r="CVC230" s="1"/>
      <c r="CVD230" s="1"/>
      <c r="CVE230" s="1"/>
      <c r="CVF230" s="1"/>
      <c r="CVG230" s="1"/>
      <c r="CVH230" s="1"/>
      <c r="CVI230" s="1"/>
      <c r="CVJ230" s="1"/>
      <c r="CVK230" s="1"/>
      <c r="CVL230" s="1"/>
      <c r="CVM230" s="1"/>
      <c r="CVN230" s="1"/>
      <c r="CVO230" s="1"/>
      <c r="CVP230" s="1"/>
      <c r="CVQ230" s="1"/>
      <c r="CVR230" s="1"/>
      <c r="CVS230" s="1"/>
      <c r="CVT230" s="1"/>
      <c r="CVU230" s="1"/>
      <c r="CVV230" s="1"/>
      <c r="CVW230" s="1"/>
      <c r="CVX230" s="1"/>
      <c r="CVY230" s="1"/>
      <c r="CVZ230" s="1"/>
      <c r="CWA230" s="1"/>
      <c r="CWB230" s="1"/>
      <c r="CWC230" s="1"/>
      <c r="CWD230" s="1"/>
      <c r="CWE230" s="1"/>
      <c r="CWF230" s="1"/>
      <c r="CWG230" s="1"/>
      <c r="CWH230" s="1"/>
      <c r="CWI230" s="1"/>
      <c r="CWJ230" s="1"/>
      <c r="CWK230" s="1"/>
      <c r="CWL230" s="1"/>
      <c r="CWM230" s="1"/>
      <c r="CWN230" s="1"/>
      <c r="CWO230" s="1"/>
      <c r="CWP230" s="1"/>
      <c r="CWQ230" s="1"/>
      <c r="CWR230" s="1"/>
      <c r="CWS230" s="1"/>
      <c r="CWT230" s="1"/>
      <c r="CWU230" s="1"/>
      <c r="CWV230" s="1"/>
      <c r="CWW230" s="1"/>
      <c r="CWX230" s="1"/>
      <c r="CWY230" s="1"/>
      <c r="CWZ230" s="1"/>
      <c r="CXA230" s="1"/>
      <c r="CXB230" s="1"/>
      <c r="CXC230" s="1"/>
      <c r="CXD230" s="1"/>
      <c r="CXE230" s="1"/>
      <c r="CXF230" s="1"/>
      <c r="CXG230" s="1"/>
      <c r="CXH230" s="1"/>
      <c r="CXI230" s="1"/>
      <c r="CXJ230" s="1"/>
      <c r="CXK230" s="1"/>
      <c r="CXL230" s="1"/>
      <c r="CXM230" s="1"/>
      <c r="CXN230" s="1"/>
      <c r="CXO230" s="1"/>
      <c r="CXP230" s="1"/>
      <c r="CXQ230" s="1"/>
      <c r="CXR230" s="1"/>
      <c r="CXS230" s="1"/>
      <c r="CXT230" s="1"/>
      <c r="CXU230" s="1"/>
      <c r="CXV230" s="1"/>
      <c r="CXW230" s="1"/>
      <c r="CXX230" s="1"/>
      <c r="CXY230" s="1"/>
      <c r="CXZ230" s="1"/>
      <c r="CYA230" s="1"/>
      <c r="CYB230" s="1"/>
      <c r="CYC230" s="1"/>
      <c r="CYD230" s="1"/>
      <c r="CYE230" s="1"/>
      <c r="CYF230" s="1"/>
      <c r="CYG230" s="1"/>
      <c r="CYH230" s="1"/>
      <c r="CYI230" s="1"/>
      <c r="CYJ230" s="1"/>
      <c r="CYK230" s="1"/>
      <c r="CYL230" s="1"/>
      <c r="CYM230" s="1"/>
      <c r="CYN230" s="1"/>
      <c r="CYO230" s="1"/>
      <c r="CYP230" s="1"/>
      <c r="CYQ230" s="1"/>
      <c r="CYR230" s="1"/>
      <c r="CYS230" s="1"/>
      <c r="CYT230" s="1"/>
      <c r="CYU230" s="1"/>
      <c r="CYV230" s="1"/>
      <c r="CYW230" s="1"/>
      <c r="CYX230" s="1"/>
      <c r="CYY230" s="1"/>
      <c r="CYZ230" s="1"/>
      <c r="CZA230" s="1"/>
      <c r="CZB230" s="1"/>
      <c r="CZC230" s="1"/>
      <c r="CZD230" s="1"/>
      <c r="CZE230" s="1"/>
      <c r="CZF230" s="1"/>
      <c r="CZG230" s="1"/>
      <c r="CZH230" s="1"/>
      <c r="CZI230" s="1"/>
      <c r="CZJ230" s="1"/>
      <c r="CZK230" s="1"/>
      <c r="CZL230" s="1"/>
      <c r="CZM230" s="1"/>
      <c r="CZN230" s="1"/>
      <c r="CZO230" s="1"/>
      <c r="CZP230" s="1"/>
      <c r="CZQ230" s="1"/>
      <c r="CZR230" s="1"/>
      <c r="CZS230" s="1"/>
      <c r="CZT230" s="1"/>
      <c r="CZU230" s="1"/>
      <c r="CZV230" s="1"/>
      <c r="CZW230" s="1"/>
      <c r="CZX230" s="1"/>
      <c r="CZY230" s="1"/>
      <c r="CZZ230" s="1"/>
      <c r="DAA230" s="1"/>
      <c r="DAB230" s="1"/>
      <c r="DAC230" s="1"/>
      <c r="DAD230" s="1"/>
      <c r="DAE230" s="1"/>
      <c r="DAF230" s="1"/>
      <c r="DAG230" s="1"/>
      <c r="DAH230" s="1"/>
      <c r="DAI230" s="1"/>
      <c r="DAJ230" s="1"/>
      <c r="DAK230" s="1"/>
      <c r="DAL230" s="1"/>
      <c r="DAM230" s="1"/>
      <c r="DAN230" s="1"/>
      <c r="DAO230" s="1"/>
      <c r="DAP230" s="1"/>
      <c r="DAQ230" s="1"/>
      <c r="DAR230" s="1"/>
      <c r="DAS230" s="1"/>
      <c r="DAT230" s="1"/>
      <c r="DAU230" s="1"/>
      <c r="DAV230" s="1"/>
      <c r="DAW230" s="1"/>
      <c r="DAX230" s="1"/>
      <c r="DAY230" s="1"/>
      <c r="DAZ230" s="1"/>
      <c r="DBA230" s="1"/>
      <c r="DBB230" s="1"/>
      <c r="DBC230" s="1"/>
      <c r="DBD230" s="1"/>
      <c r="DBE230" s="1"/>
      <c r="DBF230" s="1"/>
      <c r="DBG230" s="1"/>
      <c r="DBH230" s="1"/>
      <c r="DBI230" s="1"/>
      <c r="DBJ230" s="1"/>
      <c r="DBK230" s="1"/>
      <c r="DBL230" s="1"/>
      <c r="DBM230" s="1"/>
      <c r="DBN230" s="1"/>
      <c r="DBO230" s="1"/>
      <c r="DBP230" s="1"/>
      <c r="DBQ230" s="1"/>
      <c r="DBR230" s="1"/>
      <c r="DBS230" s="1"/>
      <c r="DBT230" s="1"/>
      <c r="DBU230" s="1"/>
      <c r="DBV230" s="1"/>
      <c r="DBW230" s="1"/>
      <c r="DBX230" s="1"/>
      <c r="DBY230" s="1"/>
      <c r="DBZ230" s="1"/>
      <c r="DCA230" s="1"/>
      <c r="DCB230" s="1"/>
      <c r="DCC230" s="1"/>
      <c r="DCD230" s="1"/>
      <c r="DCE230" s="1"/>
      <c r="DCF230" s="1"/>
      <c r="DCG230" s="1"/>
      <c r="DCH230" s="1"/>
      <c r="DCI230" s="1"/>
      <c r="DCJ230" s="1"/>
      <c r="DCK230" s="1"/>
      <c r="DCL230" s="1"/>
      <c r="DCM230" s="1"/>
      <c r="DCN230" s="1"/>
      <c r="DCO230" s="1"/>
      <c r="DCP230" s="1"/>
      <c r="DCQ230" s="1"/>
      <c r="DCR230" s="1"/>
      <c r="DCS230" s="1"/>
      <c r="DCT230" s="1"/>
      <c r="DCU230" s="1"/>
      <c r="DCV230" s="1"/>
      <c r="DCW230" s="1"/>
      <c r="DCX230" s="1"/>
      <c r="DCY230" s="1"/>
      <c r="DCZ230" s="1"/>
      <c r="DDA230" s="1"/>
      <c r="DDB230" s="1"/>
      <c r="DDC230" s="1"/>
      <c r="DDD230" s="1"/>
      <c r="DDE230" s="1"/>
      <c r="DDF230" s="1"/>
      <c r="DDG230" s="1"/>
      <c r="DDH230" s="1"/>
      <c r="DDI230" s="1"/>
      <c r="DDJ230" s="1"/>
      <c r="DDK230" s="1"/>
      <c r="DDL230" s="1"/>
      <c r="DDM230" s="1"/>
      <c r="DDN230" s="1"/>
      <c r="DDO230" s="1"/>
      <c r="DDP230" s="1"/>
      <c r="DDQ230" s="1"/>
      <c r="DDR230" s="1"/>
      <c r="DDS230" s="1"/>
      <c r="DDT230" s="1"/>
      <c r="DDU230" s="1"/>
      <c r="DDV230" s="1"/>
      <c r="DDW230" s="1"/>
      <c r="DDX230" s="1"/>
      <c r="DDY230" s="1"/>
      <c r="DDZ230" s="1"/>
      <c r="DEA230" s="1"/>
      <c r="DEB230" s="1"/>
      <c r="DEC230" s="1"/>
      <c r="DED230" s="1"/>
      <c r="DEE230" s="1"/>
      <c r="DEF230" s="1"/>
      <c r="DEG230" s="1"/>
      <c r="DEH230" s="1"/>
      <c r="DEI230" s="1"/>
      <c r="DEJ230" s="1"/>
      <c r="DEK230" s="1"/>
      <c r="DEL230" s="1"/>
      <c r="DEM230" s="1"/>
      <c r="DEN230" s="1"/>
      <c r="DEO230" s="1"/>
      <c r="DEP230" s="1"/>
      <c r="DEQ230" s="1"/>
      <c r="DER230" s="1"/>
      <c r="DES230" s="1"/>
      <c r="DET230" s="1"/>
      <c r="DEU230" s="1"/>
      <c r="DEV230" s="1"/>
      <c r="DEW230" s="1"/>
      <c r="DEX230" s="1"/>
      <c r="DEY230" s="1"/>
      <c r="DEZ230" s="1"/>
      <c r="DFA230" s="1"/>
      <c r="DFB230" s="1"/>
      <c r="DFC230" s="1"/>
      <c r="DFD230" s="1"/>
      <c r="DFE230" s="1"/>
      <c r="DFF230" s="1"/>
      <c r="DFG230" s="1"/>
      <c r="DFH230" s="1"/>
      <c r="DFI230" s="1"/>
      <c r="DFJ230" s="1"/>
      <c r="DFK230" s="1"/>
      <c r="DFL230" s="1"/>
      <c r="DFM230" s="1"/>
      <c r="DFN230" s="1"/>
      <c r="DFO230" s="1"/>
      <c r="DFP230" s="1"/>
      <c r="DFQ230" s="1"/>
      <c r="DFR230" s="1"/>
      <c r="DFS230" s="1"/>
      <c r="DFT230" s="1"/>
      <c r="DFU230" s="1"/>
      <c r="DFV230" s="1"/>
      <c r="DFW230" s="1"/>
      <c r="DFX230" s="1"/>
      <c r="DFY230" s="1"/>
      <c r="DFZ230" s="1"/>
      <c r="DGA230" s="1"/>
      <c r="DGB230" s="1"/>
      <c r="DGC230" s="1"/>
      <c r="DGD230" s="1"/>
      <c r="DGE230" s="1"/>
      <c r="DGF230" s="1"/>
      <c r="DGG230" s="1"/>
      <c r="DGH230" s="1"/>
      <c r="DGI230" s="1"/>
      <c r="DGJ230" s="1"/>
      <c r="DGK230" s="1"/>
      <c r="DGL230" s="1"/>
      <c r="DGM230" s="1"/>
      <c r="DGN230" s="1"/>
      <c r="DGO230" s="1"/>
      <c r="DGP230" s="1"/>
      <c r="DGQ230" s="1"/>
      <c r="DGR230" s="1"/>
      <c r="DGS230" s="1"/>
      <c r="DGT230" s="1"/>
      <c r="DGU230" s="1"/>
      <c r="DGV230" s="1"/>
      <c r="DGW230" s="1"/>
      <c r="DGX230" s="1"/>
      <c r="DGY230" s="1"/>
      <c r="DGZ230" s="1"/>
      <c r="DHA230" s="1"/>
      <c r="DHB230" s="1"/>
      <c r="DHC230" s="1"/>
      <c r="DHD230" s="1"/>
      <c r="DHE230" s="1"/>
      <c r="DHF230" s="1"/>
      <c r="DHG230" s="1"/>
      <c r="DHH230" s="1"/>
      <c r="DHI230" s="1"/>
      <c r="DHJ230" s="1"/>
      <c r="DHK230" s="1"/>
      <c r="DHL230" s="1"/>
      <c r="DHM230" s="1"/>
      <c r="DHN230" s="1"/>
      <c r="DHO230" s="1"/>
      <c r="DHP230" s="1"/>
      <c r="DHQ230" s="1"/>
      <c r="DHR230" s="1"/>
      <c r="DHS230" s="1"/>
      <c r="DHT230" s="1"/>
      <c r="DHU230" s="1"/>
      <c r="DHV230" s="1"/>
      <c r="DHW230" s="1"/>
      <c r="DHX230" s="1"/>
      <c r="DHY230" s="1"/>
      <c r="DHZ230" s="1"/>
      <c r="DIA230" s="1"/>
      <c r="DIB230" s="1"/>
      <c r="DIC230" s="1"/>
      <c r="DID230" s="1"/>
      <c r="DIE230" s="1"/>
      <c r="DIF230" s="1"/>
      <c r="DIG230" s="1"/>
      <c r="DIH230" s="1"/>
      <c r="DII230" s="1"/>
      <c r="DIJ230" s="1"/>
      <c r="DIK230" s="1"/>
      <c r="DIL230" s="1"/>
      <c r="DIM230" s="1"/>
      <c r="DIN230" s="1"/>
      <c r="DIO230" s="1"/>
      <c r="DIP230" s="1"/>
      <c r="DIQ230" s="1"/>
      <c r="DIR230" s="1"/>
      <c r="DIS230" s="1"/>
      <c r="DIT230" s="1"/>
      <c r="DIU230" s="1"/>
      <c r="DIV230" s="1"/>
      <c r="DIW230" s="1"/>
      <c r="DIX230" s="1"/>
      <c r="DIY230" s="1"/>
      <c r="DIZ230" s="1"/>
      <c r="DJA230" s="1"/>
      <c r="DJB230" s="1"/>
      <c r="DJC230" s="1"/>
      <c r="DJD230" s="1"/>
      <c r="DJE230" s="1"/>
      <c r="DJF230" s="1"/>
      <c r="DJG230" s="1"/>
      <c r="DJH230" s="1"/>
      <c r="DJI230" s="1"/>
      <c r="DJJ230" s="1"/>
      <c r="DJK230" s="1"/>
      <c r="DJL230" s="1"/>
      <c r="DJM230" s="1"/>
      <c r="DJN230" s="1"/>
      <c r="DJO230" s="1"/>
      <c r="DJP230" s="1"/>
      <c r="DJQ230" s="1"/>
      <c r="DJR230" s="1"/>
      <c r="DJS230" s="1"/>
      <c r="DJT230" s="1"/>
      <c r="DJU230" s="1"/>
      <c r="DJV230" s="1"/>
      <c r="DJW230" s="1"/>
      <c r="DJX230" s="1"/>
      <c r="DJY230" s="1"/>
      <c r="DJZ230" s="1"/>
      <c r="DKA230" s="1"/>
      <c r="DKB230" s="1"/>
      <c r="DKC230" s="1"/>
      <c r="DKD230" s="1"/>
      <c r="DKE230" s="1"/>
      <c r="DKF230" s="1"/>
      <c r="DKG230" s="1"/>
      <c r="DKH230" s="1"/>
      <c r="DKI230" s="1"/>
      <c r="DKJ230" s="1"/>
      <c r="DKK230" s="1"/>
      <c r="DKL230" s="1"/>
      <c r="DKM230" s="1"/>
      <c r="DKN230" s="1"/>
      <c r="DKO230" s="1"/>
      <c r="DKP230" s="1"/>
      <c r="DKQ230" s="1"/>
      <c r="DKR230" s="1"/>
      <c r="DKS230" s="1"/>
      <c r="DKT230" s="1"/>
      <c r="DKU230" s="1"/>
      <c r="DKV230" s="1"/>
      <c r="DKW230" s="1"/>
      <c r="DKX230" s="1"/>
      <c r="DKY230" s="1"/>
      <c r="DKZ230" s="1"/>
      <c r="DLA230" s="1"/>
      <c r="DLB230" s="1"/>
      <c r="DLC230" s="1"/>
      <c r="DLD230" s="1"/>
      <c r="DLE230" s="1"/>
      <c r="DLF230" s="1"/>
      <c r="DLG230" s="1"/>
      <c r="DLH230" s="1"/>
      <c r="DLI230" s="1"/>
      <c r="DLJ230" s="1"/>
      <c r="DLK230" s="1"/>
      <c r="DLL230" s="1"/>
      <c r="DLM230" s="1"/>
      <c r="DLN230" s="1"/>
      <c r="DLO230" s="1"/>
      <c r="DLP230" s="1"/>
      <c r="DLQ230" s="1"/>
      <c r="DLR230" s="1"/>
      <c r="DLS230" s="1"/>
      <c r="DLT230" s="1"/>
      <c r="DLU230" s="1"/>
      <c r="DLV230" s="1"/>
      <c r="DLW230" s="1"/>
      <c r="DLX230" s="1"/>
      <c r="DLY230" s="1"/>
      <c r="DLZ230" s="1"/>
      <c r="DMA230" s="1"/>
      <c r="DMB230" s="1"/>
      <c r="DMC230" s="1"/>
      <c r="DMD230" s="1"/>
      <c r="DME230" s="1"/>
      <c r="DMF230" s="1"/>
      <c r="DMG230" s="1"/>
      <c r="DMH230" s="1"/>
      <c r="DMI230" s="1"/>
      <c r="DMJ230" s="1"/>
      <c r="DMK230" s="1"/>
      <c r="DML230" s="1"/>
      <c r="DMM230" s="1"/>
      <c r="DMN230" s="1"/>
      <c r="DMO230" s="1"/>
      <c r="DMP230" s="1"/>
      <c r="DMQ230" s="1"/>
      <c r="DMR230" s="1"/>
      <c r="DMS230" s="1"/>
      <c r="DMT230" s="1"/>
      <c r="DMU230" s="1"/>
      <c r="DMV230" s="1"/>
      <c r="DMW230" s="1"/>
      <c r="DMX230" s="1"/>
      <c r="DMY230" s="1"/>
      <c r="DMZ230" s="1"/>
      <c r="DNA230" s="1"/>
      <c r="DNB230" s="1"/>
      <c r="DNC230" s="1"/>
      <c r="DND230" s="1"/>
      <c r="DNE230" s="1"/>
      <c r="DNF230" s="1"/>
      <c r="DNG230" s="1"/>
      <c r="DNH230" s="1"/>
      <c r="DNI230" s="1"/>
      <c r="DNJ230" s="1"/>
      <c r="DNK230" s="1"/>
      <c r="DNL230" s="1"/>
      <c r="DNM230" s="1"/>
      <c r="DNN230" s="1"/>
      <c r="DNO230" s="1"/>
      <c r="DNP230" s="1"/>
      <c r="DNQ230" s="1"/>
      <c r="DNR230" s="1"/>
      <c r="DNS230" s="1"/>
      <c r="DNT230" s="1"/>
      <c r="DNU230" s="1"/>
      <c r="DNV230" s="1"/>
      <c r="DNW230" s="1"/>
      <c r="DNX230" s="1"/>
      <c r="DNY230" s="1"/>
      <c r="DNZ230" s="1"/>
      <c r="DOA230" s="1"/>
      <c r="DOB230" s="1"/>
      <c r="DOC230" s="1"/>
      <c r="DOD230" s="1"/>
      <c r="DOE230" s="1"/>
      <c r="DOF230" s="1"/>
      <c r="DOG230" s="1"/>
      <c r="DOH230" s="1"/>
      <c r="DOI230" s="1"/>
      <c r="DOJ230" s="1"/>
      <c r="DOK230" s="1"/>
      <c r="DOL230" s="1"/>
      <c r="DOM230" s="1"/>
      <c r="DON230" s="1"/>
      <c r="DOO230" s="1"/>
      <c r="DOP230" s="1"/>
      <c r="DOQ230" s="1"/>
      <c r="DOR230" s="1"/>
      <c r="DOS230" s="1"/>
      <c r="DOT230" s="1"/>
      <c r="DOU230" s="1"/>
      <c r="DOV230" s="1"/>
      <c r="DOW230" s="1"/>
      <c r="DOX230" s="1"/>
      <c r="DOY230" s="1"/>
      <c r="DOZ230" s="1"/>
      <c r="DPA230" s="1"/>
      <c r="DPB230" s="1"/>
      <c r="DPC230" s="1"/>
      <c r="DPD230" s="1"/>
      <c r="DPE230" s="1"/>
      <c r="DPF230" s="1"/>
      <c r="DPG230" s="1"/>
      <c r="DPH230" s="1"/>
      <c r="DPI230" s="1"/>
      <c r="DPJ230" s="1"/>
      <c r="DPK230" s="1"/>
      <c r="DPL230" s="1"/>
      <c r="DPM230" s="1"/>
      <c r="DPN230" s="1"/>
      <c r="DPO230" s="1"/>
      <c r="DPP230" s="1"/>
      <c r="DPQ230" s="1"/>
      <c r="DPR230" s="1"/>
      <c r="DPS230" s="1"/>
      <c r="DPT230" s="1"/>
      <c r="DPU230" s="1"/>
      <c r="DPV230" s="1"/>
      <c r="DPW230" s="1"/>
      <c r="DPX230" s="1"/>
      <c r="DPY230" s="1"/>
      <c r="DPZ230" s="1"/>
      <c r="DQA230" s="1"/>
      <c r="DQB230" s="1"/>
      <c r="DQC230" s="1"/>
      <c r="DQD230" s="1"/>
      <c r="DQE230" s="1"/>
      <c r="DQF230" s="1"/>
      <c r="DQG230" s="1"/>
      <c r="DQH230" s="1"/>
      <c r="DQI230" s="1"/>
      <c r="DQJ230" s="1"/>
      <c r="DQK230" s="1"/>
      <c r="DQL230" s="1"/>
      <c r="DQM230" s="1"/>
      <c r="DQN230" s="1"/>
      <c r="DQO230" s="1"/>
      <c r="DQP230" s="1"/>
      <c r="DQQ230" s="1"/>
      <c r="DQR230" s="1"/>
      <c r="DQS230" s="1"/>
      <c r="DQT230" s="1"/>
      <c r="DQU230" s="1"/>
      <c r="DQV230" s="1"/>
      <c r="DQW230" s="1"/>
      <c r="DQX230" s="1"/>
      <c r="DQY230" s="1"/>
      <c r="DQZ230" s="1"/>
      <c r="DRA230" s="1"/>
      <c r="DRB230" s="1"/>
      <c r="DRC230" s="1"/>
      <c r="DRD230" s="1"/>
      <c r="DRE230" s="1"/>
      <c r="DRF230" s="1"/>
      <c r="DRG230" s="1"/>
      <c r="DRH230" s="1"/>
      <c r="DRI230" s="1"/>
      <c r="DRJ230" s="1"/>
      <c r="DRK230" s="1"/>
      <c r="DRL230" s="1"/>
      <c r="DRM230" s="1"/>
      <c r="DRN230" s="1"/>
      <c r="DRO230" s="1"/>
      <c r="DRP230" s="1"/>
      <c r="DRQ230" s="1"/>
      <c r="DRR230" s="1"/>
      <c r="DRS230" s="1"/>
      <c r="DRT230" s="1"/>
      <c r="DRU230" s="1"/>
      <c r="DRV230" s="1"/>
      <c r="DRW230" s="1"/>
      <c r="DRX230" s="1"/>
      <c r="DRY230" s="1"/>
      <c r="DRZ230" s="1"/>
      <c r="DSA230" s="1"/>
      <c r="DSB230" s="1"/>
      <c r="DSC230" s="1"/>
      <c r="DSD230" s="1"/>
      <c r="DSE230" s="1"/>
      <c r="DSF230" s="1"/>
      <c r="DSG230" s="1"/>
      <c r="DSH230" s="1"/>
      <c r="DSI230" s="1"/>
      <c r="DSJ230" s="1"/>
      <c r="DSK230" s="1"/>
      <c r="DSL230" s="1"/>
      <c r="DSM230" s="1"/>
      <c r="DSN230" s="1"/>
      <c r="DSO230" s="1"/>
      <c r="DSP230" s="1"/>
      <c r="DSQ230" s="1"/>
      <c r="DSR230" s="1"/>
      <c r="DSS230" s="1"/>
      <c r="DST230" s="1"/>
      <c r="DSU230" s="1"/>
      <c r="DSV230" s="1"/>
      <c r="DSW230" s="1"/>
      <c r="DSX230" s="1"/>
      <c r="DSY230" s="1"/>
      <c r="DSZ230" s="1"/>
      <c r="DTA230" s="1"/>
      <c r="DTB230" s="1"/>
      <c r="DTC230" s="1"/>
      <c r="DTD230" s="1"/>
      <c r="DTE230" s="1"/>
      <c r="DTF230" s="1"/>
      <c r="DTG230" s="1"/>
      <c r="DTH230" s="1"/>
      <c r="DTI230" s="1"/>
      <c r="DTJ230" s="1"/>
      <c r="DTK230" s="1"/>
      <c r="DTL230" s="1"/>
      <c r="DTM230" s="1"/>
      <c r="DTN230" s="1"/>
      <c r="DTO230" s="1"/>
      <c r="DTP230" s="1"/>
      <c r="DTQ230" s="1"/>
      <c r="DTR230" s="1"/>
      <c r="DTS230" s="1"/>
      <c r="DTT230" s="1"/>
      <c r="DTU230" s="1"/>
      <c r="DTV230" s="1"/>
      <c r="DTW230" s="1"/>
      <c r="DTX230" s="1"/>
      <c r="DTY230" s="1"/>
      <c r="DTZ230" s="1"/>
      <c r="DUA230" s="1"/>
      <c r="DUB230" s="1"/>
      <c r="DUC230" s="1"/>
      <c r="DUD230" s="1"/>
      <c r="DUE230" s="1"/>
      <c r="DUF230" s="1"/>
      <c r="DUG230" s="1"/>
      <c r="DUH230" s="1"/>
      <c r="DUI230" s="1"/>
      <c r="DUJ230" s="1"/>
      <c r="DUK230" s="1"/>
      <c r="DUL230" s="1"/>
      <c r="DUM230" s="1"/>
      <c r="DUN230" s="1"/>
      <c r="DUO230" s="1"/>
      <c r="DUP230" s="1"/>
      <c r="DUQ230" s="1"/>
      <c r="DUR230" s="1"/>
      <c r="DUS230" s="1"/>
      <c r="DUT230" s="1"/>
      <c r="DUU230" s="1"/>
      <c r="DUV230" s="1"/>
      <c r="DUW230" s="1"/>
      <c r="DUX230" s="1"/>
      <c r="DUY230" s="1"/>
      <c r="DUZ230" s="1"/>
      <c r="DVA230" s="1"/>
      <c r="DVB230" s="1"/>
      <c r="DVC230" s="1"/>
      <c r="DVD230" s="1"/>
      <c r="DVE230" s="1"/>
      <c r="DVF230" s="1"/>
      <c r="DVG230" s="1"/>
      <c r="DVH230" s="1"/>
      <c r="DVI230" s="1"/>
      <c r="DVJ230" s="1"/>
      <c r="DVK230" s="1"/>
      <c r="DVL230" s="1"/>
      <c r="DVM230" s="1"/>
      <c r="DVN230" s="1"/>
      <c r="DVO230" s="1"/>
      <c r="DVP230" s="1"/>
      <c r="DVQ230" s="1"/>
      <c r="DVR230" s="1"/>
      <c r="DVS230" s="1"/>
      <c r="DVT230" s="1"/>
      <c r="DVU230" s="1"/>
      <c r="DVV230" s="1"/>
      <c r="DVW230" s="1"/>
      <c r="DVX230" s="1"/>
      <c r="DVY230" s="1"/>
      <c r="DVZ230" s="1"/>
      <c r="DWA230" s="1"/>
      <c r="DWB230" s="1"/>
      <c r="DWC230" s="1"/>
      <c r="DWD230" s="1"/>
      <c r="DWE230" s="1"/>
      <c r="DWF230" s="1"/>
      <c r="DWG230" s="1"/>
      <c r="DWH230" s="1"/>
      <c r="DWI230" s="1"/>
      <c r="DWJ230" s="1"/>
      <c r="DWK230" s="1"/>
      <c r="DWL230" s="1"/>
      <c r="DWM230" s="1"/>
      <c r="DWN230" s="1"/>
      <c r="DWO230" s="1"/>
      <c r="DWP230" s="1"/>
      <c r="DWQ230" s="1"/>
      <c r="DWR230" s="1"/>
      <c r="DWS230" s="1"/>
      <c r="DWT230" s="1"/>
      <c r="DWU230" s="1"/>
      <c r="DWV230" s="1"/>
      <c r="DWW230" s="1"/>
      <c r="DWX230" s="1"/>
      <c r="DWY230" s="1"/>
      <c r="DWZ230" s="1"/>
      <c r="DXA230" s="1"/>
      <c r="DXB230" s="1"/>
      <c r="DXC230" s="1"/>
      <c r="DXD230" s="1"/>
      <c r="DXE230" s="1"/>
      <c r="DXF230" s="1"/>
      <c r="DXG230" s="1"/>
      <c r="DXH230" s="1"/>
      <c r="DXI230" s="1"/>
      <c r="DXJ230" s="1"/>
      <c r="DXK230" s="1"/>
      <c r="DXL230" s="1"/>
      <c r="DXM230" s="1"/>
      <c r="DXN230" s="1"/>
      <c r="DXO230" s="1"/>
      <c r="DXP230" s="1"/>
      <c r="DXQ230" s="1"/>
      <c r="DXR230" s="1"/>
      <c r="DXS230" s="1"/>
      <c r="DXT230" s="1"/>
      <c r="DXU230" s="1"/>
      <c r="DXV230" s="1"/>
      <c r="DXW230" s="1"/>
      <c r="DXX230" s="1"/>
      <c r="DXY230" s="1"/>
      <c r="DXZ230" s="1"/>
      <c r="DYA230" s="1"/>
      <c r="DYB230" s="1"/>
      <c r="DYC230" s="1"/>
      <c r="DYD230" s="1"/>
      <c r="DYE230" s="1"/>
      <c r="DYF230" s="1"/>
      <c r="DYG230" s="1"/>
      <c r="DYH230" s="1"/>
      <c r="DYI230" s="1"/>
      <c r="DYJ230" s="1"/>
      <c r="DYK230" s="1"/>
      <c r="DYL230" s="1"/>
      <c r="DYM230" s="1"/>
      <c r="DYN230" s="1"/>
      <c r="DYO230" s="1"/>
      <c r="DYP230" s="1"/>
      <c r="DYQ230" s="1"/>
      <c r="DYR230" s="1"/>
      <c r="DYS230" s="1"/>
      <c r="DYT230" s="1"/>
      <c r="DYU230" s="1"/>
      <c r="DYV230" s="1"/>
      <c r="DYW230" s="1"/>
      <c r="DYX230" s="1"/>
      <c r="DYY230" s="1"/>
      <c r="DYZ230" s="1"/>
      <c r="DZA230" s="1"/>
      <c r="DZB230" s="1"/>
      <c r="DZC230" s="1"/>
      <c r="DZD230" s="1"/>
      <c r="DZE230" s="1"/>
      <c r="DZF230" s="1"/>
      <c r="DZG230" s="1"/>
      <c r="DZH230" s="1"/>
      <c r="DZI230" s="1"/>
      <c r="DZJ230" s="1"/>
      <c r="DZK230" s="1"/>
      <c r="DZL230" s="1"/>
      <c r="DZM230" s="1"/>
      <c r="DZN230" s="1"/>
      <c r="DZO230" s="1"/>
      <c r="DZP230" s="1"/>
      <c r="DZQ230" s="1"/>
      <c r="DZR230" s="1"/>
      <c r="DZS230" s="1"/>
      <c r="DZT230" s="1"/>
      <c r="DZU230" s="1"/>
      <c r="DZV230" s="1"/>
      <c r="DZW230" s="1"/>
      <c r="DZX230" s="1"/>
      <c r="DZY230" s="1"/>
      <c r="DZZ230" s="1"/>
      <c r="EAA230" s="1"/>
      <c r="EAB230" s="1"/>
      <c r="EAC230" s="1"/>
      <c r="EAD230" s="1"/>
      <c r="EAE230" s="1"/>
      <c r="EAF230" s="1"/>
      <c r="EAG230" s="1"/>
      <c r="EAH230" s="1"/>
      <c r="EAI230" s="1"/>
      <c r="EAJ230" s="1"/>
      <c r="EAK230" s="1"/>
      <c r="EAL230" s="1"/>
      <c r="EAM230" s="1"/>
      <c r="EAN230" s="1"/>
      <c r="EAO230" s="1"/>
      <c r="EAP230" s="1"/>
      <c r="EAQ230" s="1"/>
      <c r="EAR230" s="1"/>
      <c r="EAS230" s="1"/>
      <c r="EAT230" s="1"/>
      <c r="EAU230" s="1"/>
      <c r="EAV230" s="1"/>
      <c r="EAW230" s="1"/>
      <c r="EAX230" s="1"/>
      <c r="EAY230" s="1"/>
      <c r="EAZ230" s="1"/>
      <c r="EBA230" s="1"/>
      <c r="EBB230" s="1"/>
      <c r="EBC230" s="1"/>
      <c r="EBD230" s="1"/>
      <c r="EBE230" s="1"/>
      <c r="EBF230" s="1"/>
      <c r="EBG230" s="1"/>
      <c r="EBH230" s="1"/>
      <c r="EBI230" s="1"/>
      <c r="EBJ230" s="1"/>
      <c r="EBK230" s="1"/>
      <c r="EBL230" s="1"/>
      <c r="EBM230" s="1"/>
      <c r="EBN230" s="1"/>
      <c r="EBO230" s="1"/>
      <c r="EBP230" s="1"/>
      <c r="EBQ230" s="1"/>
      <c r="EBR230" s="1"/>
      <c r="EBS230" s="1"/>
      <c r="EBT230" s="1"/>
      <c r="EBU230" s="1"/>
      <c r="EBV230" s="1"/>
      <c r="EBW230" s="1"/>
      <c r="EBX230" s="1"/>
      <c r="EBY230" s="1"/>
      <c r="EBZ230" s="1"/>
      <c r="ECA230" s="1"/>
      <c r="ECB230" s="1"/>
      <c r="ECC230" s="1"/>
      <c r="ECD230" s="1"/>
      <c r="ECE230" s="1"/>
      <c r="ECF230" s="1"/>
      <c r="ECG230" s="1"/>
      <c r="ECH230" s="1"/>
      <c r="ECI230" s="1"/>
      <c r="ECJ230" s="1"/>
      <c r="ECK230" s="1"/>
      <c r="ECL230" s="1"/>
      <c r="ECM230" s="1"/>
      <c r="ECN230" s="1"/>
      <c r="ECO230" s="1"/>
      <c r="ECP230" s="1"/>
      <c r="ECQ230" s="1"/>
      <c r="ECR230" s="1"/>
      <c r="ECS230" s="1"/>
      <c r="ECT230" s="1"/>
      <c r="ECU230" s="1"/>
      <c r="ECV230" s="1"/>
      <c r="ECW230" s="1"/>
      <c r="ECX230" s="1"/>
      <c r="ECY230" s="1"/>
      <c r="ECZ230" s="1"/>
      <c r="EDA230" s="1"/>
      <c r="EDB230" s="1"/>
      <c r="EDC230" s="1"/>
      <c r="EDD230" s="1"/>
      <c r="EDE230" s="1"/>
      <c r="EDF230" s="1"/>
      <c r="EDG230" s="1"/>
      <c r="EDH230" s="1"/>
      <c r="EDI230" s="1"/>
      <c r="EDJ230" s="1"/>
      <c r="EDK230" s="1"/>
      <c r="EDL230" s="1"/>
      <c r="EDM230" s="1"/>
      <c r="EDN230" s="1"/>
      <c r="EDO230" s="1"/>
      <c r="EDP230" s="1"/>
      <c r="EDQ230" s="1"/>
      <c r="EDR230" s="1"/>
      <c r="EDS230" s="1"/>
      <c r="EDT230" s="1"/>
      <c r="EDU230" s="1"/>
      <c r="EDV230" s="1"/>
      <c r="EDW230" s="1"/>
      <c r="EDX230" s="1"/>
      <c r="EDY230" s="1"/>
      <c r="EDZ230" s="1"/>
      <c r="EEA230" s="1"/>
      <c r="EEB230" s="1"/>
      <c r="EEC230" s="1"/>
      <c r="EED230" s="1"/>
      <c r="EEE230" s="1"/>
      <c r="EEF230" s="1"/>
      <c r="EEG230" s="1"/>
      <c r="EEH230" s="1"/>
      <c r="EEI230" s="1"/>
      <c r="EEJ230" s="1"/>
      <c r="EEK230" s="1"/>
      <c r="EEL230" s="1"/>
      <c r="EEM230" s="1"/>
      <c r="EEN230" s="1"/>
      <c r="EEO230" s="1"/>
      <c r="EEP230" s="1"/>
      <c r="EEQ230" s="1"/>
      <c r="EER230" s="1"/>
      <c r="EES230" s="1"/>
      <c r="EET230" s="1"/>
      <c r="EEU230" s="1"/>
      <c r="EEV230" s="1"/>
      <c r="EEW230" s="1"/>
      <c r="EEX230" s="1"/>
      <c r="EEY230" s="1"/>
      <c r="EEZ230" s="1"/>
      <c r="EFA230" s="1"/>
      <c r="EFB230" s="1"/>
      <c r="EFC230" s="1"/>
      <c r="EFD230" s="1"/>
      <c r="EFE230" s="1"/>
      <c r="EFF230" s="1"/>
      <c r="EFG230" s="1"/>
      <c r="EFH230" s="1"/>
      <c r="EFI230" s="1"/>
      <c r="EFJ230" s="1"/>
      <c r="EFK230" s="1"/>
      <c r="EFL230" s="1"/>
      <c r="EFM230" s="1"/>
      <c r="EFN230" s="1"/>
      <c r="EFO230" s="1"/>
      <c r="EFP230" s="1"/>
      <c r="EFQ230" s="1"/>
      <c r="EFR230" s="1"/>
      <c r="EFS230" s="1"/>
      <c r="EFT230" s="1"/>
      <c r="EFU230" s="1"/>
      <c r="EFV230" s="1"/>
      <c r="EFW230" s="1"/>
      <c r="EFX230" s="1"/>
      <c r="EFY230" s="1"/>
      <c r="EFZ230" s="1"/>
      <c r="EGA230" s="1"/>
      <c r="EGB230" s="1"/>
      <c r="EGC230" s="1"/>
      <c r="EGD230" s="1"/>
      <c r="EGE230" s="1"/>
      <c r="EGF230" s="1"/>
      <c r="EGG230" s="1"/>
      <c r="EGH230" s="1"/>
      <c r="EGI230" s="1"/>
      <c r="EGJ230" s="1"/>
      <c r="EGK230" s="1"/>
      <c r="EGL230" s="1"/>
      <c r="EGM230" s="1"/>
      <c r="EGN230" s="1"/>
      <c r="EGO230" s="1"/>
      <c r="EGP230" s="1"/>
      <c r="EGQ230" s="1"/>
      <c r="EGR230" s="1"/>
      <c r="EGS230" s="1"/>
      <c r="EGT230" s="1"/>
      <c r="EGU230" s="1"/>
      <c r="EGV230" s="1"/>
      <c r="EGW230" s="1"/>
      <c r="EGX230" s="1"/>
      <c r="EGY230" s="1"/>
      <c r="EGZ230" s="1"/>
      <c r="EHA230" s="1"/>
      <c r="EHB230" s="1"/>
      <c r="EHC230" s="1"/>
      <c r="EHD230" s="1"/>
      <c r="EHE230" s="1"/>
      <c r="EHF230" s="1"/>
      <c r="EHG230" s="1"/>
      <c r="EHH230" s="1"/>
      <c r="EHI230" s="1"/>
      <c r="EHJ230" s="1"/>
      <c r="EHK230" s="1"/>
      <c r="EHL230" s="1"/>
      <c r="EHM230" s="1"/>
      <c r="EHN230" s="1"/>
      <c r="EHO230" s="1"/>
      <c r="EHP230" s="1"/>
      <c r="EHQ230" s="1"/>
      <c r="EHR230" s="1"/>
      <c r="EHS230" s="1"/>
      <c r="EHT230" s="1"/>
      <c r="EHU230" s="1"/>
      <c r="EHV230" s="1"/>
      <c r="EHW230" s="1"/>
      <c r="EHX230" s="1"/>
      <c r="EHY230" s="1"/>
      <c r="EHZ230" s="1"/>
      <c r="EIA230" s="1"/>
      <c r="EIB230" s="1"/>
      <c r="EIC230" s="1"/>
      <c r="EID230" s="1"/>
      <c r="EIE230" s="1"/>
      <c r="EIF230" s="1"/>
      <c r="EIG230" s="1"/>
      <c r="EIH230" s="1"/>
      <c r="EII230" s="1"/>
      <c r="EIJ230" s="1"/>
      <c r="EIK230" s="1"/>
      <c r="EIL230" s="1"/>
      <c r="EIM230" s="1"/>
      <c r="EIN230" s="1"/>
      <c r="EIO230" s="1"/>
      <c r="EIP230" s="1"/>
      <c r="EIQ230" s="1"/>
      <c r="EIR230" s="1"/>
      <c r="EIS230" s="1"/>
      <c r="EIT230" s="1"/>
      <c r="EIU230" s="1"/>
      <c r="EIV230" s="1"/>
      <c r="EIW230" s="1"/>
      <c r="EIX230" s="1"/>
      <c r="EIY230" s="1"/>
      <c r="EIZ230" s="1"/>
      <c r="EJA230" s="1"/>
      <c r="EJB230" s="1"/>
      <c r="EJC230" s="1"/>
      <c r="EJD230" s="1"/>
      <c r="EJE230" s="1"/>
      <c r="EJF230" s="1"/>
      <c r="EJG230" s="1"/>
      <c r="EJH230" s="1"/>
      <c r="EJI230" s="1"/>
      <c r="EJJ230" s="1"/>
      <c r="EJK230" s="1"/>
      <c r="EJL230" s="1"/>
      <c r="EJM230" s="1"/>
      <c r="EJN230" s="1"/>
      <c r="EJO230" s="1"/>
      <c r="EJP230" s="1"/>
      <c r="EJQ230" s="1"/>
      <c r="EJR230" s="1"/>
      <c r="EJS230" s="1"/>
      <c r="EJT230" s="1"/>
      <c r="EJU230" s="1"/>
      <c r="EJV230" s="1"/>
      <c r="EJW230" s="1"/>
      <c r="EJX230" s="1"/>
      <c r="EJY230" s="1"/>
      <c r="EJZ230" s="1"/>
      <c r="EKA230" s="1"/>
      <c r="EKB230" s="1"/>
      <c r="EKC230" s="1"/>
      <c r="EKD230" s="1"/>
      <c r="EKE230" s="1"/>
      <c r="EKF230" s="1"/>
      <c r="EKG230" s="1"/>
      <c r="EKH230" s="1"/>
      <c r="EKI230" s="1"/>
      <c r="EKJ230" s="1"/>
      <c r="EKK230" s="1"/>
      <c r="EKL230" s="1"/>
      <c r="EKM230" s="1"/>
      <c r="EKN230" s="1"/>
      <c r="EKO230" s="1"/>
      <c r="EKP230" s="1"/>
      <c r="EKQ230" s="1"/>
      <c r="EKR230" s="1"/>
      <c r="EKS230" s="1"/>
      <c r="EKT230" s="1"/>
      <c r="EKU230" s="1"/>
      <c r="EKV230" s="1"/>
      <c r="EKW230" s="1"/>
      <c r="EKX230" s="1"/>
      <c r="EKY230" s="1"/>
      <c r="EKZ230" s="1"/>
      <c r="ELA230" s="1"/>
      <c r="ELB230" s="1"/>
      <c r="ELC230" s="1"/>
      <c r="ELD230" s="1"/>
      <c r="ELE230" s="1"/>
      <c r="ELF230" s="1"/>
      <c r="ELG230" s="1"/>
      <c r="ELH230" s="1"/>
      <c r="ELI230" s="1"/>
      <c r="ELJ230" s="1"/>
      <c r="ELK230" s="1"/>
      <c r="ELL230" s="1"/>
      <c r="ELM230" s="1"/>
      <c r="ELN230" s="1"/>
      <c r="ELO230" s="1"/>
      <c r="ELP230" s="1"/>
      <c r="ELQ230" s="1"/>
      <c r="ELR230" s="1"/>
      <c r="ELS230" s="1"/>
      <c r="ELT230" s="1"/>
      <c r="ELU230" s="1"/>
      <c r="ELV230" s="1"/>
      <c r="ELW230" s="1"/>
      <c r="ELX230" s="1"/>
      <c r="ELY230" s="1"/>
      <c r="ELZ230" s="1"/>
      <c r="EMA230" s="1"/>
      <c r="EMB230" s="1"/>
      <c r="EMC230" s="1"/>
      <c r="EMD230" s="1"/>
      <c r="EME230" s="1"/>
      <c r="EMF230" s="1"/>
      <c r="EMG230" s="1"/>
      <c r="EMH230" s="1"/>
      <c r="EMI230" s="1"/>
      <c r="EMJ230" s="1"/>
      <c r="EMK230" s="1"/>
      <c r="EML230" s="1"/>
      <c r="EMM230" s="1"/>
      <c r="EMN230" s="1"/>
      <c r="EMO230" s="1"/>
      <c r="EMP230" s="1"/>
      <c r="EMQ230" s="1"/>
      <c r="EMR230" s="1"/>
      <c r="EMS230" s="1"/>
      <c r="EMT230" s="1"/>
      <c r="EMU230" s="1"/>
      <c r="EMV230" s="1"/>
      <c r="EMW230" s="1"/>
      <c r="EMX230" s="1"/>
      <c r="EMY230" s="1"/>
      <c r="EMZ230" s="1"/>
      <c r="ENA230" s="1"/>
      <c r="ENB230" s="1"/>
      <c r="ENC230" s="1"/>
      <c r="END230" s="1"/>
      <c r="ENE230" s="1"/>
      <c r="ENF230" s="1"/>
      <c r="ENG230" s="1"/>
      <c r="ENH230" s="1"/>
      <c r="ENI230" s="1"/>
      <c r="ENJ230" s="1"/>
      <c r="ENK230" s="1"/>
      <c r="ENL230" s="1"/>
      <c r="ENM230" s="1"/>
      <c r="ENN230" s="1"/>
      <c r="ENO230" s="1"/>
      <c r="ENP230" s="1"/>
      <c r="ENQ230" s="1"/>
      <c r="ENR230" s="1"/>
      <c r="ENS230" s="1"/>
      <c r="ENT230" s="1"/>
      <c r="ENU230" s="1"/>
      <c r="ENV230" s="1"/>
      <c r="ENW230" s="1"/>
      <c r="ENX230" s="1"/>
      <c r="ENY230" s="1"/>
      <c r="ENZ230" s="1"/>
      <c r="EOA230" s="1"/>
      <c r="EOB230" s="1"/>
      <c r="EOC230" s="1"/>
      <c r="EOD230" s="1"/>
      <c r="EOE230" s="1"/>
      <c r="EOF230" s="1"/>
      <c r="EOG230" s="1"/>
      <c r="EOH230" s="1"/>
      <c r="EOI230" s="1"/>
      <c r="EOJ230" s="1"/>
      <c r="EOK230" s="1"/>
      <c r="EOL230" s="1"/>
      <c r="EOM230" s="1"/>
      <c r="EON230" s="1"/>
      <c r="EOO230" s="1"/>
      <c r="EOP230" s="1"/>
      <c r="EOQ230" s="1"/>
      <c r="EOR230" s="1"/>
      <c r="EOS230" s="1"/>
      <c r="EOT230" s="1"/>
      <c r="EOU230" s="1"/>
      <c r="EOV230" s="1"/>
      <c r="EOW230" s="1"/>
      <c r="EOX230" s="1"/>
      <c r="EOY230" s="1"/>
      <c r="EOZ230" s="1"/>
      <c r="EPA230" s="1"/>
      <c r="EPB230" s="1"/>
      <c r="EPC230" s="1"/>
      <c r="EPD230" s="1"/>
      <c r="EPE230" s="1"/>
      <c r="EPF230" s="1"/>
      <c r="EPG230" s="1"/>
      <c r="EPH230" s="1"/>
      <c r="EPI230" s="1"/>
      <c r="EPJ230" s="1"/>
      <c r="EPK230" s="1"/>
      <c r="EPL230" s="1"/>
      <c r="EPM230" s="1"/>
      <c r="EPN230" s="1"/>
      <c r="EPO230" s="1"/>
      <c r="EPP230" s="1"/>
      <c r="EPQ230" s="1"/>
      <c r="EPR230" s="1"/>
      <c r="EPS230" s="1"/>
      <c r="EPT230" s="1"/>
      <c r="EPU230" s="1"/>
      <c r="EPV230" s="1"/>
      <c r="EPW230" s="1"/>
      <c r="EPX230" s="1"/>
      <c r="EPY230" s="1"/>
      <c r="EPZ230" s="1"/>
      <c r="EQA230" s="1"/>
      <c r="EQB230" s="1"/>
      <c r="EQC230" s="1"/>
      <c r="EQD230" s="1"/>
      <c r="EQE230" s="1"/>
      <c r="EQF230" s="1"/>
      <c r="EQG230" s="1"/>
      <c r="EQH230" s="1"/>
      <c r="EQI230" s="1"/>
      <c r="EQJ230" s="1"/>
      <c r="EQK230" s="1"/>
      <c r="EQL230" s="1"/>
      <c r="EQM230" s="1"/>
      <c r="EQN230" s="1"/>
      <c r="EQO230" s="1"/>
      <c r="EQP230" s="1"/>
      <c r="EQQ230" s="1"/>
      <c r="EQR230" s="1"/>
      <c r="EQS230" s="1"/>
      <c r="EQT230" s="1"/>
      <c r="EQU230" s="1"/>
      <c r="EQV230" s="1"/>
      <c r="EQW230" s="1"/>
      <c r="EQX230" s="1"/>
      <c r="EQY230" s="1"/>
      <c r="EQZ230" s="1"/>
      <c r="ERA230" s="1"/>
      <c r="ERB230" s="1"/>
      <c r="ERC230" s="1"/>
      <c r="ERD230" s="1"/>
      <c r="ERE230" s="1"/>
      <c r="ERF230" s="1"/>
      <c r="ERG230" s="1"/>
      <c r="ERH230" s="1"/>
      <c r="ERI230" s="1"/>
      <c r="ERJ230" s="1"/>
      <c r="ERK230" s="1"/>
      <c r="ERL230" s="1"/>
      <c r="ERM230" s="1"/>
      <c r="ERN230" s="1"/>
      <c r="ERO230" s="1"/>
      <c r="ERP230" s="1"/>
      <c r="ERQ230" s="1"/>
      <c r="ERR230" s="1"/>
      <c r="ERS230" s="1"/>
      <c r="ERT230" s="1"/>
      <c r="ERU230" s="1"/>
      <c r="ERV230" s="1"/>
      <c r="ERW230" s="1"/>
      <c r="ERX230" s="1"/>
      <c r="ERY230" s="1"/>
      <c r="ERZ230" s="1"/>
      <c r="ESA230" s="1"/>
      <c r="ESB230" s="1"/>
      <c r="ESC230" s="1"/>
      <c r="ESD230" s="1"/>
      <c r="ESE230" s="1"/>
      <c r="ESF230" s="1"/>
      <c r="ESG230" s="1"/>
      <c r="ESH230" s="1"/>
      <c r="ESI230" s="1"/>
      <c r="ESJ230" s="1"/>
      <c r="ESK230" s="1"/>
      <c r="ESL230" s="1"/>
      <c r="ESM230" s="1"/>
      <c r="ESN230" s="1"/>
      <c r="ESO230" s="1"/>
      <c r="ESP230" s="1"/>
      <c r="ESQ230" s="1"/>
      <c r="ESR230" s="1"/>
      <c r="ESS230" s="1"/>
      <c r="EST230" s="1"/>
      <c r="ESU230" s="1"/>
      <c r="ESV230" s="1"/>
      <c r="ESW230" s="1"/>
      <c r="ESX230" s="1"/>
      <c r="ESY230" s="1"/>
      <c r="ESZ230" s="1"/>
      <c r="ETA230" s="1"/>
      <c r="ETB230" s="1"/>
      <c r="ETC230" s="1"/>
      <c r="ETD230" s="1"/>
      <c r="ETE230" s="1"/>
      <c r="ETF230" s="1"/>
      <c r="ETG230" s="1"/>
      <c r="ETH230" s="1"/>
      <c r="ETI230" s="1"/>
      <c r="ETJ230" s="1"/>
      <c r="ETK230" s="1"/>
      <c r="ETL230" s="1"/>
      <c r="ETM230" s="1"/>
      <c r="ETN230" s="1"/>
      <c r="ETO230" s="1"/>
      <c r="ETP230" s="1"/>
      <c r="ETQ230" s="1"/>
      <c r="ETR230" s="1"/>
      <c r="ETS230" s="1"/>
      <c r="ETT230" s="1"/>
      <c r="ETU230" s="1"/>
      <c r="ETV230" s="1"/>
      <c r="ETW230" s="1"/>
      <c r="ETX230" s="1"/>
      <c r="ETY230" s="1"/>
      <c r="ETZ230" s="1"/>
      <c r="EUA230" s="1"/>
      <c r="EUB230" s="1"/>
      <c r="EUC230" s="1"/>
      <c r="EUD230" s="1"/>
      <c r="EUE230" s="1"/>
      <c r="EUF230" s="1"/>
      <c r="EUG230" s="1"/>
      <c r="EUH230" s="1"/>
      <c r="EUI230" s="1"/>
      <c r="EUJ230" s="1"/>
      <c r="EUK230" s="1"/>
      <c r="EUL230" s="1"/>
      <c r="EUM230" s="1"/>
      <c r="EUN230" s="1"/>
      <c r="EUO230" s="1"/>
      <c r="EUP230" s="1"/>
      <c r="EUQ230" s="1"/>
      <c r="EUR230" s="1"/>
      <c r="EUS230" s="1"/>
      <c r="EUT230" s="1"/>
      <c r="EUU230" s="1"/>
      <c r="EUV230" s="1"/>
      <c r="EUW230" s="1"/>
      <c r="EUX230" s="1"/>
      <c r="EUY230" s="1"/>
      <c r="EUZ230" s="1"/>
      <c r="EVA230" s="1"/>
      <c r="EVB230" s="1"/>
      <c r="EVC230" s="1"/>
      <c r="EVD230" s="1"/>
      <c r="EVE230" s="1"/>
      <c r="EVF230" s="1"/>
      <c r="EVG230" s="1"/>
      <c r="EVH230" s="1"/>
      <c r="EVI230" s="1"/>
      <c r="EVJ230" s="1"/>
      <c r="EVK230" s="1"/>
      <c r="EVL230" s="1"/>
      <c r="EVM230" s="1"/>
      <c r="EVN230" s="1"/>
      <c r="EVO230" s="1"/>
      <c r="EVP230" s="1"/>
      <c r="EVQ230" s="1"/>
      <c r="EVR230" s="1"/>
      <c r="EVS230" s="1"/>
      <c r="EVT230" s="1"/>
      <c r="EVU230" s="1"/>
      <c r="EVV230" s="1"/>
      <c r="EVW230" s="1"/>
      <c r="EVX230" s="1"/>
      <c r="EVY230" s="1"/>
      <c r="EVZ230" s="1"/>
      <c r="EWA230" s="1"/>
      <c r="EWB230" s="1"/>
      <c r="EWC230" s="1"/>
      <c r="EWD230" s="1"/>
      <c r="EWE230" s="1"/>
      <c r="EWF230" s="1"/>
      <c r="EWG230" s="1"/>
      <c r="EWH230" s="1"/>
      <c r="EWI230" s="1"/>
      <c r="EWJ230" s="1"/>
      <c r="EWK230" s="1"/>
      <c r="EWL230" s="1"/>
      <c r="EWM230" s="1"/>
      <c r="EWN230" s="1"/>
      <c r="EWO230" s="1"/>
      <c r="EWP230" s="1"/>
      <c r="EWQ230" s="1"/>
      <c r="EWR230" s="1"/>
      <c r="EWS230" s="1"/>
      <c r="EWT230" s="1"/>
      <c r="EWU230" s="1"/>
      <c r="EWV230" s="1"/>
      <c r="EWW230" s="1"/>
      <c r="EWX230" s="1"/>
      <c r="EWY230" s="1"/>
      <c r="EWZ230" s="1"/>
      <c r="EXA230" s="1"/>
      <c r="EXB230" s="1"/>
      <c r="EXC230" s="1"/>
      <c r="EXD230" s="1"/>
      <c r="EXE230" s="1"/>
      <c r="EXF230" s="1"/>
      <c r="EXG230" s="1"/>
      <c r="EXH230" s="1"/>
      <c r="EXI230" s="1"/>
      <c r="EXJ230" s="1"/>
      <c r="EXK230" s="1"/>
      <c r="EXL230" s="1"/>
      <c r="EXM230" s="1"/>
      <c r="EXN230" s="1"/>
      <c r="EXO230" s="1"/>
      <c r="EXP230" s="1"/>
      <c r="EXQ230" s="1"/>
      <c r="EXR230" s="1"/>
      <c r="EXS230" s="1"/>
      <c r="EXT230" s="1"/>
      <c r="EXU230" s="1"/>
      <c r="EXV230" s="1"/>
      <c r="EXW230" s="1"/>
      <c r="EXX230" s="1"/>
      <c r="EXY230" s="1"/>
      <c r="EXZ230" s="1"/>
      <c r="EYA230" s="1"/>
      <c r="EYB230" s="1"/>
      <c r="EYC230" s="1"/>
      <c r="EYD230" s="1"/>
      <c r="EYE230" s="1"/>
      <c r="EYF230" s="1"/>
      <c r="EYG230" s="1"/>
      <c r="EYH230" s="1"/>
      <c r="EYI230" s="1"/>
      <c r="EYJ230" s="1"/>
      <c r="EYK230" s="1"/>
      <c r="EYL230" s="1"/>
      <c r="EYM230" s="1"/>
      <c r="EYN230" s="1"/>
      <c r="EYO230" s="1"/>
      <c r="EYP230" s="1"/>
      <c r="EYQ230" s="1"/>
      <c r="EYR230" s="1"/>
      <c r="EYS230" s="1"/>
      <c r="EYT230" s="1"/>
      <c r="EYU230" s="1"/>
      <c r="EYV230" s="1"/>
      <c r="EYW230" s="1"/>
      <c r="EYX230" s="1"/>
      <c r="EYY230" s="1"/>
      <c r="EYZ230" s="1"/>
      <c r="EZA230" s="1"/>
      <c r="EZB230" s="1"/>
      <c r="EZC230" s="1"/>
      <c r="EZD230" s="1"/>
      <c r="EZE230" s="1"/>
      <c r="EZF230" s="1"/>
      <c r="EZG230" s="1"/>
      <c r="EZH230" s="1"/>
      <c r="EZI230" s="1"/>
      <c r="EZJ230" s="1"/>
      <c r="EZK230" s="1"/>
      <c r="EZL230" s="1"/>
      <c r="EZM230" s="1"/>
      <c r="EZN230" s="1"/>
      <c r="EZO230" s="1"/>
      <c r="EZP230" s="1"/>
      <c r="EZQ230" s="1"/>
      <c r="EZR230" s="1"/>
      <c r="EZS230" s="1"/>
      <c r="EZT230" s="1"/>
      <c r="EZU230" s="1"/>
      <c r="EZV230" s="1"/>
      <c r="EZW230" s="1"/>
      <c r="EZX230" s="1"/>
      <c r="EZY230" s="1"/>
      <c r="EZZ230" s="1"/>
      <c r="FAA230" s="1"/>
      <c r="FAB230" s="1"/>
      <c r="FAC230" s="1"/>
      <c r="FAD230" s="1"/>
      <c r="FAE230" s="1"/>
      <c r="FAF230" s="1"/>
      <c r="FAG230" s="1"/>
      <c r="FAH230" s="1"/>
      <c r="FAI230" s="1"/>
      <c r="FAJ230" s="1"/>
      <c r="FAK230" s="1"/>
      <c r="FAL230" s="1"/>
      <c r="FAM230" s="1"/>
      <c r="FAN230" s="1"/>
      <c r="FAO230" s="1"/>
      <c r="FAP230" s="1"/>
      <c r="FAQ230" s="1"/>
      <c r="FAR230" s="1"/>
      <c r="FAS230" s="1"/>
      <c r="FAT230" s="1"/>
      <c r="FAU230" s="1"/>
      <c r="FAV230" s="1"/>
      <c r="FAW230" s="1"/>
      <c r="FAX230" s="1"/>
      <c r="FAY230" s="1"/>
      <c r="FAZ230" s="1"/>
      <c r="FBA230" s="1"/>
      <c r="FBB230" s="1"/>
      <c r="FBC230" s="1"/>
      <c r="FBD230" s="1"/>
      <c r="FBE230" s="1"/>
      <c r="FBF230" s="1"/>
      <c r="FBG230" s="1"/>
      <c r="FBH230" s="1"/>
      <c r="FBI230" s="1"/>
      <c r="FBJ230" s="1"/>
      <c r="FBK230" s="1"/>
      <c r="FBL230" s="1"/>
      <c r="FBM230" s="1"/>
      <c r="FBN230" s="1"/>
      <c r="FBO230" s="1"/>
      <c r="FBP230" s="1"/>
      <c r="FBQ230" s="1"/>
      <c r="FBR230" s="1"/>
      <c r="FBS230" s="1"/>
      <c r="FBT230" s="1"/>
      <c r="FBU230" s="1"/>
      <c r="FBV230" s="1"/>
      <c r="FBW230" s="1"/>
      <c r="FBX230" s="1"/>
      <c r="FBY230" s="1"/>
      <c r="FBZ230" s="1"/>
      <c r="FCA230" s="1"/>
      <c r="FCB230" s="1"/>
      <c r="FCC230" s="1"/>
      <c r="FCD230" s="1"/>
      <c r="FCE230" s="1"/>
      <c r="FCF230" s="1"/>
      <c r="FCG230" s="1"/>
      <c r="FCH230" s="1"/>
      <c r="FCI230" s="1"/>
      <c r="FCJ230" s="1"/>
      <c r="FCK230" s="1"/>
      <c r="FCL230" s="1"/>
      <c r="FCM230" s="1"/>
      <c r="FCN230" s="1"/>
      <c r="FCO230" s="1"/>
      <c r="FCP230" s="1"/>
      <c r="FCQ230" s="1"/>
      <c r="FCR230" s="1"/>
      <c r="FCS230" s="1"/>
      <c r="FCT230" s="1"/>
      <c r="FCU230" s="1"/>
      <c r="FCV230" s="1"/>
      <c r="FCW230" s="1"/>
      <c r="FCX230" s="1"/>
      <c r="FCY230" s="1"/>
      <c r="FCZ230" s="1"/>
      <c r="FDA230" s="1"/>
      <c r="FDB230" s="1"/>
      <c r="FDC230" s="1"/>
      <c r="FDD230" s="1"/>
      <c r="FDE230" s="1"/>
      <c r="FDF230" s="1"/>
      <c r="FDG230" s="1"/>
      <c r="FDH230" s="1"/>
      <c r="FDI230" s="1"/>
      <c r="FDJ230" s="1"/>
      <c r="FDK230" s="1"/>
      <c r="FDL230" s="1"/>
      <c r="FDM230" s="1"/>
      <c r="FDN230" s="1"/>
      <c r="FDO230" s="1"/>
      <c r="FDP230" s="1"/>
      <c r="FDQ230" s="1"/>
      <c r="FDR230" s="1"/>
      <c r="FDS230" s="1"/>
      <c r="FDT230" s="1"/>
      <c r="FDU230" s="1"/>
      <c r="FDV230" s="1"/>
      <c r="FDW230" s="1"/>
      <c r="FDX230" s="1"/>
      <c r="FDY230" s="1"/>
      <c r="FDZ230" s="1"/>
      <c r="FEA230" s="1"/>
      <c r="FEB230" s="1"/>
      <c r="FEC230" s="1"/>
      <c r="FED230" s="1"/>
      <c r="FEE230" s="1"/>
      <c r="FEF230" s="1"/>
      <c r="FEG230" s="1"/>
      <c r="FEH230" s="1"/>
      <c r="FEI230" s="1"/>
      <c r="FEJ230" s="1"/>
      <c r="FEK230" s="1"/>
      <c r="FEL230" s="1"/>
      <c r="FEM230" s="1"/>
      <c r="FEN230" s="1"/>
      <c r="FEO230" s="1"/>
      <c r="FEP230" s="1"/>
      <c r="FEQ230" s="1"/>
      <c r="FER230" s="1"/>
      <c r="FES230" s="1"/>
      <c r="FET230" s="1"/>
      <c r="FEU230" s="1"/>
      <c r="FEV230" s="1"/>
      <c r="FEW230" s="1"/>
      <c r="FEX230" s="1"/>
      <c r="FEY230" s="1"/>
      <c r="FEZ230" s="1"/>
      <c r="FFA230" s="1"/>
      <c r="FFB230" s="1"/>
      <c r="FFC230" s="1"/>
      <c r="FFD230" s="1"/>
      <c r="FFE230" s="1"/>
      <c r="FFF230" s="1"/>
      <c r="FFG230" s="1"/>
      <c r="FFH230" s="1"/>
      <c r="FFI230" s="1"/>
      <c r="FFJ230" s="1"/>
      <c r="FFK230" s="1"/>
      <c r="FFL230" s="1"/>
      <c r="FFM230" s="1"/>
      <c r="FFN230" s="1"/>
      <c r="FFO230" s="1"/>
      <c r="FFP230" s="1"/>
      <c r="FFQ230" s="1"/>
      <c r="FFR230" s="1"/>
      <c r="FFS230" s="1"/>
      <c r="FFT230" s="1"/>
      <c r="FFU230" s="1"/>
      <c r="FFV230" s="1"/>
      <c r="FFW230" s="1"/>
      <c r="FFX230" s="1"/>
      <c r="FFY230" s="1"/>
      <c r="FFZ230" s="1"/>
      <c r="FGA230" s="1"/>
      <c r="FGB230" s="1"/>
      <c r="FGC230" s="1"/>
      <c r="FGD230" s="1"/>
      <c r="FGE230" s="1"/>
      <c r="FGF230" s="1"/>
      <c r="FGG230" s="1"/>
      <c r="FGH230" s="1"/>
      <c r="FGI230" s="1"/>
      <c r="FGJ230" s="1"/>
      <c r="FGK230" s="1"/>
      <c r="FGL230" s="1"/>
      <c r="FGM230" s="1"/>
      <c r="FGN230" s="1"/>
      <c r="FGO230" s="1"/>
      <c r="FGP230" s="1"/>
      <c r="FGQ230" s="1"/>
      <c r="FGR230" s="1"/>
      <c r="FGS230" s="1"/>
      <c r="FGT230" s="1"/>
      <c r="FGU230" s="1"/>
      <c r="FGV230" s="1"/>
      <c r="FGW230" s="1"/>
      <c r="FGX230" s="1"/>
      <c r="FGY230" s="1"/>
      <c r="FGZ230" s="1"/>
      <c r="FHA230" s="1"/>
      <c r="FHB230" s="1"/>
      <c r="FHC230" s="1"/>
      <c r="FHD230" s="1"/>
      <c r="FHE230" s="1"/>
      <c r="FHF230" s="1"/>
      <c r="FHG230" s="1"/>
      <c r="FHH230" s="1"/>
      <c r="FHI230" s="1"/>
      <c r="FHJ230" s="1"/>
      <c r="FHK230" s="1"/>
      <c r="FHL230" s="1"/>
      <c r="FHM230" s="1"/>
      <c r="FHN230" s="1"/>
      <c r="FHO230" s="1"/>
      <c r="FHP230" s="1"/>
      <c r="FHQ230" s="1"/>
      <c r="FHR230" s="1"/>
      <c r="FHS230" s="1"/>
      <c r="FHT230" s="1"/>
      <c r="FHU230" s="1"/>
      <c r="FHV230" s="1"/>
      <c r="FHW230" s="1"/>
      <c r="FHX230" s="1"/>
      <c r="FHY230" s="1"/>
      <c r="FHZ230" s="1"/>
      <c r="FIA230" s="1"/>
      <c r="FIB230" s="1"/>
      <c r="FIC230" s="1"/>
      <c r="FID230" s="1"/>
      <c r="FIE230" s="1"/>
      <c r="FIF230" s="1"/>
      <c r="FIG230" s="1"/>
      <c r="FIH230" s="1"/>
      <c r="FII230" s="1"/>
      <c r="FIJ230" s="1"/>
      <c r="FIK230" s="1"/>
      <c r="FIL230" s="1"/>
      <c r="FIM230" s="1"/>
      <c r="FIN230" s="1"/>
      <c r="FIO230" s="1"/>
      <c r="FIP230" s="1"/>
      <c r="FIQ230" s="1"/>
      <c r="FIR230" s="1"/>
      <c r="FIS230" s="1"/>
      <c r="FIT230" s="1"/>
      <c r="FIU230" s="1"/>
      <c r="FIV230" s="1"/>
      <c r="FIW230" s="1"/>
      <c r="FIX230" s="1"/>
      <c r="FIY230" s="1"/>
      <c r="FIZ230" s="1"/>
      <c r="FJA230" s="1"/>
      <c r="FJB230" s="1"/>
      <c r="FJC230" s="1"/>
      <c r="FJD230" s="1"/>
      <c r="FJE230" s="1"/>
      <c r="FJF230" s="1"/>
      <c r="FJG230" s="1"/>
      <c r="FJH230" s="1"/>
      <c r="FJI230" s="1"/>
      <c r="FJJ230" s="1"/>
      <c r="FJK230" s="1"/>
      <c r="FJL230" s="1"/>
      <c r="FJM230" s="1"/>
      <c r="FJN230" s="1"/>
      <c r="FJO230" s="1"/>
      <c r="FJP230" s="1"/>
      <c r="FJQ230" s="1"/>
      <c r="FJR230" s="1"/>
      <c r="FJS230" s="1"/>
      <c r="FJT230" s="1"/>
      <c r="FJU230" s="1"/>
      <c r="FJV230" s="1"/>
      <c r="FJW230" s="1"/>
      <c r="FJX230" s="1"/>
      <c r="FJY230" s="1"/>
      <c r="FJZ230" s="1"/>
      <c r="FKA230" s="1"/>
      <c r="FKB230" s="1"/>
      <c r="FKC230" s="1"/>
      <c r="FKD230" s="1"/>
      <c r="FKE230" s="1"/>
      <c r="FKF230" s="1"/>
      <c r="FKG230" s="1"/>
      <c r="FKH230" s="1"/>
      <c r="FKI230" s="1"/>
      <c r="FKJ230" s="1"/>
      <c r="FKK230" s="1"/>
      <c r="FKL230" s="1"/>
      <c r="FKM230" s="1"/>
      <c r="FKN230" s="1"/>
      <c r="FKO230" s="1"/>
      <c r="FKP230" s="1"/>
      <c r="FKQ230" s="1"/>
      <c r="FKR230" s="1"/>
      <c r="FKS230" s="1"/>
      <c r="FKT230" s="1"/>
      <c r="FKU230" s="1"/>
      <c r="FKV230" s="1"/>
      <c r="FKW230" s="1"/>
      <c r="FKX230" s="1"/>
      <c r="FKY230" s="1"/>
      <c r="FKZ230" s="1"/>
      <c r="FLA230" s="1"/>
      <c r="FLB230" s="1"/>
      <c r="FLC230" s="1"/>
      <c r="FLD230" s="1"/>
      <c r="FLE230" s="1"/>
      <c r="FLF230" s="1"/>
      <c r="FLG230" s="1"/>
      <c r="FLH230" s="1"/>
      <c r="FLI230" s="1"/>
      <c r="FLJ230" s="1"/>
      <c r="FLK230" s="1"/>
      <c r="FLL230" s="1"/>
      <c r="FLM230" s="1"/>
      <c r="FLN230" s="1"/>
      <c r="FLO230" s="1"/>
      <c r="FLP230" s="1"/>
      <c r="FLQ230" s="1"/>
      <c r="FLR230" s="1"/>
      <c r="FLS230" s="1"/>
      <c r="FLT230" s="1"/>
      <c r="FLU230" s="1"/>
      <c r="FLV230" s="1"/>
      <c r="FLW230" s="1"/>
      <c r="FLX230" s="1"/>
      <c r="FLY230" s="1"/>
      <c r="FLZ230" s="1"/>
      <c r="FMA230" s="1"/>
      <c r="FMB230" s="1"/>
      <c r="FMC230" s="1"/>
      <c r="FMD230" s="1"/>
      <c r="FME230" s="1"/>
      <c r="FMF230" s="1"/>
      <c r="FMG230" s="1"/>
      <c r="FMH230" s="1"/>
      <c r="FMI230" s="1"/>
      <c r="FMJ230" s="1"/>
      <c r="FMK230" s="1"/>
      <c r="FML230" s="1"/>
      <c r="FMM230" s="1"/>
      <c r="FMN230" s="1"/>
      <c r="FMO230" s="1"/>
      <c r="FMP230" s="1"/>
      <c r="FMQ230" s="1"/>
      <c r="FMR230" s="1"/>
      <c r="FMS230" s="1"/>
      <c r="FMT230" s="1"/>
      <c r="FMU230" s="1"/>
      <c r="FMV230" s="1"/>
      <c r="FMW230" s="1"/>
      <c r="FMX230" s="1"/>
      <c r="FMY230" s="1"/>
      <c r="FMZ230" s="1"/>
      <c r="FNA230" s="1"/>
      <c r="FNB230" s="1"/>
      <c r="FNC230" s="1"/>
      <c r="FND230" s="1"/>
      <c r="FNE230" s="1"/>
      <c r="FNF230" s="1"/>
      <c r="FNG230" s="1"/>
      <c r="FNH230" s="1"/>
      <c r="FNI230" s="1"/>
      <c r="FNJ230" s="1"/>
      <c r="FNK230" s="1"/>
      <c r="FNL230" s="1"/>
      <c r="FNM230" s="1"/>
      <c r="FNN230" s="1"/>
      <c r="FNO230" s="1"/>
      <c r="FNP230" s="1"/>
      <c r="FNQ230" s="1"/>
      <c r="FNR230" s="1"/>
      <c r="FNS230" s="1"/>
      <c r="FNT230" s="1"/>
      <c r="FNU230" s="1"/>
      <c r="FNV230" s="1"/>
      <c r="FNW230" s="1"/>
      <c r="FNX230" s="1"/>
      <c r="FNY230" s="1"/>
      <c r="FNZ230" s="1"/>
      <c r="FOA230" s="1"/>
      <c r="FOB230" s="1"/>
      <c r="FOC230" s="1"/>
      <c r="FOD230" s="1"/>
      <c r="FOE230" s="1"/>
      <c r="FOF230" s="1"/>
      <c r="FOG230" s="1"/>
      <c r="FOH230" s="1"/>
      <c r="FOI230" s="1"/>
      <c r="FOJ230" s="1"/>
      <c r="FOK230" s="1"/>
      <c r="FOL230" s="1"/>
      <c r="FOM230" s="1"/>
      <c r="FON230" s="1"/>
      <c r="FOO230" s="1"/>
      <c r="FOP230" s="1"/>
      <c r="FOQ230" s="1"/>
      <c r="FOR230" s="1"/>
      <c r="FOS230" s="1"/>
      <c r="FOT230" s="1"/>
      <c r="FOU230" s="1"/>
      <c r="FOV230" s="1"/>
      <c r="FOW230" s="1"/>
      <c r="FOX230" s="1"/>
      <c r="FOY230" s="1"/>
      <c r="FOZ230" s="1"/>
      <c r="FPA230" s="1"/>
      <c r="FPB230" s="1"/>
      <c r="FPC230" s="1"/>
      <c r="FPD230" s="1"/>
      <c r="FPE230" s="1"/>
      <c r="FPF230" s="1"/>
      <c r="FPG230" s="1"/>
      <c r="FPH230" s="1"/>
      <c r="FPI230" s="1"/>
      <c r="FPJ230" s="1"/>
      <c r="FPK230" s="1"/>
      <c r="FPL230" s="1"/>
      <c r="FPM230" s="1"/>
      <c r="FPN230" s="1"/>
      <c r="FPO230" s="1"/>
      <c r="FPP230" s="1"/>
      <c r="FPQ230" s="1"/>
      <c r="FPR230" s="1"/>
      <c r="FPS230" s="1"/>
      <c r="FPT230" s="1"/>
      <c r="FPU230" s="1"/>
      <c r="FPV230" s="1"/>
      <c r="FPW230" s="1"/>
      <c r="FPX230" s="1"/>
      <c r="FPY230" s="1"/>
      <c r="FPZ230" s="1"/>
      <c r="FQA230" s="1"/>
      <c r="FQB230" s="1"/>
      <c r="FQC230" s="1"/>
      <c r="FQD230" s="1"/>
      <c r="FQE230" s="1"/>
      <c r="FQF230" s="1"/>
      <c r="FQG230" s="1"/>
      <c r="FQH230" s="1"/>
      <c r="FQI230" s="1"/>
      <c r="FQJ230" s="1"/>
      <c r="FQK230" s="1"/>
      <c r="FQL230" s="1"/>
      <c r="FQM230" s="1"/>
      <c r="FQN230" s="1"/>
      <c r="FQO230" s="1"/>
      <c r="FQP230" s="1"/>
      <c r="FQQ230" s="1"/>
      <c r="FQR230" s="1"/>
      <c r="FQS230" s="1"/>
      <c r="FQT230" s="1"/>
      <c r="FQU230" s="1"/>
      <c r="FQV230" s="1"/>
      <c r="FQW230" s="1"/>
      <c r="FQX230" s="1"/>
      <c r="FQY230" s="1"/>
      <c r="FQZ230" s="1"/>
      <c r="FRA230" s="1"/>
      <c r="FRB230" s="1"/>
      <c r="FRC230" s="1"/>
      <c r="FRD230" s="1"/>
      <c r="FRE230" s="1"/>
      <c r="FRF230" s="1"/>
      <c r="FRG230" s="1"/>
      <c r="FRH230" s="1"/>
      <c r="FRI230" s="1"/>
      <c r="FRJ230" s="1"/>
      <c r="FRK230" s="1"/>
      <c r="FRL230" s="1"/>
      <c r="FRM230" s="1"/>
      <c r="FRN230" s="1"/>
      <c r="FRO230" s="1"/>
      <c r="FRP230" s="1"/>
      <c r="FRQ230" s="1"/>
      <c r="FRR230" s="1"/>
      <c r="FRS230" s="1"/>
      <c r="FRT230" s="1"/>
      <c r="FRU230" s="1"/>
      <c r="FRV230" s="1"/>
      <c r="FRW230" s="1"/>
      <c r="FRX230" s="1"/>
      <c r="FRY230" s="1"/>
      <c r="FRZ230" s="1"/>
      <c r="FSA230" s="1"/>
      <c r="FSB230" s="1"/>
      <c r="FSC230" s="1"/>
      <c r="FSD230" s="1"/>
      <c r="FSE230" s="1"/>
      <c r="FSF230" s="1"/>
      <c r="FSG230" s="1"/>
      <c r="FSH230" s="1"/>
      <c r="FSI230" s="1"/>
      <c r="FSJ230" s="1"/>
      <c r="FSK230" s="1"/>
      <c r="FSL230" s="1"/>
      <c r="FSM230" s="1"/>
      <c r="FSN230" s="1"/>
      <c r="FSO230" s="1"/>
      <c r="FSP230" s="1"/>
      <c r="FSQ230" s="1"/>
      <c r="FSR230" s="1"/>
      <c r="FSS230" s="1"/>
      <c r="FST230" s="1"/>
      <c r="FSU230" s="1"/>
      <c r="FSV230" s="1"/>
      <c r="FSW230" s="1"/>
      <c r="FSX230" s="1"/>
      <c r="FSY230" s="1"/>
      <c r="FSZ230" s="1"/>
      <c r="FTA230" s="1"/>
      <c r="FTB230" s="1"/>
      <c r="FTC230" s="1"/>
      <c r="FTD230" s="1"/>
      <c r="FTE230" s="1"/>
      <c r="FTF230" s="1"/>
      <c r="FTG230" s="1"/>
      <c r="FTH230" s="1"/>
      <c r="FTI230" s="1"/>
      <c r="FTJ230" s="1"/>
      <c r="FTK230" s="1"/>
      <c r="FTL230" s="1"/>
      <c r="FTM230" s="1"/>
      <c r="FTN230" s="1"/>
      <c r="FTO230" s="1"/>
      <c r="FTP230" s="1"/>
      <c r="FTQ230" s="1"/>
      <c r="FTR230" s="1"/>
      <c r="FTS230" s="1"/>
      <c r="FTT230" s="1"/>
      <c r="FTU230" s="1"/>
      <c r="FTV230" s="1"/>
      <c r="FTW230" s="1"/>
      <c r="FTX230" s="1"/>
      <c r="FTY230" s="1"/>
      <c r="FTZ230" s="1"/>
      <c r="FUA230" s="1"/>
      <c r="FUB230" s="1"/>
      <c r="FUC230" s="1"/>
      <c r="FUD230" s="1"/>
      <c r="FUE230" s="1"/>
      <c r="FUF230" s="1"/>
      <c r="FUG230" s="1"/>
      <c r="FUH230" s="1"/>
      <c r="FUI230" s="1"/>
      <c r="FUJ230" s="1"/>
      <c r="FUK230" s="1"/>
      <c r="FUL230" s="1"/>
      <c r="FUM230" s="1"/>
      <c r="FUN230" s="1"/>
      <c r="FUO230" s="1"/>
      <c r="FUP230" s="1"/>
      <c r="FUQ230" s="1"/>
      <c r="FUR230" s="1"/>
      <c r="FUS230" s="1"/>
      <c r="FUT230" s="1"/>
      <c r="FUU230" s="1"/>
      <c r="FUV230" s="1"/>
      <c r="FUW230" s="1"/>
      <c r="FUX230" s="1"/>
      <c r="FUY230" s="1"/>
      <c r="FUZ230" s="1"/>
      <c r="FVA230" s="1"/>
      <c r="FVB230" s="1"/>
      <c r="FVC230" s="1"/>
      <c r="FVD230" s="1"/>
      <c r="FVE230" s="1"/>
      <c r="FVF230" s="1"/>
      <c r="FVG230" s="1"/>
      <c r="FVH230" s="1"/>
      <c r="FVI230" s="1"/>
      <c r="FVJ230" s="1"/>
      <c r="FVK230" s="1"/>
      <c r="FVL230" s="1"/>
      <c r="FVM230" s="1"/>
      <c r="FVN230" s="1"/>
      <c r="FVO230" s="1"/>
      <c r="FVP230" s="1"/>
      <c r="FVQ230" s="1"/>
      <c r="FVR230" s="1"/>
      <c r="FVS230" s="1"/>
      <c r="FVT230" s="1"/>
      <c r="FVU230" s="1"/>
      <c r="FVV230" s="1"/>
      <c r="FVW230" s="1"/>
      <c r="FVX230" s="1"/>
      <c r="FVY230" s="1"/>
      <c r="FVZ230" s="1"/>
      <c r="FWA230" s="1"/>
      <c r="FWB230" s="1"/>
      <c r="FWC230" s="1"/>
      <c r="FWD230" s="1"/>
      <c r="FWE230" s="1"/>
      <c r="FWF230" s="1"/>
      <c r="FWG230" s="1"/>
      <c r="FWH230" s="1"/>
      <c r="FWI230" s="1"/>
      <c r="FWJ230" s="1"/>
      <c r="FWK230" s="1"/>
      <c r="FWL230" s="1"/>
      <c r="FWM230" s="1"/>
      <c r="FWN230" s="1"/>
      <c r="FWO230" s="1"/>
      <c r="FWP230" s="1"/>
      <c r="FWQ230" s="1"/>
      <c r="FWR230" s="1"/>
      <c r="FWS230" s="1"/>
      <c r="FWT230" s="1"/>
      <c r="FWU230" s="1"/>
      <c r="FWV230" s="1"/>
      <c r="FWW230" s="1"/>
      <c r="FWX230" s="1"/>
      <c r="FWY230" s="1"/>
      <c r="FWZ230" s="1"/>
      <c r="FXA230" s="1"/>
      <c r="FXB230" s="1"/>
      <c r="FXC230" s="1"/>
      <c r="FXD230" s="1"/>
      <c r="FXE230" s="1"/>
      <c r="FXF230" s="1"/>
      <c r="FXG230" s="1"/>
      <c r="FXH230" s="1"/>
      <c r="FXI230" s="1"/>
      <c r="FXJ230" s="1"/>
      <c r="FXK230" s="1"/>
      <c r="FXL230" s="1"/>
      <c r="FXM230" s="1"/>
      <c r="FXN230" s="1"/>
      <c r="FXO230" s="1"/>
      <c r="FXP230" s="1"/>
      <c r="FXQ230" s="1"/>
      <c r="FXR230" s="1"/>
      <c r="FXS230" s="1"/>
      <c r="FXT230" s="1"/>
      <c r="FXU230" s="1"/>
      <c r="FXV230" s="1"/>
      <c r="FXW230" s="1"/>
      <c r="FXX230" s="1"/>
      <c r="FXY230" s="1"/>
      <c r="FXZ230" s="1"/>
      <c r="FYA230" s="1"/>
      <c r="FYB230" s="1"/>
      <c r="FYC230" s="1"/>
      <c r="FYD230" s="1"/>
      <c r="FYE230" s="1"/>
      <c r="FYF230" s="1"/>
      <c r="FYG230" s="1"/>
      <c r="FYH230" s="1"/>
      <c r="FYI230" s="1"/>
      <c r="FYJ230" s="1"/>
      <c r="FYK230" s="1"/>
      <c r="FYL230" s="1"/>
      <c r="FYM230" s="1"/>
      <c r="FYN230" s="1"/>
      <c r="FYO230" s="1"/>
      <c r="FYP230" s="1"/>
      <c r="FYQ230" s="1"/>
      <c r="FYR230" s="1"/>
      <c r="FYS230" s="1"/>
      <c r="FYT230" s="1"/>
      <c r="FYU230" s="1"/>
      <c r="FYV230" s="1"/>
      <c r="FYW230" s="1"/>
      <c r="FYX230" s="1"/>
      <c r="FYY230" s="1"/>
      <c r="FYZ230" s="1"/>
      <c r="FZA230" s="1"/>
      <c r="FZB230" s="1"/>
      <c r="FZC230" s="1"/>
      <c r="FZD230" s="1"/>
      <c r="FZE230" s="1"/>
      <c r="FZF230" s="1"/>
      <c r="FZG230" s="1"/>
      <c r="FZH230" s="1"/>
      <c r="FZI230" s="1"/>
      <c r="FZJ230" s="1"/>
      <c r="FZK230" s="1"/>
      <c r="FZL230" s="1"/>
      <c r="FZM230" s="1"/>
      <c r="FZN230" s="1"/>
      <c r="FZO230" s="1"/>
      <c r="FZP230" s="1"/>
      <c r="FZQ230" s="1"/>
      <c r="FZR230" s="1"/>
      <c r="FZS230" s="1"/>
      <c r="FZT230" s="1"/>
      <c r="FZU230" s="1"/>
      <c r="FZV230" s="1"/>
      <c r="FZW230" s="1"/>
      <c r="FZX230" s="1"/>
      <c r="FZY230" s="1"/>
      <c r="FZZ230" s="1"/>
      <c r="GAA230" s="1"/>
      <c r="GAB230" s="1"/>
      <c r="GAC230" s="1"/>
      <c r="GAD230" s="1"/>
      <c r="GAE230" s="1"/>
      <c r="GAF230" s="1"/>
      <c r="GAG230" s="1"/>
      <c r="GAH230" s="1"/>
      <c r="GAI230" s="1"/>
      <c r="GAJ230" s="1"/>
      <c r="GAK230" s="1"/>
      <c r="GAL230" s="1"/>
      <c r="GAM230" s="1"/>
      <c r="GAN230" s="1"/>
      <c r="GAO230" s="1"/>
      <c r="GAP230" s="1"/>
      <c r="GAQ230" s="1"/>
      <c r="GAR230" s="1"/>
      <c r="GAS230" s="1"/>
      <c r="GAT230" s="1"/>
      <c r="GAU230" s="1"/>
      <c r="GAV230" s="1"/>
      <c r="GAW230" s="1"/>
      <c r="GAX230" s="1"/>
      <c r="GAY230" s="1"/>
      <c r="GAZ230" s="1"/>
      <c r="GBA230" s="1"/>
      <c r="GBB230" s="1"/>
      <c r="GBC230" s="1"/>
      <c r="GBD230" s="1"/>
      <c r="GBE230" s="1"/>
      <c r="GBF230" s="1"/>
      <c r="GBG230" s="1"/>
      <c r="GBH230" s="1"/>
      <c r="GBI230" s="1"/>
      <c r="GBJ230" s="1"/>
      <c r="GBK230" s="1"/>
      <c r="GBL230" s="1"/>
      <c r="GBM230" s="1"/>
      <c r="GBN230" s="1"/>
      <c r="GBO230" s="1"/>
      <c r="GBP230" s="1"/>
      <c r="GBQ230" s="1"/>
      <c r="GBR230" s="1"/>
      <c r="GBS230" s="1"/>
      <c r="GBT230" s="1"/>
      <c r="GBU230" s="1"/>
      <c r="GBV230" s="1"/>
      <c r="GBW230" s="1"/>
      <c r="GBX230" s="1"/>
      <c r="GBY230" s="1"/>
      <c r="GBZ230" s="1"/>
      <c r="GCA230" s="1"/>
      <c r="GCB230" s="1"/>
      <c r="GCC230" s="1"/>
      <c r="GCD230" s="1"/>
      <c r="GCE230" s="1"/>
      <c r="GCF230" s="1"/>
      <c r="GCG230" s="1"/>
      <c r="GCH230" s="1"/>
      <c r="GCI230" s="1"/>
      <c r="GCJ230" s="1"/>
      <c r="GCK230" s="1"/>
      <c r="GCL230" s="1"/>
      <c r="GCM230" s="1"/>
      <c r="GCN230" s="1"/>
      <c r="GCO230" s="1"/>
      <c r="GCP230" s="1"/>
      <c r="GCQ230" s="1"/>
      <c r="GCR230" s="1"/>
      <c r="GCS230" s="1"/>
      <c r="GCT230" s="1"/>
      <c r="GCU230" s="1"/>
      <c r="GCV230" s="1"/>
      <c r="GCW230" s="1"/>
      <c r="GCX230" s="1"/>
      <c r="GCY230" s="1"/>
      <c r="GCZ230" s="1"/>
      <c r="GDA230" s="1"/>
      <c r="GDB230" s="1"/>
      <c r="GDC230" s="1"/>
      <c r="GDD230" s="1"/>
      <c r="GDE230" s="1"/>
      <c r="GDF230" s="1"/>
      <c r="GDG230" s="1"/>
      <c r="GDH230" s="1"/>
      <c r="GDI230" s="1"/>
      <c r="GDJ230" s="1"/>
      <c r="GDK230" s="1"/>
      <c r="GDL230" s="1"/>
      <c r="GDM230" s="1"/>
      <c r="GDN230" s="1"/>
      <c r="GDO230" s="1"/>
      <c r="GDP230" s="1"/>
      <c r="GDQ230" s="1"/>
      <c r="GDR230" s="1"/>
      <c r="GDS230" s="1"/>
      <c r="GDT230" s="1"/>
      <c r="GDU230" s="1"/>
      <c r="GDV230" s="1"/>
      <c r="GDW230" s="1"/>
      <c r="GDX230" s="1"/>
      <c r="GDY230" s="1"/>
      <c r="GDZ230" s="1"/>
      <c r="GEA230" s="1"/>
      <c r="GEB230" s="1"/>
      <c r="GEC230" s="1"/>
      <c r="GED230" s="1"/>
      <c r="GEE230" s="1"/>
      <c r="GEF230" s="1"/>
      <c r="GEG230" s="1"/>
      <c r="GEH230" s="1"/>
      <c r="GEI230" s="1"/>
      <c r="GEJ230" s="1"/>
      <c r="GEK230" s="1"/>
      <c r="GEL230" s="1"/>
      <c r="GEM230" s="1"/>
      <c r="GEN230" s="1"/>
      <c r="GEO230" s="1"/>
      <c r="GEP230" s="1"/>
      <c r="GEQ230" s="1"/>
      <c r="GER230" s="1"/>
      <c r="GES230" s="1"/>
      <c r="GET230" s="1"/>
      <c r="GEU230" s="1"/>
      <c r="GEV230" s="1"/>
      <c r="GEW230" s="1"/>
      <c r="GEX230" s="1"/>
      <c r="GEY230" s="1"/>
      <c r="GEZ230" s="1"/>
      <c r="GFA230" s="1"/>
      <c r="GFB230" s="1"/>
      <c r="GFC230" s="1"/>
      <c r="GFD230" s="1"/>
      <c r="GFE230" s="1"/>
      <c r="GFF230" s="1"/>
      <c r="GFG230" s="1"/>
      <c r="GFH230" s="1"/>
      <c r="GFI230" s="1"/>
      <c r="GFJ230" s="1"/>
      <c r="GFK230" s="1"/>
      <c r="GFL230" s="1"/>
      <c r="GFM230" s="1"/>
      <c r="GFN230" s="1"/>
      <c r="GFO230" s="1"/>
      <c r="GFP230" s="1"/>
      <c r="GFQ230" s="1"/>
      <c r="GFR230" s="1"/>
      <c r="GFS230" s="1"/>
      <c r="GFT230" s="1"/>
      <c r="GFU230" s="1"/>
      <c r="GFV230" s="1"/>
      <c r="GFW230" s="1"/>
      <c r="GFX230" s="1"/>
      <c r="GFY230" s="1"/>
      <c r="GFZ230" s="1"/>
      <c r="GGA230" s="1"/>
      <c r="GGB230" s="1"/>
      <c r="GGC230" s="1"/>
      <c r="GGD230" s="1"/>
      <c r="GGE230" s="1"/>
      <c r="GGF230" s="1"/>
      <c r="GGG230" s="1"/>
      <c r="GGH230" s="1"/>
      <c r="GGI230" s="1"/>
      <c r="GGJ230" s="1"/>
      <c r="GGK230" s="1"/>
      <c r="GGL230" s="1"/>
      <c r="GGM230" s="1"/>
      <c r="GGN230" s="1"/>
      <c r="GGO230" s="1"/>
      <c r="GGP230" s="1"/>
      <c r="GGQ230" s="1"/>
      <c r="GGR230" s="1"/>
      <c r="GGS230" s="1"/>
      <c r="GGT230" s="1"/>
      <c r="GGU230" s="1"/>
      <c r="GGV230" s="1"/>
      <c r="GGW230" s="1"/>
      <c r="GGX230" s="1"/>
      <c r="GGY230" s="1"/>
      <c r="GGZ230" s="1"/>
      <c r="GHA230" s="1"/>
      <c r="GHB230" s="1"/>
      <c r="GHC230" s="1"/>
      <c r="GHD230" s="1"/>
      <c r="GHE230" s="1"/>
      <c r="GHF230" s="1"/>
      <c r="GHG230" s="1"/>
      <c r="GHH230" s="1"/>
      <c r="GHI230" s="1"/>
      <c r="GHJ230" s="1"/>
      <c r="GHK230" s="1"/>
      <c r="GHL230" s="1"/>
      <c r="GHM230" s="1"/>
      <c r="GHN230" s="1"/>
      <c r="GHO230" s="1"/>
      <c r="GHP230" s="1"/>
      <c r="GHQ230" s="1"/>
      <c r="GHR230" s="1"/>
      <c r="GHS230" s="1"/>
      <c r="GHT230" s="1"/>
      <c r="GHU230" s="1"/>
      <c r="GHV230" s="1"/>
      <c r="GHW230" s="1"/>
      <c r="GHX230" s="1"/>
      <c r="GHY230" s="1"/>
      <c r="GHZ230" s="1"/>
      <c r="GIA230" s="1"/>
      <c r="GIB230" s="1"/>
      <c r="GIC230" s="1"/>
      <c r="GID230" s="1"/>
      <c r="GIE230" s="1"/>
      <c r="GIF230" s="1"/>
      <c r="GIG230" s="1"/>
      <c r="GIH230" s="1"/>
      <c r="GII230" s="1"/>
      <c r="GIJ230" s="1"/>
      <c r="GIK230" s="1"/>
      <c r="GIL230" s="1"/>
      <c r="GIM230" s="1"/>
      <c r="GIN230" s="1"/>
      <c r="GIO230" s="1"/>
      <c r="GIP230" s="1"/>
      <c r="GIQ230" s="1"/>
      <c r="GIR230" s="1"/>
      <c r="GIS230" s="1"/>
      <c r="GIT230" s="1"/>
      <c r="GIU230" s="1"/>
      <c r="GIV230" s="1"/>
      <c r="GIW230" s="1"/>
      <c r="GIX230" s="1"/>
      <c r="GIY230" s="1"/>
      <c r="GIZ230" s="1"/>
      <c r="GJA230" s="1"/>
      <c r="GJB230" s="1"/>
      <c r="GJC230" s="1"/>
      <c r="GJD230" s="1"/>
      <c r="GJE230" s="1"/>
      <c r="GJF230" s="1"/>
      <c r="GJG230" s="1"/>
      <c r="GJH230" s="1"/>
      <c r="GJI230" s="1"/>
      <c r="GJJ230" s="1"/>
      <c r="GJK230" s="1"/>
      <c r="GJL230" s="1"/>
      <c r="GJM230" s="1"/>
      <c r="GJN230" s="1"/>
      <c r="GJO230" s="1"/>
      <c r="GJP230" s="1"/>
      <c r="GJQ230" s="1"/>
      <c r="GJR230" s="1"/>
      <c r="GJS230" s="1"/>
      <c r="GJT230" s="1"/>
      <c r="GJU230" s="1"/>
      <c r="GJV230" s="1"/>
      <c r="GJW230" s="1"/>
      <c r="GJX230" s="1"/>
      <c r="GJY230" s="1"/>
      <c r="GJZ230" s="1"/>
      <c r="GKA230" s="1"/>
      <c r="GKB230" s="1"/>
      <c r="GKC230" s="1"/>
      <c r="GKD230" s="1"/>
      <c r="GKE230" s="1"/>
      <c r="GKF230" s="1"/>
      <c r="GKG230" s="1"/>
      <c r="GKH230" s="1"/>
      <c r="GKI230" s="1"/>
      <c r="GKJ230" s="1"/>
      <c r="GKK230" s="1"/>
      <c r="GKL230" s="1"/>
      <c r="GKM230" s="1"/>
      <c r="GKN230" s="1"/>
      <c r="GKO230" s="1"/>
      <c r="GKP230" s="1"/>
      <c r="GKQ230" s="1"/>
      <c r="GKR230" s="1"/>
      <c r="GKS230" s="1"/>
      <c r="GKT230" s="1"/>
      <c r="GKU230" s="1"/>
      <c r="GKV230" s="1"/>
      <c r="GKW230" s="1"/>
      <c r="GKX230" s="1"/>
      <c r="GKY230" s="1"/>
      <c r="GKZ230" s="1"/>
      <c r="GLA230" s="1"/>
      <c r="GLB230" s="1"/>
      <c r="GLC230" s="1"/>
      <c r="GLD230" s="1"/>
      <c r="GLE230" s="1"/>
      <c r="GLF230" s="1"/>
      <c r="GLG230" s="1"/>
      <c r="GLH230" s="1"/>
      <c r="GLI230" s="1"/>
      <c r="GLJ230" s="1"/>
      <c r="GLK230" s="1"/>
      <c r="GLL230" s="1"/>
      <c r="GLM230" s="1"/>
      <c r="GLN230" s="1"/>
      <c r="GLO230" s="1"/>
      <c r="GLP230" s="1"/>
      <c r="GLQ230" s="1"/>
      <c r="GLR230" s="1"/>
      <c r="GLS230" s="1"/>
      <c r="GLT230" s="1"/>
      <c r="GLU230" s="1"/>
      <c r="GLV230" s="1"/>
      <c r="GLW230" s="1"/>
      <c r="GLX230" s="1"/>
      <c r="GLY230" s="1"/>
      <c r="GLZ230" s="1"/>
      <c r="GMA230" s="1"/>
      <c r="GMB230" s="1"/>
      <c r="GMC230" s="1"/>
      <c r="GMD230" s="1"/>
      <c r="GME230" s="1"/>
      <c r="GMF230" s="1"/>
      <c r="GMG230" s="1"/>
      <c r="GMH230" s="1"/>
      <c r="GMI230" s="1"/>
      <c r="GMJ230" s="1"/>
      <c r="GMK230" s="1"/>
      <c r="GML230" s="1"/>
      <c r="GMM230" s="1"/>
      <c r="GMN230" s="1"/>
      <c r="GMO230" s="1"/>
      <c r="GMP230" s="1"/>
      <c r="GMQ230" s="1"/>
      <c r="GMR230" s="1"/>
      <c r="GMS230" s="1"/>
      <c r="GMT230" s="1"/>
      <c r="GMU230" s="1"/>
      <c r="GMV230" s="1"/>
      <c r="GMW230" s="1"/>
      <c r="GMX230" s="1"/>
      <c r="GMY230" s="1"/>
      <c r="GMZ230" s="1"/>
      <c r="GNA230" s="1"/>
      <c r="GNB230" s="1"/>
      <c r="GNC230" s="1"/>
      <c r="GND230" s="1"/>
      <c r="GNE230" s="1"/>
      <c r="GNF230" s="1"/>
      <c r="GNG230" s="1"/>
      <c r="GNH230" s="1"/>
      <c r="GNI230" s="1"/>
      <c r="GNJ230" s="1"/>
      <c r="GNK230" s="1"/>
      <c r="GNL230" s="1"/>
      <c r="GNM230" s="1"/>
      <c r="GNN230" s="1"/>
      <c r="GNO230" s="1"/>
      <c r="GNP230" s="1"/>
      <c r="GNQ230" s="1"/>
      <c r="GNR230" s="1"/>
      <c r="GNS230" s="1"/>
      <c r="GNT230" s="1"/>
      <c r="GNU230" s="1"/>
      <c r="GNV230" s="1"/>
      <c r="GNW230" s="1"/>
      <c r="GNX230" s="1"/>
      <c r="GNY230" s="1"/>
      <c r="GNZ230" s="1"/>
      <c r="GOA230" s="1"/>
      <c r="GOB230" s="1"/>
      <c r="GOC230" s="1"/>
      <c r="GOD230" s="1"/>
      <c r="GOE230" s="1"/>
      <c r="GOF230" s="1"/>
      <c r="GOG230" s="1"/>
      <c r="GOH230" s="1"/>
      <c r="GOI230" s="1"/>
      <c r="GOJ230" s="1"/>
      <c r="GOK230" s="1"/>
      <c r="GOL230" s="1"/>
      <c r="GOM230" s="1"/>
      <c r="GON230" s="1"/>
      <c r="GOO230" s="1"/>
      <c r="GOP230" s="1"/>
      <c r="GOQ230" s="1"/>
      <c r="GOR230" s="1"/>
      <c r="GOS230" s="1"/>
      <c r="GOT230" s="1"/>
      <c r="GOU230" s="1"/>
      <c r="GOV230" s="1"/>
      <c r="GOW230" s="1"/>
      <c r="GOX230" s="1"/>
      <c r="GOY230" s="1"/>
      <c r="GOZ230" s="1"/>
      <c r="GPA230" s="1"/>
      <c r="GPB230" s="1"/>
      <c r="GPC230" s="1"/>
      <c r="GPD230" s="1"/>
      <c r="GPE230" s="1"/>
      <c r="GPF230" s="1"/>
      <c r="GPG230" s="1"/>
      <c r="GPH230" s="1"/>
      <c r="GPI230" s="1"/>
      <c r="GPJ230" s="1"/>
      <c r="GPK230" s="1"/>
      <c r="GPL230" s="1"/>
      <c r="GPM230" s="1"/>
      <c r="GPN230" s="1"/>
      <c r="GPO230" s="1"/>
      <c r="GPP230" s="1"/>
      <c r="GPQ230" s="1"/>
      <c r="GPR230" s="1"/>
      <c r="GPS230" s="1"/>
      <c r="GPT230" s="1"/>
      <c r="GPU230" s="1"/>
      <c r="GPV230" s="1"/>
      <c r="GPW230" s="1"/>
      <c r="GPX230" s="1"/>
      <c r="GPY230" s="1"/>
      <c r="GPZ230" s="1"/>
      <c r="GQA230" s="1"/>
      <c r="GQB230" s="1"/>
      <c r="GQC230" s="1"/>
      <c r="GQD230" s="1"/>
      <c r="GQE230" s="1"/>
      <c r="GQF230" s="1"/>
      <c r="GQG230" s="1"/>
      <c r="GQH230" s="1"/>
      <c r="GQI230" s="1"/>
      <c r="GQJ230" s="1"/>
      <c r="GQK230" s="1"/>
      <c r="GQL230" s="1"/>
      <c r="GQM230" s="1"/>
      <c r="GQN230" s="1"/>
      <c r="GQO230" s="1"/>
      <c r="GQP230" s="1"/>
      <c r="GQQ230" s="1"/>
      <c r="GQR230" s="1"/>
      <c r="GQS230" s="1"/>
      <c r="GQT230" s="1"/>
      <c r="GQU230" s="1"/>
      <c r="GQV230" s="1"/>
      <c r="GQW230" s="1"/>
      <c r="GQX230" s="1"/>
      <c r="GQY230" s="1"/>
      <c r="GQZ230" s="1"/>
      <c r="GRA230" s="1"/>
      <c r="GRB230" s="1"/>
      <c r="GRC230" s="1"/>
      <c r="GRD230" s="1"/>
      <c r="GRE230" s="1"/>
      <c r="GRF230" s="1"/>
      <c r="GRG230" s="1"/>
      <c r="GRH230" s="1"/>
      <c r="GRI230" s="1"/>
      <c r="GRJ230" s="1"/>
      <c r="GRK230" s="1"/>
      <c r="GRL230" s="1"/>
      <c r="GRM230" s="1"/>
      <c r="GRN230" s="1"/>
      <c r="GRO230" s="1"/>
      <c r="GRP230" s="1"/>
      <c r="GRQ230" s="1"/>
      <c r="GRR230" s="1"/>
      <c r="GRS230" s="1"/>
      <c r="GRT230" s="1"/>
      <c r="GRU230" s="1"/>
      <c r="GRV230" s="1"/>
      <c r="GRW230" s="1"/>
      <c r="GRX230" s="1"/>
      <c r="GRY230" s="1"/>
      <c r="GRZ230" s="1"/>
      <c r="GSA230" s="1"/>
      <c r="GSB230" s="1"/>
      <c r="GSC230" s="1"/>
      <c r="GSD230" s="1"/>
      <c r="GSE230" s="1"/>
      <c r="GSF230" s="1"/>
      <c r="GSG230" s="1"/>
      <c r="GSH230" s="1"/>
      <c r="GSI230" s="1"/>
      <c r="GSJ230" s="1"/>
      <c r="GSK230" s="1"/>
      <c r="GSL230" s="1"/>
      <c r="GSM230" s="1"/>
      <c r="GSN230" s="1"/>
      <c r="GSO230" s="1"/>
      <c r="GSP230" s="1"/>
      <c r="GSQ230" s="1"/>
      <c r="GSR230" s="1"/>
      <c r="GSS230" s="1"/>
      <c r="GST230" s="1"/>
      <c r="GSU230" s="1"/>
      <c r="GSV230" s="1"/>
      <c r="GSW230" s="1"/>
      <c r="GSX230" s="1"/>
      <c r="GSY230" s="1"/>
      <c r="GSZ230" s="1"/>
      <c r="GTA230" s="1"/>
      <c r="GTB230" s="1"/>
      <c r="GTC230" s="1"/>
      <c r="GTD230" s="1"/>
      <c r="GTE230" s="1"/>
      <c r="GTF230" s="1"/>
      <c r="GTG230" s="1"/>
      <c r="GTH230" s="1"/>
      <c r="GTI230" s="1"/>
      <c r="GTJ230" s="1"/>
      <c r="GTK230" s="1"/>
      <c r="GTL230" s="1"/>
      <c r="GTM230" s="1"/>
      <c r="GTN230" s="1"/>
      <c r="GTO230" s="1"/>
      <c r="GTP230" s="1"/>
      <c r="GTQ230" s="1"/>
      <c r="GTR230" s="1"/>
      <c r="GTS230" s="1"/>
      <c r="GTT230" s="1"/>
      <c r="GTU230" s="1"/>
      <c r="GTV230" s="1"/>
      <c r="GTW230" s="1"/>
      <c r="GTX230" s="1"/>
      <c r="GTY230" s="1"/>
      <c r="GTZ230" s="1"/>
      <c r="GUA230" s="1"/>
      <c r="GUB230" s="1"/>
      <c r="GUC230" s="1"/>
      <c r="GUD230" s="1"/>
      <c r="GUE230" s="1"/>
      <c r="GUF230" s="1"/>
      <c r="GUG230" s="1"/>
      <c r="GUH230" s="1"/>
      <c r="GUI230" s="1"/>
      <c r="GUJ230" s="1"/>
      <c r="GUK230" s="1"/>
      <c r="GUL230" s="1"/>
      <c r="GUM230" s="1"/>
      <c r="GUN230" s="1"/>
      <c r="GUO230" s="1"/>
      <c r="GUP230" s="1"/>
      <c r="GUQ230" s="1"/>
      <c r="GUR230" s="1"/>
      <c r="GUS230" s="1"/>
      <c r="GUT230" s="1"/>
      <c r="GUU230" s="1"/>
      <c r="GUV230" s="1"/>
      <c r="GUW230" s="1"/>
      <c r="GUX230" s="1"/>
      <c r="GUY230" s="1"/>
      <c r="GUZ230" s="1"/>
      <c r="GVA230" s="1"/>
      <c r="GVB230" s="1"/>
      <c r="GVC230" s="1"/>
      <c r="GVD230" s="1"/>
      <c r="GVE230" s="1"/>
      <c r="GVF230" s="1"/>
      <c r="GVG230" s="1"/>
      <c r="GVH230" s="1"/>
      <c r="GVI230" s="1"/>
      <c r="GVJ230" s="1"/>
      <c r="GVK230" s="1"/>
      <c r="GVL230" s="1"/>
      <c r="GVM230" s="1"/>
      <c r="GVN230" s="1"/>
      <c r="GVO230" s="1"/>
      <c r="GVP230" s="1"/>
      <c r="GVQ230" s="1"/>
      <c r="GVR230" s="1"/>
      <c r="GVS230" s="1"/>
      <c r="GVT230" s="1"/>
      <c r="GVU230" s="1"/>
      <c r="GVV230" s="1"/>
      <c r="GVW230" s="1"/>
      <c r="GVX230" s="1"/>
      <c r="GVY230" s="1"/>
      <c r="GVZ230" s="1"/>
      <c r="GWA230" s="1"/>
      <c r="GWB230" s="1"/>
      <c r="GWC230" s="1"/>
      <c r="GWD230" s="1"/>
      <c r="GWE230" s="1"/>
      <c r="GWF230" s="1"/>
      <c r="GWG230" s="1"/>
      <c r="GWH230" s="1"/>
      <c r="GWI230" s="1"/>
      <c r="GWJ230" s="1"/>
      <c r="GWK230" s="1"/>
      <c r="GWL230" s="1"/>
      <c r="GWM230" s="1"/>
      <c r="GWN230" s="1"/>
      <c r="GWO230" s="1"/>
      <c r="GWP230" s="1"/>
      <c r="GWQ230" s="1"/>
      <c r="GWR230" s="1"/>
      <c r="GWS230" s="1"/>
      <c r="GWT230" s="1"/>
      <c r="GWU230" s="1"/>
      <c r="GWV230" s="1"/>
      <c r="GWW230" s="1"/>
      <c r="GWX230" s="1"/>
      <c r="GWY230" s="1"/>
      <c r="GWZ230" s="1"/>
      <c r="GXA230" s="1"/>
      <c r="GXB230" s="1"/>
      <c r="GXC230" s="1"/>
      <c r="GXD230" s="1"/>
      <c r="GXE230" s="1"/>
      <c r="GXF230" s="1"/>
      <c r="GXG230" s="1"/>
      <c r="GXH230" s="1"/>
      <c r="GXI230" s="1"/>
      <c r="GXJ230" s="1"/>
      <c r="GXK230" s="1"/>
      <c r="GXL230" s="1"/>
      <c r="GXM230" s="1"/>
      <c r="GXN230" s="1"/>
      <c r="GXO230" s="1"/>
      <c r="GXP230" s="1"/>
      <c r="GXQ230" s="1"/>
      <c r="GXR230" s="1"/>
      <c r="GXS230" s="1"/>
      <c r="GXT230" s="1"/>
      <c r="GXU230" s="1"/>
      <c r="GXV230" s="1"/>
      <c r="GXW230" s="1"/>
      <c r="GXX230" s="1"/>
      <c r="GXY230" s="1"/>
      <c r="GXZ230" s="1"/>
      <c r="GYA230" s="1"/>
      <c r="GYB230" s="1"/>
      <c r="GYC230" s="1"/>
      <c r="GYD230" s="1"/>
      <c r="GYE230" s="1"/>
      <c r="GYF230" s="1"/>
      <c r="GYG230" s="1"/>
      <c r="GYH230" s="1"/>
      <c r="GYI230" s="1"/>
      <c r="GYJ230" s="1"/>
      <c r="GYK230" s="1"/>
      <c r="GYL230" s="1"/>
      <c r="GYM230" s="1"/>
      <c r="GYN230" s="1"/>
      <c r="GYO230" s="1"/>
      <c r="GYP230" s="1"/>
      <c r="GYQ230" s="1"/>
      <c r="GYR230" s="1"/>
      <c r="GYS230" s="1"/>
      <c r="GYT230" s="1"/>
      <c r="GYU230" s="1"/>
      <c r="GYV230" s="1"/>
      <c r="GYW230" s="1"/>
      <c r="GYX230" s="1"/>
      <c r="GYY230" s="1"/>
      <c r="GYZ230" s="1"/>
      <c r="GZA230" s="1"/>
      <c r="GZB230" s="1"/>
      <c r="GZC230" s="1"/>
      <c r="GZD230" s="1"/>
      <c r="GZE230" s="1"/>
      <c r="GZF230" s="1"/>
      <c r="GZG230" s="1"/>
      <c r="GZH230" s="1"/>
      <c r="GZI230" s="1"/>
      <c r="GZJ230" s="1"/>
      <c r="GZK230" s="1"/>
      <c r="GZL230" s="1"/>
      <c r="GZM230" s="1"/>
      <c r="GZN230" s="1"/>
      <c r="GZO230" s="1"/>
      <c r="GZP230" s="1"/>
      <c r="GZQ230" s="1"/>
      <c r="GZR230" s="1"/>
      <c r="GZS230" s="1"/>
      <c r="GZT230" s="1"/>
      <c r="GZU230" s="1"/>
      <c r="GZV230" s="1"/>
      <c r="GZW230" s="1"/>
      <c r="GZX230" s="1"/>
      <c r="GZY230" s="1"/>
      <c r="GZZ230" s="1"/>
      <c r="HAA230" s="1"/>
      <c r="HAB230" s="1"/>
      <c r="HAC230" s="1"/>
      <c r="HAD230" s="1"/>
      <c r="HAE230" s="1"/>
      <c r="HAF230" s="1"/>
      <c r="HAG230" s="1"/>
      <c r="HAH230" s="1"/>
      <c r="HAI230" s="1"/>
      <c r="HAJ230" s="1"/>
      <c r="HAK230" s="1"/>
      <c r="HAL230" s="1"/>
      <c r="HAM230" s="1"/>
      <c r="HAN230" s="1"/>
      <c r="HAO230" s="1"/>
      <c r="HAP230" s="1"/>
      <c r="HAQ230" s="1"/>
      <c r="HAR230" s="1"/>
      <c r="HAS230" s="1"/>
      <c r="HAT230" s="1"/>
      <c r="HAU230" s="1"/>
      <c r="HAV230" s="1"/>
      <c r="HAW230" s="1"/>
      <c r="HAX230" s="1"/>
      <c r="HAY230" s="1"/>
      <c r="HAZ230" s="1"/>
      <c r="HBA230" s="1"/>
      <c r="HBB230" s="1"/>
      <c r="HBC230" s="1"/>
      <c r="HBD230" s="1"/>
      <c r="HBE230" s="1"/>
      <c r="HBF230" s="1"/>
      <c r="HBG230" s="1"/>
      <c r="HBH230" s="1"/>
      <c r="HBI230" s="1"/>
      <c r="HBJ230" s="1"/>
      <c r="HBK230" s="1"/>
      <c r="HBL230" s="1"/>
      <c r="HBM230" s="1"/>
      <c r="HBN230" s="1"/>
      <c r="HBO230" s="1"/>
      <c r="HBP230" s="1"/>
      <c r="HBQ230" s="1"/>
      <c r="HBR230" s="1"/>
      <c r="HBS230" s="1"/>
      <c r="HBT230" s="1"/>
      <c r="HBU230" s="1"/>
      <c r="HBV230" s="1"/>
      <c r="HBW230" s="1"/>
      <c r="HBX230" s="1"/>
      <c r="HBY230" s="1"/>
      <c r="HBZ230" s="1"/>
      <c r="HCA230" s="1"/>
      <c r="HCB230" s="1"/>
      <c r="HCC230" s="1"/>
      <c r="HCD230" s="1"/>
      <c r="HCE230" s="1"/>
      <c r="HCF230" s="1"/>
      <c r="HCG230" s="1"/>
      <c r="HCH230" s="1"/>
      <c r="HCI230" s="1"/>
      <c r="HCJ230" s="1"/>
      <c r="HCK230" s="1"/>
      <c r="HCL230" s="1"/>
      <c r="HCM230" s="1"/>
      <c r="HCN230" s="1"/>
      <c r="HCO230" s="1"/>
      <c r="HCP230" s="1"/>
      <c r="HCQ230" s="1"/>
      <c r="HCR230" s="1"/>
      <c r="HCS230" s="1"/>
      <c r="HCT230" s="1"/>
      <c r="HCU230" s="1"/>
      <c r="HCV230" s="1"/>
      <c r="HCW230" s="1"/>
      <c r="HCX230" s="1"/>
      <c r="HCY230" s="1"/>
      <c r="HCZ230" s="1"/>
      <c r="HDA230" s="1"/>
      <c r="HDB230" s="1"/>
      <c r="HDC230" s="1"/>
      <c r="HDD230" s="1"/>
      <c r="HDE230" s="1"/>
      <c r="HDF230" s="1"/>
      <c r="HDG230" s="1"/>
      <c r="HDH230" s="1"/>
      <c r="HDI230" s="1"/>
      <c r="HDJ230" s="1"/>
      <c r="HDK230" s="1"/>
      <c r="HDL230" s="1"/>
      <c r="HDM230" s="1"/>
      <c r="HDN230" s="1"/>
      <c r="HDO230" s="1"/>
      <c r="HDP230" s="1"/>
      <c r="HDQ230" s="1"/>
      <c r="HDR230" s="1"/>
      <c r="HDS230" s="1"/>
      <c r="HDT230" s="1"/>
      <c r="HDU230" s="1"/>
      <c r="HDV230" s="1"/>
      <c r="HDW230" s="1"/>
      <c r="HDX230" s="1"/>
      <c r="HDY230" s="1"/>
      <c r="HDZ230" s="1"/>
      <c r="HEA230" s="1"/>
      <c r="HEB230" s="1"/>
      <c r="HEC230" s="1"/>
      <c r="HED230" s="1"/>
      <c r="HEE230" s="1"/>
      <c r="HEF230" s="1"/>
      <c r="HEG230" s="1"/>
      <c r="HEH230" s="1"/>
      <c r="HEI230" s="1"/>
      <c r="HEJ230" s="1"/>
      <c r="HEK230" s="1"/>
      <c r="HEL230" s="1"/>
      <c r="HEM230" s="1"/>
      <c r="HEN230" s="1"/>
      <c r="HEO230" s="1"/>
      <c r="HEP230" s="1"/>
      <c r="HEQ230" s="1"/>
      <c r="HER230" s="1"/>
      <c r="HES230" s="1"/>
      <c r="HET230" s="1"/>
      <c r="HEU230" s="1"/>
      <c r="HEV230" s="1"/>
      <c r="HEW230" s="1"/>
      <c r="HEX230" s="1"/>
      <c r="HEY230" s="1"/>
      <c r="HEZ230" s="1"/>
      <c r="HFA230" s="1"/>
      <c r="HFB230" s="1"/>
      <c r="HFC230" s="1"/>
      <c r="HFD230" s="1"/>
      <c r="HFE230" s="1"/>
      <c r="HFF230" s="1"/>
      <c r="HFG230" s="1"/>
      <c r="HFH230" s="1"/>
      <c r="HFI230" s="1"/>
      <c r="HFJ230" s="1"/>
      <c r="HFK230" s="1"/>
      <c r="HFL230" s="1"/>
      <c r="HFM230" s="1"/>
      <c r="HFN230" s="1"/>
      <c r="HFO230" s="1"/>
      <c r="HFP230" s="1"/>
      <c r="HFQ230" s="1"/>
      <c r="HFR230" s="1"/>
      <c r="HFS230" s="1"/>
      <c r="HFT230" s="1"/>
      <c r="HFU230" s="1"/>
      <c r="HFV230" s="1"/>
      <c r="HFW230" s="1"/>
      <c r="HFX230" s="1"/>
      <c r="HFY230" s="1"/>
      <c r="HFZ230" s="1"/>
      <c r="HGA230" s="1"/>
      <c r="HGB230" s="1"/>
      <c r="HGC230" s="1"/>
      <c r="HGD230" s="1"/>
      <c r="HGE230" s="1"/>
      <c r="HGF230" s="1"/>
      <c r="HGG230" s="1"/>
      <c r="HGH230" s="1"/>
      <c r="HGI230" s="1"/>
      <c r="HGJ230" s="1"/>
      <c r="HGK230" s="1"/>
      <c r="HGL230" s="1"/>
      <c r="HGM230" s="1"/>
      <c r="HGN230" s="1"/>
      <c r="HGO230" s="1"/>
      <c r="HGP230" s="1"/>
      <c r="HGQ230" s="1"/>
      <c r="HGR230" s="1"/>
      <c r="HGS230" s="1"/>
      <c r="HGT230" s="1"/>
      <c r="HGU230" s="1"/>
      <c r="HGV230" s="1"/>
      <c r="HGW230" s="1"/>
      <c r="HGX230" s="1"/>
      <c r="HGY230" s="1"/>
      <c r="HGZ230" s="1"/>
      <c r="HHA230" s="1"/>
      <c r="HHB230" s="1"/>
      <c r="HHC230" s="1"/>
      <c r="HHD230" s="1"/>
      <c r="HHE230" s="1"/>
      <c r="HHF230" s="1"/>
      <c r="HHG230" s="1"/>
      <c r="HHH230" s="1"/>
      <c r="HHI230" s="1"/>
      <c r="HHJ230" s="1"/>
      <c r="HHK230" s="1"/>
      <c r="HHL230" s="1"/>
      <c r="HHM230" s="1"/>
      <c r="HHN230" s="1"/>
      <c r="HHO230" s="1"/>
      <c r="HHP230" s="1"/>
      <c r="HHQ230" s="1"/>
      <c r="HHR230" s="1"/>
      <c r="HHS230" s="1"/>
      <c r="HHT230" s="1"/>
      <c r="HHU230" s="1"/>
      <c r="HHV230" s="1"/>
      <c r="HHW230" s="1"/>
      <c r="HHX230" s="1"/>
      <c r="HHY230" s="1"/>
      <c r="HHZ230" s="1"/>
      <c r="HIA230" s="1"/>
      <c r="HIB230" s="1"/>
      <c r="HIC230" s="1"/>
      <c r="HID230" s="1"/>
      <c r="HIE230" s="1"/>
      <c r="HIF230" s="1"/>
      <c r="HIG230" s="1"/>
      <c r="HIH230" s="1"/>
      <c r="HII230" s="1"/>
      <c r="HIJ230" s="1"/>
      <c r="HIK230" s="1"/>
      <c r="HIL230" s="1"/>
      <c r="HIM230" s="1"/>
      <c r="HIN230" s="1"/>
      <c r="HIO230" s="1"/>
      <c r="HIP230" s="1"/>
      <c r="HIQ230" s="1"/>
      <c r="HIR230" s="1"/>
      <c r="HIS230" s="1"/>
      <c r="HIT230" s="1"/>
      <c r="HIU230" s="1"/>
      <c r="HIV230" s="1"/>
      <c r="HIW230" s="1"/>
      <c r="HIX230" s="1"/>
      <c r="HIY230" s="1"/>
      <c r="HIZ230" s="1"/>
      <c r="HJA230" s="1"/>
      <c r="HJB230" s="1"/>
      <c r="HJC230" s="1"/>
      <c r="HJD230" s="1"/>
      <c r="HJE230" s="1"/>
      <c r="HJF230" s="1"/>
      <c r="HJG230" s="1"/>
      <c r="HJH230" s="1"/>
      <c r="HJI230" s="1"/>
      <c r="HJJ230" s="1"/>
      <c r="HJK230" s="1"/>
      <c r="HJL230" s="1"/>
      <c r="HJM230" s="1"/>
      <c r="HJN230" s="1"/>
      <c r="HJO230" s="1"/>
      <c r="HJP230" s="1"/>
      <c r="HJQ230" s="1"/>
      <c r="HJR230" s="1"/>
      <c r="HJS230" s="1"/>
      <c r="HJT230" s="1"/>
      <c r="HJU230" s="1"/>
      <c r="HJV230" s="1"/>
      <c r="HJW230" s="1"/>
      <c r="HJX230" s="1"/>
      <c r="HJY230" s="1"/>
      <c r="HJZ230" s="1"/>
      <c r="HKA230" s="1"/>
      <c r="HKB230" s="1"/>
      <c r="HKC230" s="1"/>
      <c r="HKD230" s="1"/>
      <c r="HKE230" s="1"/>
      <c r="HKF230" s="1"/>
      <c r="HKG230" s="1"/>
      <c r="HKH230" s="1"/>
      <c r="HKI230" s="1"/>
      <c r="HKJ230" s="1"/>
      <c r="HKK230" s="1"/>
      <c r="HKL230" s="1"/>
      <c r="HKM230" s="1"/>
      <c r="HKN230" s="1"/>
      <c r="HKO230" s="1"/>
      <c r="HKP230" s="1"/>
      <c r="HKQ230" s="1"/>
      <c r="HKR230" s="1"/>
      <c r="HKS230" s="1"/>
      <c r="HKT230" s="1"/>
      <c r="HKU230" s="1"/>
      <c r="HKV230" s="1"/>
      <c r="HKW230" s="1"/>
      <c r="HKX230" s="1"/>
      <c r="HKY230" s="1"/>
      <c r="HKZ230" s="1"/>
      <c r="HLA230" s="1"/>
      <c r="HLB230" s="1"/>
      <c r="HLC230" s="1"/>
      <c r="HLD230" s="1"/>
      <c r="HLE230" s="1"/>
      <c r="HLF230" s="1"/>
      <c r="HLG230" s="1"/>
      <c r="HLH230" s="1"/>
      <c r="HLI230" s="1"/>
      <c r="HLJ230" s="1"/>
      <c r="HLK230" s="1"/>
      <c r="HLL230" s="1"/>
      <c r="HLM230" s="1"/>
      <c r="HLN230" s="1"/>
      <c r="HLO230" s="1"/>
      <c r="HLP230" s="1"/>
      <c r="HLQ230" s="1"/>
      <c r="HLR230" s="1"/>
      <c r="HLS230" s="1"/>
      <c r="HLT230" s="1"/>
      <c r="HLU230" s="1"/>
      <c r="HLV230" s="1"/>
      <c r="HLW230" s="1"/>
      <c r="HLX230" s="1"/>
      <c r="HLY230" s="1"/>
      <c r="HLZ230" s="1"/>
      <c r="HMA230" s="1"/>
      <c r="HMB230" s="1"/>
      <c r="HMC230" s="1"/>
      <c r="HMD230" s="1"/>
      <c r="HME230" s="1"/>
      <c r="HMF230" s="1"/>
      <c r="HMG230" s="1"/>
      <c r="HMH230" s="1"/>
      <c r="HMI230" s="1"/>
      <c r="HMJ230" s="1"/>
      <c r="HMK230" s="1"/>
      <c r="HML230" s="1"/>
      <c r="HMM230" s="1"/>
      <c r="HMN230" s="1"/>
      <c r="HMO230" s="1"/>
      <c r="HMP230" s="1"/>
      <c r="HMQ230" s="1"/>
      <c r="HMR230" s="1"/>
      <c r="HMS230" s="1"/>
      <c r="HMT230" s="1"/>
      <c r="HMU230" s="1"/>
      <c r="HMV230" s="1"/>
      <c r="HMW230" s="1"/>
      <c r="HMX230" s="1"/>
      <c r="HMY230" s="1"/>
      <c r="HMZ230" s="1"/>
      <c r="HNA230" s="1"/>
      <c r="HNB230" s="1"/>
      <c r="HNC230" s="1"/>
      <c r="HND230" s="1"/>
      <c r="HNE230" s="1"/>
      <c r="HNF230" s="1"/>
      <c r="HNG230" s="1"/>
      <c r="HNH230" s="1"/>
      <c r="HNI230" s="1"/>
      <c r="HNJ230" s="1"/>
      <c r="HNK230" s="1"/>
      <c r="HNL230" s="1"/>
      <c r="HNM230" s="1"/>
      <c r="HNN230" s="1"/>
      <c r="HNO230" s="1"/>
      <c r="HNP230" s="1"/>
      <c r="HNQ230" s="1"/>
      <c r="HNR230" s="1"/>
      <c r="HNS230" s="1"/>
      <c r="HNT230" s="1"/>
      <c r="HNU230" s="1"/>
      <c r="HNV230" s="1"/>
      <c r="HNW230" s="1"/>
      <c r="HNX230" s="1"/>
      <c r="HNY230" s="1"/>
      <c r="HNZ230" s="1"/>
      <c r="HOA230" s="1"/>
      <c r="HOB230" s="1"/>
      <c r="HOC230" s="1"/>
      <c r="HOD230" s="1"/>
      <c r="HOE230" s="1"/>
      <c r="HOF230" s="1"/>
      <c r="HOG230" s="1"/>
      <c r="HOH230" s="1"/>
      <c r="HOI230" s="1"/>
      <c r="HOJ230" s="1"/>
      <c r="HOK230" s="1"/>
      <c r="HOL230" s="1"/>
      <c r="HOM230" s="1"/>
      <c r="HON230" s="1"/>
      <c r="HOO230" s="1"/>
      <c r="HOP230" s="1"/>
      <c r="HOQ230" s="1"/>
      <c r="HOR230" s="1"/>
      <c r="HOS230" s="1"/>
      <c r="HOT230" s="1"/>
      <c r="HOU230" s="1"/>
      <c r="HOV230" s="1"/>
      <c r="HOW230" s="1"/>
      <c r="HOX230" s="1"/>
      <c r="HOY230" s="1"/>
      <c r="HOZ230" s="1"/>
      <c r="HPA230" s="1"/>
      <c r="HPB230" s="1"/>
      <c r="HPC230" s="1"/>
      <c r="HPD230" s="1"/>
      <c r="HPE230" s="1"/>
      <c r="HPF230" s="1"/>
      <c r="HPG230" s="1"/>
      <c r="HPH230" s="1"/>
      <c r="HPI230" s="1"/>
      <c r="HPJ230" s="1"/>
      <c r="HPK230" s="1"/>
      <c r="HPL230" s="1"/>
      <c r="HPM230" s="1"/>
      <c r="HPN230" s="1"/>
      <c r="HPO230" s="1"/>
      <c r="HPP230" s="1"/>
      <c r="HPQ230" s="1"/>
      <c r="HPR230" s="1"/>
      <c r="HPS230" s="1"/>
      <c r="HPT230" s="1"/>
      <c r="HPU230" s="1"/>
      <c r="HPV230" s="1"/>
      <c r="HPW230" s="1"/>
      <c r="HPX230" s="1"/>
      <c r="HPY230" s="1"/>
      <c r="HPZ230" s="1"/>
      <c r="HQA230" s="1"/>
      <c r="HQB230" s="1"/>
      <c r="HQC230" s="1"/>
      <c r="HQD230" s="1"/>
      <c r="HQE230" s="1"/>
      <c r="HQF230" s="1"/>
      <c r="HQG230" s="1"/>
      <c r="HQH230" s="1"/>
      <c r="HQI230" s="1"/>
      <c r="HQJ230" s="1"/>
      <c r="HQK230" s="1"/>
      <c r="HQL230" s="1"/>
      <c r="HQM230" s="1"/>
      <c r="HQN230" s="1"/>
      <c r="HQO230" s="1"/>
      <c r="HQP230" s="1"/>
      <c r="HQQ230" s="1"/>
      <c r="HQR230" s="1"/>
      <c r="HQS230" s="1"/>
      <c r="HQT230" s="1"/>
      <c r="HQU230" s="1"/>
      <c r="HQV230" s="1"/>
      <c r="HQW230" s="1"/>
      <c r="HQX230" s="1"/>
      <c r="HQY230" s="1"/>
      <c r="HQZ230" s="1"/>
      <c r="HRA230" s="1"/>
      <c r="HRB230" s="1"/>
      <c r="HRC230" s="1"/>
      <c r="HRD230" s="1"/>
      <c r="HRE230" s="1"/>
      <c r="HRF230" s="1"/>
      <c r="HRG230" s="1"/>
      <c r="HRH230" s="1"/>
      <c r="HRI230" s="1"/>
      <c r="HRJ230" s="1"/>
      <c r="HRK230" s="1"/>
      <c r="HRL230" s="1"/>
      <c r="HRM230" s="1"/>
      <c r="HRN230" s="1"/>
      <c r="HRO230" s="1"/>
      <c r="HRP230" s="1"/>
      <c r="HRQ230" s="1"/>
      <c r="HRR230" s="1"/>
      <c r="HRS230" s="1"/>
      <c r="HRT230" s="1"/>
      <c r="HRU230" s="1"/>
      <c r="HRV230" s="1"/>
      <c r="HRW230" s="1"/>
      <c r="HRX230" s="1"/>
      <c r="HRY230" s="1"/>
      <c r="HRZ230" s="1"/>
      <c r="HSA230" s="1"/>
      <c r="HSB230" s="1"/>
      <c r="HSC230" s="1"/>
      <c r="HSD230" s="1"/>
      <c r="HSE230" s="1"/>
      <c r="HSF230" s="1"/>
      <c r="HSG230" s="1"/>
      <c r="HSH230" s="1"/>
      <c r="HSI230" s="1"/>
      <c r="HSJ230" s="1"/>
      <c r="HSK230" s="1"/>
      <c r="HSL230" s="1"/>
      <c r="HSM230" s="1"/>
      <c r="HSN230" s="1"/>
      <c r="HSO230" s="1"/>
      <c r="HSP230" s="1"/>
      <c r="HSQ230" s="1"/>
      <c r="HSR230" s="1"/>
      <c r="HSS230" s="1"/>
      <c r="HST230" s="1"/>
      <c r="HSU230" s="1"/>
      <c r="HSV230" s="1"/>
      <c r="HSW230" s="1"/>
      <c r="HSX230" s="1"/>
      <c r="HSY230" s="1"/>
      <c r="HSZ230" s="1"/>
      <c r="HTA230" s="1"/>
      <c r="HTB230" s="1"/>
      <c r="HTC230" s="1"/>
      <c r="HTD230" s="1"/>
      <c r="HTE230" s="1"/>
      <c r="HTF230" s="1"/>
      <c r="HTG230" s="1"/>
      <c r="HTH230" s="1"/>
      <c r="HTI230" s="1"/>
      <c r="HTJ230" s="1"/>
      <c r="HTK230" s="1"/>
      <c r="HTL230" s="1"/>
      <c r="HTM230" s="1"/>
      <c r="HTN230" s="1"/>
      <c r="HTO230" s="1"/>
      <c r="HTP230" s="1"/>
      <c r="HTQ230" s="1"/>
      <c r="HTR230" s="1"/>
      <c r="HTS230" s="1"/>
      <c r="HTT230" s="1"/>
      <c r="HTU230" s="1"/>
      <c r="HTV230" s="1"/>
      <c r="HTW230" s="1"/>
      <c r="HTX230" s="1"/>
      <c r="HTY230" s="1"/>
      <c r="HTZ230" s="1"/>
      <c r="HUA230" s="1"/>
      <c r="HUB230" s="1"/>
      <c r="HUC230" s="1"/>
      <c r="HUD230" s="1"/>
      <c r="HUE230" s="1"/>
      <c r="HUF230" s="1"/>
      <c r="HUG230" s="1"/>
      <c r="HUH230" s="1"/>
      <c r="HUI230" s="1"/>
      <c r="HUJ230" s="1"/>
      <c r="HUK230" s="1"/>
      <c r="HUL230" s="1"/>
      <c r="HUM230" s="1"/>
      <c r="HUN230" s="1"/>
      <c r="HUO230" s="1"/>
      <c r="HUP230" s="1"/>
      <c r="HUQ230" s="1"/>
      <c r="HUR230" s="1"/>
      <c r="HUS230" s="1"/>
      <c r="HUT230" s="1"/>
      <c r="HUU230" s="1"/>
      <c r="HUV230" s="1"/>
      <c r="HUW230" s="1"/>
      <c r="HUX230" s="1"/>
      <c r="HUY230" s="1"/>
      <c r="HUZ230" s="1"/>
      <c r="HVA230" s="1"/>
      <c r="HVB230" s="1"/>
      <c r="HVC230" s="1"/>
      <c r="HVD230" s="1"/>
      <c r="HVE230" s="1"/>
      <c r="HVF230" s="1"/>
      <c r="HVG230" s="1"/>
      <c r="HVH230" s="1"/>
      <c r="HVI230" s="1"/>
      <c r="HVJ230" s="1"/>
      <c r="HVK230" s="1"/>
      <c r="HVL230" s="1"/>
      <c r="HVM230" s="1"/>
      <c r="HVN230" s="1"/>
      <c r="HVO230" s="1"/>
      <c r="HVP230" s="1"/>
      <c r="HVQ230" s="1"/>
      <c r="HVR230" s="1"/>
      <c r="HVS230" s="1"/>
      <c r="HVT230" s="1"/>
      <c r="HVU230" s="1"/>
      <c r="HVV230" s="1"/>
      <c r="HVW230" s="1"/>
      <c r="HVX230" s="1"/>
      <c r="HVY230" s="1"/>
      <c r="HVZ230" s="1"/>
      <c r="HWA230" s="1"/>
      <c r="HWB230" s="1"/>
      <c r="HWC230" s="1"/>
      <c r="HWD230" s="1"/>
      <c r="HWE230" s="1"/>
      <c r="HWF230" s="1"/>
      <c r="HWG230" s="1"/>
      <c r="HWH230" s="1"/>
      <c r="HWI230" s="1"/>
      <c r="HWJ230" s="1"/>
      <c r="HWK230" s="1"/>
      <c r="HWL230" s="1"/>
      <c r="HWM230" s="1"/>
      <c r="HWN230" s="1"/>
      <c r="HWO230" s="1"/>
      <c r="HWP230" s="1"/>
      <c r="HWQ230" s="1"/>
      <c r="HWR230" s="1"/>
      <c r="HWS230" s="1"/>
      <c r="HWT230" s="1"/>
      <c r="HWU230" s="1"/>
      <c r="HWV230" s="1"/>
      <c r="HWW230" s="1"/>
      <c r="HWX230" s="1"/>
      <c r="HWY230" s="1"/>
      <c r="HWZ230" s="1"/>
      <c r="HXA230" s="1"/>
      <c r="HXB230" s="1"/>
      <c r="HXC230" s="1"/>
      <c r="HXD230" s="1"/>
      <c r="HXE230" s="1"/>
      <c r="HXF230" s="1"/>
      <c r="HXG230" s="1"/>
      <c r="HXH230" s="1"/>
      <c r="HXI230" s="1"/>
      <c r="HXJ230" s="1"/>
      <c r="HXK230" s="1"/>
      <c r="HXL230" s="1"/>
      <c r="HXM230" s="1"/>
      <c r="HXN230" s="1"/>
      <c r="HXO230" s="1"/>
      <c r="HXP230" s="1"/>
      <c r="HXQ230" s="1"/>
      <c r="HXR230" s="1"/>
      <c r="HXS230" s="1"/>
      <c r="HXT230" s="1"/>
      <c r="HXU230" s="1"/>
      <c r="HXV230" s="1"/>
      <c r="HXW230" s="1"/>
      <c r="HXX230" s="1"/>
      <c r="HXY230" s="1"/>
      <c r="HXZ230" s="1"/>
      <c r="HYA230" s="1"/>
      <c r="HYB230" s="1"/>
      <c r="HYC230" s="1"/>
      <c r="HYD230" s="1"/>
      <c r="HYE230" s="1"/>
      <c r="HYF230" s="1"/>
      <c r="HYG230" s="1"/>
      <c r="HYH230" s="1"/>
      <c r="HYI230" s="1"/>
      <c r="HYJ230" s="1"/>
      <c r="HYK230" s="1"/>
      <c r="HYL230" s="1"/>
      <c r="HYM230" s="1"/>
      <c r="HYN230" s="1"/>
      <c r="HYO230" s="1"/>
      <c r="HYP230" s="1"/>
      <c r="HYQ230" s="1"/>
      <c r="HYR230" s="1"/>
      <c r="HYS230" s="1"/>
      <c r="HYT230" s="1"/>
      <c r="HYU230" s="1"/>
      <c r="HYV230" s="1"/>
      <c r="HYW230" s="1"/>
      <c r="HYX230" s="1"/>
      <c r="HYY230" s="1"/>
      <c r="HYZ230" s="1"/>
      <c r="HZA230" s="1"/>
      <c r="HZB230" s="1"/>
      <c r="HZC230" s="1"/>
      <c r="HZD230" s="1"/>
      <c r="HZE230" s="1"/>
      <c r="HZF230" s="1"/>
      <c r="HZG230" s="1"/>
      <c r="HZH230" s="1"/>
      <c r="HZI230" s="1"/>
      <c r="HZJ230" s="1"/>
      <c r="HZK230" s="1"/>
      <c r="HZL230" s="1"/>
      <c r="HZM230" s="1"/>
      <c r="HZN230" s="1"/>
      <c r="HZO230" s="1"/>
      <c r="HZP230" s="1"/>
      <c r="HZQ230" s="1"/>
      <c r="HZR230" s="1"/>
      <c r="HZS230" s="1"/>
      <c r="HZT230" s="1"/>
      <c r="HZU230" s="1"/>
      <c r="HZV230" s="1"/>
      <c r="HZW230" s="1"/>
      <c r="HZX230" s="1"/>
      <c r="HZY230" s="1"/>
      <c r="HZZ230" s="1"/>
      <c r="IAA230" s="1"/>
      <c r="IAB230" s="1"/>
      <c r="IAC230" s="1"/>
      <c r="IAD230" s="1"/>
      <c r="IAE230" s="1"/>
      <c r="IAF230" s="1"/>
      <c r="IAG230" s="1"/>
      <c r="IAH230" s="1"/>
      <c r="IAI230" s="1"/>
      <c r="IAJ230" s="1"/>
      <c r="IAK230" s="1"/>
      <c r="IAL230" s="1"/>
      <c r="IAM230" s="1"/>
      <c r="IAN230" s="1"/>
      <c r="IAO230" s="1"/>
      <c r="IAP230" s="1"/>
      <c r="IAQ230" s="1"/>
      <c r="IAR230" s="1"/>
      <c r="IAS230" s="1"/>
      <c r="IAT230" s="1"/>
      <c r="IAU230" s="1"/>
      <c r="IAV230" s="1"/>
      <c r="IAW230" s="1"/>
      <c r="IAX230" s="1"/>
      <c r="IAY230" s="1"/>
      <c r="IAZ230" s="1"/>
      <c r="IBA230" s="1"/>
      <c r="IBB230" s="1"/>
      <c r="IBC230" s="1"/>
      <c r="IBD230" s="1"/>
      <c r="IBE230" s="1"/>
      <c r="IBF230" s="1"/>
      <c r="IBG230" s="1"/>
      <c r="IBH230" s="1"/>
      <c r="IBI230" s="1"/>
      <c r="IBJ230" s="1"/>
      <c r="IBK230" s="1"/>
      <c r="IBL230" s="1"/>
      <c r="IBM230" s="1"/>
      <c r="IBN230" s="1"/>
      <c r="IBO230" s="1"/>
      <c r="IBP230" s="1"/>
      <c r="IBQ230" s="1"/>
      <c r="IBR230" s="1"/>
      <c r="IBS230" s="1"/>
      <c r="IBT230" s="1"/>
      <c r="IBU230" s="1"/>
      <c r="IBV230" s="1"/>
      <c r="IBW230" s="1"/>
      <c r="IBX230" s="1"/>
      <c r="IBY230" s="1"/>
      <c r="IBZ230" s="1"/>
      <c r="ICA230" s="1"/>
      <c r="ICB230" s="1"/>
      <c r="ICC230" s="1"/>
      <c r="ICD230" s="1"/>
      <c r="ICE230" s="1"/>
      <c r="ICF230" s="1"/>
      <c r="ICG230" s="1"/>
      <c r="ICH230" s="1"/>
      <c r="ICI230" s="1"/>
      <c r="ICJ230" s="1"/>
      <c r="ICK230" s="1"/>
      <c r="ICL230" s="1"/>
      <c r="ICM230" s="1"/>
      <c r="ICN230" s="1"/>
      <c r="ICO230" s="1"/>
      <c r="ICP230" s="1"/>
      <c r="ICQ230" s="1"/>
      <c r="ICR230" s="1"/>
      <c r="ICS230" s="1"/>
      <c r="ICT230" s="1"/>
      <c r="ICU230" s="1"/>
      <c r="ICV230" s="1"/>
      <c r="ICW230" s="1"/>
      <c r="ICX230" s="1"/>
      <c r="ICY230" s="1"/>
      <c r="ICZ230" s="1"/>
      <c r="IDA230" s="1"/>
      <c r="IDB230" s="1"/>
      <c r="IDC230" s="1"/>
      <c r="IDD230" s="1"/>
      <c r="IDE230" s="1"/>
      <c r="IDF230" s="1"/>
      <c r="IDG230" s="1"/>
      <c r="IDH230" s="1"/>
      <c r="IDI230" s="1"/>
      <c r="IDJ230" s="1"/>
      <c r="IDK230" s="1"/>
      <c r="IDL230" s="1"/>
      <c r="IDM230" s="1"/>
      <c r="IDN230" s="1"/>
      <c r="IDO230" s="1"/>
      <c r="IDP230" s="1"/>
      <c r="IDQ230" s="1"/>
      <c r="IDR230" s="1"/>
      <c r="IDS230" s="1"/>
      <c r="IDT230" s="1"/>
      <c r="IDU230" s="1"/>
      <c r="IDV230" s="1"/>
      <c r="IDW230" s="1"/>
      <c r="IDX230" s="1"/>
      <c r="IDY230" s="1"/>
      <c r="IDZ230" s="1"/>
      <c r="IEA230" s="1"/>
      <c r="IEB230" s="1"/>
      <c r="IEC230" s="1"/>
      <c r="IED230" s="1"/>
      <c r="IEE230" s="1"/>
      <c r="IEF230" s="1"/>
      <c r="IEG230" s="1"/>
      <c r="IEH230" s="1"/>
      <c r="IEI230" s="1"/>
      <c r="IEJ230" s="1"/>
      <c r="IEK230" s="1"/>
      <c r="IEL230" s="1"/>
      <c r="IEM230" s="1"/>
      <c r="IEN230" s="1"/>
      <c r="IEO230" s="1"/>
      <c r="IEP230" s="1"/>
      <c r="IEQ230" s="1"/>
      <c r="IER230" s="1"/>
      <c r="IES230" s="1"/>
      <c r="IET230" s="1"/>
      <c r="IEU230" s="1"/>
      <c r="IEV230" s="1"/>
      <c r="IEW230" s="1"/>
      <c r="IEX230" s="1"/>
      <c r="IEY230" s="1"/>
      <c r="IEZ230" s="1"/>
      <c r="IFA230" s="1"/>
      <c r="IFB230" s="1"/>
      <c r="IFC230" s="1"/>
      <c r="IFD230" s="1"/>
      <c r="IFE230" s="1"/>
      <c r="IFF230" s="1"/>
      <c r="IFG230" s="1"/>
      <c r="IFH230" s="1"/>
      <c r="IFI230" s="1"/>
      <c r="IFJ230" s="1"/>
      <c r="IFK230" s="1"/>
      <c r="IFL230" s="1"/>
      <c r="IFM230" s="1"/>
      <c r="IFN230" s="1"/>
      <c r="IFO230" s="1"/>
      <c r="IFP230" s="1"/>
      <c r="IFQ230" s="1"/>
      <c r="IFR230" s="1"/>
      <c r="IFS230" s="1"/>
      <c r="IFT230" s="1"/>
      <c r="IFU230" s="1"/>
      <c r="IFV230" s="1"/>
      <c r="IFW230" s="1"/>
      <c r="IFX230" s="1"/>
      <c r="IFY230" s="1"/>
      <c r="IFZ230" s="1"/>
      <c r="IGA230" s="1"/>
      <c r="IGB230" s="1"/>
      <c r="IGC230" s="1"/>
      <c r="IGD230" s="1"/>
      <c r="IGE230" s="1"/>
      <c r="IGF230" s="1"/>
      <c r="IGG230" s="1"/>
      <c r="IGH230" s="1"/>
      <c r="IGI230" s="1"/>
      <c r="IGJ230" s="1"/>
      <c r="IGK230" s="1"/>
      <c r="IGL230" s="1"/>
      <c r="IGM230" s="1"/>
      <c r="IGN230" s="1"/>
      <c r="IGO230" s="1"/>
      <c r="IGP230" s="1"/>
      <c r="IGQ230" s="1"/>
      <c r="IGR230" s="1"/>
      <c r="IGS230" s="1"/>
      <c r="IGT230" s="1"/>
      <c r="IGU230" s="1"/>
      <c r="IGV230" s="1"/>
      <c r="IGW230" s="1"/>
      <c r="IGX230" s="1"/>
      <c r="IGY230" s="1"/>
      <c r="IGZ230" s="1"/>
      <c r="IHA230" s="1"/>
      <c r="IHB230" s="1"/>
      <c r="IHC230" s="1"/>
      <c r="IHD230" s="1"/>
      <c r="IHE230" s="1"/>
      <c r="IHF230" s="1"/>
      <c r="IHG230" s="1"/>
      <c r="IHH230" s="1"/>
      <c r="IHI230" s="1"/>
      <c r="IHJ230" s="1"/>
      <c r="IHK230" s="1"/>
      <c r="IHL230" s="1"/>
      <c r="IHM230" s="1"/>
      <c r="IHN230" s="1"/>
      <c r="IHO230" s="1"/>
      <c r="IHP230" s="1"/>
      <c r="IHQ230" s="1"/>
      <c r="IHR230" s="1"/>
      <c r="IHS230" s="1"/>
      <c r="IHT230" s="1"/>
      <c r="IHU230" s="1"/>
      <c r="IHV230" s="1"/>
      <c r="IHW230" s="1"/>
      <c r="IHX230" s="1"/>
      <c r="IHY230" s="1"/>
      <c r="IHZ230" s="1"/>
      <c r="IIA230" s="1"/>
      <c r="IIB230" s="1"/>
      <c r="IIC230" s="1"/>
      <c r="IID230" s="1"/>
      <c r="IIE230" s="1"/>
      <c r="IIF230" s="1"/>
      <c r="IIG230" s="1"/>
      <c r="IIH230" s="1"/>
      <c r="III230" s="1"/>
      <c r="IIJ230" s="1"/>
      <c r="IIK230" s="1"/>
      <c r="IIL230" s="1"/>
      <c r="IIM230" s="1"/>
      <c r="IIN230" s="1"/>
      <c r="IIO230" s="1"/>
      <c r="IIP230" s="1"/>
      <c r="IIQ230" s="1"/>
      <c r="IIR230" s="1"/>
      <c r="IIS230" s="1"/>
      <c r="IIT230" s="1"/>
      <c r="IIU230" s="1"/>
      <c r="IIV230" s="1"/>
      <c r="IIW230" s="1"/>
      <c r="IIX230" s="1"/>
      <c r="IIY230" s="1"/>
      <c r="IIZ230" s="1"/>
      <c r="IJA230" s="1"/>
      <c r="IJB230" s="1"/>
      <c r="IJC230" s="1"/>
      <c r="IJD230" s="1"/>
      <c r="IJE230" s="1"/>
      <c r="IJF230" s="1"/>
      <c r="IJG230" s="1"/>
      <c r="IJH230" s="1"/>
      <c r="IJI230" s="1"/>
      <c r="IJJ230" s="1"/>
      <c r="IJK230" s="1"/>
      <c r="IJL230" s="1"/>
      <c r="IJM230" s="1"/>
      <c r="IJN230" s="1"/>
      <c r="IJO230" s="1"/>
      <c r="IJP230" s="1"/>
      <c r="IJQ230" s="1"/>
      <c r="IJR230" s="1"/>
      <c r="IJS230" s="1"/>
      <c r="IJT230" s="1"/>
      <c r="IJU230" s="1"/>
      <c r="IJV230" s="1"/>
      <c r="IJW230" s="1"/>
      <c r="IJX230" s="1"/>
      <c r="IJY230" s="1"/>
      <c r="IJZ230" s="1"/>
      <c r="IKA230" s="1"/>
      <c r="IKB230" s="1"/>
      <c r="IKC230" s="1"/>
      <c r="IKD230" s="1"/>
      <c r="IKE230" s="1"/>
      <c r="IKF230" s="1"/>
      <c r="IKG230" s="1"/>
      <c r="IKH230" s="1"/>
      <c r="IKI230" s="1"/>
      <c r="IKJ230" s="1"/>
      <c r="IKK230" s="1"/>
      <c r="IKL230" s="1"/>
      <c r="IKM230" s="1"/>
      <c r="IKN230" s="1"/>
      <c r="IKO230" s="1"/>
      <c r="IKP230" s="1"/>
      <c r="IKQ230" s="1"/>
      <c r="IKR230" s="1"/>
      <c r="IKS230" s="1"/>
      <c r="IKT230" s="1"/>
      <c r="IKU230" s="1"/>
      <c r="IKV230" s="1"/>
      <c r="IKW230" s="1"/>
      <c r="IKX230" s="1"/>
      <c r="IKY230" s="1"/>
      <c r="IKZ230" s="1"/>
      <c r="ILA230" s="1"/>
      <c r="ILB230" s="1"/>
      <c r="ILC230" s="1"/>
      <c r="ILD230" s="1"/>
      <c r="ILE230" s="1"/>
      <c r="ILF230" s="1"/>
      <c r="ILG230" s="1"/>
      <c r="ILH230" s="1"/>
      <c r="ILI230" s="1"/>
      <c r="ILJ230" s="1"/>
      <c r="ILK230" s="1"/>
      <c r="ILL230" s="1"/>
      <c r="ILM230" s="1"/>
      <c r="ILN230" s="1"/>
      <c r="ILO230" s="1"/>
      <c r="ILP230" s="1"/>
      <c r="ILQ230" s="1"/>
      <c r="ILR230" s="1"/>
      <c r="ILS230" s="1"/>
      <c r="ILT230" s="1"/>
      <c r="ILU230" s="1"/>
      <c r="ILV230" s="1"/>
      <c r="ILW230" s="1"/>
      <c r="ILX230" s="1"/>
      <c r="ILY230" s="1"/>
      <c r="ILZ230" s="1"/>
      <c r="IMA230" s="1"/>
      <c r="IMB230" s="1"/>
      <c r="IMC230" s="1"/>
      <c r="IMD230" s="1"/>
      <c r="IME230" s="1"/>
      <c r="IMF230" s="1"/>
      <c r="IMG230" s="1"/>
      <c r="IMH230" s="1"/>
      <c r="IMI230" s="1"/>
      <c r="IMJ230" s="1"/>
      <c r="IMK230" s="1"/>
      <c r="IML230" s="1"/>
      <c r="IMM230" s="1"/>
      <c r="IMN230" s="1"/>
      <c r="IMO230" s="1"/>
      <c r="IMP230" s="1"/>
      <c r="IMQ230" s="1"/>
      <c r="IMR230" s="1"/>
      <c r="IMS230" s="1"/>
      <c r="IMT230" s="1"/>
      <c r="IMU230" s="1"/>
      <c r="IMV230" s="1"/>
      <c r="IMW230" s="1"/>
      <c r="IMX230" s="1"/>
      <c r="IMY230" s="1"/>
      <c r="IMZ230" s="1"/>
      <c r="INA230" s="1"/>
      <c r="INB230" s="1"/>
      <c r="INC230" s="1"/>
      <c r="IND230" s="1"/>
      <c r="INE230" s="1"/>
      <c r="INF230" s="1"/>
      <c r="ING230" s="1"/>
      <c r="INH230" s="1"/>
      <c r="INI230" s="1"/>
      <c r="INJ230" s="1"/>
      <c r="INK230" s="1"/>
      <c r="INL230" s="1"/>
      <c r="INM230" s="1"/>
      <c r="INN230" s="1"/>
      <c r="INO230" s="1"/>
      <c r="INP230" s="1"/>
      <c r="INQ230" s="1"/>
      <c r="INR230" s="1"/>
      <c r="INS230" s="1"/>
      <c r="INT230" s="1"/>
      <c r="INU230" s="1"/>
      <c r="INV230" s="1"/>
      <c r="INW230" s="1"/>
      <c r="INX230" s="1"/>
      <c r="INY230" s="1"/>
      <c r="INZ230" s="1"/>
      <c r="IOA230" s="1"/>
      <c r="IOB230" s="1"/>
      <c r="IOC230" s="1"/>
      <c r="IOD230" s="1"/>
      <c r="IOE230" s="1"/>
      <c r="IOF230" s="1"/>
      <c r="IOG230" s="1"/>
      <c r="IOH230" s="1"/>
      <c r="IOI230" s="1"/>
      <c r="IOJ230" s="1"/>
      <c r="IOK230" s="1"/>
      <c r="IOL230" s="1"/>
      <c r="IOM230" s="1"/>
      <c r="ION230" s="1"/>
      <c r="IOO230" s="1"/>
      <c r="IOP230" s="1"/>
      <c r="IOQ230" s="1"/>
      <c r="IOR230" s="1"/>
      <c r="IOS230" s="1"/>
      <c r="IOT230" s="1"/>
      <c r="IOU230" s="1"/>
      <c r="IOV230" s="1"/>
      <c r="IOW230" s="1"/>
      <c r="IOX230" s="1"/>
      <c r="IOY230" s="1"/>
      <c r="IOZ230" s="1"/>
      <c r="IPA230" s="1"/>
      <c r="IPB230" s="1"/>
      <c r="IPC230" s="1"/>
      <c r="IPD230" s="1"/>
      <c r="IPE230" s="1"/>
      <c r="IPF230" s="1"/>
      <c r="IPG230" s="1"/>
      <c r="IPH230" s="1"/>
      <c r="IPI230" s="1"/>
      <c r="IPJ230" s="1"/>
      <c r="IPK230" s="1"/>
      <c r="IPL230" s="1"/>
      <c r="IPM230" s="1"/>
      <c r="IPN230" s="1"/>
      <c r="IPO230" s="1"/>
      <c r="IPP230" s="1"/>
      <c r="IPQ230" s="1"/>
      <c r="IPR230" s="1"/>
      <c r="IPS230" s="1"/>
      <c r="IPT230" s="1"/>
      <c r="IPU230" s="1"/>
      <c r="IPV230" s="1"/>
      <c r="IPW230" s="1"/>
      <c r="IPX230" s="1"/>
      <c r="IPY230" s="1"/>
      <c r="IPZ230" s="1"/>
      <c r="IQA230" s="1"/>
      <c r="IQB230" s="1"/>
      <c r="IQC230" s="1"/>
      <c r="IQD230" s="1"/>
      <c r="IQE230" s="1"/>
      <c r="IQF230" s="1"/>
      <c r="IQG230" s="1"/>
      <c r="IQH230" s="1"/>
      <c r="IQI230" s="1"/>
      <c r="IQJ230" s="1"/>
      <c r="IQK230" s="1"/>
      <c r="IQL230" s="1"/>
      <c r="IQM230" s="1"/>
      <c r="IQN230" s="1"/>
      <c r="IQO230" s="1"/>
      <c r="IQP230" s="1"/>
      <c r="IQQ230" s="1"/>
      <c r="IQR230" s="1"/>
      <c r="IQS230" s="1"/>
      <c r="IQT230" s="1"/>
      <c r="IQU230" s="1"/>
      <c r="IQV230" s="1"/>
      <c r="IQW230" s="1"/>
      <c r="IQX230" s="1"/>
      <c r="IQY230" s="1"/>
      <c r="IQZ230" s="1"/>
      <c r="IRA230" s="1"/>
      <c r="IRB230" s="1"/>
      <c r="IRC230" s="1"/>
      <c r="IRD230" s="1"/>
      <c r="IRE230" s="1"/>
      <c r="IRF230" s="1"/>
      <c r="IRG230" s="1"/>
      <c r="IRH230" s="1"/>
      <c r="IRI230" s="1"/>
      <c r="IRJ230" s="1"/>
      <c r="IRK230" s="1"/>
      <c r="IRL230" s="1"/>
      <c r="IRM230" s="1"/>
      <c r="IRN230" s="1"/>
      <c r="IRO230" s="1"/>
      <c r="IRP230" s="1"/>
      <c r="IRQ230" s="1"/>
      <c r="IRR230" s="1"/>
      <c r="IRS230" s="1"/>
      <c r="IRT230" s="1"/>
      <c r="IRU230" s="1"/>
      <c r="IRV230" s="1"/>
      <c r="IRW230" s="1"/>
      <c r="IRX230" s="1"/>
      <c r="IRY230" s="1"/>
      <c r="IRZ230" s="1"/>
      <c r="ISA230" s="1"/>
      <c r="ISB230" s="1"/>
      <c r="ISC230" s="1"/>
      <c r="ISD230" s="1"/>
      <c r="ISE230" s="1"/>
      <c r="ISF230" s="1"/>
      <c r="ISG230" s="1"/>
      <c r="ISH230" s="1"/>
      <c r="ISI230" s="1"/>
      <c r="ISJ230" s="1"/>
      <c r="ISK230" s="1"/>
      <c r="ISL230" s="1"/>
      <c r="ISM230" s="1"/>
      <c r="ISN230" s="1"/>
      <c r="ISO230" s="1"/>
      <c r="ISP230" s="1"/>
      <c r="ISQ230" s="1"/>
      <c r="ISR230" s="1"/>
      <c r="ISS230" s="1"/>
      <c r="IST230" s="1"/>
      <c r="ISU230" s="1"/>
      <c r="ISV230" s="1"/>
      <c r="ISW230" s="1"/>
      <c r="ISX230" s="1"/>
      <c r="ISY230" s="1"/>
      <c r="ISZ230" s="1"/>
      <c r="ITA230" s="1"/>
      <c r="ITB230" s="1"/>
      <c r="ITC230" s="1"/>
      <c r="ITD230" s="1"/>
      <c r="ITE230" s="1"/>
      <c r="ITF230" s="1"/>
      <c r="ITG230" s="1"/>
      <c r="ITH230" s="1"/>
      <c r="ITI230" s="1"/>
      <c r="ITJ230" s="1"/>
      <c r="ITK230" s="1"/>
      <c r="ITL230" s="1"/>
      <c r="ITM230" s="1"/>
      <c r="ITN230" s="1"/>
      <c r="ITO230" s="1"/>
      <c r="ITP230" s="1"/>
      <c r="ITQ230" s="1"/>
      <c r="ITR230" s="1"/>
      <c r="ITS230" s="1"/>
      <c r="ITT230" s="1"/>
      <c r="ITU230" s="1"/>
      <c r="ITV230" s="1"/>
      <c r="ITW230" s="1"/>
      <c r="ITX230" s="1"/>
      <c r="ITY230" s="1"/>
      <c r="ITZ230" s="1"/>
      <c r="IUA230" s="1"/>
      <c r="IUB230" s="1"/>
      <c r="IUC230" s="1"/>
      <c r="IUD230" s="1"/>
      <c r="IUE230" s="1"/>
      <c r="IUF230" s="1"/>
      <c r="IUG230" s="1"/>
      <c r="IUH230" s="1"/>
      <c r="IUI230" s="1"/>
      <c r="IUJ230" s="1"/>
      <c r="IUK230" s="1"/>
      <c r="IUL230" s="1"/>
      <c r="IUM230" s="1"/>
      <c r="IUN230" s="1"/>
      <c r="IUO230" s="1"/>
      <c r="IUP230" s="1"/>
      <c r="IUQ230" s="1"/>
      <c r="IUR230" s="1"/>
      <c r="IUS230" s="1"/>
      <c r="IUT230" s="1"/>
      <c r="IUU230" s="1"/>
      <c r="IUV230" s="1"/>
      <c r="IUW230" s="1"/>
      <c r="IUX230" s="1"/>
      <c r="IUY230" s="1"/>
      <c r="IUZ230" s="1"/>
      <c r="IVA230" s="1"/>
      <c r="IVB230" s="1"/>
      <c r="IVC230" s="1"/>
      <c r="IVD230" s="1"/>
      <c r="IVE230" s="1"/>
      <c r="IVF230" s="1"/>
      <c r="IVG230" s="1"/>
      <c r="IVH230" s="1"/>
      <c r="IVI230" s="1"/>
      <c r="IVJ230" s="1"/>
      <c r="IVK230" s="1"/>
      <c r="IVL230" s="1"/>
      <c r="IVM230" s="1"/>
      <c r="IVN230" s="1"/>
      <c r="IVO230" s="1"/>
      <c r="IVP230" s="1"/>
      <c r="IVQ230" s="1"/>
      <c r="IVR230" s="1"/>
      <c r="IVS230" s="1"/>
      <c r="IVT230" s="1"/>
      <c r="IVU230" s="1"/>
      <c r="IVV230" s="1"/>
      <c r="IVW230" s="1"/>
      <c r="IVX230" s="1"/>
      <c r="IVY230" s="1"/>
      <c r="IVZ230" s="1"/>
      <c r="IWA230" s="1"/>
      <c r="IWB230" s="1"/>
      <c r="IWC230" s="1"/>
      <c r="IWD230" s="1"/>
      <c r="IWE230" s="1"/>
      <c r="IWF230" s="1"/>
      <c r="IWG230" s="1"/>
      <c r="IWH230" s="1"/>
      <c r="IWI230" s="1"/>
      <c r="IWJ230" s="1"/>
      <c r="IWK230" s="1"/>
      <c r="IWL230" s="1"/>
      <c r="IWM230" s="1"/>
      <c r="IWN230" s="1"/>
      <c r="IWO230" s="1"/>
      <c r="IWP230" s="1"/>
      <c r="IWQ230" s="1"/>
      <c r="IWR230" s="1"/>
      <c r="IWS230" s="1"/>
      <c r="IWT230" s="1"/>
      <c r="IWU230" s="1"/>
      <c r="IWV230" s="1"/>
      <c r="IWW230" s="1"/>
      <c r="IWX230" s="1"/>
      <c r="IWY230" s="1"/>
      <c r="IWZ230" s="1"/>
      <c r="IXA230" s="1"/>
      <c r="IXB230" s="1"/>
      <c r="IXC230" s="1"/>
      <c r="IXD230" s="1"/>
      <c r="IXE230" s="1"/>
      <c r="IXF230" s="1"/>
      <c r="IXG230" s="1"/>
      <c r="IXH230" s="1"/>
      <c r="IXI230" s="1"/>
      <c r="IXJ230" s="1"/>
      <c r="IXK230" s="1"/>
      <c r="IXL230" s="1"/>
      <c r="IXM230" s="1"/>
      <c r="IXN230" s="1"/>
      <c r="IXO230" s="1"/>
      <c r="IXP230" s="1"/>
      <c r="IXQ230" s="1"/>
      <c r="IXR230" s="1"/>
      <c r="IXS230" s="1"/>
      <c r="IXT230" s="1"/>
      <c r="IXU230" s="1"/>
      <c r="IXV230" s="1"/>
      <c r="IXW230" s="1"/>
      <c r="IXX230" s="1"/>
      <c r="IXY230" s="1"/>
      <c r="IXZ230" s="1"/>
      <c r="IYA230" s="1"/>
      <c r="IYB230" s="1"/>
      <c r="IYC230" s="1"/>
      <c r="IYD230" s="1"/>
      <c r="IYE230" s="1"/>
      <c r="IYF230" s="1"/>
      <c r="IYG230" s="1"/>
      <c r="IYH230" s="1"/>
      <c r="IYI230" s="1"/>
      <c r="IYJ230" s="1"/>
      <c r="IYK230" s="1"/>
      <c r="IYL230" s="1"/>
      <c r="IYM230" s="1"/>
      <c r="IYN230" s="1"/>
      <c r="IYO230" s="1"/>
      <c r="IYP230" s="1"/>
      <c r="IYQ230" s="1"/>
      <c r="IYR230" s="1"/>
      <c r="IYS230" s="1"/>
      <c r="IYT230" s="1"/>
      <c r="IYU230" s="1"/>
      <c r="IYV230" s="1"/>
      <c r="IYW230" s="1"/>
      <c r="IYX230" s="1"/>
      <c r="IYY230" s="1"/>
      <c r="IYZ230" s="1"/>
      <c r="IZA230" s="1"/>
      <c r="IZB230" s="1"/>
      <c r="IZC230" s="1"/>
      <c r="IZD230" s="1"/>
      <c r="IZE230" s="1"/>
      <c r="IZF230" s="1"/>
      <c r="IZG230" s="1"/>
      <c r="IZH230" s="1"/>
      <c r="IZI230" s="1"/>
      <c r="IZJ230" s="1"/>
      <c r="IZK230" s="1"/>
      <c r="IZL230" s="1"/>
      <c r="IZM230" s="1"/>
      <c r="IZN230" s="1"/>
      <c r="IZO230" s="1"/>
      <c r="IZP230" s="1"/>
      <c r="IZQ230" s="1"/>
      <c r="IZR230" s="1"/>
      <c r="IZS230" s="1"/>
      <c r="IZT230" s="1"/>
      <c r="IZU230" s="1"/>
      <c r="IZV230" s="1"/>
      <c r="IZW230" s="1"/>
      <c r="IZX230" s="1"/>
      <c r="IZY230" s="1"/>
      <c r="IZZ230" s="1"/>
      <c r="JAA230" s="1"/>
      <c r="JAB230" s="1"/>
      <c r="JAC230" s="1"/>
      <c r="JAD230" s="1"/>
      <c r="JAE230" s="1"/>
      <c r="JAF230" s="1"/>
      <c r="JAG230" s="1"/>
      <c r="JAH230" s="1"/>
      <c r="JAI230" s="1"/>
      <c r="JAJ230" s="1"/>
      <c r="JAK230" s="1"/>
      <c r="JAL230" s="1"/>
      <c r="JAM230" s="1"/>
      <c r="JAN230" s="1"/>
      <c r="JAO230" s="1"/>
      <c r="JAP230" s="1"/>
      <c r="JAQ230" s="1"/>
      <c r="JAR230" s="1"/>
      <c r="JAS230" s="1"/>
      <c r="JAT230" s="1"/>
      <c r="JAU230" s="1"/>
      <c r="JAV230" s="1"/>
      <c r="JAW230" s="1"/>
      <c r="JAX230" s="1"/>
      <c r="JAY230" s="1"/>
      <c r="JAZ230" s="1"/>
      <c r="JBA230" s="1"/>
      <c r="JBB230" s="1"/>
      <c r="JBC230" s="1"/>
      <c r="JBD230" s="1"/>
      <c r="JBE230" s="1"/>
      <c r="JBF230" s="1"/>
      <c r="JBG230" s="1"/>
      <c r="JBH230" s="1"/>
      <c r="JBI230" s="1"/>
      <c r="JBJ230" s="1"/>
      <c r="JBK230" s="1"/>
      <c r="JBL230" s="1"/>
      <c r="JBM230" s="1"/>
      <c r="JBN230" s="1"/>
      <c r="JBO230" s="1"/>
      <c r="JBP230" s="1"/>
      <c r="JBQ230" s="1"/>
      <c r="JBR230" s="1"/>
      <c r="JBS230" s="1"/>
      <c r="JBT230" s="1"/>
      <c r="JBU230" s="1"/>
      <c r="JBV230" s="1"/>
      <c r="JBW230" s="1"/>
      <c r="JBX230" s="1"/>
      <c r="JBY230" s="1"/>
      <c r="JBZ230" s="1"/>
      <c r="JCA230" s="1"/>
      <c r="JCB230" s="1"/>
      <c r="JCC230" s="1"/>
      <c r="JCD230" s="1"/>
      <c r="JCE230" s="1"/>
      <c r="JCF230" s="1"/>
      <c r="JCG230" s="1"/>
      <c r="JCH230" s="1"/>
      <c r="JCI230" s="1"/>
      <c r="JCJ230" s="1"/>
      <c r="JCK230" s="1"/>
      <c r="JCL230" s="1"/>
      <c r="JCM230" s="1"/>
      <c r="JCN230" s="1"/>
      <c r="JCO230" s="1"/>
      <c r="JCP230" s="1"/>
      <c r="JCQ230" s="1"/>
      <c r="JCR230" s="1"/>
      <c r="JCS230" s="1"/>
      <c r="JCT230" s="1"/>
      <c r="JCU230" s="1"/>
      <c r="JCV230" s="1"/>
      <c r="JCW230" s="1"/>
      <c r="JCX230" s="1"/>
      <c r="JCY230" s="1"/>
      <c r="JCZ230" s="1"/>
      <c r="JDA230" s="1"/>
      <c r="JDB230" s="1"/>
      <c r="JDC230" s="1"/>
      <c r="JDD230" s="1"/>
      <c r="JDE230" s="1"/>
      <c r="JDF230" s="1"/>
      <c r="JDG230" s="1"/>
      <c r="JDH230" s="1"/>
      <c r="JDI230" s="1"/>
      <c r="JDJ230" s="1"/>
      <c r="JDK230" s="1"/>
      <c r="JDL230" s="1"/>
      <c r="JDM230" s="1"/>
      <c r="JDN230" s="1"/>
      <c r="JDO230" s="1"/>
      <c r="JDP230" s="1"/>
      <c r="JDQ230" s="1"/>
      <c r="JDR230" s="1"/>
      <c r="JDS230" s="1"/>
      <c r="JDT230" s="1"/>
      <c r="JDU230" s="1"/>
      <c r="JDV230" s="1"/>
      <c r="JDW230" s="1"/>
      <c r="JDX230" s="1"/>
      <c r="JDY230" s="1"/>
      <c r="JDZ230" s="1"/>
      <c r="JEA230" s="1"/>
      <c r="JEB230" s="1"/>
      <c r="JEC230" s="1"/>
      <c r="JED230" s="1"/>
      <c r="JEE230" s="1"/>
      <c r="JEF230" s="1"/>
      <c r="JEG230" s="1"/>
      <c r="JEH230" s="1"/>
      <c r="JEI230" s="1"/>
      <c r="JEJ230" s="1"/>
      <c r="JEK230" s="1"/>
      <c r="JEL230" s="1"/>
      <c r="JEM230" s="1"/>
      <c r="JEN230" s="1"/>
      <c r="JEO230" s="1"/>
      <c r="JEP230" s="1"/>
      <c r="JEQ230" s="1"/>
      <c r="JER230" s="1"/>
      <c r="JES230" s="1"/>
      <c r="JET230" s="1"/>
      <c r="JEU230" s="1"/>
      <c r="JEV230" s="1"/>
      <c r="JEW230" s="1"/>
      <c r="JEX230" s="1"/>
      <c r="JEY230" s="1"/>
      <c r="JEZ230" s="1"/>
      <c r="JFA230" s="1"/>
      <c r="JFB230" s="1"/>
      <c r="JFC230" s="1"/>
      <c r="JFD230" s="1"/>
      <c r="JFE230" s="1"/>
      <c r="JFF230" s="1"/>
      <c r="JFG230" s="1"/>
      <c r="JFH230" s="1"/>
      <c r="JFI230" s="1"/>
      <c r="JFJ230" s="1"/>
      <c r="JFK230" s="1"/>
      <c r="JFL230" s="1"/>
      <c r="JFM230" s="1"/>
      <c r="JFN230" s="1"/>
      <c r="JFO230" s="1"/>
      <c r="JFP230" s="1"/>
      <c r="JFQ230" s="1"/>
      <c r="JFR230" s="1"/>
      <c r="JFS230" s="1"/>
      <c r="JFT230" s="1"/>
      <c r="JFU230" s="1"/>
      <c r="JFV230" s="1"/>
      <c r="JFW230" s="1"/>
      <c r="JFX230" s="1"/>
      <c r="JFY230" s="1"/>
      <c r="JFZ230" s="1"/>
      <c r="JGA230" s="1"/>
      <c r="JGB230" s="1"/>
      <c r="JGC230" s="1"/>
      <c r="JGD230" s="1"/>
      <c r="JGE230" s="1"/>
      <c r="JGF230" s="1"/>
      <c r="JGG230" s="1"/>
      <c r="JGH230" s="1"/>
      <c r="JGI230" s="1"/>
      <c r="JGJ230" s="1"/>
      <c r="JGK230" s="1"/>
      <c r="JGL230" s="1"/>
      <c r="JGM230" s="1"/>
      <c r="JGN230" s="1"/>
      <c r="JGO230" s="1"/>
      <c r="JGP230" s="1"/>
      <c r="JGQ230" s="1"/>
      <c r="JGR230" s="1"/>
      <c r="JGS230" s="1"/>
      <c r="JGT230" s="1"/>
      <c r="JGU230" s="1"/>
      <c r="JGV230" s="1"/>
      <c r="JGW230" s="1"/>
      <c r="JGX230" s="1"/>
      <c r="JGY230" s="1"/>
      <c r="JGZ230" s="1"/>
      <c r="JHA230" s="1"/>
      <c r="JHB230" s="1"/>
      <c r="JHC230" s="1"/>
      <c r="JHD230" s="1"/>
      <c r="JHE230" s="1"/>
      <c r="JHF230" s="1"/>
      <c r="JHG230" s="1"/>
      <c r="JHH230" s="1"/>
      <c r="JHI230" s="1"/>
      <c r="JHJ230" s="1"/>
      <c r="JHK230" s="1"/>
      <c r="JHL230" s="1"/>
      <c r="JHM230" s="1"/>
      <c r="JHN230" s="1"/>
      <c r="JHO230" s="1"/>
      <c r="JHP230" s="1"/>
      <c r="JHQ230" s="1"/>
      <c r="JHR230" s="1"/>
      <c r="JHS230" s="1"/>
      <c r="JHT230" s="1"/>
      <c r="JHU230" s="1"/>
      <c r="JHV230" s="1"/>
      <c r="JHW230" s="1"/>
      <c r="JHX230" s="1"/>
      <c r="JHY230" s="1"/>
      <c r="JHZ230" s="1"/>
      <c r="JIA230" s="1"/>
      <c r="JIB230" s="1"/>
      <c r="JIC230" s="1"/>
      <c r="JID230" s="1"/>
      <c r="JIE230" s="1"/>
      <c r="JIF230" s="1"/>
      <c r="JIG230" s="1"/>
      <c r="JIH230" s="1"/>
      <c r="JII230" s="1"/>
      <c r="JIJ230" s="1"/>
      <c r="JIK230" s="1"/>
      <c r="JIL230" s="1"/>
      <c r="JIM230" s="1"/>
      <c r="JIN230" s="1"/>
      <c r="JIO230" s="1"/>
      <c r="JIP230" s="1"/>
      <c r="JIQ230" s="1"/>
      <c r="JIR230" s="1"/>
      <c r="JIS230" s="1"/>
      <c r="JIT230" s="1"/>
      <c r="JIU230" s="1"/>
      <c r="JIV230" s="1"/>
      <c r="JIW230" s="1"/>
      <c r="JIX230" s="1"/>
      <c r="JIY230" s="1"/>
      <c r="JIZ230" s="1"/>
      <c r="JJA230" s="1"/>
      <c r="JJB230" s="1"/>
      <c r="JJC230" s="1"/>
      <c r="JJD230" s="1"/>
      <c r="JJE230" s="1"/>
      <c r="JJF230" s="1"/>
      <c r="JJG230" s="1"/>
      <c r="JJH230" s="1"/>
      <c r="JJI230" s="1"/>
      <c r="JJJ230" s="1"/>
      <c r="JJK230" s="1"/>
      <c r="JJL230" s="1"/>
      <c r="JJM230" s="1"/>
      <c r="JJN230" s="1"/>
      <c r="JJO230" s="1"/>
      <c r="JJP230" s="1"/>
      <c r="JJQ230" s="1"/>
      <c r="JJR230" s="1"/>
      <c r="JJS230" s="1"/>
      <c r="JJT230" s="1"/>
      <c r="JJU230" s="1"/>
      <c r="JJV230" s="1"/>
      <c r="JJW230" s="1"/>
      <c r="JJX230" s="1"/>
      <c r="JJY230" s="1"/>
      <c r="JJZ230" s="1"/>
      <c r="JKA230" s="1"/>
      <c r="JKB230" s="1"/>
      <c r="JKC230" s="1"/>
      <c r="JKD230" s="1"/>
      <c r="JKE230" s="1"/>
      <c r="JKF230" s="1"/>
      <c r="JKG230" s="1"/>
      <c r="JKH230" s="1"/>
      <c r="JKI230" s="1"/>
      <c r="JKJ230" s="1"/>
      <c r="JKK230" s="1"/>
      <c r="JKL230" s="1"/>
      <c r="JKM230" s="1"/>
      <c r="JKN230" s="1"/>
      <c r="JKO230" s="1"/>
      <c r="JKP230" s="1"/>
      <c r="JKQ230" s="1"/>
      <c r="JKR230" s="1"/>
      <c r="JKS230" s="1"/>
      <c r="JKT230" s="1"/>
      <c r="JKU230" s="1"/>
      <c r="JKV230" s="1"/>
      <c r="JKW230" s="1"/>
      <c r="JKX230" s="1"/>
      <c r="JKY230" s="1"/>
      <c r="JKZ230" s="1"/>
      <c r="JLA230" s="1"/>
      <c r="JLB230" s="1"/>
      <c r="JLC230" s="1"/>
      <c r="JLD230" s="1"/>
      <c r="JLE230" s="1"/>
      <c r="JLF230" s="1"/>
      <c r="JLG230" s="1"/>
      <c r="JLH230" s="1"/>
      <c r="JLI230" s="1"/>
      <c r="JLJ230" s="1"/>
      <c r="JLK230" s="1"/>
      <c r="JLL230" s="1"/>
      <c r="JLM230" s="1"/>
      <c r="JLN230" s="1"/>
      <c r="JLO230" s="1"/>
      <c r="JLP230" s="1"/>
      <c r="JLQ230" s="1"/>
      <c r="JLR230" s="1"/>
      <c r="JLS230" s="1"/>
      <c r="JLT230" s="1"/>
      <c r="JLU230" s="1"/>
      <c r="JLV230" s="1"/>
      <c r="JLW230" s="1"/>
      <c r="JLX230" s="1"/>
      <c r="JLY230" s="1"/>
      <c r="JLZ230" s="1"/>
      <c r="JMA230" s="1"/>
      <c r="JMB230" s="1"/>
      <c r="JMC230" s="1"/>
      <c r="JMD230" s="1"/>
      <c r="JME230" s="1"/>
      <c r="JMF230" s="1"/>
      <c r="JMG230" s="1"/>
      <c r="JMH230" s="1"/>
      <c r="JMI230" s="1"/>
      <c r="JMJ230" s="1"/>
      <c r="JMK230" s="1"/>
      <c r="JML230" s="1"/>
      <c r="JMM230" s="1"/>
      <c r="JMN230" s="1"/>
      <c r="JMO230" s="1"/>
      <c r="JMP230" s="1"/>
      <c r="JMQ230" s="1"/>
      <c r="JMR230" s="1"/>
      <c r="JMS230" s="1"/>
      <c r="JMT230" s="1"/>
      <c r="JMU230" s="1"/>
      <c r="JMV230" s="1"/>
      <c r="JMW230" s="1"/>
      <c r="JMX230" s="1"/>
      <c r="JMY230" s="1"/>
      <c r="JMZ230" s="1"/>
      <c r="JNA230" s="1"/>
      <c r="JNB230" s="1"/>
      <c r="JNC230" s="1"/>
      <c r="JND230" s="1"/>
      <c r="JNE230" s="1"/>
      <c r="JNF230" s="1"/>
      <c r="JNG230" s="1"/>
      <c r="JNH230" s="1"/>
      <c r="JNI230" s="1"/>
      <c r="JNJ230" s="1"/>
      <c r="JNK230" s="1"/>
      <c r="JNL230" s="1"/>
      <c r="JNM230" s="1"/>
      <c r="JNN230" s="1"/>
      <c r="JNO230" s="1"/>
      <c r="JNP230" s="1"/>
      <c r="JNQ230" s="1"/>
      <c r="JNR230" s="1"/>
      <c r="JNS230" s="1"/>
      <c r="JNT230" s="1"/>
      <c r="JNU230" s="1"/>
      <c r="JNV230" s="1"/>
      <c r="JNW230" s="1"/>
      <c r="JNX230" s="1"/>
      <c r="JNY230" s="1"/>
      <c r="JNZ230" s="1"/>
      <c r="JOA230" s="1"/>
      <c r="JOB230" s="1"/>
      <c r="JOC230" s="1"/>
      <c r="JOD230" s="1"/>
      <c r="JOE230" s="1"/>
      <c r="JOF230" s="1"/>
      <c r="JOG230" s="1"/>
      <c r="JOH230" s="1"/>
      <c r="JOI230" s="1"/>
      <c r="JOJ230" s="1"/>
      <c r="JOK230" s="1"/>
      <c r="JOL230" s="1"/>
      <c r="JOM230" s="1"/>
      <c r="JON230" s="1"/>
      <c r="JOO230" s="1"/>
      <c r="JOP230" s="1"/>
      <c r="JOQ230" s="1"/>
      <c r="JOR230" s="1"/>
      <c r="JOS230" s="1"/>
      <c r="JOT230" s="1"/>
      <c r="JOU230" s="1"/>
      <c r="JOV230" s="1"/>
      <c r="JOW230" s="1"/>
      <c r="JOX230" s="1"/>
      <c r="JOY230" s="1"/>
      <c r="JOZ230" s="1"/>
      <c r="JPA230" s="1"/>
      <c r="JPB230" s="1"/>
      <c r="JPC230" s="1"/>
      <c r="JPD230" s="1"/>
      <c r="JPE230" s="1"/>
      <c r="JPF230" s="1"/>
      <c r="JPG230" s="1"/>
      <c r="JPH230" s="1"/>
      <c r="JPI230" s="1"/>
      <c r="JPJ230" s="1"/>
      <c r="JPK230" s="1"/>
      <c r="JPL230" s="1"/>
      <c r="JPM230" s="1"/>
      <c r="JPN230" s="1"/>
      <c r="JPO230" s="1"/>
      <c r="JPP230" s="1"/>
      <c r="JPQ230" s="1"/>
      <c r="JPR230" s="1"/>
      <c r="JPS230" s="1"/>
      <c r="JPT230" s="1"/>
      <c r="JPU230" s="1"/>
      <c r="JPV230" s="1"/>
      <c r="JPW230" s="1"/>
      <c r="JPX230" s="1"/>
      <c r="JPY230" s="1"/>
      <c r="JPZ230" s="1"/>
      <c r="JQA230" s="1"/>
      <c r="JQB230" s="1"/>
      <c r="JQC230" s="1"/>
      <c r="JQD230" s="1"/>
      <c r="JQE230" s="1"/>
      <c r="JQF230" s="1"/>
      <c r="JQG230" s="1"/>
      <c r="JQH230" s="1"/>
      <c r="JQI230" s="1"/>
      <c r="JQJ230" s="1"/>
      <c r="JQK230" s="1"/>
      <c r="JQL230" s="1"/>
      <c r="JQM230" s="1"/>
      <c r="JQN230" s="1"/>
      <c r="JQO230" s="1"/>
      <c r="JQP230" s="1"/>
      <c r="JQQ230" s="1"/>
      <c r="JQR230" s="1"/>
      <c r="JQS230" s="1"/>
      <c r="JQT230" s="1"/>
      <c r="JQU230" s="1"/>
      <c r="JQV230" s="1"/>
      <c r="JQW230" s="1"/>
      <c r="JQX230" s="1"/>
      <c r="JQY230" s="1"/>
      <c r="JQZ230" s="1"/>
      <c r="JRA230" s="1"/>
      <c r="JRB230" s="1"/>
      <c r="JRC230" s="1"/>
      <c r="JRD230" s="1"/>
      <c r="JRE230" s="1"/>
      <c r="JRF230" s="1"/>
      <c r="JRG230" s="1"/>
      <c r="JRH230" s="1"/>
      <c r="JRI230" s="1"/>
      <c r="JRJ230" s="1"/>
      <c r="JRK230" s="1"/>
      <c r="JRL230" s="1"/>
      <c r="JRM230" s="1"/>
      <c r="JRN230" s="1"/>
      <c r="JRO230" s="1"/>
      <c r="JRP230" s="1"/>
      <c r="JRQ230" s="1"/>
      <c r="JRR230" s="1"/>
      <c r="JRS230" s="1"/>
      <c r="JRT230" s="1"/>
      <c r="JRU230" s="1"/>
      <c r="JRV230" s="1"/>
      <c r="JRW230" s="1"/>
      <c r="JRX230" s="1"/>
      <c r="JRY230" s="1"/>
      <c r="JRZ230" s="1"/>
      <c r="JSA230" s="1"/>
      <c r="JSB230" s="1"/>
      <c r="JSC230" s="1"/>
      <c r="JSD230" s="1"/>
      <c r="JSE230" s="1"/>
      <c r="JSF230" s="1"/>
      <c r="JSG230" s="1"/>
      <c r="JSH230" s="1"/>
      <c r="JSI230" s="1"/>
      <c r="JSJ230" s="1"/>
      <c r="JSK230" s="1"/>
      <c r="JSL230" s="1"/>
      <c r="JSM230" s="1"/>
      <c r="JSN230" s="1"/>
      <c r="JSO230" s="1"/>
      <c r="JSP230" s="1"/>
      <c r="JSQ230" s="1"/>
      <c r="JSR230" s="1"/>
      <c r="JSS230" s="1"/>
      <c r="JST230" s="1"/>
      <c r="JSU230" s="1"/>
      <c r="JSV230" s="1"/>
      <c r="JSW230" s="1"/>
      <c r="JSX230" s="1"/>
      <c r="JSY230" s="1"/>
      <c r="JSZ230" s="1"/>
      <c r="JTA230" s="1"/>
      <c r="JTB230" s="1"/>
      <c r="JTC230" s="1"/>
      <c r="JTD230" s="1"/>
      <c r="JTE230" s="1"/>
      <c r="JTF230" s="1"/>
      <c r="JTG230" s="1"/>
      <c r="JTH230" s="1"/>
      <c r="JTI230" s="1"/>
      <c r="JTJ230" s="1"/>
      <c r="JTK230" s="1"/>
      <c r="JTL230" s="1"/>
      <c r="JTM230" s="1"/>
      <c r="JTN230" s="1"/>
      <c r="JTO230" s="1"/>
      <c r="JTP230" s="1"/>
      <c r="JTQ230" s="1"/>
      <c r="JTR230" s="1"/>
      <c r="JTS230" s="1"/>
      <c r="JTT230" s="1"/>
      <c r="JTU230" s="1"/>
      <c r="JTV230" s="1"/>
      <c r="JTW230" s="1"/>
      <c r="JTX230" s="1"/>
      <c r="JTY230" s="1"/>
      <c r="JTZ230" s="1"/>
      <c r="JUA230" s="1"/>
      <c r="JUB230" s="1"/>
      <c r="JUC230" s="1"/>
      <c r="JUD230" s="1"/>
      <c r="JUE230" s="1"/>
      <c r="JUF230" s="1"/>
      <c r="JUG230" s="1"/>
      <c r="JUH230" s="1"/>
      <c r="JUI230" s="1"/>
      <c r="JUJ230" s="1"/>
      <c r="JUK230" s="1"/>
      <c r="JUL230" s="1"/>
      <c r="JUM230" s="1"/>
      <c r="JUN230" s="1"/>
      <c r="JUO230" s="1"/>
      <c r="JUP230" s="1"/>
      <c r="JUQ230" s="1"/>
      <c r="JUR230" s="1"/>
      <c r="JUS230" s="1"/>
      <c r="JUT230" s="1"/>
      <c r="JUU230" s="1"/>
      <c r="JUV230" s="1"/>
      <c r="JUW230" s="1"/>
      <c r="JUX230" s="1"/>
      <c r="JUY230" s="1"/>
      <c r="JUZ230" s="1"/>
      <c r="JVA230" s="1"/>
      <c r="JVB230" s="1"/>
      <c r="JVC230" s="1"/>
      <c r="JVD230" s="1"/>
      <c r="JVE230" s="1"/>
      <c r="JVF230" s="1"/>
      <c r="JVG230" s="1"/>
      <c r="JVH230" s="1"/>
      <c r="JVI230" s="1"/>
      <c r="JVJ230" s="1"/>
      <c r="JVK230" s="1"/>
      <c r="JVL230" s="1"/>
      <c r="JVM230" s="1"/>
      <c r="JVN230" s="1"/>
      <c r="JVO230" s="1"/>
      <c r="JVP230" s="1"/>
      <c r="JVQ230" s="1"/>
      <c r="JVR230" s="1"/>
      <c r="JVS230" s="1"/>
      <c r="JVT230" s="1"/>
      <c r="JVU230" s="1"/>
      <c r="JVV230" s="1"/>
      <c r="JVW230" s="1"/>
      <c r="JVX230" s="1"/>
      <c r="JVY230" s="1"/>
      <c r="JVZ230" s="1"/>
      <c r="JWA230" s="1"/>
      <c r="JWB230" s="1"/>
      <c r="JWC230" s="1"/>
      <c r="JWD230" s="1"/>
      <c r="JWE230" s="1"/>
      <c r="JWF230" s="1"/>
      <c r="JWG230" s="1"/>
      <c r="JWH230" s="1"/>
      <c r="JWI230" s="1"/>
      <c r="JWJ230" s="1"/>
      <c r="JWK230" s="1"/>
      <c r="JWL230" s="1"/>
      <c r="JWM230" s="1"/>
      <c r="JWN230" s="1"/>
      <c r="JWO230" s="1"/>
      <c r="JWP230" s="1"/>
      <c r="JWQ230" s="1"/>
      <c r="JWR230" s="1"/>
      <c r="JWS230" s="1"/>
      <c r="JWT230" s="1"/>
      <c r="JWU230" s="1"/>
      <c r="JWV230" s="1"/>
      <c r="JWW230" s="1"/>
      <c r="JWX230" s="1"/>
      <c r="JWY230" s="1"/>
      <c r="JWZ230" s="1"/>
      <c r="JXA230" s="1"/>
      <c r="JXB230" s="1"/>
      <c r="JXC230" s="1"/>
      <c r="JXD230" s="1"/>
      <c r="JXE230" s="1"/>
      <c r="JXF230" s="1"/>
      <c r="JXG230" s="1"/>
      <c r="JXH230" s="1"/>
      <c r="JXI230" s="1"/>
      <c r="JXJ230" s="1"/>
      <c r="JXK230" s="1"/>
      <c r="JXL230" s="1"/>
      <c r="JXM230" s="1"/>
      <c r="JXN230" s="1"/>
      <c r="JXO230" s="1"/>
      <c r="JXP230" s="1"/>
      <c r="JXQ230" s="1"/>
      <c r="JXR230" s="1"/>
      <c r="JXS230" s="1"/>
      <c r="JXT230" s="1"/>
      <c r="JXU230" s="1"/>
      <c r="JXV230" s="1"/>
      <c r="JXW230" s="1"/>
      <c r="JXX230" s="1"/>
      <c r="JXY230" s="1"/>
      <c r="JXZ230" s="1"/>
      <c r="JYA230" s="1"/>
      <c r="JYB230" s="1"/>
      <c r="JYC230" s="1"/>
      <c r="JYD230" s="1"/>
      <c r="JYE230" s="1"/>
      <c r="JYF230" s="1"/>
      <c r="JYG230" s="1"/>
      <c r="JYH230" s="1"/>
      <c r="JYI230" s="1"/>
      <c r="JYJ230" s="1"/>
      <c r="JYK230" s="1"/>
      <c r="JYL230" s="1"/>
      <c r="JYM230" s="1"/>
      <c r="JYN230" s="1"/>
      <c r="JYO230" s="1"/>
      <c r="JYP230" s="1"/>
      <c r="JYQ230" s="1"/>
      <c r="JYR230" s="1"/>
      <c r="JYS230" s="1"/>
      <c r="JYT230" s="1"/>
      <c r="JYU230" s="1"/>
      <c r="JYV230" s="1"/>
      <c r="JYW230" s="1"/>
      <c r="JYX230" s="1"/>
      <c r="JYY230" s="1"/>
      <c r="JYZ230" s="1"/>
      <c r="JZA230" s="1"/>
      <c r="JZB230" s="1"/>
      <c r="JZC230" s="1"/>
      <c r="JZD230" s="1"/>
      <c r="JZE230" s="1"/>
      <c r="JZF230" s="1"/>
      <c r="JZG230" s="1"/>
      <c r="JZH230" s="1"/>
      <c r="JZI230" s="1"/>
      <c r="JZJ230" s="1"/>
      <c r="JZK230" s="1"/>
      <c r="JZL230" s="1"/>
      <c r="JZM230" s="1"/>
      <c r="JZN230" s="1"/>
      <c r="JZO230" s="1"/>
      <c r="JZP230" s="1"/>
      <c r="JZQ230" s="1"/>
      <c r="JZR230" s="1"/>
      <c r="JZS230" s="1"/>
      <c r="JZT230" s="1"/>
      <c r="JZU230" s="1"/>
      <c r="JZV230" s="1"/>
      <c r="JZW230" s="1"/>
      <c r="JZX230" s="1"/>
      <c r="JZY230" s="1"/>
      <c r="JZZ230" s="1"/>
      <c r="KAA230" s="1"/>
      <c r="KAB230" s="1"/>
      <c r="KAC230" s="1"/>
      <c r="KAD230" s="1"/>
      <c r="KAE230" s="1"/>
      <c r="KAF230" s="1"/>
      <c r="KAG230" s="1"/>
      <c r="KAH230" s="1"/>
      <c r="KAI230" s="1"/>
      <c r="KAJ230" s="1"/>
      <c r="KAK230" s="1"/>
      <c r="KAL230" s="1"/>
      <c r="KAM230" s="1"/>
      <c r="KAN230" s="1"/>
      <c r="KAO230" s="1"/>
      <c r="KAP230" s="1"/>
      <c r="KAQ230" s="1"/>
      <c r="KAR230" s="1"/>
      <c r="KAS230" s="1"/>
      <c r="KAT230" s="1"/>
      <c r="KAU230" s="1"/>
      <c r="KAV230" s="1"/>
      <c r="KAW230" s="1"/>
      <c r="KAX230" s="1"/>
      <c r="KAY230" s="1"/>
      <c r="KAZ230" s="1"/>
      <c r="KBA230" s="1"/>
      <c r="KBB230" s="1"/>
      <c r="KBC230" s="1"/>
      <c r="KBD230" s="1"/>
      <c r="KBE230" s="1"/>
      <c r="KBF230" s="1"/>
      <c r="KBG230" s="1"/>
      <c r="KBH230" s="1"/>
      <c r="KBI230" s="1"/>
      <c r="KBJ230" s="1"/>
      <c r="KBK230" s="1"/>
      <c r="KBL230" s="1"/>
      <c r="KBM230" s="1"/>
      <c r="KBN230" s="1"/>
      <c r="KBO230" s="1"/>
      <c r="KBP230" s="1"/>
      <c r="KBQ230" s="1"/>
      <c r="KBR230" s="1"/>
      <c r="KBS230" s="1"/>
      <c r="KBT230" s="1"/>
      <c r="KBU230" s="1"/>
      <c r="KBV230" s="1"/>
      <c r="KBW230" s="1"/>
      <c r="KBX230" s="1"/>
      <c r="KBY230" s="1"/>
      <c r="KBZ230" s="1"/>
      <c r="KCA230" s="1"/>
      <c r="KCB230" s="1"/>
      <c r="KCC230" s="1"/>
      <c r="KCD230" s="1"/>
      <c r="KCE230" s="1"/>
      <c r="KCF230" s="1"/>
      <c r="KCG230" s="1"/>
      <c r="KCH230" s="1"/>
      <c r="KCI230" s="1"/>
      <c r="KCJ230" s="1"/>
      <c r="KCK230" s="1"/>
      <c r="KCL230" s="1"/>
      <c r="KCM230" s="1"/>
      <c r="KCN230" s="1"/>
      <c r="KCO230" s="1"/>
      <c r="KCP230" s="1"/>
      <c r="KCQ230" s="1"/>
      <c r="KCR230" s="1"/>
      <c r="KCS230" s="1"/>
      <c r="KCT230" s="1"/>
      <c r="KCU230" s="1"/>
      <c r="KCV230" s="1"/>
      <c r="KCW230" s="1"/>
      <c r="KCX230" s="1"/>
      <c r="KCY230" s="1"/>
      <c r="KCZ230" s="1"/>
      <c r="KDA230" s="1"/>
      <c r="KDB230" s="1"/>
      <c r="KDC230" s="1"/>
      <c r="KDD230" s="1"/>
      <c r="KDE230" s="1"/>
      <c r="KDF230" s="1"/>
      <c r="KDG230" s="1"/>
      <c r="KDH230" s="1"/>
      <c r="KDI230" s="1"/>
      <c r="KDJ230" s="1"/>
      <c r="KDK230" s="1"/>
      <c r="KDL230" s="1"/>
      <c r="KDM230" s="1"/>
      <c r="KDN230" s="1"/>
      <c r="KDO230" s="1"/>
      <c r="KDP230" s="1"/>
      <c r="KDQ230" s="1"/>
      <c r="KDR230" s="1"/>
      <c r="KDS230" s="1"/>
      <c r="KDT230" s="1"/>
      <c r="KDU230" s="1"/>
      <c r="KDV230" s="1"/>
      <c r="KDW230" s="1"/>
      <c r="KDX230" s="1"/>
      <c r="KDY230" s="1"/>
      <c r="KDZ230" s="1"/>
      <c r="KEA230" s="1"/>
      <c r="KEB230" s="1"/>
      <c r="KEC230" s="1"/>
      <c r="KED230" s="1"/>
      <c r="KEE230" s="1"/>
      <c r="KEF230" s="1"/>
      <c r="KEG230" s="1"/>
      <c r="KEH230" s="1"/>
      <c r="KEI230" s="1"/>
      <c r="KEJ230" s="1"/>
      <c r="KEK230" s="1"/>
      <c r="KEL230" s="1"/>
      <c r="KEM230" s="1"/>
      <c r="KEN230" s="1"/>
      <c r="KEO230" s="1"/>
      <c r="KEP230" s="1"/>
      <c r="KEQ230" s="1"/>
      <c r="KER230" s="1"/>
      <c r="KES230" s="1"/>
      <c r="KET230" s="1"/>
      <c r="KEU230" s="1"/>
      <c r="KEV230" s="1"/>
      <c r="KEW230" s="1"/>
      <c r="KEX230" s="1"/>
      <c r="KEY230" s="1"/>
      <c r="KEZ230" s="1"/>
      <c r="KFA230" s="1"/>
      <c r="KFB230" s="1"/>
      <c r="KFC230" s="1"/>
      <c r="KFD230" s="1"/>
      <c r="KFE230" s="1"/>
      <c r="KFF230" s="1"/>
      <c r="KFG230" s="1"/>
      <c r="KFH230" s="1"/>
      <c r="KFI230" s="1"/>
      <c r="KFJ230" s="1"/>
      <c r="KFK230" s="1"/>
      <c r="KFL230" s="1"/>
      <c r="KFM230" s="1"/>
      <c r="KFN230" s="1"/>
      <c r="KFO230" s="1"/>
      <c r="KFP230" s="1"/>
      <c r="KFQ230" s="1"/>
      <c r="KFR230" s="1"/>
      <c r="KFS230" s="1"/>
      <c r="KFT230" s="1"/>
      <c r="KFU230" s="1"/>
      <c r="KFV230" s="1"/>
      <c r="KFW230" s="1"/>
      <c r="KFX230" s="1"/>
      <c r="KFY230" s="1"/>
      <c r="KFZ230" s="1"/>
      <c r="KGA230" s="1"/>
      <c r="KGB230" s="1"/>
      <c r="KGC230" s="1"/>
      <c r="KGD230" s="1"/>
      <c r="KGE230" s="1"/>
      <c r="KGF230" s="1"/>
      <c r="KGG230" s="1"/>
      <c r="KGH230" s="1"/>
      <c r="KGI230" s="1"/>
      <c r="KGJ230" s="1"/>
      <c r="KGK230" s="1"/>
      <c r="KGL230" s="1"/>
      <c r="KGM230" s="1"/>
      <c r="KGN230" s="1"/>
      <c r="KGO230" s="1"/>
      <c r="KGP230" s="1"/>
      <c r="KGQ230" s="1"/>
      <c r="KGR230" s="1"/>
      <c r="KGS230" s="1"/>
      <c r="KGT230" s="1"/>
      <c r="KGU230" s="1"/>
      <c r="KGV230" s="1"/>
      <c r="KGW230" s="1"/>
      <c r="KGX230" s="1"/>
      <c r="KGY230" s="1"/>
      <c r="KGZ230" s="1"/>
      <c r="KHA230" s="1"/>
      <c r="KHB230" s="1"/>
      <c r="KHC230" s="1"/>
      <c r="KHD230" s="1"/>
      <c r="KHE230" s="1"/>
      <c r="KHF230" s="1"/>
      <c r="KHG230" s="1"/>
      <c r="KHH230" s="1"/>
      <c r="KHI230" s="1"/>
      <c r="KHJ230" s="1"/>
      <c r="KHK230" s="1"/>
      <c r="KHL230" s="1"/>
      <c r="KHM230" s="1"/>
      <c r="KHN230" s="1"/>
      <c r="KHO230" s="1"/>
      <c r="KHP230" s="1"/>
      <c r="KHQ230" s="1"/>
      <c r="KHR230" s="1"/>
      <c r="KHS230" s="1"/>
      <c r="KHT230" s="1"/>
      <c r="KHU230" s="1"/>
      <c r="KHV230" s="1"/>
      <c r="KHW230" s="1"/>
      <c r="KHX230" s="1"/>
      <c r="KHY230" s="1"/>
      <c r="KHZ230" s="1"/>
      <c r="KIA230" s="1"/>
      <c r="KIB230" s="1"/>
      <c r="KIC230" s="1"/>
      <c r="KID230" s="1"/>
      <c r="KIE230" s="1"/>
      <c r="KIF230" s="1"/>
      <c r="KIG230" s="1"/>
      <c r="KIH230" s="1"/>
      <c r="KII230" s="1"/>
      <c r="KIJ230" s="1"/>
      <c r="KIK230" s="1"/>
      <c r="KIL230" s="1"/>
      <c r="KIM230" s="1"/>
      <c r="KIN230" s="1"/>
      <c r="KIO230" s="1"/>
      <c r="KIP230" s="1"/>
      <c r="KIQ230" s="1"/>
      <c r="KIR230" s="1"/>
      <c r="KIS230" s="1"/>
      <c r="KIT230" s="1"/>
      <c r="KIU230" s="1"/>
      <c r="KIV230" s="1"/>
      <c r="KIW230" s="1"/>
      <c r="KIX230" s="1"/>
      <c r="KIY230" s="1"/>
      <c r="KIZ230" s="1"/>
      <c r="KJA230" s="1"/>
      <c r="KJB230" s="1"/>
      <c r="KJC230" s="1"/>
      <c r="KJD230" s="1"/>
      <c r="KJE230" s="1"/>
      <c r="KJF230" s="1"/>
      <c r="KJG230" s="1"/>
      <c r="KJH230" s="1"/>
      <c r="KJI230" s="1"/>
      <c r="KJJ230" s="1"/>
      <c r="KJK230" s="1"/>
      <c r="KJL230" s="1"/>
      <c r="KJM230" s="1"/>
      <c r="KJN230" s="1"/>
      <c r="KJO230" s="1"/>
      <c r="KJP230" s="1"/>
      <c r="KJQ230" s="1"/>
      <c r="KJR230" s="1"/>
      <c r="KJS230" s="1"/>
      <c r="KJT230" s="1"/>
      <c r="KJU230" s="1"/>
      <c r="KJV230" s="1"/>
      <c r="KJW230" s="1"/>
      <c r="KJX230" s="1"/>
      <c r="KJY230" s="1"/>
      <c r="KJZ230" s="1"/>
      <c r="KKA230" s="1"/>
      <c r="KKB230" s="1"/>
      <c r="KKC230" s="1"/>
      <c r="KKD230" s="1"/>
      <c r="KKE230" s="1"/>
      <c r="KKF230" s="1"/>
      <c r="KKG230" s="1"/>
      <c r="KKH230" s="1"/>
      <c r="KKI230" s="1"/>
      <c r="KKJ230" s="1"/>
      <c r="KKK230" s="1"/>
      <c r="KKL230" s="1"/>
      <c r="KKM230" s="1"/>
      <c r="KKN230" s="1"/>
      <c r="KKO230" s="1"/>
      <c r="KKP230" s="1"/>
      <c r="KKQ230" s="1"/>
      <c r="KKR230" s="1"/>
      <c r="KKS230" s="1"/>
      <c r="KKT230" s="1"/>
      <c r="KKU230" s="1"/>
      <c r="KKV230" s="1"/>
      <c r="KKW230" s="1"/>
      <c r="KKX230" s="1"/>
      <c r="KKY230" s="1"/>
      <c r="KKZ230" s="1"/>
      <c r="KLA230" s="1"/>
      <c r="KLB230" s="1"/>
      <c r="KLC230" s="1"/>
      <c r="KLD230" s="1"/>
      <c r="KLE230" s="1"/>
      <c r="KLF230" s="1"/>
      <c r="KLG230" s="1"/>
      <c r="KLH230" s="1"/>
      <c r="KLI230" s="1"/>
      <c r="KLJ230" s="1"/>
      <c r="KLK230" s="1"/>
      <c r="KLL230" s="1"/>
      <c r="KLM230" s="1"/>
      <c r="KLN230" s="1"/>
      <c r="KLO230" s="1"/>
      <c r="KLP230" s="1"/>
      <c r="KLQ230" s="1"/>
      <c r="KLR230" s="1"/>
      <c r="KLS230" s="1"/>
      <c r="KLT230" s="1"/>
      <c r="KLU230" s="1"/>
      <c r="KLV230" s="1"/>
      <c r="KLW230" s="1"/>
      <c r="KLX230" s="1"/>
      <c r="KLY230" s="1"/>
      <c r="KLZ230" s="1"/>
      <c r="KMA230" s="1"/>
      <c r="KMB230" s="1"/>
      <c r="KMC230" s="1"/>
      <c r="KMD230" s="1"/>
      <c r="KME230" s="1"/>
      <c r="KMF230" s="1"/>
      <c r="KMG230" s="1"/>
      <c r="KMH230" s="1"/>
      <c r="KMI230" s="1"/>
      <c r="KMJ230" s="1"/>
      <c r="KMK230" s="1"/>
      <c r="KML230" s="1"/>
      <c r="KMM230" s="1"/>
      <c r="KMN230" s="1"/>
      <c r="KMO230" s="1"/>
      <c r="KMP230" s="1"/>
      <c r="KMQ230" s="1"/>
      <c r="KMR230" s="1"/>
      <c r="KMS230" s="1"/>
      <c r="KMT230" s="1"/>
      <c r="KMU230" s="1"/>
      <c r="KMV230" s="1"/>
      <c r="KMW230" s="1"/>
      <c r="KMX230" s="1"/>
      <c r="KMY230" s="1"/>
      <c r="KMZ230" s="1"/>
      <c r="KNA230" s="1"/>
      <c r="KNB230" s="1"/>
      <c r="KNC230" s="1"/>
      <c r="KND230" s="1"/>
      <c r="KNE230" s="1"/>
      <c r="KNF230" s="1"/>
      <c r="KNG230" s="1"/>
      <c r="KNH230" s="1"/>
      <c r="KNI230" s="1"/>
      <c r="KNJ230" s="1"/>
      <c r="KNK230" s="1"/>
      <c r="KNL230" s="1"/>
      <c r="KNM230" s="1"/>
      <c r="KNN230" s="1"/>
      <c r="KNO230" s="1"/>
      <c r="KNP230" s="1"/>
      <c r="KNQ230" s="1"/>
      <c r="KNR230" s="1"/>
      <c r="KNS230" s="1"/>
      <c r="KNT230" s="1"/>
      <c r="KNU230" s="1"/>
      <c r="KNV230" s="1"/>
      <c r="KNW230" s="1"/>
      <c r="KNX230" s="1"/>
      <c r="KNY230" s="1"/>
      <c r="KNZ230" s="1"/>
      <c r="KOA230" s="1"/>
      <c r="KOB230" s="1"/>
      <c r="KOC230" s="1"/>
      <c r="KOD230" s="1"/>
      <c r="KOE230" s="1"/>
      <c r="KOF230" s="1"/>
      <c r="KOG230" s="1"/>
      <c r="KOH230" s="1"/>
      <c r="KOI230" s="1"/>
      <c r="KOJ230" s="1"/>
      <c r="KOK230" s="1"/>
      <c r="KOL230" s="1"/>
      <c r="KOM230" s="1"/>
      <c r="KON230" s="1"/>
      <c r="KOO230" s="1"/>
      <c r="KOP230" s="1"/>
      <c r="KOQ230" s="1"/>
      <c r="KOR230" s="1"/>
      <c r="KOS230" s="1"/>
      <c r="KOT230" s="1"/>
      <c r="KOU230" s="1"/>
      <c r="KOV230" s="1"/>
      <c r="KOW230" s="1"/>
      <c r="KOX230" s="1"/>
      <c r="KOY230" s="1"/>
      <c r="KOZ230" s="1"/>
      <c r="KPA230" s="1"/>
      <c r="KPB230" s="1"/>
      <c r="KPC230" s="1"/>
      <c r="KPD230" s="1"/>
      <c r="KPE230" s="1"/>
      <c r="KPF230" s="1"/>
      <c r="KPG230" s="1"/>
      <c r="KPH230" s="1"/>
      <c r="KPI230" s="1"/>
      <c r="KPJ230" s="1"/>
      <c r="KPK230" s="1"/>
      <c r="KPL230" s="1"/>
      <c r="KPM230" s="1"/>
      <c r="KPN230" s="1"/>
      <c r="KPO230" s="1"/>
      <c r="KPP230" s="1"/>
      <c r="KPQ230" s="1"/>
      <c r="KPR230" s="1"/>
      <c r="KPS230" s="1"/>
      <c r="KPT230" s="1"/>
      <c r="KPU230" s="1"/>
      <c r="KPV230" s="1"/>
      <c r="KPW230" s="1"/>
      <c r="KPX230" s="1"/>
      <c r="KPY230" s="1"/>
      <c r="KPZ230" s="1"/>
      <c r="KQA230" s="1"/>
      <c r="KQB230" s="1"/>
      <c r="KQC230" s="1"/>
      <c r="KQD230" s="1"/>
      <c r="KQE230" s="1"/>
      <c r="KQF230" s="1"/>
      <c r="KQG230" s="1"/>
      <c r="KQH230" s="1"/>
      <c r="KQI230" s="1"/>
      <c r="KQJ230" s="1"/>
      <c r="KQK230" s="1"/>
      <c r="KQL230" s="1"/>
      <c r="KQM230" s="1"/>
      <c r="KQN230" s="1"/>
      <c r="KQO230" s="1"/>
      <c r="KQP230" s="1"/>
      <c r="KQQ230" s="1"/>
      <c r="KQR230" s="1"/>
      <c r="KQS230" s="1"/>
      <c r="KQT230" s="1"/>
      <c r="KQU230" s="1"/>
      <c r="KQV230" s="1"/>
      <c r="KQW230" s="1"/>
      <c r="KQX230" s="1"/>
      <c r="KQY230" s="1"/>
      <c r="KQZ230" s="1"/>
      <c r="KRA230" s="1"/>
      <c r="KRB230" s="1"/>
      <c r="KRC230" s="1"/>
      <c r="KRD230" s="1"/>
      <c r="KRE230" s="1"/>
      <c r="KRF230" s="1"/>
      <c r="KRG230" s="1"/>
      <c r="KRH230" s="1"/>
      <c r="KRI230" s="1"/>
      <c r="KRJ230" s="1"/>
      <c r="KRK230" s="1"/>
      <c r="KRL230" s="1"/>
      <c r="KRM230" s="1"/>
      <c r="KRN230" s="1"/>
      <c r="KRO230" s="1"/>
      <c r="KRP230" s="1"/>
      <c r="KRQ230" s="1"/>
      <c r="KRR230" s="1"/>
      <c r="KRS230" s="1"/>
      <c r="KRT230" s="1"/>
      <c r="KRU230" s="1"/>
      <c r="KRV230" s="1"/>
      <c r="KRW230" s="1"/>
      <c r="KRX230" s="1"/>
      <c r="KRY230" s="1"/>
      <c r="KRZ230" s="1"/>
      <c r="KSA230" s="1"/>
      <c r="KSB230" s="1"/>
      <c r="KSC230" s="1"/>
      <c r="KSD230" s="1"/>
      <c r="KSE230" s="1"/>
      <c r="KSF230" s="1"/>
      <c r="KSG230" s="1"/>
      <c r="KSH230" s="1"/>
      <c r="KSI230" s="1"/>
      <c r="KSJ230" s="1"/>
      <c r="KSK230" s="1"/>
      <c r="KSL230" s="1"/>
      <c r="KSM230" s="1"/>
      <c r="KSN230" s="1"/>
      <c r="KSO230" s="1"/>
      <c r="KSP230" s="1"/>
      <c r="KSQ230" s="1"/>
      <c r="KSR230" s="1"/>
      <c r="KSS230" s="1"/>
      <c r="KST230" s="1"/>
      <c r="KSU230" s="1"/>
      <c r="KSV230" s="1"/>
      <c r="KSW230" s="1"/>
      <c r="KSX230" s="1"/>
      <c r="KSY230" s="1"/>
      <c r="KSZ230" s="1"/>
      <c r="KTA230" s="1"/>
      <c r="KTB230" s="1"/>
      <c r="KTC230" s="1"/>
      <c r="KTD230" s="1"/>
      <c r="KTE230" s="1"/>
      <c r="KTF230" s="1"/>
      <c r="KTG230" s="1"/>
      <c r="KTH230" s="1"/>
      <c r="KTI230" s="1"/>
      <c r="KTJ230" s="1"/>
      <c r="KTK230" s="1"/>
      <c r="KTL230" s="1"/>
      <c r="KTM230" s="1"/>
      <c r="KTN230" s="1"/>
      <c r="KTO230" s="1"/>
      <c r="KTP230" s="1"/>
      <c r="KTQ230" s="1"/>
      <c r="KTR230" s="1"/>
      <c r="KTS230" s="1"/>
      <c r="KTT230" s="1"/>
      <c r="KTU230" s="1"/>
      <c r="KTV230" s="1"/>
      <c r="KTW230" s="1"/>
      <c r="KTX230" s="1"/>
      <c r="KTY230" s="1"/>
      <c r="KTZ230" s="1"/>
      <c r="KUA230" s="1"/>
      <c r="KUB230" s="1"/>
      <c r="KUC230" s="1"/>
      <c r="KUD230" s="1"/>
      <c r="KUE230" s="1"/>
      <c r="KUF230" s="1"/>
      <c r="KUG230" s="1"/>
      <c r="KUH230" s="1"/>
      <c r="KUI230" s="1"/>
      <c r="KUJ230" s="1"/>
      <c r="KUK230" s="1"/>
      <c r="KUL230" s="1"/>
      <c r="KUM230" s="1"/>
      <c r="KUN230" s="1"/>
      <c r="KUO230" s="1"/>
      <c r="KUP230" s="1"/>
      <c r="KUQ230" s="1"/>
      <c r="KUR230" s="1"/>
      <c r="KUS230" s="1"/>
      <c r="KUT230" s="1"/>
      <c r="KUU230" s="1"/>
      <c r="KUV230" s="1"/>
      <c r="KUW230" s="1"/>
      <c r="KUX230" s="1"/>
      <c r="KUY230" s="1"/>
      <c r="KUZ230" s="1"/>
      <c r="KVA230" s="1"/>
      <c r="KVB230" s="1"/>
      <c r="KVC230" s="1"/>
      <c r="KVD230" s="1"/>
      <c r="KVE230" s="1"/>
      <c r="KVF230" s="1"/>
      <c r="KVG230" s="1"/>
      <c r="KVH230" s="1"/>
      <c r="KVI230" s="1"/>
      <c r="KVJ230" s="1"/>
      <c r="KVK230" s="1"/>
      <c r="KVL230" s="1"/>
      <c r="KVM230" s="1"/>
      <c r="KVN230" s="1"/>
      <c r="KVO230" s="1"/>
      <c r="KVP230" s="1"/>
      <c r="KVQ230" s="1"/>
      <c r="KVR230" s="1"/>
      <c r="KVS230" s="1"/>
      <c r="KVT230" s="1"/>
      <c r="KVU230" s="1"/>
      <c r="KVV230" s="1"/>
      <c r="KVW230" s="1"/>
      <c r="KVX230" s="1"/>
      <c r="KVY230" s="1"/>
      <c r="KVZ230" s="1"/>
      <c r="KWA230" s="1"/>
      <c r="KWB230" s="1"/>
      <c r="KWC230" s="1"/>
      <c r="KWD230" s="1"/>
      <c r="KWE230" s="1"/>
      <c r="KWF230" s="1"/>
      <c r="KWG230" s="1"/>
      <c r="KWH230" s="1"/>
      <c r="KWI230" s="1"/>
      <c r="KWJ230" s="1"/>
      <c r="KWK230" s="1"/>
      <c r="KWL230" s="1"/>
      <c r="KWM230" s="1"/>
      <c r="KWN230" s="1"/>
      <c r="KWO230" s="1"/>
      <c r="KWP230" s="1"/>
      <c r="KWQ230" s="1"/>
      <c r="KWR230" s="1"/>
      <c r="KWS230" s="1"/>
      <c r="KWT230" s="1"/>
      <c r="KWU230" s="1"/>
      <c r="KWV230" s="1"/>
      <c r="KWW230" s="1"/>
      <c r="KWX230" s="1"/>
      <c r="KWY230" s="1"/>
      <c r="KWZ230" s="1"/>
      <c r="KXA230" s="1"/>
      <c r="KXB230" s="1"/>
      <c r="KXC230" s="1"/>
      <c r="KXD230" s="1"/>
      <c r="KXE230" s="1"/>
      <c r="KXF230" s="1"/>
      <c r="KXG230" s="1"/>
      <c r="KXH230" s="1"/>
      <c r="KXI230" s="1"/>
      <c r="KXJ230" s="1"/>
      <c r="KXK230" s="1"/>
      <c r="KXL230" s="1"/>
      <c r="KXM230" s="1"/>
      <c r="KXN230" s="1"/>
      <c r="KXO230" s="1"/>
      <c r="KXP230" s="1"/>
      <c r="KXQ230" s="1"/>
      <c r="KXR230" s="1"/>
      <c r="KXS230" s="1"/>
      <c r="KXT230" s="1"/>
      <c r="KXU230" s="1"/>
      <c r="KXV230" s="1"/>
      <c r="KXW230" s="1"/>
      <c r="KXX230" s="1"/>
      <c r="KXY230" s="1"/>
      <c r="KXZ230" s="1"/>
      <c r="KYA230" s="1"/>
      <c r="KYB230" s="1"/>
      <c r="KYC230" s="1"/>
      <c r="KYD230" s="1"/>
      <c r="KYE230" s="1"/>
      <c r="KYF230" s="1"/>
      <c r="KYG230" s="1"/>
      <c r="KYH230" s="1"/>
      <c r="KYI230" s="1"/>
      <c r="KYJ230" s="1"/>
      <c r="KYK230" s="1"/>
      <c r="KYL230" s="1"/>
      <c r="KYM230" s="1"/>
      <c r="KYN230" s="1"/>
      <c r="KYO230" s="1"/>
      <c r="KYP230" s="1"/>
      <c r="KYQ230" s="1"/>
      <c r="KYR230" s="1"/>
      <c r="KYS230" s="1"/>
      <c r="KYT230" s="1"/>
      <c r="KYU230" s="1"/>
      <c r="KYV230" s="1"/>
      <c r="KYW230" s="1"/>
      <c r="KYX230" s="1"/>
      <c r="KYY230" s="1"/>
      <c r="KYZ230" s="1"/>
      <c r="KZA230" s="1"/>
      <c r="KZB230" s="1"/>
      <c r="KZC230" s="1"/>
      <c r="KZD230" s="1"/>
      <c r="KZE230" s="1"/>
      <c r="KZF230" s="1"/>
      <c r="KZG230" s="1"/>
      <c r="KZH230" s="1"/>
      <c r="KZI230" s="1"/>
      <c r="KZJ230" s="1"/>
      <c r="KZK230" s="1"/>
      <c r="KZL230" s="1"/>
      <c r="KZM230" s="1"/>
      <c r="KZN230" s="1"/>
      <c r="KZO230" s="1"/>
      <c r="KZP230" s="1"/>
      <c r="KZQ230" s="1"/>
      <c r="KZR230" s="1"/>
      <c r="KZS230" s="1"/>
      <c r="KZT230" s="1"/>
      <c r="KZU230" s="1"/>
      <c r="KZV230" s="1"/>
      <c r="KZW230" s="1"/>
      <c r="KZX230" s="1"/>
      <c r="KZY230" s="1"/>
      <c r="KZZ230" s="1"/>
      <c r="LAA230" s="1"/>
      <c r="LAB230" s="1"/>
      <c r="LAC230" s="1"/>
      <c r="LAD230" s="1"/>
      <c r="LAE230" s="1"/>
      <c r="LAF230" s="1"/>
      <c r="LAG230" s="1"/>
      <c r="LAH230" s="1"/>
      <c r="LAI230" s="1"/>
      <c r="LAJ230" s="1"/>
      <c r="LAK230" s="1"/>
      <c r="LAL230" s="1"/>
      <c r="LAM230" s="1"/>
      <c r="LAN230" s="1"/>
      <c r="LAO230" s="1"/>
      <c r="LAP230" s="1"/>
      <c r="LAQ230" s="1"/>
      <c r="LAR230" s="1"/>
      <c r="LAS230" s="1"/>
      <c r="LAT230" s="1"/>
      <c r="LAU230" s="1"/>
      <c r="LAV230" s="1"/>
      <c r="LAW230" s="1"/>
      <c r="LAX230" s="1"/>
      <c r="LAY230" s="1"/>
      <c r="LAZ230" s="1"/>
      <c r="LBA230" s="1"/>
      <c r="LBB230" s="1"/>
      <c r="LBC230" s="1"/>
      <c r="LBD230" s="1"/>
      <c r="LBE230" s="1"/>
      <c r="LBF230" s="1"/>
      <c r="LBG230" s="1"/>
      <c r="LBH230" s="1"/>
      <c r="LBI230" s="1"/>
      <c r="LBJ230" s="1"/>
      <c r="LBK230" s="1"/>
      <c r="LBL230" s="1"/>
      <c r="LBM230" s="1"/>
      <c r="LBN230" s="1"/>
      <c r="LBO230" s="1"/>
      <c r="LBP230" s="1"/>
      <c r="LBQ230" s="1"/>
      <c r="LBR230" s="1"/>
      <c r="LBS230" s="1"/>
      <c r="LBT230" s="1"/>
      <c r="LBU230" s="1"/>
      <c r="LBV230" s="1"/>
      <c r="LBW230" s="1"/>
      <c r="LBX230" s="1"/>
      <c r="LBY230" s="1"/>
      <c r="LBZ230" s="1"/>
      <c r="LCA230" s="1"/>
      <c r="LCB230" s="1"/>
      <c r="LCC230" s="1"/>
      <c r="LCD230" s="1"/>
      <c r="LCE230" s="1"/>
      <c r="LCF230" s="1"/>
      <c r="LCG230" s="1"/>
      <c r="LCH230" s="1"/>
      <c r="LCI230" s="1"/>
      <c r="LCJ230" s="1"/>
      <c r="LCK230" s="1"/>
      <c r="LCL230" s="1"/>
      <c r="LCM230" s="1"/>
      <c r="LCN230" s="1"/>
      <c r="LCO230" s="1"/>
      <c r="LCP230" s="1"/>
      <c r="LCQ230" s="1"/>
      <c r="LCR230" s="1"/>
      <c r="LCS230" s="1"/>
      <c r="LCT230" s="1"/>
      <c r="LCU230" s="1"/>
      <c r="LCV230" s="1"/>
      <c r="LCW230" s="1"/>
      <c r="LCX230" s="1"/>
      <c r="LCY230" s="1"/>
      <c r="LCZ230" s="1"/>
      <c r="LDA230" s="1"/>
      <c r="LDB230" s="1"/>
      <c r="LDC230" s="1"/>
      <c r="LDD230" s="1"/>
      <c r="LDE230" s="1"/>
      <c r="LDF230" s="1"/>
      <c r="LDG230" s="1"/>
      <c r="LDH230" s="1"/>
      <c r="LDI230" s="1"/>
      <c r="LDJ230" s="1"/>
      <c r="LDK230" s="1"/>
      <c r="LDL230" s="1"/>
      <c r="LDM230" s="1"/>
      <c r="LDN230" s="1"/>
      <c r="LDO230" s="1"/>
      <c r="LDP230" s="1"/>
      <c r="LDQ230" s="1"/>
      <c r="LDR230" s="1"/>
      <c r="LDS230" s="1"/>
      <c r="LDT230" s="1"/>
      <c r="LDU230" s="1"/>
      <c r="LDV230" s="1"/>
      <c r="LDW230" s="1"/>
      <c r="LDX230" s="1"/>
      <c r="LDY230" s="1"/>
      <c r="LDZ230" s="1"/>
      <c r="LEA230" s="1"/>
      <c r="LEB230" s="1"/>
      <c r="LEC230" s="1"/>
      <c r="LED230" s="1"/>
      <c r="LEE230" s="1"/>
      <c r="LEF230" s="1"/>
      <c r="LEG230" s="1"/>
      <c r="LEH230" s="1"/>
      <c r="LEI230" s="1"/>
      <c r="LEJ230" s="1"/>
      <c r="LEK230" s="1"/>
      <c r="LEL230" s="1"/>
      <c r="LEM230" s="1"/>
      <c r="LEN230" s="1"/>
      <c r="LEO230" s="1"/>
      <c r="LEP230" s="1"/>
      <c r="LEQ230" s="1"/>
      <c r="LER230" s="1"/>
      <c r="LES230" s="1"/>
      <c r="LET230" s="1"/>
      <c r="LEU230" s="1"/>
      <c r="LEV230" s="1"/>
      <c r="LEW230" s="1"/>
      <c r="LEX230" s="1"/>
      <c r="LEY230" s="1"/>
      <c r="LEZ230" s="1"/>
      <c r="LFA230" s="1"/>
      <c r="LFB230" s="1"/>
      <c r="LFC230" s="1"/>
      <c r="LFD230" s="1"/>
      <c r="LFE230" s="1"/>
      <c r="LFF230" s="1"/>
      <c r="LFG230" s="1"/>
      <c r="LFH230" s="1"/>
      <c r="LFI230" s="1"/>
      <c r="LFJ230" s="1"/>
      <c r="LFK230" s="1"/>
      <c r="LFL230" s="1"/>
      <c r="LFM230" s="1"/>
      <c r="LFN230" s="1"/>
      <c r="LFO230" s="1"/>
      <c r="LFP230" s="1"/>
      <c r="LFQ230" s="1"/>
      <c r="LFR230" s="1"/>
      <c r="LFS230" s="1"/>
      <c r="LFT230" s="1"/>
      <c r="LFU230" s="1"/>
      <c r="LFV230" s="1"/>
      <c r="LFW230" s="1"/>
      <c r="LFX230" s="1"/>
      <c r="LFY230" s="1"/>
      <c r="LFZ230" s="1"/>
      <c r="LGA230" s="1"/>
      <c r="LGB230" s="1"/>
      <c r="LGC230" s="1"/>
      <c r="LGD230" s="1"/>
      <c r="LGE230" s="1"/>
      <c r="LGF230" s="1"/>
      <c r="LGG230" s="1"/>
      <c r="LGH230" s="1"/>
      <c r="LGI230" s="1"/>
      <c r="LGJ230" s="1"/>
      <c r="LGK230" s="1"/>
      <c r="LGL230" s="1"/>
      <c r="LGM230" s="1"/>
      <c r="LGN230" s="1"/>
      <c r="LGO230" s="1"/>
      <c r="LGP230" s="1"/>
      <c r="LGQ230" s="1"/>
      <c r="LGR230" s="1"/>
      <c r="LGS230" s="1"/>
      <c r="LGT230" s="1"/>
      <c r="LGU230" s="1"/>
      <c r="LGV230" s="1"/>
      <c r="LGW230" s="1"/>
      <c r="LGX230" s="1"/>
      <c r="LGY230" s="1"/>
      <c r="LGZ230" s="1"/>
      <c r="LHA230" s="1"/>
      <c r="LHB230" s="1"/>
      <c r="LHC230" s="1"/>
      <c r="LHD230" s="1"/>
      <c r="LHE230" s="1"/>
      <c r="LHF230" s="1"/>
      <c r="LHG230" s="1"/>
      <c r="LHH230" s="1"/>
      <c r="LHI230" s="1"/>
      <c r="LHJ230" s="1"/>
      <c r="LHK230" s="1"/>
      <c r="LHL230" s="1"/>
      <c r="LHM230" s="1"/>
      <c r="LHN230" s="1"/>
      <c r="LHO230" s="1"/>
      <c r="LHP230" s="1"/>
      <c r="LHQ230" s="1"/>
      <c r="LHR230" s="1"/>
      <c r="LHS230" s="1"/>
      <c r="LHT230" s="1"/>
      <c r="LHU230" s="1"/>
      <c r="LHV230" s="1"/>
      <c r="LHW230" s="1"/>
      <c r="LHX230" s="1"/>
      <c r="LHY230" s="1"/>
      <c r="LHZ230" s="1"/>
      <c r="LIA230" s="1"/>
      <c r="LIB230" s="1"/>
      <c r="LIC230" s="1"/>
      <c r="LID230" s="1"/>
      <c r="LIE230" s="1"/>
      <c r="LIF230" s="1"/>
      <c r="LIG230" s="1"/>
      <c r="LIH230" s="1"/>
      <c r="LII230" s="1"/>
      <c r="LIJ230" s="1"/>
      <c r="LIK230" s="1"/>
      <c r="LIL230" s="1"/>
      <c r="LIM230" s="1"/>
      <c r="LIN230" s="1"/>
      <c r="LIO230" s="1"/>
      <c r="LIP230" s="1"/>
      <c r="LIQ230" s="1"/>
      <c r="LIR230" s="1"/>
      <c r="LIS230" s="1"/>
      <c r="LIT230" s="1"/>
      <c r="LIU230" s="1"/>
      <c r="LIV230" s="1"/>
      <c r="LIW230" s="1"/>
      <c r="LIX230" s="1"/>
      <c r="LIY230" s="1"/>
      <c r="LIZ230" s="1"/>
      <c r="LJA230" s="1"/>
      <c r="LJB230" s="1"/>
      <c r="LJC230" s="1"/>
      <c r="LJD230" s="1"/>
      <c r="LJE230" s="1"/>
      <c r="LJF230" s="1"/>
      <c r="LJG230" s="1"/>
      <c r="LJH230" s="1"/>
      <c r="LJI230" s="1"/>
      <c r="LJJ230" s="1"/>
      <c r="LJK230" s="1"/>
      <c r="LJL230" s="1"/>
      <c r="LJM230" s="1"/>
      <c r="LJN230" s="1"/>
      <c r="LJO230" s="1"/>
      <c r="LJP230" s="1"/>
      <c r="LJQ230" s="1"/>
      <c r="LJR230" s="1"/>
      <c r="LJS230" s="1"/>
      <c r="LJT230" s="1"/>
      <c r="LJU230" s="1"/>
      <c r="LJV230" s="1"/>
      <c r="LJW230" s="1"/>
      <c r="LJX230" s="1"/>
      <c r="LJY230" s="1"/>
      <c r="LJZ230" s="1"/>
      <c r="LKA230" s="1"/>
      <c r="LKB230" s="1"/>
      <c r="LKC230" s="1"/>
      <c r="LKD230" s="1"/>
      <c r="LKE230" s="1"/>
      <c r="LKF230" s="1"/>
      <c r="LKG230" s="1"/>
      <c r="LKH230" s="1"/>
      <c r="LKI230" s="1"/>
      <c r="LKJ230" s="1"/>
      <c r="LKK230" s="1"/>
      <c r="LKL230" s="1"/>
      <c r="LKM230" s="1"/>
      <c r="LKN230" s="1"/>
      <c r="LKO230" s="1"/>
      <c r="LKP230" s="1"/>
      <c r="LKQ230" s="1"/>
      <c r="LKR230" s="1"/>
      <c r="LKS230" s="1"/>
      <c r="LKT230" s="1"/>
      <c r="LKU230" s="1"/>
      <c r="LKV230" s="1"/>
      <c r="LKW230" s="1"/>
      <c r="LKX230" s="1"/>
      <c r="LKY230" s="1"/>
      <c r="LKZ230" s="1"/>
      <c r="LLA230" s="1"/>
      <c r="LLB230" s="1"/>
      <c r="LLC230" s="1"/>
      <c r="LLD230" s="1"/>
      <c r="LLE230" s="1"/>
      <c r="LLF230" s="1"/>
      <c r="LLG230" s="1"/>
      <c r="LLH230" s="1"/>
      <c r="LLI230" s="1"/>
      <c r="LLJ230" s="1"/>
      <c r="LLK230" s="1"/>
      <c r="LLL230" s="1"/>
      <c r="LLM230" s="1"/>
      <c r="LLN230" s="1"/>
      <c r="LLO230" s="1"/>
      <c r="LLP230" s="1"/>
      <c r="LLQ230" s="1"/>
      <c r="LLR230" s="1"/>
      <c r="LLS230" s="1"/>
      <c r="LLT230" s="1"/>
      <c r="LLU230" s="1"/>
      <c r="LLV230" s="1"/>
      <c r="LLW230" s="1"/>
      <c r="LLX230" s="1"/>
      <c r="LLY230" s="1"/>
      <c r="LLZ230" s="1"/>
      <c r="LMA230" s="1"/>
      <c r="LMB230" s="1"/>
      <c r="LMC230" s="1"/>
      <c r="LMD230" s="1"/>
      <c r="LME230" s="1"/>
      <c r="LMF230" s="1"/>
      <c r="LMG230" s="1"/>
      <c r="LMH230" s="1"/>
      <c r="LMI230" s="1"/>
      <c r="LMJ230" s="1"/>
      <c r="LMK230" s="1"/>
      <c r="LML230" s="1"/>
      <c r="LMM230" s="1"/>
      <c r="LMN230" s="1"/>
      <c r="LMO230" s="1"/>
      <c r="LMP230" s="1"/>
      <c r="LMQ230" s="1"/>
      <c r="LMR230" s="1"/>
      <c r="LMS230" s="1"/>
      <c r="LMT230" s="1"/>
      <c r="LMU230" s="1"/>
      <c r="LMV230" s="1"/>
      <c r="LMW230" s="1"/>
      <c r="LMX230" s="1"/>
      <c r="LMY230" s="1"/>
      <c r="LMZ230" s="1"/>
      <c r="LNA230" s="1"/>
      <c r="LNB230" s="1"/>
      <c r="LNC230" s="1"/>
      <c r="LND230" s="1"/>
      <c r="LNE230" s="1"/>
      <c r="LNF230" s="1"/>
      <c r="LNG230" s="1"/>
      <c r="LNH230" s="1"/>
      <c r="LNI230" s="1"/>
      <c r="LNJ230" s="1"/>
      <c r="LNK230" s="1"/>
      <c r="LNL230" s="1"/>
      <c r="LNM230" s="1"/>
      <c r="LNN230" s="1"/>
      <c r="LNO230" s="1"/>
      <c r="LNP230" s="1"/>
      <c r="LNQ230" s="1"/>
      <c r="LNR230" s="1"/>
      <c r="LNS230" s="1"/>
      <c r="LNT230" s="1"/>
      <c r="LNU230" s="1"/>
      <c r="LNV230" s="1"/>
      <c r="LNW230" s="1"/>
      <c r="LNX230" s="1"/>
      <c r="LNY230" s="1"/>
      <c r="LNZ230" s="1"/>
      <c r="LOA230" s="1"/>
      <c r="LOB230" s="1"/>
      <c r="LOC230" s="1"/>
      <c r="LOD230" s="1"/>
      <c r="LOE230" s="1"/>
      <c r="LOF230" s="1"/>
      <c r="LOG230" s="1"/>
      <c r="LOH230" s="1"/>
      <c r="LOI230" s="1"/>
      <c r="LOJ230" s="1"/>
      <c r="LOK230" s="1"/>
      <c r="LOL230" s="1"/>
      <c r="LOM230" s="1"/>
      <c r="LON230" s="1"/>
      <c r="LOO230" s="1"/>
      <c r="LOP230" s="1"/>
      <c r="LOQ230" s="1"/>
      <c r="LOR230" s="1"/>
      <c r="LOS230" s="1"/>
      <c r="LOT230" s="1"/>
      <c r="LOU230" s="1"/>
      <c r="LOV230" s="1"/>
      <c r="LOW230" s="1"/>
      <c r="LOX230" s="1"/>
      <c r="LOY230" s="1"/>
      <c r="LOZ230" s="1"/>
      <c r="LPA230" s="1"/>
      <c r="LPB230" s="1"/>
      <c r="LPC230" s="1"/>
      <c r="LPD230" s="1"/>
      <c r="LPE230" s="1"/>
      <c r="LPF230" s="1"/>
      <c r="LPG230" s="1"/>
      <c r="LPH230" s="1"/>
      <c r="LPI230" s="1"/>
      <c r="LPJ230" s="1"/>
      <c r="LPK230" s="1"/>
      <c r="LPL230" s="1"/>
      <c r="LPM230" s="1"/>
      <c r="LPN230" s="1"/>
      <c r="LPO230" s="1"/>
      <c r="LPP230" s="1"/>
      <c r="LPQ230" s="1"/>
      <c r="LPR230" s="1"/>
      <c r="LPS230" s="1"/>
      <c r="LPT230" s="1"/>
      <c r="LPU230" s="1"/>
      <c r="LPV230" s="1"/>
      <c r="LPW230" s="1"/>
      <c r="LPX230" s="1"/>
      <c r="LPY230" s="1"/>
      <c r="LPZ230" s="1"/>
      <c r="LQA230" s="1"/>
      <c r="LQB230" s="1"/>
      <c r="LQC230" s="1"/>
      <c r="LQD230" s="1"/>
      <c r="LQE230" s="1"/>
      <c r="LQF230" s="1"/>
      <c r="LQG230" s="1"/>
      <c r="LQH230" s="1"/>
      <c r="LQI230" s="1"/>
      <c r="LQJ230" s="1"/>
      <c r="LQK230" s="1"/>
      <c r="LQL230" s="1"/>
      <c r="LQM230" s="1"/>
      <c r="LQN230" s="1"/>
      <c r="LQO230" s="1"/>
      <c r="LQP230" s="1"/>
      <c r="LQQ230" s="1"/>
      <c r="LQR230" s="1"/>
      <c r="LQS230" s="1"/>
      <c r="LQT230" s="1"/>
      <c r="LQU230" s="1"/>
      <c r="LQV230" s="1"/>
      <c r="LQW230" s="1"/>
      <c r="LQX230" s="1"/>
      <c r="LQY230" s="1"/>
      <c r="LQZ230" s="1"/>
      <c r="LRA230" s="1"/>
      <c r="LRB230" s="1"/>
      <c r="LRC230" s="1"/>
      <c r="LRD230" s="1"/>
      <c r="LRE230" s="1"/>
      <c r="LRF230" s="1"/>
      <c r="LRG230" s="1"/>
      <c r="LRH230" s="1"/>
      <c r="LRI230" s="1"/>
      <c r="LRJ230" s="1"/>
      <c r="LRK230" s="1"/>
      <c r="LRL230" s="1"/>
      <c r="LRM230" s="1"/>
      <c r="LRN230" s="1"/>
      <c r="LRO230" s="1"/>
      <c r="LRP230" s="1"/>
      <c r="LRQ230" s="1"/>
      <c r="LRR230" s="1"/>
      <c r="LRS230" s="1"/>
      <c r="LRT230" s="1"/>
      <c r="LRU230" s="1"/>
      <c r="LRV230" s="1"/>
      <c r="LRW230" s="1"/>
      <c r="LRX230" s="1"/>
      <c r="LRY230" s="1"/>
      <c r="LRZ230" s="1"/>
      <c r="LSA230" s="1"/>
      <c r="LSB230" s="1"/>
      <c r="LSC230" s="1"/>
      <c r="LSD230" s="1"/>
      <c r="LSE230" s="1"/>
      <c r="LSF230" s="1"/>
      <c r="LSG230" s="1"/>
      <c r="LSH230" s="1"/>
      <c r="LSI230" s="1"/>
      <c r="LSJ230" s="1"/>
      <c r="LSK230" s="1"/>
      <c r="LSL230" s="1"/>
      <c r="LSM230" s="1"/>
      <c r="LSN230" s="1"/>
      <c r="LSO230" s="1"/>
      <c r="LSP230" s="1"/>
      <c r="LSQ230" s="1"/>
      <c r="LSR230" s="1"/>
      <c r="LSS230" s="1"/>
      <c r="LST230" s="1"/>
      <c r="LSU230" s="1"/>
      <c r="LSV230" s="1"/>
      <c r="LSW230" s="1"/>
      <c r="LSX230" s="1"/>
      <c r="LSY230" s="1"/>
      <c r="LSZ230" s="1"/>
      <c r="LTA230" s="1"/>
      <c r="LTB230" s="1"/>
      <c r="LTC230" s="1"/>
      <c r="LTD230" s="1"/>
      <c r="LTE230" s="1"/>
      <c r="LTF230" s="1"/>
      <c r="LTG230" s="1"/>
      <c r="LTH230" s="1"/>
      <c r="LTI230" s="1"/>
      <c r="LTJ230" s="1"/>
      <c r="LTK230" s="1"/>
      <c r="LTL230" s="1"/>
      <c r="LTM230" s="1"/>
      <c r="LTN230" s="1"/>
      <c r="LTO230" s="1"/>
      <c r="LTP230" s="1"/>
      <c r="LTQ230" s="1"/>
      <c r="LTR230" s="1"/>
      <c r="LTS230" s="1"/>
      <c r="LTT230" s="1"/>
      <c r="LTU230" s="1"/>
      <c r="LTV230" s="1"/>
      <c r="LTW230" s="1"/>
      <c r="LTX230" s="1"/>
      <c r="LTY230" s="1"/>
      <c r="LTZ230" s="1"/>
      <c r="LUA230" s="1"/>
      <c r="LUB230" s="1"/>
      <c r="LUC230" s="1"/>
      <c r="LUD230" s="1"/>
      <c r="LUE230" s="1"/>
      <c r="LUF230" s="1"/>
      <c r="LUG230" s="1"/>
      <c r="LUH230" s="1"/>
      <c r="LUI230" s="1"/>
      <c r="LUJ230" s="1"/>
      <c r="LUK230" s="1"/>
      <c r="LUL230" s="1"/>
      <c r="LUM230" s="1"/>
      <c r="LUN230" s="1"/>
      <c r="LUO230" s="1"/>
      <c r="LUP230" s="1"/>
      <c r="LUQ230" s="1"/>
      <c r="LUR230" s="1"/>
      <c r="LUS230" s="1"/>
      <c r="LUT230" s="1"/>
      <c r="LUU230" s="1"/>
      <c r="LUV230" s="1"/>
      <c r="LUW230" s="1"/>
      <c r="LUX230" s="1"/>
      <c r="LUY230" s="1"/>
      <c r="LUZ230" s="1"/>
      <c r="LVA230" s="1"/>
      <c r="LVB230" s="1"/>
      <c r="LVC230" s="1"/>
      <c r="LVD230" s="1"/>
      <c r="LVE230" s="1"/>
      <c r="LVF230" s="1"/>
      <c r="LVG230" s="1"/>
      <c r="LVH230" s="1"/>
      <c r="LVI230" s="1"/>
      <c r="LVJ230" s="1"/>
      <c r="LVK230" s="1"/>
      <c r="LVL230" s="1"/>
      <c r="LVM230" s="1"/>
      <c r="LVN230" s="1"/>
      <c r="LVO230" s="1"/>
      <c r="LVP230" s="1"/>
      <c r="LVQ230" s="1"/>
      <c r="LVR230" s="1"/>
      <c r="LVS230" s="1"/>
      <c r="LVT230" s="1"/>
      <c r="LVU230" s="1"/>
      <c r="LVV230" s="1"/>
      <c r="LVW230" s="1"/>
      <c r="LVX230" s="1"/>
      <c r="LVY230" s="1"/>
      <c r="LVZ230" s="1"/>
      <c r="LWA230" s="1"/>
      <c r="LWB230" s="1"/>
      <c r="LWC230" s="1"/>
      <c r="LWD230" s="1"/>
      <c r="LWE230" s="1"/>
      <c r="LWF230" s="1"/>
      <c r="LWG230" s="1"/>
      <c r="LWH230" s="1"/>
      <c r="LWI230" s="1"/>
      <c r="LWJ230" s="1"/>
      <c r="LWK230" s="1"/>
      <c r="LWL230" s="1"/>
      <c r="LWM230" s="1"/>
      <c r="LWN230" s="1"/>
      <c r="LWO230" s="1"/>
      <c r="LWP230" s="1"/>
      <c r="LWQ230" s="1"/>
      <c r="LWR230" s="1"/>
      <c r="LWS230" s="1"/>
      <c r="LWT230" s="1"/>
      <c r="LWU230" s="1"/>
      <c r="LWV230" s="1"/>
      <c r="LWW230" s="1"/>
      <c r="LWX230" s="1"/>
      <c r="LWY230" s="1"/>
      <c r="LWZ230" s="1"/>
      <c r="LXA230" s="1"/>
      <c r="LXB230" s="1"/>
      <c r="LXC230" s="1"/>
      <c r="LXD230" s="1"/>
      <c r="LXE230" s="1"/>
      <c r="LXF230" s="1"/>
      <c r="LXG230" s="1"/>
      <c r="LXH230" s="1"/>
      <c r="LXI230" s="1"/>
      <c r="LXJ230" s="1"/>
      <c r="LXK230" s="1"/>
      <c r="LXL230" s="1"/>
      <c r="LXM230" s="1"/>
      <c r="LXN230" s="1"/>
      <c r="LXO230" s="1"/>
      <c r="LXP230" s="1"/>
      <c r="LXQ230" s="1"/>
      <c r="LXR230" s="1"/>
      <c r="LXS230" s="1"/>
      <c r="LXT230" s="1"/>
      <c r="LXU230" s="1"/>
      <c r="LXV230" s="1"/>
      <c r="LXW230" s="1"/>
      <c r="LXX230" s="1"/>
      <c r="LXY230" s="1"/>
      <c r="LXZ230" s="1"/>
      <c r="LYA230" s="1"/>
      <c r="LYB230" s="1"/>
      <c r="LYC230" s="1"/>
      <c r="LYD230" s="1"/>
      <c r="LYE230" s="1"/>
      <c r="LYF230" s="1"/>
      <c r="LYG230" s="1"/>
      <c r="LYH230" s="1"/>
      <c r="LYI230" s="1"/>
      <c r="LYJ230" s="1"/>
      <c r="LYK230" s="1"/>
      <c r="LYL230" s="1"/>
      <c r="LYM230" s="1"/>
      <c r="LYN230" s="1"/>
      <c r="LYO230" s="1"/>
      <c r="LYP230" s="1"/>
      <c r="LYQ230" s="1"/>
      <c r="LYR230" s="1"/>
      <c r="LYS230" s="1"/>
      <c r="LYT230" s="1"/>
      <c r="LYU230" s="1"/>
      <c r="LYV230" s="1"/>
      <c r="LYW230" s="1"/>
      <c r="LYX230" s="1"/>
      <c r="LYY230" s="1"/>
      <c r="LYZ230" s="1"/>
      <c r="LZA230" s="1"/>
      <c r="LZB230" s="1"/>
      <c r="LZC230" s="1"/>
      <c r="LZD230" s="1"/>
      <c r="LZE230" s="1"/>
      <c r="LZF230" s="1"/>
      <c r="LZG230" s="1"/>
      <c r="LZH230" s="1"/>
      <c r="LZI230" s="1"/>
      <c r="LZJ230" s="1"/>
      <c r="LZK230" s="1"/>
      <c r="LZL230" s="1"/>
      <c r="LZM230" s="1"/>
      <c r="LZN230" s="1"/>
      <c r="LZO230" s="1"/>
      <c r="LZP230" s="1"/>
      <c r="LZQ230" s="1"/>
      <c r="LZR230" s="1"/>
      <c r="LZS230" s="1"/>
      <c r="LZT230" s="1"/>
      <c r="LZU230" s="1"/>
      <c r="LZV230" s="1"/>
      <c r="LZW230" s="1"/>
      <c r="LZX230" s="1"/>
      <c r="LZY230" s="1"/>
      <c r="LZZ230" s="1"/>
      <c r="MAA230" s="1"/>
      <c r="MAB230" s="1"/>
      <c r="MAC230" s="1"/>
      <c r="MAD230" s="1"/>
      <c r="MAE230" s="1"/>
      <c r="MAF230" s="1"/>
      <c r="MAG230" s="1"/>
      <c r="MAH230" s="1"/>
      <c r="MAI230" s="1"/>
      <c r="MAJ230" s="1"/>
      <c r="MAK230" s="1"/>
      <c r="MAL230" s="1"/>
      <c r="MAM230" s="1"/>
      <c r="MAN230" s="1"/>
      <c r="MAO230" s="1"/>
      <c r="MAP230" s="1"/>
      <c r="MAQ230" s="1"/>
      <c r="MAR230" s="1"/>
      <c r="MAS230" s="1"/>
      <c r="MAT230" s="1"/>
      <c r="MAU230" s="1"/>
      <c r="MAV230" s="1"/>
      <c r="MAW230" s="1"/>
      <c r="MAX230" s="1"/>
      <c r="MAY230" s="1"/>
      <c r="MAZ230" s="1"/>
      <c r="MBA230" s="1"/>
      <c r="MBB230" s="1"/>
      <c r="MBC230" s="1"/>
      <c r="MBD230" s="1"/>
      <c r="MBE230" s="1"/>
      <c r="MBF230" s="1"/>
      <c r="MBG230" s="1"/>
      <c r="MBH230" s="1"/>
      <c r="MBI230" s="1"/>
      <c r="MBJ230" s="1"/>
      <c r="MBK230" s="1"/>
      <c r="MBL230" s="1"/>
      <c r="MBM230" s="1"/>
      <c r="MBN230" s="1"/>
      <c r="MBO230" s="1"/>
      <c r="MBP230" s="1"/>
      <c r="MBQ230" s="1"/>
      <c r="MBR230" s="1"/>
      <c r="MBS230" s="1"/>
      <c r="MBT230" s="1"/>
      <c r="MBU230" s="1"/>
      <c r="MBV230" s="1"/>
      <c r="MBW230" s="1"/>
      <c r="MBX230" s="1"/>
      <c r="MBY230" s="1"/>
      <c r="MBZ230" s="1"/>
      <c r="MCA230" s="1"/>
      <c r="MCB230" s="1"/>
      <c r="MCC230" s="1"/>
      <c r="MCD230" s="1"/>
      <c r="MCE230" s="1"/>
      <c r="MCF230" s="1"/>
      <c r="MCG230" s="1"/>
      <c r="MCH230" s="1"/>
      <c r="MCI230" s="1"/>
      <c r="MCJ230" s="1"/>
      <c r="MCK230" s="1"/>
      <c r="MCL230" s="1"/>
      <c r="MCM230" s="1"/>
      <c r="MCN230" s="1"/>
      <c r="MCO230" s="1"/>
      <c r="MCP230" s="1"/>
      <c r="MCQ230" s="1"/>
      <c r="MCR230" s="1"/>
      <c r="MCS230" s="1"/>
      <c r="MCT230" s="1"/>
      <c r="MCU230" s="1"/>
      <c r="MCV230" s="1"/>
      <c r="MCW230" s="1"/>
      <c r="MCX230" s="1"/>
      <c r="MCY230" s="1"/>
      <c r="MCZ230" s="1"/>
      <c r="MDA230" s="1"/>
      <c r="MDB230" s="1"/>
      <c r="MDC230" s="1"/>
      <c r="MDD230" s="1"/>
      <c r="MDE230" s="1"/>
      <c r="MDF230" s="1"/>
      <c r="MDG230" s="1"/>
      <c r="MDH230" s="1"/>
      <c r="MDI230" s="1"/>
      <c r="MDJ230" s="1"/>
      <c r="MDK230" s="1"/>
      <c r="MDL230" s="1"/>
      <c r="MDM230" s="1"/>
      <c r="MDN230" s="1"/>
      <c r="MDO230" s="1"/>
      <c r="MDP230" s="1"/>
      <c r="MDQ230" s="1"/>
      <c r="MDR230" s="1"/>
      <c r="MDS230" s="1"/>
      <c r="MDT230" s="1"/>
      <c r="MDU230" s="1"/>
      <c r="MDV230" s="1"/>
      <c r="MDW230" s="1"/>
      <c r="MDX230" s="1"/>
      <c r="MDY230" s="1"/>
      <c r="MDZ230" s="1"/>
      <c r="MEA230" s="1"/>
      <c r="MEB230" s="1"/>
      <c r="MEC230" s="1"/>
      <c r="MED230" s="1"/>
      <c r="MEE230" s="1"/>
      <c r="MEF230" s="1"/>
      <c r="MEG230" s="1"/>
      <c r="MEH230" s="1"/>
      <c r="MEI230" s="1"/>
      <c r="MEJ230" s="1"/>
      <c r="MEK230" s="1"/>
      <c r="MEL230" s="1"/>
      <c r="MEM230" s="1"/>
      <c r="MEN230" s="1"/>
      <c r="MEO230" s="1"/>
      <c r="MEP230" s="1"/>
      <c r="MEQ230" s="1"/>
      <c r="MER230" s="1"/>
      <c r="MES230" s="1"/>
      <c r="MET230" s="1"/>
      <c r="MEU230" s="1"/>
      <c r="MEV230" s="1"/>
      <c r="MEW230" s="1"/>
      <c r="MEX230" s="1"/>
      <c r="MEY230" s="1"/>
      <c r="MEZ230" s="1"/>
      <c r="MFA230" s="1"/>
      <c r="MFB230" s="1"/>
      <c r="MFC230" s="1"/>
      <c r="MFD230" s="1"/>
      <c r="MFE230" s="1"/>
      <c r="MFF230" s="1"/>
      <c r="MFG230" s="1"/>
      <c r="MFH230" s="1"/>
      <c r="MFI230" s="1"/>
      <c r="MFJ230" s="1"/>
      <c r="MFK230" s="1"/>
      <c r="MFL230" s="1"/>
      <c r="MFM230" s="1"/>
      <c r="MFN230" s="1"/>
      <c r="MFO230" s="1"/>
      <c r="MFP230" s="1"/>
      <c r="MFQ230" s="1"/>
      <c r="MFR230" s="1"/>
      <c r="MFS230" s="1"/>
      <c r="MFT230" s="1"/>
      <c r="MFU230" s="1"/>
      <c r="MFV230" s="1"/>
      <c r="MFW230" s="1"/>
      <c r="MFX230" s="1"/>
      <c r="MFY230" s="1"/>
      <c r="MFZ230" s="1"/>
      <c r="MGA230" s="1"/>
      <c r="MGB230" s="1"/>
      <c r="MGC230" s="1"/>
      <c r="MGD230" s="1"/>
      <c r="MGE230" s="1"/>
      <c r="MGF230" s="1"/>
      <c r="MGG230" s="1"/>
      <c r="MGH230" s="1"/>
      <c r="MGI230" s="1"/>
      <c r="MGJ230" s="1"/>
      <c r="MGK230" s="1"/>
      <c r="MGL230" s="1"/>
      <c r="MGM230" s="1"/>
      <c r="MGN230" s="1"/>
      <c r="MGO230" s="1"/>
      <c r="MGP230" s="1"/>
      <c r="MGQ230" s="1"/>
      <c r="MGR230" s="1"/>
      <c r="MGS230" s="1"/>
      <c r="MGT230" s="1"/>
      <c r="MGU230" s="1"/>
      <c r="MGV230" s="1"/>
      <c r="MGW230" s="1"/>
      <c r="MGX230" s="1"/>
      <c r="MGY230" s="1"/>
      <c r="MGZ230" s="1"/>
      <c r="MHA230" s="1"/>
      <c r="MHB230" s="1"/>
      <c r="MHC230" s="1"/>
      <c r="MHD230" s="1"/>
      <c r="MHE230" s="1"/>
      <c r="MHF230" s="1"/>
      <c r="MHG230" s="1"/>
      <c r="MHH230" s="1"/>
      <c r="MHI230" s="1"/>
      <c r="MHJ230" s="1"/>
      <c r="MHK230" s="1"/>
      <c r="MHL230" s="1"/>
      <c r="MHM230" s="1"/>
      <c r="MHN230" s="1"/>
      <c r="MHO230" s="1"/>
      <c r="MHP230" s="1"/>
      <c r="MHQ230" s="1"/>
      <c r="MHR230" s="1"/>
      <c r="MHS230" s="1"/>
      <c r="MHT230" s="1"/>
      <c r="MHU230" s="1"/>
      <c r="MHV230" s="1"/>
      <c r="MHW230" s="1"/>
      <c r="MHX230" s="1"/>
      <c r="MHY230" s="1"/>
      <c r="MHZ230" s="1"/>
      <c r="MIA230" s="1"/>
      <c r="MIB230" s="1"/>
      <c r="MIC230" s="1"/>
      <c r="MID230" s="1"/>
      <c r="MIE230" s="1"/>
      <c r="MIF230" s="1"/>
      <c r="MIG230" s="1"/>
      <c r="MIH230" s="1"/>
      <c r="MII230" s="1"/>
      <c r="MIJ230" s="1"/>
      <c r="MIK230" s="1"/>
      <c r="MIL230" s="1"/>
      <c r="MIM230" s="1"/>
      <c r="MIN230" s="1"/>
      <c r="MIO230" s="1"/>
      <c r="MIP230" s="1"/>
      <c r="MIQ230" s="1"/>
      <c r="MIR230" s="1"/>
      <c r="MIS230" s="1"/>
      <c r="MIT230" s="1"/>
      <c r="MIU230" s="1"/>
      <c r="MIV230" s="1"/>
      <c r="MIW230" s="1"/>
      <c r="MIX230" s="1"/>
      <c r="MIY230" s="1"/>
      <c r="MIZ230" s="1"/>
      <c r="MJA230" s="1"/>
      <c r="MJB230" s="1"/>
      <c r="MJC230" s="1"/>
      <c r="MJD230" s="1"/>
      <c r="MJE230" s="1"/>
      <c r="MJF230" s="1"/>
      <c r="MJG230" s="1"/>
      <c r="MJH230" s="1"/>
      <c r="MJI230" s="1"/>
      <c r="MJJ230" s="1"/>
      <c r="MJK230" s="1"/>
      <c r="MJL230" s="1"/>
      <c r="MJM230" s="1"/>
      <c r="MJN230" s="1"/>
      <c r="MJO230" s="1"/>
      <c r="MJP230" s="1"/>
      <c r="MJQ230" s="1"/>
      <c r="MJR230" s="1"/>
      <c r="MJS230" s="1"/>
      <c r="MJT230" s="1"/>
      <c r="MJU230" s="1"/>
      <c r="MJV230" s="1"/>
      <c r="MJW230" s="1"/>
      <c r="MJX230" s="1"/>
      <c r="MJY230" s="1"/>
      <c r="MJZ230" s="1"/>
      <c r="MKA230" s="1"/>
      <c r="MKB230" s="1"/>
      <c r="MKC230" s="1"/>
      <c r="MKD230" s="1"/>
      <c r="MKE230" s="1"/>
      <c r="MKF230" s="1"/>
      <c r="MKG230" s="1"/>
      <c r="MKH230" s="1"/>
      <c r="MKI230" s="1"/>
      <c r="MKJ230" s="1"/>
      <c r="MKK230" s="1"/>
      <c r="MKL230" s="1"/>
      <c r="MKM230" s="1"/>
      <c r="MKN230" s="1"/>
      <c r="MKO230" s="1"/>
      <c r="MKP230" s="1"/>
      <c r="MKQ230" s="1"/>
      <c r="MKR230" s="1"/>
      <c r="MKS230" s="1"/>
      <c r="MKT230" s="1"/>
      <c r="MKU230" s="1"/>
      <c r="MKV230" s="1"/>
      <c r="MKW230" s="1"/>
      <c r="MKX230" s="1"/>
      <c r="MKY230" s="1"/>
      <c r="MKZ230" s="1"/>
      <c r="MLA230" s="1"/>
      <c r="MLB230" s="1"/>
      <c r="MLC230" s="1"/>
      <c r="MLD230" s="1"/>
      <c r="MLE230" s="1"/>
      <c r="MLF230" s="1"/>
      <c r="MLG230" s="1"/>
      <c r="MLH230" s="1"/>
      <c r="MLI230" s="1"/>
      <c r="MLJ230" s="1"/>
      <c r="MLK230" s="1"/>
      <c r="MLL230" s="1"/>
      <c r="MLM230" s="1"/>
      <c r="MLN230" s="1"/>
      <c r="MLO230" s="1"/>
      <c r="MLP230" s="1"/>
      <c r="MLQ230" s="1"/>
      <c r="MLR230" s="1"/>
      <c r="MLS230" s="1"/>
      <c r="MLT230" s="1"/>
      <c r="MLU230" s="1"/>
      <c r="MLV230" s="1"/>
      <c r="MLW230" s="1"/>
      <c r="MLX230" s="1"/>
      <c r="MLY230" s="1"/>
      <c r="MLZ230" s="1"/>
      <c r="MMA230" s="1"/>
      <c r="MMB230" s="1"/>
      <c r="MMC230" s="1"/>
      <c r="MMD230" s="1"/>
      <c r="MME230" s="1"/>
      <c r="MMF230" s="1"/>
      <c r="MMG230" s="1"/>
      <c r="MMH230" s="1"/>
      <c r="MMI230" s="1"/>
      <c r="MMJ230" s="1"/>
      <c r="MMK230" s="1"/>
      <c r="MML230" s="1"/>
      <c r="MMM230" s="1"/>
      <c r="MMN230" s="1"/>
      <c r="MMO230" s="1"/>
      <c r="MMP230" s="1"/>
      <c r="MMQ230" s="1"/>
      <c r="MMR230" s="1"/>
      <c r="MMS230" s="1"/>
      <c r="MMT230" s="1"/>
      <c r="MMU230" s="1"/>
      <c r="MMV230" s="1"/>
      <c r="MMW230" s="1"/>
      <c r="MMX230" s="1"/>
      <c r="MMY230" s="1"/>
      <c r="MMZ230" s="1"/>
      <c r="MNA230" s="1"/>
      <c r="MNB230" s="1"/>
      <c r="MNC230" s="1"/>
      <c r="MND230" s="1"/>
      <c r="MNE230" s="1"/>
      <c r="MNF230" s="1"/>
      <c r="MNG230" s="1"/>
      <c r="MNH230" s="1"/>
      <c r="MNI230" s="1"/>
      <c r="MNJ230" s="1"/>
      <c r="MNK230" s="1"/>
      <c r="MNL230" s="1"/>
      <c r="MNM230" s="1"/>
      <c r="MNN230" s="1"/>
      <c r="MNO230" s="1"/>
      <c r="MNP230" s="1"/>
      <c r="MNQ230" s="1"/>
      <c r="MNR230" s="1"/>
      <c r="MNS230" s="1"/>
      <c r="MNT230" s="1"/>
      <c r="MNU230" s="1"/>
      <c r="MNV230" s="1"/>
      <c r="MNW230" s="1"/>
      <c r="MNX230" s="1"/>
      <c r="MNY230" s="1"/>
      <c r="MNZ230" s="1"/>
      <c r="MOA230" s="1"/>
      <c r="MOB230" s="1"/>
      <c r="MOC230" s="1"/>
      <c r="MOD230" s="1"/>
      <c r="MOE230" s="1"/>
      <c r="MOF230" s="1"/>
      <c r="MOG230" s="1"/>
      <c r="MOH230" s="1"/>
      <c r="MOI230" s="1"/>
      <c r="MOJ230" s="1"/>
      <c r="MOK230" s="1"/>
      <c r="MOL230" s="1"/>
      <c r="MOM230" s="1"/>
      <c r="MON230" s="1"/>
      <c r="MOO230" s="1"/>
      <c r="MOP230" s="1"/>
      <c r="MOQ230" s="1"/>
      <c r="MOR230" s="1"/>
      <c r="MOS230" s="1"/>
      <c r="MOT230" s="1"/>
      <c r="MOU230" s="1"/>
      <c r="MOV230" s="1"/>
      <c r="MOW230" s="1"/>
      <c r="MOX230" s="1"/>
      <c r="MOY230" s="1"/>
      <c r="MOZ230" s="1"/>
      <c r="MPA230" s="1"/>
      <c r="MPB230" s="1"/>
      <c r="MPC230" s="1"/>
      <c r="MPD230" s="1"/>
      <c r="MPE230" s="1"/>
      <c r="MPF230" s="1"/>
      <c r="MPG230" s="1"/>
      <c r="MPH230" s="1"/>
      <c r="MPI230" s="1"/>
      <c r="MPJ230" s="1"/>
      <c r="MPK230" s="1"/>
      <c r="MPL230" s="1"/>
      <c r="MPM230" s="1"/>
      <c r="MPN230" s="1"/>
      <c r="MPO230" s="1"/>
      <c r="MPP230" s="1"/>
      <c r="MPQ230" s="1"/>
      <c r="MPR230" s="1"/>
      <c r="MPS230" s="1"/>
      <c r="MPT230" s="1"/>
      <c r="MPU230" s="1"/>
      <c r="MPV230" s="1"/>
      <c r="MPW230" s="1"/>
      <c r="MPX230" s="1"/>
      <c r="MPY230" s="1"/>
      <c r="MPZ230" s="1"/>
      <c r="MQA230" s="1"/>
      <c r="MQB230" s="1"/>
      <c r="MQC230" s="1"/>
      <c r="MQD230" s="1"/>
      <c r="MQE230" s="1"/>
      <c r="MQF230" s="1"/>
      <c r="MQG230" s="1"/>
      <c r="MQH230" s="1"/>
      <c r="MQI230" s="1"/>
      <c r="MQJ230" s="1"/>
      <c r="MQK230" s="1"/>
      <c r="MQL230" s="1"/>
      <c r="MQM230" s="1"/>
      <c r="MQN230" s="1"/>
      <c r="MQO230" s="1"/>
      <c r="MQP230" s="1"/>
      <c r="MQQ230" s="1"/>
      <c r="MQR230" s="1"/>
      <c r="MQS230" s="1"/>
      <c r="MQT230" s="1"/>
      <c r="MQU230" s="1"/>
      <c r="MQV230" s="1"/>
      <c r="MQW230" s="1"/>
      <c r="MQX230" s="1"/>
      <c r="MQY230" s="1"/>
      <c r="MQZ230" s="1"/>
      <c r="MRA230" s="1"/>
      <c r="MRB230" s="1"/>
      <c r="MRC230" s="1"/>
      <c r="MRD230" s="1"/>
      <c r="MRE230" s="1"/>
      <c r="MRF230" s="1"/>
      <c r="MRG230" s="1"/>
      <c r="MRH230" s="1"/>
      <c r="MRI230" s="1"/>
      <c r="MRJ230" s="1"/>
      <c r="MRK230" s="1"/>
      <c r="MRL230" s="1"/>
      <c r="MRM230" s="1"/>
      <c r="MRN230" s="1"/>
      <c r="MRO230" s="1"/>
      <c r="MRP230" s="1"/>
      <c r="MRQ230" s="1"/>
      <c r="MRR230" s="1"/>
      <c r="MRS230" s="1"/>
      <c r="MRT230" s="1"/>
      <c r="MRU230" s="1"/>
      <c r="MRV230" s="1"/>
      <c r="MRW230" s="1"/>
      <c r="MRX230" s="1"/>
      <c r="MRY230" s="1"/>
      <c r="MRZ230" s="1"/>
      <c r="MSA230" s="1"/>
      <c r="MSB230" s="1"/>
      <c r="MSC230" s="1"/>
      <c r="MSD230" s="1"/>
      <c r="MSE230" s="1"/>
      <c r="MSF230" s="1"/>
      <c r="MSG230" s="1"/>
      <c r="MSH230" s="1"/>
      <c r="MSI230" s="1"/>
      <c r="MSJ230" s="1"/>
      <c r="MSK230" s="1"/>
      <c r="MSL230" s="1"/>
      <c r="MSM230" s="1"/>
      <c r="MSN230" s="1"/>
      <c r="MSO230" s="1"/>
      <c r="MSP230" s="1"/>
      <c r="MSQ230" s="1"/>
      <c r="MSR230" s="1"/>
      <c r="MSS230" s="1"/>
      <c r="MST230" s="1"/>
      <c r="MSU230" s="1"/>
      <c r="MSV230" s="1"/>
      <c r="MSW230" s="1"/>
      <c r="MSX230" s="1"/>
      <c r="MSY230" s="1"/>
      <c r="MSZ230" s="1"/>
      <c r="MTA230" s="1"/>
      <c r="MTB230" s="1"/>
      <c r="MTC230" s="1"/>
      <c r="MTD230" s="1"/>
      <c r="MTE230" s="1"/>
      <c r="MTF230" s="1"/>
      <c r="MTG230" s="1"/>
      <c r="MTH230" s="1"/>
      <c r="MTI230" s="1"/>
      <c r="MTJ230" s="1"/>
      <c r="MTK230" s="1"/>
      <c r="MTL230" s="1"/>
      <c r="MTM230" s="1"/>
      <c r="MTN230" s="1"/>
      <c r="MTO230" s="1"/>
      <c r="MTP230" s="1"/>
      <c r="MTQ230" s="1"/>
      <c r="MTR230" s="1"/>
      <c r="MTS230" s="1"/>
      <c r="MTT230" s="1"/>
      <c r="MTU230" s="1"/>
      <c r="MTV230" s="1"/>
      <c r="MTW230" s="1"/>
      <c r="MTX230" s="1"/>
      <c r="MTY230" s="1"/>
      <c r="MTZ230" s="1"/>
      <c r="MUA230" s="1"/>
      <c r="MUB230" s="1"/>
      <c r="MUC230" s="1"/>
      <c r="MUD230" s="1"/>
      <c r="MUE230" s="1"/>
      <c r="MUF230" s="1"/>
      <c r="MUG230" s="1"/>
      <c r="MUH230" s="1"/>
      <c r="MUI230" s="1"/>
      <c r="MUJ230" s="1"/>
      <c r="MUK230" s="1"/>
      <c r="MUL230" s="1"/>
      <c r="MUM230" s="1"/>
      <c r="MUN230" s="1"/>
      <c r="MUO230" s="1"/>
      <c r="MUP230" s="1"/>
      <c r="MUQ230" s="1"/>
      <c r="MUR230" s="1"/>
      <c r="MUS230" s="1"/>
      <c r="MUT230" s="1"/>
      <c r="MUU230" s="1"/>
      <c r="MUV230" s="1"/>
      <c r="MUW230" s="1"/>
      <c r="MUX230" s="1"/>
      <c r="MUY230" s="1"/>
      <c r="MUZ230" s="1"/>
      <c r="MVA230" s="1"/>
      <c r="MVB230" s="1"/>
      <c r="MVC230" s="1"/>
      <c r="MVD230" s="1"/>
      <c r="MVE230" s="1"/>
      <c r="MVF230" s="1"/>
      <c r="MVG230" s="1"/>
      <c r="MVH230" s="1"/>
      <c r="MVI230" s="1"/>
      <c r="MVJ230" s="1"/>
      <c r="MVK230" s="1"/>
      <c r="MVL230" s="1"/>
      <c r="MVM230" s="1"/>
      <c r="MVN230" s="1"/>
      <c r="MVO230" s="1"/>
      <c r="MVP230" s="1"/>
      <c r="MVQ230" s="1"/>
      <c r="MVR230" s="1"/>
      <c r="MVS230" s="1"/>
      <c r="MVT230" s="1"/>
      <c r="MVU230" s="1"/>
      <c r="MVV230" s="1"/>
      <c r="MVW230" s="1"/>
      <c r="MVX230" s="1"/>
      <c r="MVY230" s="1"/>
      <c r="MVZ230" s="1"/>
      <c r="MWA230" s="1"/>
      <c r="MWB230" s="1"/>
      <c r="MWC230" s="1"/>
      <c r="MWD230" s="1"/>
      <c r="MWE230" s="1"/>
      <c r="MWF230" s="1"/>
      <c r="MWG230" s="1"/>
      <c r="MWH230" s="1"/>
      <c r="MWI230" s="1"/>
      <c r="MWJ230" s="1"/>
      <c r="MWK230" s="1"/>
      <c r="MWL230" s="1"/>
      <c r="MWM230" s="1"/>
      <c r="MWN230" s="1"/>
      <c r="MWO230" s="1"/>
      <c r="MWP230" s="1"/>
      <c r="MWQ230" s="1"/>
      <c r="MWR230" s="1"/>
      <c r="MWS230" s="1"/>
      <c r="MWT230" s="1"/>
      <c r="MWU230" s="1"/>
      <c r="MWV230" s="1"/>
      <c r="MWW230" s="1"/>
      <c r="MWX230" s="1"/>
      <c r="MWY230" s="1"/>
      <c r="MWZ230" s="1"/>
      <c r="MXA230" s="1"/>
      <c r="MXB230" s="1"/>
      <c r="MXC230" s="1"/>
      <c r="MXD230" s="1"/>
      <c r="MXE230" s="1"/>
      <c r="MXF230" s="1"/>
      <c r="MXG230" s="1"/>
      <c r="MXH230" s="1"/>
      <c r="MXI230" s="1"/>
      <c r="MXJ230" s="1"/>
      <c r="MXK230" s="1"/>
      <c r="MXL230" s="1"/>
      <c r="MXM230" s="1"/>
      <c r="MXN230" s="1"/>
      <c r="MXO230" s="1"/>
      <c r="MXP230" s="1"/>
      <c r="MXQ230" s="1"/>
      <c r="MXR230" s="1"/>
      <c r="MXS230" s="1"/>
      <c r="MXT230" s="1"/>
      <c r="MXU230" s="1"/>
      <c r="MXV230" s="1"/>
      <c r="MXW230" s="1"/>
      <c r="MXX230" s="1"/>
      <c r="MXY230" s="1"/>
      <c r="MXZ230" s="1"/>
      <c r="MYA230" s="1"/>
      <c r="MYB230" s="1"/>
      <c r="MYC230" s="1"/>
      <c r="MYD230" s="1"/>
      <c r="MYE230" s="1"/>
      <c r="MYF230" s="1"/>
      <c r="MYG230" s="1"/>
      <c r="MYH230" s="1"/>
      <c r="MYI230" s="1"/>
      <c r="MYJ230" s="1"/>
      <c r="MYK230" s="1"/>
      <c r="MYL230" s="1"/>
      <c r="MYM230" s="1"/>
      <c r="MYN230" s="1"/>
      <c r="MYO230" s="1"/>
      <c r="MYP230" s="1"/>
      <c r="MYQ230" s="1"/>
      <c r="MYR230" s="1"/>
      <c r="MYS230" s="1"/>
      <c r="MYT230" s="1"/>
      <c r="MYU230" s="1"/>
      <c r="MYV230" s="1"/>
      <c r="MYW230" s="1"/>
      <c r="MYX230" s="1"/>
      <c r="MYY230" s="1"/>
      <c r="MYZ230" s="1"/>
      <c r="MZA230" s="1"/>
      <c r="MZB230" s="1"/>
      <c r="MZC230" s="1"/>
      <c r="MZD230" s="1"/>
      <c r="MZE230" s="1"/>
      <c r="MZF230" s="1"/>
      <c r="MZG230" s="1"/>
      <c r="MZH230" s="1"/>
      <c r="MZI230" s="1"/>
      <c r="MZJ230" s="1"/>
      <c r="MZK230" s="1"/>
      <c r="MZL230" s="1"/>
      <c r="MZM230" s="1"/>
      <c r="MZN230" s="1"/>
      <c r="MZO230" s="1"/>
      <c r="MZP230" s="1"/>
      <c r="MZQ230" s="1"/>
      <c r="MZR230" s="1"/>
      <c r="MZS230" s="1"/>
      <c r="MZT230" s="1"/>
      <c r="MZU230" s="1"/>
      <c r="MZV230" s="1"/>
      <c r="MZW230" s="1"/>
      <c r="MZX230" s="1"/>
      <c r="MZY230" s="1"/>
      <c r="MZZ230" s="1"/>
      <c r="NAA230" s="1"/>
      <c r="NAB230" s="1"/>
      <c r="NAC230" s="1"/>
      <c r="NAD230" s="1"/>
      <c r="NAE230" s="1"/>
      <c r="NAF230" s="1"/>
      <c r="NAG230" s="1"/>
      <c r="NAH230" s="1"/>
      <c r="NAI230" s="1"/>
      <c r="NAJ230" s="1"/>
      <c r="NAK230" s="1"/>
      <c r="NAL230" s="1"/>
      <c r="NAM230" s="1"/>
      <c r="NAN230" s="1"/>
      <c r="NAO230" s="1"/>
      <c r="NAP230" s="1"/>
      <c r="NAQ230" s="1"/>
      <c r="NAR230" s="1"/>
      <c r="NAS230" s="1"/>
      <c r="NAT230" s="1"/>
      <c r="NAU230" s="1"/>
      <c r="NAV230" s="1"/>
      <c r="NAW230" s="1"/>
      <c r="NAX230" s="1"/>
      <c r="NAY230" s="1"/>
      <c r="NAZ230" s="1"/>
      <c r="NBA230" s="1"/>
      <c r="NBB230" s="1"/>
      <c r="NBC230" s="1"/>
      <c r="NBD230" s="1"/>
      <c r="NBE230" s="1"/>
      <c r="NBF230" s="1"/>
      <c r="NBG230" s="1"/>
      <c r="NBH230" s="1"/>
      <c r="NBI230" s="1"/>
      <c r="NBJ230" s="1"/>
      <c r="NBK230" s="1"/>
      <c r="NBL230" s="1"/>
      <c r="NBM230" s="1"/>
      <c r="NBN230" s="1"/>
      <c r="NBO230" s="1"/>
      <c r="NBP230" s="1"/>
      <c r="NBQ230" s="1"/>
      <c r="NBR230" s="1"/>
      <c r="NBS230" s="1"/>
      <c r="NBT230" s="1"/>
      <c r="NBU230" s="1"/>
      <c r="NBV230" s="1"/>
      <c r="NBW230" s="1"/>
      <c r="NBX230" s="1"/>
      <c r="NBY230" s="1"/>
      <c r="NBZ230" s="1"/>
      <c r="NCA230" s="1"/>
      <c r="NCB230" s="1"/>
      <c r="NCC230" s="1"/>
      <c r="NCD230" s="1"/>
      <c r="NCE230" s="1"/>
      <c r="NCF230" s="1"/>
      <c r="NCG230" s="1"/>
      <c r="NCH230" s="1"/>
      <c r="NCI230" s="1"/>
      <c r="NCJ230" s="1"/>
      <c r="NCK230" s="1"/>
      <c r="NCL230" s="1"/>
      <c r="NCM230" s="1"/>
      <c r="NCN230" s="1"/>
      <c r="NCO230" s="1"/>
      <c r="NCP230" s="1"/>
      <c r="NCQ230" s="1"/>
      <c r="NCR230" s="1"/>
      <c r="NCS230" s="1"/>
      <c r="NCT230" s="1"/>
      <c r="NCU230" s="1"/>
      <c r="NCV230" s="1"/>
      <c r="NCW230" s="1"/>
      <c r="NCX230" s="1"/>
      <c r="NCY230" s="1"/>
      <c r="NCZ230" s="1"/>
      <c r="NDA230" s="1"/>
      <c r="NDB230" s="1"/>
      <c r="NDC230" s="1"/>
      <c r="NDD230" s="1"/>
      <c r="NDE230" s="1"/>
      <c r="NDF230" s="1"/>
      <c r="NDG230" s="1"/>
      <c r="NDH230" s="1"/>
      <c r="NDI230" s="1"/>
      <c r="NDJ230" s="1"/>
      <c r="NDK230" s="1"/>
      <c r="NDL230" s="1"/>
      <c r="NDM230" s="1"/>
      <c r="NDN230" s="1"/>
      <c r="NDO230" s="1"/>
      <c r="NDP230" s="1"/>
      <c r="NDQ230" s="1"/>
      <c r="NDR230" s="1"/>
      <c r="NDS230" s="1"/>
      <c r="NDT230" s="1"/>
      <c r="NDU230" s="1"/>
      <c r="NDV230" s="1"/>
      <c r="NDW230" s="1"/>
      <c r="NDX230" s="1"/>
      <c r="NDY230" s="1"/>
      <c r="NDZ230" s="1"/>
      <c r="NEA230" s="1"/>
      <c r="NEB230" s="1"/>
      <c r="NEC230" s="1"/>
      <c r="NED230" s="1"/>
      <c r="NEE230" s="1"/>
      <c r="NEF230" s="1"/>
      <c r="NEG230" s="1"/>
      <c r="NEH230" s="1"/>
      <c r="NEI230" s="1"/>
      <c r="NEJ230" s="1"/>
      <c r="NEK230" s="1"/>
      <c r="NEL230" s="1"/>
      <c r="NEM230" s="1"/>
      <c r="NEN230" s="1"/>
      <c r="NEO230" s="1"/>
      <c r="NEP230" s="1"/>
      <c r="NEQ230" s="1"/>
      <c r="NER230" s="1"/>
      <c r="NES230" s="1"/>
      <c r="NET230" s="1"/>
      <c r="NEU230" s="1"/>
      <c r="NEV230" s="1"/>
      <c r="NEW230" s="1"/>
      <c r="NEX230" s="1"/>
      <c r="NEY230" s="1"/>
      <c r="NEZ230" s="1"/>
      <c r="NFA230" s="1"/>
      <c r="NFB230" s="1"/>
      <c r="NFC230" s="1"/>
      <c r="NFD230" s="1"/>
      <c r="NFE230" s="1"/>
      <c r="NFF230" s="1"/>
      <c r="NFG230" s="1"/>
      <c r="NFH230" s="1"/>
      <c r="NFI230" s="1"/>
      <c r="NFJ230" s="1"/>
      <c r="NFK230" s="1"/>
      <c r="NFL230" s="1"/>
      <c r="NFM230" s="1"/>
      <c r="NFN230" s="1"/>
      <c r="NFO230" s="1"/>
      <c r="NFP230" s="1"/>
      <c r="NFQ230" s="1"/>
      <c r="NFR230" s="1"/>
      <c r="NFS230" s="1"/>
      <c r="NFT230" s="1"/>
      <c r="NFU230" s="1"/>
      <c r="NFV230" s="1"/>
      <c r="NFW230" s="1"/>
      <c r="NFX230" s="1"/>
      <c r="NFY230" s="1"/>
      <c r="NFZ230" s="1"/>
      <c r="NGA230" s="1"/>
      <c r="NGB230" s="1"/>
      <c r="NGC230" s="1"/>
      <c r="NGD230" s="1"/>
      <c r="NGE230" s="1"/>
      <c r="NGF230" s="1"/>
      <c r="NGG230" s="1"/>
      <c r="NGH230" s="1"/>
      <c r="NGI230" s="1"/>
      <c r="NGJ230" s="1"/>
      <c r="NGK230" s="1"/>
      <c r="NGL230" s="1"/>
      <c r="NGM230" s="1"/>
      <c r="NGN230" s="1"/>
      <c r="NGO230" s="1"/>
      <c r="NGP230" s="1"/>
      <c r="NGQ230" s="1"/>
      <c r="NGR230" s="1"/>
      <c r="NGS230" s="1"/>
      <c r="NGT230" s="1"/>
      <c r="NGU230" s="1"/>
      <c r="NGV230" s="1"/>
      <c r="NGW230" s="1"/>
      <c r="NGX230" s="1"/>
      <c r="NGY230" s="1"/>
      <c r="NGZ230" s="1"/>
      <c r="NHA230" s="1"/>
      <c r="NHB230" s="1"/>
      <c r="NHC230" s="1"/>
      <c r="NHD230" s="1"/>
      <c r="NHE230" s="1"/>
      <c r="NHF230" s="1"/>
      <c r="NHG230" s="1"/>
      <c r="NHH230" s="1"/>
      <c r="NHI230" s="1"/>
      <c r="NHJ230" s="1"/>
      <c r="NHK230" s="1"/>
      <c r="NHL230" s="1"/>
      <c r="NHM230" s="1"/>
      <c r="NHN230" s="1"/>
      <c r="NHO230" s="1"/>
      <c r="NHP230" s="1"/>
      <c r="NHQ230" s="1"/>
      <c r="NHR230" s="1"/>
      <c r="NHS230" s="1"/>
      <c r="NHT230" s="1"/>
      <c r="NHU230" s="1"/>
      <c r="NHV230" s="1"/>
      <c r="NHW230" s="1"/>
      <c r="NHX230" s="1"/>
      <c r="NHY230" s="1"/>
      <c r="NHZ230" s="1"/>
      <c r="NIA230" s="1"/>
      <c r="NIB230" s="1"/>
      <c r="NIC230" s="1"/>
      <c r="NID230" s="1"/>
      <c r="NIE230" s="1"/>
      <c r="NIF230" s="1"/>
      <c r="NIG230" s="1"/>
      <c r="NIH230" s="1"/>
      <c r="NII230" s="1"/>
      <c r="NIJ230" s="1"/>
      <c r="NIK230" s="1"/>
      <c r="NIL230" s="1"/>
      <c r="NIM230" s="1"/>
      <c r="NIN230" s="1"/>
      <c r="NIO230" s="1"/>
      <c r="NIP230" s="1"/>
      <c r="NIQ230" s="1"/>
      <c r="NIR230" s="1"/>
      <c r="NIS230" s="1"/>
      <c r="NIT230" s="1"/>
      <c r="NIU230" s="1"/>
      <c r="NIV230" s="1"/>
      <c r="NIW230" s="1"/>
      <c r="NIX230" s="1"/>
      <c r="NIY230" s="1"/>
      <c r="NIZ230" s="1"/>
      <c r="NJA230" s="1"/>
      <c r="NJB230" s="1"/>
      <c r="NJC230" s="1"/>
      <c r="NJD230" s="1"/>
      <c r="NJE230" s="1"/>
      <c r="NJF230" s="1"/>
      <c r="NJG230" s="1"/>
      <c r="NJH230" s="1"/>
      <c r="NJI230" s="1"/>
      <c r="NJJ230" s="1"/>
      <c r="NJK230" s="1"/>
      <c r="NJL230" s="1"/>
      <c r="NJM230" s="1"/>
      <c r="NJN230" s="1"/>
      <c r="NJO230" s="1"/>
      <c r="NJP230" s="1"/>
      <c r="NJQ230" s="1"/>
      <c r="NJR230" s="1"/>
      <c r="NJS230" s="1"/>
      <c r="NJT230" s="1"/>
      <c r="NJU230" s="1"/>
      <c r="NJV230" s="1"/>
      <c r="NJW230" s="1"/>
      <c r="NJX230" s="1"/>
      <c r="NJY230" s="1"/>
      <c r="NJZ230" s="1"/>
      <c r="NKA230" s="1"/>
      <c r="NKB230" s="1"/>
      <c r="NKC230" s="1"/>
      <c r="NKD230" s="1"/>
      <c r="NKE230" s="1"/>
      <c r="NKF230" s="1"/>
      <c r="NKG230" s="1"/>
      <c r="NKH230" s="1"/>
      <c r="NKI230" s="1"/>
      <c r="NKJ230" s="1"/>
      <c r="NKK230" s="1"/>
      <c r="NKL230" s="1"/>
      <c r="NKM230" s="1"/>
      <c r="NKN230" s="1"/>
      <c r="NKO230" s="1"/>
      <c r="NKP230" s="1"/>
      <c r="NKQ230" s="1"/>
      <c r="NKR230" s="1"/>
      <c r="NKS230" s="1"/>
      <c r="NKT230" s="1"/>
      <c r="NKU230" s="1"/>
      <c r="NKV230" s="1"/>
      <c r="NKW230" s="1"/>
      <c r="NKX230" s="1"/>
      <c r="NKY230" s="1"/>
      <c r="NKZ230" s="1"/>
      <c r="NLA230" s="1"/>
      <c r="NLB230" s="1"/>
      <c r="NLC230" s="1"/>
      <c r="NLD230" s="1"/>
      <c r="NLE230" s="1"/>
      <c r="NLF230" s="1"/>
      <c r="NLG230" s="1"/>
      <c r="NLH230" s="1"/>
      <c r="NLI230" s="1"/>
      <c r="NLJ230" s="1"/>
      <c r="NLK230" s="1"/>
      <c r="NLL230" s="1"/>
      <c r="NLM230" s="1"/>
      <c r="NLN230" s="1"/>
      <c r="NLO230" s="1"/>
      <c r="NLP230" s="1"/>
      <c r="NLQ230" s="1"/>
      <c r="NLR230" s="1"/>
      <c r="NLS230" s="1"/>
      <c r="NLT230" s="1"/>
      <c r="NLU230" s="1"/>
      <c r="NLV230" s="1"/>
      <c r="NLW230" s="1"/>
      <c r="NLX230" s="1"/>
      <c r="NLY230" s="1"/>
      <c r="NLZ230" s="1"/>
      <c r="NMA230" s="1"/>
      <c r="NMB230" s="1"/>
      <c r="NMC230" s="1"/>
      <c r="NMD230" s="1"/>
      <c r="NME230" s="1"/>
      <c r="NMF230" s="1"/>
      <c r="NMG230" s="1"/>
      <c r="NMH230" s="1"/>
      <c r="NMI230" s="1"/>
      <c r="NMJ230" s="1"/>
      <c r="NMK230" s="1"/>
      <c r="NML230" s="1"/>
      <c r="NMM230" s="1"/>
      <c r="NMN230" s="1"/>
      <c r="NMO230" s="1"/>
      <c r="NMP230" s="1"/>
      <c r="NMQ230" s="1"/>
      <c r="NMR230" s="1"/>
      <c r="NMS230" s="1"/>
      <c r="NMT230" s="1"/>
      <c r="NMU230" s="1"/>
      <c r="NMV230" s="1"/>
      <c r="NMW230" s="1"/>
      <c r="NMX230" s="1"/>
      <c r="NMY230" s="1"/>
      <c r="NMZ230" s="1"/>
      <c r="NNA230" s="1"/>
      <c r="NNB230" s="1"/>
      <c r="NNC230" s="1"/>
      <c r="NND230" s="1"/>
      <c r="NNE230" s="1"/>
      <c r="NNF230" s="1"/>
      <c r="NNG230" s="1"/>
      <c r="NNH230" s="1"/>
      <c r="NNI230" s="1"/>
      <c r="NNJ230" s="1"/>
      <c r="NNK230" s="1"/>
      <c r="NNL230" s="1"/>
      <c r="NNM230" s="1"/>
      <c r="NNN230" s="1"/>
      <c r="NNO230" s="1"/>
      <c r="NNP230" s="1"/>
      <c r="NNQ230" s="1"/>
      <c r="NNR230" s="1"/>
      <c r="NNS230" s="1"/>
      <c r="NNT230" s="1"/>
      <c r="NNU230" s="1"/>
      <c r="NNV230" s="1"/>
      <c r="NNW230" s="1"/>
      <c r="NNX230" s="1"/>
      <c r="NNY230" s="1"/>
      <c r="NNZ230" s="1"/>
      <c r="NOA230" s="1"/>
      <c r="NOB230" s="1"/>
      <c r="NOC230" s="1"/>
      <c r="NOD230" s="1"/>
      <c r="NOE230" s="1"/>
      <c r="NOF230" s="1"/>
      <c r="NOG230" s="1"/>
      <c r="NOH230" s="1"/>
      <c r="NOI230" s="1"/>
      <c r="NOJ230" s="1"/>
      <c r="NOK230" s="1"/>
      <c r="NOL230" s="1"/>
      <c r="NOM230" s="1"/>
      <c r="NON230" s="1"/>
      <c r="NOO230" s="1"/>
      <c r="NOP230" s="1"/>
      <c r="NOQ230" s="1"/>
      <c r="NOR230" s="1"/>
      <c r="NOS230" s="1"/>
      <c r="NOT230" s="1"/>
      <c r="NOU230" s="1"/>
      <c r="NOV230" s="1"/>
      <c r="NOW230" s="1"/>
      <c r="NOX230" s="1"/>
      <c r="NOY230" s="1"/>
      <c r="NOZ230" s="1"/>
      <c r="NPA230" s="1"/>
      <c r="NPB230" s="1"/>
      <c r="NPC230" s="1"/>
      <c r="NPD230" s="1"/>
      <c r="NPE230" s="1"/>
      <c r="NPF230" s="1"/>
      <c r="NPG230" s="1"/>
      <c r="NPH230" s="1"/>
      <c r="NPI230" s="1"/>
      <c r="NPJ230" s="1"/>
      <c r="NPK230" s="1"/>
      <c r="NPL230" s="1"/>
      <c r="NPM230" s="1"/>
      <c r="NPN230" s="1"/>
      <c r="NPO230" s="1"/>
      <c r="NPP230" s="1"/>
      <c r="NPQ230" s="1"/>
      <c r="NPR230" s="1"/>
      <c r="NPS230" s="1"/>
      <c r="NPT230" s="1"/>
      <c r="NPU230" s="1"/>
      <c r="NPV230" s="1"/>
      <c r="NPW230" s="1"/>
      <c r="NPX230" s="1"/>
      <c r="NPY230" s="1"/>
      <c r="NPZ230" s="1"/>
      <c r="NQA230" s="1"/>
      <c r="NQB230" s="1"/>
      <c r="NQC230" s="1"/>
      <c r="NQD230" s="1"/>
      <c r="NQE230" s="1"/>
      <c r="NQF230" s="1"/>
      <c r="NQG230" s="1"/>
      <c r="NQH230" s="1"/>
      <c r="NQI230" s="1"/>
      <c r="NQJ230" s="1"/>
      <c r="NQK230" s="1"/>
      <c r="NQL230" s="1"/>
      <c r="NQM230" s="1"/>
      <c r="NQN230" s="1"/>
      <c r="NQO230" s="1"/>
      <c r="NQP230" s="1"/>
      <c r="NQQ230" s="1"/>
      <c r="NQR230" s="1"/>
      <c r="NQS230" s="1"/>
      <c r="NQT230" s="1"/>
      <c r="NQU230" s="1"/>
      <c r="NQV230" s="1"/>
      <c r="NQW230" s="1"/>
      <c r="NQX230" s="1"/>
      <c r="NQY230" s="1"/>
      <c r="NQZ230" s="1"/>
      <c r="NRA230" s="1"/>
      <c r="NRB230" s="1"/>
      <c r="NRC230" s="1"/>
      <c r="NRD230" s="1"/>
      <c r="NRE230" s="1"/>
      <c r="NRF230" s="1"/>
      <c r="NRG230" s="1"/>
      <c r="NRH230" s="1"/>
      <c r="NRI230" s="1"/>
      <c r="NRJ230" s="1"/>
      <c r="NRK230" s="1"/>
      <c r="NRL230" s="1"/>
      <c r="NRM230" s="1"/>
      <c r="NRN230" s="1"/>
      <c r="NRO230" s="1"/>
      <c r="NRP230" s="1"/>
      <c r="NRQ230" s="1"/>
      <c r="NRR230" s="1"/>
      <c r="NRS230" s="1"/>
      <c r="NRT230" s="1"/>
      <c r="NRU230" s="1"/>
      <c r="NRV230" s="1"/>
      <c r="NRW230" s="1"/>
      <c r="NRX230" s="1"/>
      <c r="NRY230" s="1"/>
      <c r="NRZ230" s="1"/>
      <c r="NSA230" s="1"/>
      <c r="NSB230" s="1"/>
      <c r="NSC230" s="1"/>
      <c r="NSD230" s="1"/>
      <c r="NSE230" s="1"/>
      <c r="NSF230" s="1"/>
      <c r="NSG230" s="1"/>
      <c r="NSH230" s="1"/>
      <c r="NSI230" s="1"/>
      <c r="NSJ230" s="1"/>
      <c r="NSK230" s="1"/>
      <c r="NSL230" s="1"/>
      <c r="NSM230" s="1"/>
      <c r="NSN230" s="1"/>
      <c r="NSO230" s="1"/>
      <c r="NSP230" s="1"/>
      <c r="NSQ230" s="1"/>
      <c r="NSR230" s="1"/>
      <c r="NSS230" s="1"/>
      <c r="NST230" s="1"/>
      <c r="NSU230" s="1"/>
      <c r="NSV230" s="1"/>
      <c r="NSW230" s="1"/>
      <c r="NSX230" s="1"/>
      <c r="NSY230" s="1"/>
      <c r="NSZ230" s="1"/>
      <c r="NTA230" s="1"/>
      <c r="NTB230" s="1"/>
      <c r="NTC230" s="1"/>
      <c r="NTD230" s="1"/>
      <c r="NTE230" s="1"/>
      <c r="NTF230" s="1"/>
      <c r="NTG230" s="1"/>
      <c r="NTH230" s="1"/>
      <c r="NTI230" s="1"/>
      <c r="NTJ230" s="1"/>
      <c r="NTK230" s="1"/>
      <c r="NTL230" s="1"/>
      <c r="NTM230" s="1"/>
      <c r="NTN230" s="1"/>
      <c r="NTO230" s="1"/>
      <c r="NTP230" s="1"/>
      <c r="NTQ230" s="1"/>
      <c r="NTR230" s="1"/>
      <c r="NTS230" s="1"/>
      <c r="NTT230" s="1"/>
      <c r="NTU230" s="1"/>
      <c r="NTV230" s="1"/>
      <c r="NTW230" s="1"/>
      <c r="NTX230" s="1"/>
      <c r="NTY230" s="1"/>
      <c r="NTZ230" s="1"/>
      <c r="NUA230" s="1"/>
      <c r="NUB230" s="1"/>
      <c r="NUC230" s="1"/>
      <c r="NUD230" s="1"/>
      <c r="NUE230" s="1"/>
      <c r="NUF230" s="1"/>
      <c r="NUG230" s="1"/>
      <c r="NUH230" s="1"/>
      <c r="NUI230" s="1"/>
      <c r="NUJ230" s="1"/>
      <c r="NUK230" s="1"/>
      <c r="NUL230" s="1"/>
      <c r="NUM230" s="1"/>
      <c r="NUN230" s="1"/>
      <c r="NUO230" s="1"/>
      <c r="NUP230" s="1"/>
      <c r="NUQ230" s="1"/>
      <c r="NUR230" s="1"/>
      <c r="NUS230" s="1"/>
      <c r="NUT230" s="1"/>
      <c r="NUU230" s="1"/>
      <c r="NUV230" s="1"/>
      <c r="NUW230" s="1"/>
      <c r="NUX230" s="1"/>
      <c r="NUY230" s="1"/>
      <c r="NUZ230" s="1"/>
      <c r="NVA230" s="1"/>
      <c r="NVB230" s="1"/>
      <c r="NVC230" s="1"/>
      <c r="NVD230" s="1"/>
      <c r="NVE230" s="1"/>
      <c r="NVF230" s="1"/>
      <c r="NVG230" s="1"/>
      <c r="NVH230" s="1"/>
      <c r="NVI230" s="1"/>
      <c r="NVJ230" s="1"/>
      <c r="NVK230" s="1"/>
      <c r="NVL230" s="1"/>
      <c r="NVM230" s="1"/>
      <c r="NVN230" s="1"/>
      <c r="NVO230" s="1"/>
      <c r="NVP230" s="1"/>
      <c r="NVQ230" s="1"/>
      <c r="NVR230" s="1"/>
      <c r="NVS230" s="1"/>
      <c r="NVT230" s="1"/>
      <c r="NVU230" s="1"/>
      <c r="NVV230" s="1"/>
      <c r="NVW230" s="1"/>
      <c r="NVX230" s="1"/>
      <c r="NVY230" s="1"/>
      <c r="NVZ230" s="1"/>
      <c r="NWA230" s="1"/>
      <c r="NWB230" s="1"/>
      <c r="NWC230" s="1"/>
      <c r="NWD230" s="1"/>
      <c r="NWE230" s="1"/>
      <c r="NWF230" s="1"/>
      <c r="NWG230" s="1"/>
      <c r="NWH230" s="1"/>
      <c r="NWI230" s="1"/>
      <c r="NWJ230" s="1"/>
      <c r="NWK230" s="1"/>
      <c r="NWL230" s="1"/>
      <c r="NWM230" s="1"/>
      <c r="NWN230" s="1"/>
      <c r="NWO230" s="1"/>
      <c r="NWP230" s="1"/>
      <c r="NWQ230" s="1"/>
      <c r="NWR230" s="1"/>
      <c r="NWS230" s="1"/>
      <c r="NWT230" s="1"/>
      <c r="NWU230" s="1"/>
      <c r="NWV230" s="1"/>
      <c r="NWW230" s="1"/>
      <c r="NWX230" s="1"/>
      <c r="NWY230" s="1"/>
      <c r="NWZ230" s="1"/>
      <c r="NXA230" s="1"/>
      <c r="NXB230" s="1"/>
      <c r="NXC230" s="1"/>
      <c r="NXD230" s="1"/>
      <c r="NXE230" s="1"/>
      <c r="NXF230" s="1"/>
      <c r="NXG230" s="1"/>
      <c r="NXH230" s="1"/>
      <c r="NXI230" s="1"/>
      <c r="NXJ230" s="1"/>
      <c r="NXK230" s="1"/>
      <c r="NXL230" s="1"/>
      <c r="NXM230" s="1"/>
      <c r="NXN230" s="1"/>
      <c r="NXO230" s="1"/>
      <c r="NXP230" s="1"/>
      <c r="NXQ230" s="1"/>
      <c r="NXR230" s="1"/>
      <c r="NXS230" s="1"/>
      <c r="NXT230" s="1"/>
      <c r="NXU230" s="1"/>
      <c r="NXV230" s="1"/>
      <c r="NXW230" s="1"/>
      <c r="NXX230" s="1"/>
      <c r="NXY230" s="1"/>
      <c r="NXZ230" s="1"/>
      <c r="NYA230" s="1"/>
      <c r="NYB230" s="1"/>
      <c r="NYC230" s="1"/>
      <c r="NYD230" s="1"/>
      <c r="NYE230" s="1"/>
      <c r="NYF230" s="1"/>
      <c r="NYG230" s="1"/>
      <c r="NYH230" s="1"/>
      <c r="NYI230" s="1"/>
      <c r="NYJ230" s="1"/>
      <c r="NYK230" s="1"/>
      <c r="NYL230" s="1"/>
      <c r="NYM230" s="1"/>
      <c r="NYN230" s="1"/>
      <c r="NYO230" s="1"/>
      <c r="NYP230" s="1"/>
      <c r="NYQ230" s="1"/>
      <c r="NYR230" s="1"/>
      <c r="NYS230" s="1"/>
      <c r="NYT230" s="1"/>
      <c r="NYU230" s="1"/>
      <c r="NYV230" s="1"/>
      <c r="NYW230" s="1"/>
      <c r="NYX230" s="1"/>
      <c r="NYY230" s="1"/>
      <c r="NYZ230" s="1"/>
      <c r="NZA230" s="1"/>
      <c r="NZB230" s="1"/>
      <c r="NZC230" s="1"/>
      <c r="NZD230" s="1"/>
      <c r="NZE230" s="1"/>
      <c r="NZF230" s="1"/>
      <c r="NZG230" s="1"/>
      <c r="NZH230" s="1"/>
      <c r="NZI230" s="1"/>
      <c r="NZJ230" s="1"/>
      <c r="NZK230" s="1"/>
      <c r="NZL230" s="1"/>
      <c r="NZM230" s="1"/>
      <c r="NZN230" s="1"/>
      <c r="NZO230" s="1"/>
      <c r="NZP230" s="1"/>
      <c r="NZQ230" s="1"/>
      <c r="NZR230" s="1"/>
      <c r="NZS230" s="1"/>
      <c r="NZT230" s="1"/>
      <c r="NZU230" s="1"/>
      <c r="NZV230" s="1"/>
      <c r="NZW230" s="1"/>
      <c r="NZX230" s="1"/>
      <c r="NZY230" s="1"/>
      <c r="NZZ230" s="1"/>
      <c r="OAA230" s="1"/>
      <c r="OAB230" s="1"/>
      <c r="OAC230" s="1"/>
      <c r="OAD230" s="1"/>
      <c r="OAE230" s="1"/>
      <c r="OAF230" s="1"/>
      <c r="OAG230" s="1"/>
      <c r="OAH230" s="1"/>
      <c r="OAI230" s="1"/>
      <c r="OAJ230" s="1"/>
      <c r="OAK230" s="1"/>
      <c r="OAL230" s="1"/>
      <c r="OAM230" s="1"/>
      <c r="OAN230" s="1"/>
      <c r="OAO230" s="1"/>
      <c r="OAP230" s="1"/>
      <c r="OAQ230" s="1"/>
      <c r="OAR230" s="1"/>
      <c r="OAS230" s="1"/>
      <c r="OAT230" s="1"/>
      <c r="OAU230" s="1"/>
      <c r="OAV230" s="1"/>
      <c r="OAW230" s="1"/>
      <c r="OAX230" s="1"/>
      <c r="OAY230" s="1"/>
      <c r="OAZ230" s="1"/>
      <c r="OBA230" s="1"/>
      <c r="OBB230" s="1"/>
      <c r="OBC230" s="1"/>
      <c r="OBD230" s="1"/>
      <c r="OBE230" s="1"/>
      <c r="OBF230" s="1"/>
      <c r="OBG230" s="1"/>
      <c r="OBH230" s="1"/>
      <c r="OBI230" s="1"/>
      <c r="OBJ230" s="1"/>
      <c r="OBK230" s="1"/>
      <c r="OBL230" s="1"/>
      <c r="OBM230" s="1"/>
      <c r="OBN230" s="1"/>
      <c r="OBO230" s="1"/>
      <c r="OBP230" s="1"/>
      <c r="OBQ230" s="1"/>
      <c r="OBR230" s="1"/>
      <c r="OBS230" s="1"/>
      <c r="OBT230" s="1"/>
      <c r="OBU230" s="1"/>
      <c r="OBV230" s="1"/>
      <c r="OBW230" s="1"/>
      <c r="OBX230" s="1"/>
      <c r="OBY230" s="1"/>
      <c r="OBZ230" s="1"/>
      <c r="OCA230" s="1"/>
      <c r="OCB230" s="1"/>
      <c r="OCC230" s="1"/>
      <c r="OCD230" s="1"/>
      <c r="OCE230" s="1"/>
      <c r="OCF230" s="1"/>
      <c r="OCG230" s="1"/>
      <c r="OCH230" s="1"/>
      <c r="OCI230" s="1"/>
      <c r="OCJ230" s="1"/>
      <c r="OCK230" s="1"/>
      <c r="OCL230" s="1"/>
      <c r="OCM230" s="1"/>
      <c r="OCN230" s="1"/>
      <c r="OCO230" s="1"/>
      <c r="OCP230" s="1"/>
      <c r="OCQ230" s="1"/>
      <c r="OCR230" s="1"/>
      <c r="OCS230" s="1"/>
      <c r="OCT230" s="1"/>
      <c r="OCU230" s="1"/>
      <c r="OCV230" s="1"/>
      <c r="OCW230" s="1"/>
      <c r="OCX230" s="1"/>
      <c r="OCY230" s="1"/>
      <c r="OCZ230" s="1"/>
      <c r="ODA230" s="1"/>
      <c r="ODB230" s="1"/>
      <c r="ODC230" s="1"/>
      <c r="ODD230" s="1"/>
      <c r="ODE230" s="1"/>
      <c r="ODF230" s="1"/>
      <c r="ODG230" s="1"/>
      <c r="ODH230" s="1"/>
      <c r="ODI230" s="1"/>
      <c r="ODJ230" s="1"/>
      <c r="ODK230" s="1"/>
      <c r="ODL230" s="1"/>
      <c r="ODM230" s="1"/>
      <c r="ODN230" s="1"/>
      <c r="ODO230" s="1"/>
      <c r="ODP230" s="1"/>
      <c r="ODQ230" s="1"/>
      <c r="ODR230" s="1"/>
      <c r="ODS230" s="1"/>
      <c r="ODT230" s="1"/>
      <c r="ODU230" s="1"/>
      <c r="ODV230" s="1"/>
      <c r="ODW230" s="1"/>
      <c r="ODX230" s="1"/>
      <c r="ODY230" s="1"/>
      <c r="ODZ230" s="1"/>
      <c r="OEA230" s="1"/>
      <c r="OEB230" s="1"/>
      <c r="OEC230" s="1"/>
      <c r="OED230" s="1"/>
      <c r="OEE230" s="1"/>
      <c r="OEF230" s="1"/>
      <c r="OEG230" s="1"/>
      <c r="OEH230" s="1"/>
      <c r="OEI230" s="1"/>
      <c r="OEJ230" s="1"/>
      <c r="OEK230" s="1"/>
      <c r="OEL230" s="1"/>
      <c r="OEM230" s="1"/>
      <c r="OEN230" s="1"/>
      <c r="OEO230" s="1"/>
      <c r="OEP230" s="1"/>
      <c r="OEQ230" s="1"/>
      <c r="OER230" s="1"/>
      <c r="OES230" s="1"/>
      <c r="OET230" s="1"/>
      <c r="OEU230" s="1"/>
      <c r="OEV230" s="1"/>
      <c r="OEW230" s="1"/>
      <c r="OEX230" s="1"/>
      <c r="OEY230" s="1"/>
      <c r="OEZ230" s="1"/>
      <c r="OFA230" s="1"/>
      <c r="OFB230" s="1"/>
      <c r="OFC230" s="1"/>
      <c r="OFD230" s="1"/>
      <c r="OFE230" s="1"/>
      <c r="OFF230" s="1"/>
      <c r="OFG230" s="1"/>
      <c r="OFH230" s="1"/>
      <c r="OFI230" s="1"/>
      <c r="OFJ230" s="1"/>
      <c r="OFK230" s="1"/>
      <c r="OFL230" s="1"/>
      <c r="OFM230" s="1"/>
      <c r="OFN230" s="1"/>
      <c r="OFO230" s="1"/>
      <c r="OFP230" s="1"/>
      <c r="OFQ230" s="1"/>
      <c r="OFR230" s="1"/>
      <c r="OFS230" s="1"/>
      <c r="OFT230" s="1"/>
      <c r="OFU230" s="1"/>
      <c r="OFV230" s="1"/>
      <c r="OFW230" s="1"/>
      <c r="OFX230" s="1"/>
      <c r="OFY230" s="1"/>
      <c r="OFZ230" s="1"/>
      <c r="OGA230" s="1"/>
      <c r="OGB230" s="1"/>
      <c r="OGC230" s="1"/>
      <c r="OGD230" s="1"/>
      <c r="OGE230" s="1"/>
      <c r="OGF230" s="1"/>
      <c r="OGG230" s="1"/>
      <c r="OGH230" s="1"/>
      <c r="OGI230" s="1"/>
      <c r="OGJ230" s="1"/>
      <c r="OGK230" s="1"/>
      <c r="OGL230" s="1"/>
      <c r="OGM230" s="1"/>
      <c r="OGN230" s="1"/>
      <c r="OGO230" s="1"/>
      <c r="OGP230" s="1"/>
      <c r="OGQ230" s="1"/>
      <c r="OGR230" s="1"/>
      <c r="OGS230" s="1"/>
      <c r="OGT230" s="1"/>
      <c r="OGU230" s="1"/>
      <c r="OGV230" s="1"/>
      <c r="OGW230" s="1"/>
      <c r="OGX230" s="1"/>
      <c r="OGY230" s="1"/>
      <c r="OGZ230" s="1"/>
      <c r="OHA230" s="1"/>
      <c r="OHB230" s="1"/>
      <c r="OHC230" s="1"/>
      <c r="OHD230" s="1"/>
      <c r="OHE230" s="1"/>
      <c r="OHF230" s="1"/>
      <c r="OHG230" s="1"/>
      <c r="OHH230" s="1"/>
      <c r="OHI230" s="1"/>
      <c r="OHJ230" s="1"/>
      <c r="OHK230" s="1"/>
      <c r="OHL230" s="1"/>
      <c r="OHM230" s="1"/>
      <c r="OHN230" s="1"/>
      <c r="OHO230" s="1"/>
      <c r="OHP230" s="1"/>
      <c r="OHQ230" s="1"/>
      <c r="OHR230" s="1"/>
      <c r="OHS230" s="1"/>
      <c r="OHT230" s="1"/>
      <c r="OHU230" s="1"/>
      <c r="OHV230" s="1"/>
      <c r="OHW230" s="1"/>
      <c r="OHX230" s="1"/>
      <c r="OHY230" s="1"/>
      <c r="OHZ230" s="1"/>
      <c r="OIA230" s="1"/>
      <c r="OIB230" s="1"/>
      <c r="OIC230" s="1"/>
      <c r="OID230" s="1"/>
      <c r="OIE230" s="1"/>
      <c r="OIF230" s="1"/>
      <c r="OIG230" s="1"/>
      <c r="OIH230" s="1"/>
      <c r="OII230" s="1"/>
      <c r="OIJ230" s="1"/>
      <c r="OIK230" s="1"/>
      <c r="OIL230" s="1"/>
      <c r="OIM230" s="1"/>
      <c r="OIN230" s="1"/>
      <c r="OIO230" s="1"/>
      <c r="OIP230" s="1"/>
      <c r="OIQ230" s="1"/>
      <c r="OIR230" s="1"/>
      <c r="OIS230" s="1"/>
      <c r="OIT230" s="1"/>
      <c r="OIU230" s="1"/>
      <c r="OIV230" s="1"/>
      <c r="OIW230" s="1"/>
      <c r="OIX230" s="1"/>
      <c r="OIY230" s="1"/>
      <c r="OIZ230" s="1"/>
      <c r="OJA230" s="1"/>
      <c r="OJB230" s="1"/>
      <c r="OJC230" s="1"/>
      <c r="OJD230" s="1"/>
      <c r="OJE230" s="1"/>
      <c r="OJF230" s="1"/>
      <c r="OJG230" s="1"/>
      <c r="OJH230" s="1"/>
      <c r="OJI230" s="1"/>
      <c r="OJJ230" s="1"/>
      <c r="OJK230" s="1"/>
      <c r="OJL230" s="1"/>
      <c r="OJM230" s="1"/>
      <c r="OJN230" s="1"/>
      <c r="OJO230" s="1"/>
      <c r="OJP230" s="1"/>
      <c r="OJQ230" s="1"/>
      <c r="OJR230" s="1"/>
      <c r="OJS230" s="1"/>
      <c r="OJT230" s="1"/>
      <c r="OJU230" s="1"/>
      <c r="OJV230" s="1"/>
      <c r="OJW230" s="1"/>
      <c r="OJX230" s="1"/>
      <c r="OJY230" s="1"/>
      <c r="OJZ230" s="1"/>
      <c r="OKA230" s="1"/>
      <c r="OKB230" s="1"/>
      <c r="OKC230" s="1"/>
      <c r="OKD230" s="1"/>
      <c r="OKE230" s="1"/>
      <c r="OKF230" s="1"/>
      <c r="OKG230" s="1"/>
      <c r="OKH230" s="1"/>
      <c r="OKI230" s="1"/>
      <c r="OKJ230" s="1"/>
      <c r="OKK230" s="1"/>
      <c r="OKL230" s="1"/>
      <c r="OKM230" s="1"/>
      <c r="OKN230" s="1"/>
      <c r="OKO230" s="1"/>
      <c r="OKP230" s="1"/>
      <c r="OKQ230" s="1"/>
      <c r="OKR230" s="1"/>
      <c r="OKS230" s="1"/>
      <c r="OKT230" s="1"/>
      <c r="OKU230" s="1"/>
      <c r="OKV230" s="1"/>
      <c r="OKW230" s="1"/>
      <c r="OKX230" s="1"/>
      <c r="OKY230" s="1"/>
      <c r="OKZ230" s="1"/>
      <c r="OLA230" s="1"/>
      <c r="OLB230" s="1"/>
      <c r="OLC230" s="1"/>
      <c r="OLD230" s="1"/>
      <c r="OLE230" s="1"/>
      <c r="OLF230" s="1"/>
      <c r="OLG230" s="1"/>
      <c r="OLH230" s="1"/>
      <c r="OLI230" s="1"/>
      <c r="OLJ230" s="1"/>
      <c r="OLK230" s="1"/>
      <c r="OLL230" s="1"/>
      <c r="OLM230" s="1"/>
      <c r="OLN230" s="1"/>
      <c r="OLO230" s="1"/>
      <c r="OLP230" s="1"/>
      <c r="OLQ230" s="1"/>
      <c r="OLR230" s="1"/>
      <c r="OLS230" s="1"/>
      <c r="OLT230" s="1"/>
      <c r="OLU230" s="1"/>
      <c r="OLV230" s="1"/>
      <c r="OLW230" s="1"/>
      <c r="OLX230" s="1"/>
      <c r="OLY230" s="1"/>
      <c r="OLZ230" s="1"/>
      <c r="OMA230" s="1"/>
      <c r="OMB230" s="1"/>
      <c r="OMC230" s="1"/>
      <c r="OMD230" s="1"/>
      <c r="OME230" s="1"/>
      <c r="OMF230" s="1"/>
      <c r="OMG230" s="1"/>
      <c r="OMH230" s="1"/>
      <c r="OMI230" s="1"/>
      <c r="OMJ230" s="1"/>
      <c r="OMK230" s="1"/>
      <c r="OML230" s="1"/>
      <c r="OMM230" s="1"/>
      <c r="OMN230" s="1"/>
      <c r="OMO230" s="1"/>
      <c r="OMP230" s="1"/>
      <c r="OMQ230" s="1"/>
      <c r="OMR230" s="1"/>
      <c r="OMS230" s="1"/>
      <c r="OMT230" s="1"/>
      <c r="OMU230" s="1"/>
      <c r="OMV230" s="1"/>
      <c r="OMW230" s="1"/>
      <c r="OMX230" s="1"/>
      <c r="OMY230" s="1"/>
      <c r="OMZ230" s="1"/>
      <c r="ONA230" s="1"/>
      <c r="ONB230" s="1"/>
      <c r="ONC230" s="1"/>
      <c r="OND230" s="1"/>
      <c r="ONE230" s="1"/>
      <c r="ONF230" s="1"/>
      <c r="ONG230" s="1"/>
      <c r="ONH230" s="1"/>
      <c r="ONI230" s="1"/>
      <c r="ONJ230" s="1"/>
      <c r="ONK230" s="1"/>
      <c r="ONL230" s="1"/>
      <c r="ONM230" s="1"/>
      <c r="ONN230" s="1"/>
      <c r="ONO230" s="1"/>
      <c r="ONP230" s="1"/>
      <c r="ONQ230" s="1"/>
      <c r="ONR230" s="1"/>
      <c r="ONS230" s="1"/>
      <c r="ONT230" s="1"/>
      <c r="ONU230" s="1"/>
      <c r="ONV230" s="1"/>
      <c r="ONW230" s="1"/>
      <c r="ONX230" s="1"/>
      <c r="ONY230" s="1"/>
      <c r="ONZ230" s="1"/>
      <c r="OOA230" s="1"/>
      <c r="OOB230" s="1"/>
      <c r="OOC230" s="1"/>
      <c r="OOD230" s="1"/>
      <c r="OOE230" s="1"/>
      <c r="OOF230" s="1"/>
      <c r="OOG230" s="1"/>
      <c r="OOH230" s="1"/>
      <c r="OOI230" s="1"/>
      <c r="OOJ230" s="1"/>
      <c r="OOK230" s="1"/>
      <c r="OOL230" s="1"/>
      <c r="OOM230" s="1"/>
      <c r="OON230" s="1"/>
      <c r="OOO230" s="1"/>
      <c r="OOP230" s="1"/>
      <c r="OOQ230" s="1"/>
      <c r="OOR230" s="1"/>
      <c r="OOS230" s="1"/>
      <c r="OOT230" s="1"/>
      <c r="OOU230" s="1"/>
      <c r="OOV230" s="1"/>
      <c r="OOW230" s="1"/>
      <c r="OOX230" s="1"/>
      <c r="OOY230" s="1"/>
      <c r="OOZ230" s="1"/>
      <c r="OPA230" s="1"/>
      <c r="OPB230" s="1"/>
      <c r="OPC230" s="1"/>
      <c r="OPD230" s="1"/>
      <c r="OPE230" s="1"/>
      <c r="OPF230" s="1"/>
      <c r="OPG230" s="1"/>
      <c r="OPH230" s="1"/>
      <c r="OPI230" s="1"/>
      <c r="OPJ230" s="1"/>
      <c r="OPK230" s="1"/>
      <c r="OPL230" s="1"/>
      <c r="OPM230" s="1"/>
      <c r="OPN230" s="1"/>
      <c r="OPO230" s="1"/>
      <c r="OPP230" s="1"/>
      <c r="OPQ230" s="1"/>
      <c r="OPR230" s="1"/>
      <c r="OPS230" s="1"/>
      <c r="OPT230" s="1"/>
      <c r="OPU230" s="1"/>
      <c r="OPV230" s="1"/>
      <c r="OPW230" s="1"/>
      <c r="OPX230" s="1"/>
      <c r="OPY230" s="1"/>
      <c r="OPZ230" s="1"/>
      <c r="OQA230" s="1"/>
      <c r="OQB230" s="1"/>
      <c r="OQC230" s="1"/>
      <c r="OQD230" s="1"/>
      <c r="OQE230" s="1"/>
      <c r="OQF230" s="1"/>
      <c r="OQG230" s="1"/>
      <c r="OQH230" s="1"/>
      <c r="OQI230" s="1"/>
      <c r="OQJ230" s="1"/>
      <c r="OQK230" s="1"/>
      <c r="OQL230" s="1"/>
      <c r="OQM230" s="1"/>
      <c r="OQN230" s="1"/>
      <c r="OQO230" s="1"/>
      <c r="OQP230" s="1"/>
      <c r="OQQ230" s="1"/>
      <c r="OQR230" s="1"/>
      <c r="OQS230" s="1"/>
      <c r="OQT230" s="1"/>
      <c r="OQU230" s="1"/>
      <c r="OQV230" s="1"/>
      <c r="OQW230" s="1"/>
      <c r="OQX230" s="1"/>
      <c r="OQY230" s="1"/>
      <c r="OQZ230" s="1"/>
      <c r="ORA230" s="1"/>
      <c r="ORB230" s="1"/>
      <c r="ORC230" s="1"/>
      <c r="ORD230" s="1"/>
      <c r="ORE230" s="1"/>
      <c r="ORF230" s="1"/>
      <c r="ORG230" s="1"/>
      <c r="ORH230" s="1"/>
      <c r="ORI230" s="1"/>
      <c r="ORJ230" s="1"/>
      <c r="ORK230" s="1"/>
      <c r="ORL230" s="1"/>
      <c r="ORM230" s="1"/>
      <c r="ORN230" s="1"/>
      <c r="ORO230" s="1"/>
      <c r="ORP230" s="1"/>
      <c r="ORQ230" s="1"/>
      <c r="ORR230" s="1"/>
      <c r="ORS230" s="1"/>
      <c r="ORT230" s="1"/>
      <c r="ORU230" s="1"/>
      <c r="ORV230" s="1"/>
      <c r="ORW230" s="1"/>
      <c r="ORX230" s="1"/>
      <c r="ORY230" s="1"/>
      <c r="ORZ230" s="1"/>
      <c r="OSA230" s="1"/>
      <c r="OSB230" s="1"/>
      <c r="OSC230" s="1"/>
      <c r="OSD230" s="1"/>
      <c r="OSE230" s="1"/>
      <c r="OSF230" s="1"/>
      <c r="OSG230" s="1"/>
      <c r="OSH230" s="1"/>
      <c r="OSI230" s="1"/>
      <c r="OSJ230" s="1"/>
      <c r="OSK230" s="1"/>
      <c r="OSL230" s="1"/>
      <c r="OSM230" s="1"/>
      <c r="OSN230" s="1"/>
      <c r="OSO230" s="1"/>
      <c r="OSP230" s="1"/>
      <c r="OSQ230" s="1"/>
      <c r="OSR230" s="1"/>
      <c r="OSS230" s="1"/>
      <c r="OST230" s="1"/>
      <c r="OSU230" s="1"/>
      <c r="OSV230" s="1"/>
      <c r="OSW230" s="1"/>
      <c r="OSX230" s="1"/>
      <c r="OSY230" s="1"/>
      <c r="OSZ230" s="1"/>
      <c r="OTA230" s="1"/>
      <c r="OTB230" s="1"/>
      <c r="OTC230" s="1"/>
      <c r="OTD230" s="1"/>
      <c r="OTE230" s="1"/>
      <c r="OTF230" s="1"/>
      <c r="OTG230" s="1"/>
      <c r="OTH230" s="1"/>
      <c r="OTI230" s="1"/>
      <c r="OTJ230" s="1"/>
      <c r="OTK230" s="1"/>
      <c r="OTL230" s="1"/>
      <c r="OTM230" s="1"/>
      <c r="OTN230" s="1"/>
      <c r="OTO230" s="1"/>
      <c r="OTP230" s="1"/>
      <c r="OTQ230" s="1"/>
      <c r="OTR230" s="1"/>
      <c r="OTS230" s="1"/>
      <c r="OTT230" s="1"/>
      <c r="OTU230" s="1"/>
      <c r="OTV230" s="1"/>
      <c r="OTW230" s="1"/>
      <c r="OTX230" s="1"/>
      <c r="OTY230" s="1"/>
      <c r="OTZ230" s="1"/>
      <c r="OUA230" s="1"/>
      <c r="OUB230" s="1"/>
      <c r="OUC230" s="1"/>
      <c r="OUD230" s="1"/>
      <c r="OUE230" s="1"/>
      <c r="OUF230" s="1"/>
      <c r="OUG230" s="1"/>
      <c r="OUH230" s="1"/>
      <c r="OUI230" s="1"/>
      <c r="OUJ230" s="1"/>
      <c r="OUK230" s="1"/>
      <c r="OUL230" s="1"/>
      <c r="OUM230" s="1"/>
      <c r="OUN230" s="1"/>
      <c r="OUO230" s="1"/>
      <c r="OUP230" s="1"/>
      <c r="OUQ230" s="1"/>
      <c r="OUR230" s="1"/>
      <c r="OUS230" s="1"/>
      <c r="OUT230" s="1"/>
      <c r="OUU230" s="1"/>
      <c r="OUV230" s="1"/>
      <c r="OUW230" s="1"/>
      <c r="OUX230" s="1"/>
      <c r="OUY230" s="1"/>
      <c r="OUZ230" s="1"/>
      <c r="OVA230" s="1"/>
      <c r="OVB230" s="1"/>
      <c r="OVC230" s="1"/>
      <c r="OVD230" s="1"/>
      <c r="OVE230" s="1"/>
      <c r="OVF230" s="1"/>
      <c r="OVG230" s="1"/>
      <c r="OVH230" s="1"/>
      <c r="OVI230" s="1"/>
      <c r="OVJ230" s="1"/>
      <c r="OVK230" s="1"/>
      <c r="OVL230" s="1"/>
      <c r="OVM230" s="1"/>
      <c r="OVN230" s="1"/>
      <c r="OVO230" s="1"/>
      <c r="OVP230" s="1"/>
      <c r="OVQ230" s="1"/>
      <c r="OVR230" s="1"/>
      <c r="OVS230" s="1"/>
      <c r="OVT230" s="1"/>
      <c r="OVU230" s="1"/>
      <c r="OVV230" s="1"/>
      <c r="OVW230" s="1"/>
      <c r="OVX230" s="1"/>
      <c r="OVY230" s="1"/>
      <c r="OVZ230" s="1"/>
      <c r="OWA230" s="1"/>
      <c r="OWB230" s="1"/>
      <c r="OWC230" s="1"/>
      <c r="OWD230" s="1"/>
      <c r="OWE230" s="1"/>
      <c r="OWF230" s="1"/>
      <c r="OWG230" s="1"/>
      <c r="OWH230" s="1"/>
      <c r="OWI230" s="1"/>
      <c r="OWJ230" s="1"/>
      <c r="OWK230" s="1"/>
      <c r="OWL230" s="1"/>
      <c r="OWM230" s="1"/>
      <c r="OWN230" s="1"/>
      <c r="OWO230" s="1"/>
      <c r="OWP230" s="1"/>
      <c r="OWQ230" s="1"/>
      <c r="OWR230" s="1"/>
      <c r="OWS230" s="1"/>
      <c r="OWT230" s="1"/>
      <c r="OWU230" s="1"/>
      <c r="OWV230" s="1"/>
      <c r="OWW230" s="1"/>
      <c r="OWX230" s="1"/>
      <c r="OWY230" s="1"/>
      <c r="OWZ230" s="1"/>
      <c r="OXA230" s="1"/>
      <c r="OXB230" s="1"/>
      <c r="OXC230" s="1"/>
      <c r="OXD230" s="1"/>
      <c r="OXE230" s="1"/>
      <c r="OXF230" s="1"/>
      <c r="OXG230" s="1"/>
      <c r="OXH230" s="1"/>
      <c r="OXI230" s="1"/>
      <c r="OXJ230" s="1"/>
      <c r="OXK230" s="1"/>
      <c r="OXL230" s="1"/>
      <c r="OXM230" s="1"/>
      <c r="OXN230" s="1"/>
      <c r="OXO230" s="1"/>
      <c r="OXP230" s="1"/>
      <c r="OXQ230" s="1"/>
      <c r="OXR230" s="1"/>
      <c r="OXS230" s="1"/>
      <c r="OXT230" s="1"/>
      <c r="OXU230" s="1"/>
      <c r="OXV230" s="1"/>
      <c r="OXW230" s="1"/>
      <c r="OXX230" s="1"/>
      <c r="OXY230" s="1"/>
      <c r="OXZ230" s="1"/>
      <c r="OYA230" s="1"/>
      <c r="OYB230" s="1"/>
      <c r="OYC230" s="1"/>
      <c r="OYD230" s="1"/>
      <c r="OYE230" s="1"/>
      <c r="OYF230" s="1"/>
      <c r="OYG230" s="1"/>
      <c r="OYH230" s="1"/>
      <c r="OYI230" s="1"/>
      <c r="OYJ230" s="1"/>
      <c r="OYK230" s="1"/>
      <c r="OYL230" s="1"/>
      <c r="OYM230" s="1"/>
      <c r="OYN230" s="1"/>
      <c r="OYO230" s="1"/>
      <c r="OYP230" s="1"/>
      <c r="OYQ230" s="1"/>
      <c r="OYR230" s="1"/>
      <c r="OYS230" s="1"/>
      <c r="OYT230" s="1"/>
      <c r="OYU230" s="1"/>
      <c r="OYV230" s="1"/>
      <c r="OYW230" s="1"/>
      <c r="OYX230" s="1"/>
      <c r="OYY230" s="1"/>
      <c r="OYZ230" s="1"/>
      <c r="OZA230" s="1"/>
      <c r="OZB230" s="1"/>
      <c r="OZC230" s="1"/>
      <c r="OZD230" s="1"/>
      <c r="OZE230" s="1"/>
      <c r="OZF230" s="1"/>
      <c r="OZG230" s="1"/>
      <c r="OZH230" s="1"/>
      <c r="OZI230" s="1"/>
      <c r="OZJ230" s="1"/>
      <c r="OZK230" s="1"/>
      <c r="OZL230" s="1"/>
      <c r="OZM230" s="1"/>
      <c r="OZN230" s="1"/>
      <c r="OZO230" s="1"/>
      <c r="OZP230" s="1"/>
      <c r="OZQ230" s="1"/>
      <c r="OZR230" s="1"/>
      <c r="OZS230" s="1"/>
      <c r="OZT230" s="1"/>
      <c r="OZU230" s="1"/>
      <c r="OZV230" s="1"/>
      <c r="OZW230" s="1"/>
      <c r="OZX230" s="1"/>
      <c r="OZY230" s="1"/>
      <c r="OZZ230" s="1"/>
      <c r="PAA230" s="1"/>
      <c r="PAB230" s="1"/>
      <c r="PAC230" s="1"/>
      <c r="PAD230" s="1"/>
      <c r="PAE230" s="1"/>
      <c r="PAF230" s="1"/>
      <c r="PAG230" s="1"/>
      <c r="PAH230" s="1"/>
      <c r="PAI230" s="1"/>
      <c r="PAJ230" s="1"/>
      <c r="PAK230" s="1"/>
      <c r="PAL230" s="1"/>
      <c r="PAM230" s="1"/>
      <c r="PAN230" s="1"/>
      <c r="PAO230" s="1"/>
      <c r="PAP230" s="1"/>
      <c r="PAQ230" s="1"/>
      <c r="PAR230" s="1"/>
      <c r="PAS230" s="1"/>
      <c r="PAT230" s="1"/>
      <c r="PAU230" s="1"/>
      <c r="PAV230" s="1"/>
      <c r="PAW230" s="1"/>
      <c r="PAX230" s="1"/>
      <c r="PAY230" s="1"/>
      <c r="PAZ230" s="1"/>
      <c r="PBA230" s="1"/>
      <c r="PBB230" s="1"/>
      <c r="PBC230" s="1"/>
      <c r="PBD230" s="1"/>
      <c r="PBE230" s="1"/>
      <c r="PBF230" s="1"/>
      <c r="PBG230" s="1"/>
      <c r="PBH230" s="1"/>
      <c r="PBI230" s="1"/>
      <c r="PBJ230" s="1"/>
      <c r="PBK230" s="1"/>
      <c r="PBL230" s="1"/>
      <c r="PBM230" s="1"/>
      <c r="PBN230" s="1"/>
      <c r="PBO230" s="1"/>
      <c r="PBP230" s="1"/>
      <c r="PBQ230" s="1"/>
      <c r="PBR230" s="1"/>
      <c r="PBS230" s="1"/>
      <c r="PBT230" s="1"/>
      <c r="PBU230" s="1"/>
      <c r="PBV230" s="1"/>
      <c r="PBW230" s="1"/>
      <c r="PBX230" s="1"/>
      <c r="PBY230" s="1"/>
      <c r="PBZ230" s="1"/>
      <c r="PCA230" s="1"/>
      <c r="PCB230" s="1"/>
      <c r="PCC230" s="1"/>
      <c r="PCD230" s="1"/>
      <c r="PCE230" s="1"/>
      <c r="PCF230" s="1"/>
      <c r="PCG230" s="1"/>
      <c r="PCH230" s="1"/>
      <c r="PCI230" s="1"/>
      <c r="PCJ230" s="1"/>
      <c r="PCK230" s="1"/>
      <c r="PCL230" s="1"/>
      <c r="PCM230" s="1"/>
      <c r="PCN230" s="1"/>
      <c r="PCO230" s="1"/>
      <c r="PCP230" s="1"/>
      <c r="PCQ230" s="1"/>
      <c r="PCR230" s="1"/>
      <c r="PCS230" s="1"/>
      <c r="PCT230" s="1"/>
      <c r="PCU230" s="1"/>
      <c r="PCV230" s="1"/>
      <c r="PCW230" s="1"/>
      <c r="PCX230" s="1"/>
      <c r="PCY230" s="1"/>
      <c r="PCZ230" s="1"/>
      <c r="PDA230" s="1"/>
      <c r="PDB230" s="1"/>
      <c r="PDC230" s="1"/>
      <c r="PDD230" s="1"/>
      <c r="PDE230" s="1"/>
      <c r="PDF230" s="1"/>
      <c r="PDG230" s="1"/>
      <c r="PDH230" s="1"/>
      <c r="PDI230" s="1"/>
      <c r="PDJ230" s="1"/>
      <c r="PDK230" s="1"/>
      <c r="PDL230" s="1"/>
      <c r="PDM230" s="1"/>
      <c r="PDN230" s="1"/>
      <c r="PDO230" s="1"/>
      <c r="PDP230" s="1"/>
      <c r="PDQ230" s="1"/>
      <c r="PDR230" s="1"/>
      <c r="PDS230" s="1"/>
      <c r="PDT230" s="1"/>
      <c r="PDU230" s="1"/>
      <c r="PDV230" s="1"/>
      <c r="PDW230" s="1"/>
      <c r="PDX230" s="1"/>
      <c r="PDY230" s="1"/>
      <c r="PDZ230" s="1"/>
      <c r="PEA230" s="1"/>
      <c r="PEB230" s="1"/>
      <c r="PEC230" s="1"/>
      <c r="PED230" s="1"/>
      <c r="PEE230" s="1"/>
      <c r="PEF230" s="1"/>
      <c r="PEG230" s="1"/>
      <c r="PEH230" s="1"/>
      <c r="PEI230" s="1"/>
      <c r="PEJ230" s="1"/>
      <c r="PEK230" s="1"/>
      <c r="PEL230" s="1"/>
      <c r="PEM230" s="1"/>
      <c r="PEN230" s="1"/>
      <c r="PEO230" s="1"/>
      <c r="PEP230" s="1"/>
      <c r="PEQ230" s="1"/>
      <c r="PER230" s="1"/>
      <c r="PES230" s="1"/>
      <c r="PET230" s="1"/>
      <c r="PEU230" s="1"/>
      <c r="PEV230" s="1"/>
      <c r="PEW230" s="1"/>
      <c r="PEX230" s="1"/>
      <c r="PEY230" s="1"/>
      <c r="PEZ230" s="1"/>
      <c r="PFA230" s="1"/>
      <c r="PFB230" s="1"/>
      <c r="PFC230" s="1"/>
      <c r="PFD230" s="1"/>
      <c r="PFE230" s="1"/>
      <c r="PFF230" s="1"/>
      <c r="PFG230" s="1"/>
      <c r="PFH230" s="1"/>
      <c r="PFI230" s="1"/>
      <c r="PFJ230" s="1"/>
      <c r="PFK230" s="1"/>
      <c r="PFL230" s="1"/>
      <c r="PFM230" s="1"/>
      <c r="PFN230" s="1"/>
      <c r="PFO230" s="1"/>
      <c r="PFP230" s="1"/>
      <c r="PFQ230" s="1"/>
      <c r="PFR230" s="1"/>
      <c r="PFS230" s="1"/>
      <c r="PFT230" s="1"/>
      <c r="PFU230" s="1"/>
      <c r="PFV230" s="1"/>
      <c r="PFW230" s="1"/>
      <c r="PFX230" s="1"/>
      <c r="PFY230" s="1"/>
      <c r="PFZ230" s="1"/>
      <c r="PGA230" s="1"/>
      <c r="PGB230" s="1"/>
      <c r="PGC230" s="1"/>
      <c r="PGD230" s="1"/>
      <c r="PGE230" s="1"/>
      <c r="PGF230" s="1"/>
      <c r="PGG230" s="1"/>
      <c r="PGH230" s="1"/>
      <c r="PGI230" s="1"/>
      <c r="PGJ230" s="1"/>
      <c r="PGK230" s="1"/>
      <c r="PGL230" s="1"/>
      <c r="PGM230" s="1"/>
      <c r="PGN230" s="1"/>
      <c r="PGO230" s="1"/>
      <c r="PGP230" s="1"/>
      <c r="PGQ230" s="1"/>
      <c r="PGR230" s="1"/>
      <c r="PGS230" s="1"/>
      <c r="PGT230" s="1"/>
      <c r="PGU230" s="1"/>
      <c r="PGV230" s="1"/>
      <c r="PGW230" s="1"/>
      <c r="PGX230" s="1"/>
      <c r="PGY230" s="1"/>
      <c r="PGZ230" s="1"/>
      <c r="PHA230" s="1"/>
      <c r="PHB230" s="1"/>
      <c r="PHC230" s="1"/>
      <c r="PHD230" s="1"/>
      <c r="PHE230" s="1"/>
      <c r="PHF230" s="1"/>
      <c r="PHG230" s="1"/>
      <c r="PHH230" s="1"/>
      <c r="PHI230" s="1"/>
      <c r="PHJ230" s="1"/>
      <c r="PHK230" s="1"/>
      <c r="PHL230" s="1"/>
      <c r="PHM230" s="1"/>
      <c r="PHN230" s="1"/>
      <c r="PHO230" s="1"/>
      <c r="PHP230" s="1"/>
      <c r="PHQ230" s="1"/>
      <c r="PHR230" s="1"/>
      <c r="PHS230" s="1"/>
      <c r="PHT230" s="1"/>
      <c r="PHU230" s="1"/>
      <c r="PHV230" s="1"/>
      <c r="PHW230" s="1"/>
      <c r="PHX230" s="1"/>
      <c r="PHY230" s="1"/>
      <c r="PHZ230" s="1"/>
      <c r="PIA230" s="1"/>
      <c r="PIB230" s="1"/>
      <c r="PIC230" s="1"/>
      <c r="PID230" s="1"/>
      <c r="PIE230" s="1"/>
      <c r="PIF230" s="1"/>
      <c r="PIG230" s="1"/>
      <c r="PIH230" s="1"/>
      <c r="PII230" s="1"/>
      <c r="PIJ230" s="1"/>
      <c r="PIK230" s="1"/>
      <c r="PIL230" s="1"/>
      <c r="PIM230" s="1"/>
      <c r="PIN230" s="1"/>
      <c r="PIO230" s="1"/>
      <c r="PIP230" s="1"/>
      <c r="PIQ230" s="1"/>
      <c r="PIR230" s="1"/>
      <c r="PIS230" s="1"/>
      <c r="PIT230" s="1"/>
      <c r="PIU230" s="1"/>
      <c r="PIV230" s="1"/>
      <c r="PIW230" s="1"/>
      <c r="PIX230" s="1"/>
      <c r="PIY230" s="1"/>
      <c r="PIZ230" s="1"/>
      <c r="PJA230" s="1"/>
      <c r="PJB230" s="1"/>
      <c r="PJC230" s="1"/>
      <c r="PJD230" s="1"/>
      <c r="PJE230" s="1"/>
      <c r="PJF230" s="1"/>
      <c r="PJG230" s="1"/>
      <c r="PJH230" s="1"/>
      <c r="PJI230" s="1"/>
      <c r="PJJ230" s="1"/>
      <c r="PJK230" s="1"/>
      <c r="PJL230" s="1"/>
      <c r="PJM230" s="1"/>
      <c r="PJN230" s="1"/>
      <c r="PJO230" s="1"/>
      <c r="PJP230" s="1"/>
      <c r="PJQ230" s="1"/>
      <c r="PJR230" s="1"/>
      <c r="PJS230" s="1"/>
      <c r="PJT230" s="1"/>
      <c r="PJU230" s="1"/>
      <c r="PJV230" s="1"/>
      <c r="PJW230" s="1"/>
      <c r="PJX230" s="1"/>
      <c r="PJY230" s="1"/>
      <c r="PJZ230" s="1"/>
      <c r="PKA230" s="1"/>
      <c r="PKB230" s="1"/>
      <c r="PKC230" s="1"/>
      <c r="PKD230" s="1"/>
      <c r="PKE230" s="1"/>
      <c r="PKF230" s="1"/>
      <c r="PKG230" s="1"/>
      <c r="PKH230" s="1"/>
      <c r="PKI230" s="1"/>
      <c r="PKJ230" s="1"/>
      <c r="PKK230" s="1"/>
      <c r="PKL230" s="1"/>
      <c r="PKM230" s="1"/>
      <c r="PKN230" s="1"/>
      <c r="PKO230" s="1"/>
      <c r="PKP230" s="1"/>
      <c r="PKQ230" s="1"/>
      <c r="PKR230" s="1"/>
      <c r="PKS230" s="1"/>
      <c r="PKT230" s="1"/>
      <c r="PKU230" s="1"/>
      <c r="PKV230" s="1"/>
      <c r="PKW230" s="1"/>
      <c r="PKX230" s="1"/>
      <c r="PKY230" s="1"/>
      <c r="PKZ230" s="1"/>
      <c r="PLA230" s="1"/>
      <c r="PLB230" s="1"/>
      <c r="PLC230" s="1"/>
      <c r="PLD230" s="1"/>
      <c r="PLE230" s="1"/>
      <c r="PLF230" s="1"/>
      <c r="PLG230" s="1"/>
      <c r="PLH230" s="1"/>
      <c r="PLI230" s="1"/>
      <c r="PLJ230" s="1"/>
      <c r="PLK230" s="1"/>
      <c r="PLL230" s="1"/>
      <c r="PLM230" s="1"/>
      <c r="PLN230" s="1"/>
      <c r="PLO230" s="1"/>
      <c r="PLP230" s="1"/>
      <c r="PLQ230" s="1"/>
      <c r="PLR230" s="1"/>
      <c r="PLS230" s="1"/>
      <c r="PLT230" s="1"/>
      <c r="PLU230" s="1"/>
      <c r="PLV230" s="1"/>
      <c r="PLW230" s="1"/>
      <c r="PLX230" s="1"/>
      <c r="PLY230" s="1"/>
      <c r="PLZ230" s="1"/>
      <c r="PMA230" s="1"/>
      <c r="PMB230" s="1"/>
      <c r="PMC230" s="1"/>
      <c r="PMD230" s="1"/>
      <c r="PME230" s="1"/>
      <c r="PMF230" s="1"/>
      <c r="PMG230" s="1"/>
      <c r="PMH230" s="1"/>
      <c r="PMI230" s="1"/>
      <c r="PMJ230" s="1"/>
      <c r="PMK230" s="1"/>
      <c r="PML230" s="1"/>
      <c r="PMM230" s="1"/>
      <c r="PMN230" s="1"/>
      <c r="PMO230" s="1"/>
      <c r="PMP230" s="1"/>
      <c r="PMQ230" s="1"/>
      <c r="PMR230" s="1"/>
      <c r="PMS230" s="1"/>
      <c r="PMT230" s="1"/>
      <c r="PMU230" s="1"/>
      <c r="PMV230" s="1"/>
      <c r="PMW230" s="1"/>
      <c r="PMX230" s="1"/>
      <c r="PMY230" s="1"/>
      <c r="PMZ230" s="1"/>
      <c r="PNA230" s="1"/>
      <c r="PNB230" s="1"/>
      <c r="PNC230" s="1"/>
      <c r="PND230" s="1"/>
      <c r="PNE230" s="1"/>
      <c r="PNF230" s="1"/>
      <c r="PNG230" s="1"/>
      <c r="PNH230" s="1"/>
      <c r="PNI230" s="1"/>
      <c r="PNJ230" s="1"/>
      <c r="PNK230" s="1"/>
      <c r="PNL230" s="1"/>
      <c r="PNM230" s="1"/>
      <c r="PNN230" s="1"/>
      <c r="PNO230" s="1"/>
      <c r="PNP230" s="1"/>
      <c r="PNQ230" s="1"/>
      <c r="PNR230" s="1"/>
      <c r="PNS230" s="1"/>
      <c r="PNT230" s="1"/>
      <c r="PNU230" s="1"/>
      <c r="PNV230" s="1"/>
      <c r="PNW230" s="1"/>
      <c r="PNX230" s="1"/>
      <c r="PNY230" s="1"/>
      <c r="PNZ230" s="1"/>
      <c r="POA230" s="1"/>
      <c r="POB230" s="1"/>
      <c r="POC230" s="1"/>
      <c r="POD230" s="1"/>
      <c r="POE230" s="1"/>
      <c r="POF230" s="1"/>
      <c r="POG230" s="1"/>
      <c r="POH230" s="1"/>
      <c r="POI230" s="1"/>
      <c r="POJ230" s="1"/>
      <c r="POK230" s="1"/>
      <c r="POL230" s="1"/>
      <c r="POM230" s="1"/>
      <c r="PON230" s="1"/>
      <c r="POO230" s="1"/>
      <c r="POP230" s="1"/>
      <c r="POQ230" s="1"/>
      <c r="POR230" s="1"/>
      <c r="POS230" s="1"/>
      <c r="POT230" s="1"/>
      <c r="POU230" s="1"/>
      <c r="POV230" s="1"/>
      <c r="POW230" s="1"/>
      <c r="POX230" s="1"/>
      <c r="POY230" s="1"/>
      <c r="POZ230" s="1"/>
      <c r="PPA230" s="1"/>
      <c r="PPB230" s="1"/>
      <c r="PPC230" s="1"/>
      <c r="PPD230" s="1"/>
      <c r="PPE230" s="1"/>
      <c r="PPF230" s="1"/>
      <c r="PPG230" s="1"/>
      <c r="PPH230" s="1"/>
      <c r="PPI230" s="1"/>
      <c r="PPJ230" s="1"/>
      <c r="PPK230" s="1"/>
      <c r="PPL230" s="1"/>
      <c r="PPM230" s="1"/>
      <c r="PPN230" s="1"/>
      <c r="PPO230" s="1"/>
      <c r="PPP230" s="1"/>
      <c r="PPQ230" s="1"/>
      <c r="PPR230" s="1"/>
      <c r="PPS230" s="1"/>
      <c r="PPT230" s="1"/>
      <c r="PPU230" s="1"/>
      <c r="PPV230" s="1"/>
      <c r="PPW230" s="1"/>
      <c r="PPX230" s="1"/>
      <c r="PPY230" s="1"/>
      <c r="PPZ230" s="1"/>
      <c r="PQA230" s="1"/>
      <c r="PQB230" s="1"/>
      <c r="PQC230" s="1"/>
      <c r="PQD230" s="1"/>
      <c r="PQE230" s="1"/>
      <c r="PQF230" s="1"/>
      <c r="PQG230" s="1"/>
      <c r="PQH230" s="1"/>
      <c r="PQI230" s="1"/>
      <c r="PQJ230" s="1"/>
      <c r="PQK230" s="1"/>
      <c r="PQL230" s="1"/>
      <c r="PQM230" s="1"/>
      <c r="PQN230" s="1"/>
      <c r="PQO230" s="1"/>
      <c r="PQP230" s="1"/>
      <c r="PQQ230" s="1"/>
      <c r="PQR230" s="1"/>
      <c r="PQS230" s="1"/>
      <c r="PQT230" s="1"/>
      <c r="PQU230" s="1"/>
      <c r="PQV230" s="1"/>
      <c r="PQW230" s="1"/>
      <c r="PQX230" s="1"/>
      <c r="PQY230" s="1"/>
      <c r="PQZ230" s="1"/>
      <c r="PRA230" s="1"/>
      <c r="PRB230" s="1"/>
      <c r="PRC230" s="1"/>
      <c r="PRD230" s="1"/>
      <c r="PRE230" s="1"/>
      <c r="PRF230" s="1"/>
      <c r="PRG230" s="1"/>
      <c r="PRH230" s="1"/>
      <c r="PRI230" s="1"/>
      <c r="PRJ230" s="1"/>
      <c r="PRK230" s="1"/>
      <c r="PRL230" s="1"/>
      <c r="PRM230" s="1"/>
      <c r="PRN230" s="1"/>
      <c r="PRO230" s="1"/>
      <c r="PRP230" s="1"/>
      <c r="PRQ230" s="1"/>
      <c r="PRR230" s="1"/>
      <c r="PRS230" s="1"/>
      <c r="PRT230" s="1"/>
      <c r="PRU230" s="1"/>
      <c r="PRV230" s="1"/>
      <c r="PRW230" s="1"/>
      <c r="PRX230" s="1"/>
      <c r="PRY230" s="1"/>
      <c r="PRZ230" s="1"/>
      <c r="PSA230" s="1"/>
      <c r="PSB230" s="1"/>
      <c r="PSC230" s="1"/>
      <c r="PSD230" s="1"/>
      <c r="PSE230" s="1"/>
      <c r="PSF230" s="1"/>
      <c r="PSG230" s="1"/>
      <c r="PSH230" s="1"/>
      <c r="PSI230" s="1"/>
      <c r="PSJ230" s="1"/>
      <c r="PSK230" s="1"/>
      <c r="PSL230" s="1"/>
      <c r="PSM230" s="1"/>
      <c r="PSN230" s="1"/>
      <c r="PSO230" s="1"/>
      <c r="PSP230" s="1"/>
      <c r="PSQ230" s="1"/>
      <c r="PSR230" s="1"/>
      <c r="PSS230" s="1"/>
      <c r="PST230" s="1"/>
      <c r="PSU230" s="1"/>
      <c r="PSV230" s="1"/>
      <c r="PSW230" s="1"/>
      <c r="PSX230" s="1"/>
      <c r="PSY230" s="1"/>
      <c r="PSZ230" s="1"/>
      <c r="PTA230" s="1"/>
      <c r="PTB230" s="1"/>
      <c r="PTC230" s="1"/>
      <c r="PTD230" s="1"/>
      <c r="PTE230" s="1"/>
      <c r="PTF230" s="1"/>
      <c r="PTG230" s="1"/>
      <c r="PTH230" s="1"/>
      <c r="PTI230" s="1"/>
      <c r="PTJ230" s="1"/>
      <c r="PTK230" s="1"/>
      <c r="PTL230" s="1"/>
      <c r="PTM230" s="1"/>
      <c r="PTN230" s="1"/>
      <c r="PTO230" s="1"/>
      <c r="PTP230" s="1"/>
      <c r="PTQ230" s="1"/>
      <c r="PTR230" s="1"/>
      <c r="PTS230" s="1"/>
      <c r="PTT230" s="1"/>
      <c r="PTU230" s="1"/>
      <c r="PTV230" s="1"/>
      <c r="PTW230" s="1"/>
      <c r="PTX230" s="1"/>
      <c r="PTY230" s="1"/>
      <c r="PTZ230" s="1"/>
      <c r="PUA230" s="1"/>
      <c r="PUB230" s="1"/>
      <c r="PUC230" s="1"/>
      <c r="PUD230" s="1"/>
      <c r="PUE230" s="1"/>
      <c r="PUF230" s="1"/>
      <c r="PUG230" s="1"/>
      <c r="PUH230" s="1"/>
      <c r="PUI230" s="1"/>
      <c r="PUJ230" s="1"/>
      <c r="PUK230" s="1"/>
      <c r="PUL230" s="1"/>
      <c r="PUM230" s="1"/>
      <c r="PUN230" s="1"/>
      <c r="PUO230" s="1"/>
      <c r="PUP230" s="1"/>
      <c r="PUQ230" s="1"/>
      <c r="PUR230" s="1"/>
      <c r="PUS230" s="1"/>
      <c r="PUT230" s="1"/>
      <c r="PUU230" s="1"/>
      <c r="PUV230" s="1"/>
      <c r="PUW230" s="1"/>
      <c r="PUX230" s="1"/>
      <c r="PUY230" s="1"/>
      <c r="PUZ230" s="1"/>
      <c r="PVA230" s="1"/>
      <c r="PVB230" s="1"/>
      <c r="PVC230" s="1"/>
      <c r="PVD230" s="1"/>
      <c r="PVE230" s="1"/>
      <c r="PVF230" s="1"/>
      <c r="PVG230" s="1"/>
      <c r="PVH230" s="1"/>
      <c r="PVI230" s="1"/>
      <c r="PVJ230" s="1"/>
      <c r="PVK230" s="1"/>
      <c r="PVL230" s="1"/>
      <c r="PVM230" s="1"/>
      <c r="PVN230" s="1"/>
      <c r="PVO230" s="1"/>
      <c r="PVP230" s="1"/>
      <c r="PVQ230" s="1"/>
      <c r="PVR230" s="1"/>
      <c r="PVS230" s="1"/>
      <c r="PVT230" s="1"/>
      <c r="PVU230" s="1"/>
      <c r="PVV230" s="1"/>
      <c r="PVW230" s="1"/>
      <c r="PVX230" s="1"/>
      <c r="PVY230" s="1"/>
      <c r="PVZ230" s="1"/>
      <c r="PWA230" s="1"/>
      <c r="PWB230" s="1"/>
      <c r="PWC230" s="1"/>
      <c r="PWD230" s="1"/>
      <c r="PWE230" s="1"/>
      <c r="PWF230" s="1"/>
      <c r="PWG230" s="1"/>
      <c r="PWH230" s="1"/>
      <c r="PWI230" s="1"/>
      <c r="PWJ230" s="1"/>
      <c r="PWK230" s="1"/>
      <c r="PWL230" s="1"/>
      <c r="PWM230" s="1"/>
      <c r="PWN230" s="1"/>
      <c r="PWO230" s="1"/>
      <c r="PWP230" s="1"/>
      <c r="PWQ230" s="1"/>
      <c r="PWR230" s="1"/>
      <c r="PWS230" s="1"/>
      <c r="PWT230" s="1"/>
      <c r="PWU230" s="1"/>
      <c r="PWV230" s="1"/>
      <c r="PWW230" s="1"/>
      <c r="PWX230" s="1"/>
      <c r="PWY230" s="1"/>
      <c r="PWZ230" s="1"/>
      <c r="PXA230" s="1"/>
      <c r="PXB230" s="1"/>
      <c r="PXC230" s="1"/>
      <c r="PXD230" s="1"/>
      <c r="PXE230" s="1"/>
      <c r="PXF230" s="1"/>
      <c r="PXG230" s="1"/>
      <c r="PXH230" s="1"/>
      <c r="PXI230" s="1"/>
      <c r="PXJ230" s="1"/>
      <c r="PXK230" s="1"/>
      <c r="PXL230" s="1"/>
      <c r="PXM230" s="1"/>
      <c r="PXN230" s="1"/>
      <c r="PXO230" s="1"/>
      <c r="PXP230" s="1"/>
      <c r="PXQ230" s="1"/>
      <c r="PXR230" s="1"/>
      <c r="PXS230" s="1"/>
      <c r="PXT230" s="1"/>
      <c r="PXU230" s="1"/>
      <c r="PXV230" s="1"/>
      <c r="PXW230" s="1"/>
      <c r="PXX230" s="1"/>
      <c r="PXY230" s="1"/>
      <c r="PXZ230" s="1"/>
      <c r="PYA230" s="1"/>
      <c r="PYB230" s="1"/>
      <c r="PYC230" s="1"/>
      <c r="PYD230" s="1"/>
      <c r="PYE230" s="1"/>
      <c r="PYF230" s="1"/>
      <c r="PYG230" s="1"/>
      <c r="PYH230" s="1"/>
      <c r="PYI230" s="1"/>
      <c r="PYJ230" s="1"/>
      <c r="PYK230" s="1"/>
      <c r="PYL230" s="1"/>
      <c r="PYM230" s="1"/>
      <c r="PYN230" s="1"/>
      <c r="PYO230" s="1"/>
      <c r="PYP230" s="1"/>
      <c r="PYQ230" s="1"/>
      <c r="PYR230" s="1"/>
      <c r="PYS230" s="1"/>
      <c r="PYT230" s="1"/>
      <c r="PYU230" s="1"/>
      <c r="PYV230" s="1"/>
      <c r="PYW230" s="1"/>
      <c r="PYX230" s="1"/>
      <c r="PYY230" s="1"/>
      <c r="PYZ230" s="1"/>
      <c r="PZA230" s="1"/>
      <c r="PZB230" s="1"/>
      <c r="PZC230" s="1"/>
      <c r="PZD230" s="1"/>
      <c r="PZE230" s="1"/>
      <c r="PZF230" s="1"/>
      <c r="PZG230" s="1"/>
      <c r="PZH230" s="1"/>
      <c r="PZI230" s="1"/>
      <c r="PZJ230" s="1"/>
      <c r="PZK230" s="1"/>
      <c r="PZL230" s="1"/>
      <c r="PZM230" s="1"/>
      <c r="PZN230" s="1"/>
      <c r="PZO230" s="1"/>
      <c r="PZP230" s="1"/>
      <c r="PZQ230" s="1"/>
      <c r="PZR230" s="1"/>
      <c r="PZS230" s="1"/>
      <c r="PZT230" s="1"/>
      <c r="PZU230" s="1"/>
      <c r="PZV230" s="1"/>
      <c r="PZW230" s="1"/>
      <c r="PZX230" s="1"/>
      <c r="PZY230" s="1"/>
      <c r="PZZ230" s="1"/>
      <c r="QAA230" s="1"/>
      <c r="QAB230" s="1"/>
      <c r="QAC230" s="1"/>
      <c r="QAD230" s="1"/>
      <c r="QAE230" s="1"/>
      <c r="QAF230" s="1"/>
      <c r="QAG230" s="1"/>
      <c r="QAH230" s="1"/>
      <c r="QAI230" s="1"/>
      <c r="QAJ230" s="1"/>
      <c r="QAK230" s="1"/>
      <c r="QAL230" s="1"/>
      <c r="QAM230" s="1"/>
      <c r="QAN230" s="1"/>
      <c r="QAO230" s="1"/>
      <c r="QAP230" s="1"/>
      <c r="QAQ230" s="1"/>
      <c r="QAR230" s="1"/>
      <c r="QAS230" s="1"/>
      <c r="QAT230" s="1"/>
      <c r="QAU230" s="1"/>
      <c r="QAV230" s="1"/>
      <c r="QAW230" s="1"/>
      <c r="QAX230" s="1"/>
      <c r="QAY230" s="1"/>
      <c r="QAZ230" s="1"/>
      <c r="QBA230" s="1"/>
      <c r="QBB230" s="1"/>
      <c r="QBC230" s="1"/>
      <c r="QBD230" s="1"/>
      <c r="QBE230" s="1"/>
      <c r="QBF230" s="1"/>
      <c r="QBG230" s="1"/>
      <c r="QBH230" s="1"/>
      <c r="QBI230" s="1"/>
      <c r="QBJ230" s="1"/>
      <c r="QBK230" s="1"/>
      <c r="QBL230" s="1"/>
      <c r="QBM230" s="1"/>
      <c r="QBN230" s="1"/>
      <c r="QBO230" s="1"/>
      <c r="QBP230" s="1"/>
      <c r="QBQ230" s="1"/>
      <c r="QBR230" s="1"/>
      <c r="QBS230" s="1"/>
      <c r="QBT230" s="1"/>
      <c r="QBU230" s="1"/>
      <c r="QBV230" s="1"/>
      <c r="QBW230" s="1"/>
      <c r="QBX230" s="1"/>
      <c r="QBY230" s="1"/>
      <c r="QBZ230" s="1"/>
      <c r="QCA230" s="1"/>
      <c r="QCB230" s="1"/>
      <c r="QCC230" s="1"/>
      <c r="QCD230" s="1"/>
      <c r="QCE230" s="1"/>
      <c r="QCF230" s="1"/>
      <c r="QCG230" s="1"/>
      <c r="QCH230" s="1"/>
      <c r="QCI230" s="1"/>
      <c r="QCJ230" s="1"/>
      <c r="QCK230" s="1"/>
      <c r="QCL230" s="1"/>
      <c r="QCM230" s="1"/>
      <c r="QCN230" s="1"/>
      <c r="QCO230" s="1"/>
      <c r="QCP230" s="1"/>
      <c r="QCQ230" s="1"/>
      <c r="QCR230" s="1"/>
      <c r="QCS230" s="1"/>
      <c r="QCT230" s="1"/>
      <c r="QCU230" s="1"/>
      <c r="QCV230" s="1"/>
      <c r="QCW230" s="1"/>
      <c r="QCX230" s="1"/>
      <c r="QCY230" s="1"/>
      <c r="QCZ230" s="1"/>
      <c r="QDA230" s="1"/>
      <c r="QDB230" s="1"/>
      <c r="QDC230" s="1"/>
      <c r="QDD230" s="1"/>
      <c r="QDE230" s="1"/>
      <c r="QDF230" s="1"/>
      <c r="QDG230" s="1"/>
      <c r="QDH230" s="1"/>
      <c r="QDI230" s="1"/>
      <c r="QDJ230" s="1"/>
      <c r="QDK230" s="1"/>
      <c r="QDL230" s="1"/>
      <c r="QDM230" s="1"/>
      <c r="QDN230" s="1"/>
      <c r="QDO230" s="1"/>
      <c r="QDP230" s="1"/>
      <c r="QDQ230" s="1"/>
      <c r="QDR230" s="1"/>
      <c r="QDS230" s="1"/>
      <c r="QDT230" s="1"/>
      <c r="QDU230" s="1"/>
      <c r="QDV230" s="1"/>
      <c r="QDW230" s="1"/>
      <c r="QDX230" s="1"/>
      <c r="QDY230" s="1"/>
      <c r="QDZ230" s="1"/>
      <c r="QEA230" s="1"/>
      <c r="QEB230" s="1"/>
      <c r="QEC230" s="1"/>
      <c r="QED230" s="1"/>
      <c r="QEE230" s="1"/>
      <c r="QEF230" s="1"/>
      <c r="QEG230" s="1"/>
      <c r="QEH230" s="1"/>
      <c r="QEI230" s="1"/>
      <c r="QEJ230" s="1"/>
      <c r="QEK230" s="1"/>
      <c r="QEL230" s="1"/>
      <c r="QEM230" s="1"/>
      <c r="QEN230" s="1"/>
      <c r="QEO230" s="1"/>
      <c r="QEP230" s="1"/>
      <c r="QEQ230" s="1"/>
      <c r="QER230" s="1"/>
      <c r="QES230" s="1"/>
      <c r="QET230" s="1"/>
      <c r="QEU230" s="1"/>
      <c r="QEV230" s="1"/>
      <c r="QEW230" s="1"/>
      <c r="QEX230" s="1"/>
      <c r="QEY230" s="1"/>
      <c r="QEZ230" s="1"/>
      <c r="QFA230" s="1"/>
      <c r="QFB230" s="1"/>
      <c r="QFC230" s="1"/>
      <c r="QFD230" s="1"/>
      <c r="QFE230" s="1"/>
      <c r="QFF230" s="1"/>
      <c r="QFG230" s="1"/>
      <c r="QFH230" s="1"/>
      <c r="QFI230" s="1"/>
      <c r="QFJ230" s="1"/>
      <c r="QFK230" s="1"/>
      <c r="QFL230" s="1"/>
      <c r="QFM230" s="1"/>
      <c r="QFN230" s="1"/>
      <c r="QFO230" s="1"/>
      <c r="QFP230" s="1"/>
      <c r="QFQ230" s="1"/>
      <c r="QFR230" s="1"/>
      <c r="QFS230" s="1"/>
      <c r="QFT230" s="1"/>
      <c r="QFU230" s="1"/>
      <c r="QFV230" s="1"/>
      <c r="QFW230" s="1"/>
      <c r="QFX230" s="1"/>
      <c r="QFY230" s="1"/>
      <c r="QFZ230" s="1"/>
      <c r="QGA230" s="1"/>
      <c r="QGB230" s="1"/>
      <c r="QGC230" s="1"/>
      <c r="QGD230" s="1"/>
      <c r="QGE230" s="1"/>
      <c r="QGF230" s="1"/>
      <c r="QGG230" s="1"/>
      <c r="QGH230" s="1"/>
      <c r="QGI230" s="1"/>
      <c r="QGJ230" s="1"/>
      <c r="QGK230" s="1"/>
      <c r="QGL230" s="1"/>
      <c r="QGM230" s="1"/>
      <c r="QGN230" s="1"/>
      <c r="QGO230" s="1"/>
      <c r="QGP230" s="1"/>
      <c r="QGQ230" s="1"/>
      <c r="QGR230" s="1"/>
      <c r="QGS230" s="1"/>
      <c r="QGT230" s="1"/>
      <c r="QGU230" s="1"/>
      <c r="QGV230" s="1"/>
      <c r="QGW230" s="1"/>
      <c r="QGX230" s="1"/>
      <c r="QGY230" s="1"/>
      <c r="QGZ230" s="1"/>
      <c r="QHA230" s="1"/>
      <c r="QHB230" s="1"/>
      <c r="QHC230" s="1"/>
      <c r="QHD230" s="1"/>
      <c r="QHE230" s="1"/>
      <c r="QHF230" s="1"/>
      <c r="QHG230" s="1"/>
      <c r="QHH230" s="1"/>
      <c r="QHI230" s="1"/>
      <c r="QHJ230" s="1"/>
      <c r="QHK230" s="1"/>
      <c r="QHL230" s="1"/>
      <c r="QHM230" s="1"/>
      <c r="QHN230" s="1"/>
      <c r="QHO230" s="1"/>
      <c r="QHP230" s="1"/>
      <c r="QHQ230" s="1"/>
      <c r="QHR230" s="1"/>
      <c r="QHS230" s="1"/>
      <c r="QHT230" s="1"/>
      <c r="QHU230" s="1"/>
      <c r="QHV230" s="1"/>
      <c r="QHW230" s="1"/>
      <c r="QHX230" s="1"/>
      <c r="QHY230" s="1"/>
      <c r="QHZ230" s="1"/>
      <c r="QIA230" s="1"/>
      <c r="QIB230" s="1"/>
      <c r="QIC230" s="1"/>
      <c r="QID230" s="1"/>
      <c r="QIE230" s="1"/>
      <c r="QIF230" s="1"/>
      <c r="QIG230" s="1"/>
      <c r="QIH230" s="1"/>
      <c r="QII230" s="1"/>
      <c r="QIJ230" s="1"/>
      <c r="QIK230" s="1"/>
      <c r="QIL230" s="1"/>
      <c r="QIM230" s="1"/>
      <c r="QIN230" s="1"/>
      <c r="QIO230" s="1"/>
      <c r="QIP230" s="1"/>
      <c r="QIQ230" s="1"/>
      <c r="QIR230" s="1"/>
      <c r="QIS230" s="1"/>
      <c r="QIT230" s="1"/>
      <c r="QIU230" s="1"/>
      <c r="QIV230" s="1"/>
      <c r="QIW230" s="1"/>
      <c r="QIX230" s="1"/>
      <c r="QIY230" s="1"/>
      <c r="QIZ230" s="1"/>
      <c r="QJA230" s="1"/>
      <c r="QJB230" s="1"/>
      <c r="QJC230" s="1"/>
      <c r="QJD230" s="1"/>
      <c r="QJE230" s="1"/>
      <c r="QJF230" s="1"/>
      <c r="QJG230" s="1"/>
      <c r="QJH230" s="1"/>
      <c r="QJI230" s="1"/>
      <c r="QJJ230" s="1"/>
      <c r="QJK230" s="1"/>
      <c r="QJL230" s="1"/>
      <c r="QJM230" s="1"/>
      <c r="QJN230" s="1"/>
      <c r="QJO230" s="1"/>
      <c r="QJP230" s="1"/>
      <c r="QJQ230" s="1"/>
      <c r="QJR230" s="1"/>
      <c r="QJS230" s="1"/>
      <c r="QJT230" s="1"/>
      <c r="QJU230" s="1"/>
      <c r="QJV230" s="1"/>
      <c r="QJW230" s="1"/>
      <c r="QJX230" s="1"/>
      <c r="QJY230" s="1"/>
      <c r="QJZ230" s="1"/>
      <c r="QKA230" s="1"/>
      <c r="QKB230" s="1"/>
      <c r="QKC230" s="1"/>
      <c r="QKD230" s="1"/>
      <c r="QKE230" s="1"/>
      <c r="QKF230" s="1"/>
      <c r="QKG230" s="1"/>
      <c r="QKH230" s="1"/>
      <c r="QKI230" s="1"/>
      <c r="QKJ230" s="1"/>
      <c r="QKK230" s="1"/>
      <c r="QKL230" s="1"/>
      <c r="QKM230" s="1"/>
      <c r="QKN230" s="1"/>
      <c r="QKO230" s="1"/>
      <c r="QKP230" s="1"/>
      <c r="QKQ230" s="1"/>
      <c r="QKR230" s="1"/>
      <c r="QKS230" s="1"/>
      <c r="QKT230" s="1"/>
      <c r="QKU230" s="1"/>
      <c r="QKV230" s="1"/>
      <c r="QKW230" s="1"/>
      <c r="QKX230" s="1"/>
      <c r="QKY230" s="1"/>
      <c r="QKZ230" s="1"/>
      <c r="QLA230" s="1"/>
      <c r="QLB230" s="1"/>
      <c r="QLC230" s="1"/>
      <c r="QLD230" s="1"/>
      <c r="QLE230" s="1"/>
      <c r="QLF230" s="1"/>
      <c r="QLG230" s="1"/>
      <c r="QLH230" s="1"/>
      <c r="QLI230" s="1"/>
      <c r="QLJ230" s="1"/>
      <c r="QLK230" s="1"/>
      <c r="QLL230" s="1"/>
      <c r="QLM230" s="1"/>
      <c r="QLN230" s="1"/>
      <c r="QLO230" s="1"/>
      <c r="QLP230" s="1"/>
      <c r="QLQ230" s="1"/>
      <c r="QLR230" s="1"/>
      <c r="QLS230" s="1"/>
      <c r="QLT230" s="1"/>
      <c r="QLU230" s="1"/>
      <c r="QLV230" s="1"/>
      <c r="QLW230" s="1"/>
      <c r="QLX230" s="1"/>
      <c r="QLY230" s="1"/>
      <c r="QLZ230" s="1"/>
      <c r="QMA230" s="1"/>
      <c r="QMB230" s="1"/>
      <c r="QMC230" s="1"/>
      <c r="QMD230" s="1"/>
      <c r="QME230" s="1"/>
      <c r="QMF230" s="1"/>
      <c r="QMG230" s="1"/>
      <c r="QMH230" s="1"/>
      <c r="QMI230" s="1"/>
      <c r="QMJ230" s="1"/>
      <c r="QMK230" s="1"/>
      <c r="QML230" s="1"/>
      <c r="QMM230" s="1"/>
      <c r="QMN230" s="1"/>
      <c r="QMO230" s="1"/>
      <c r="QMP230" s="1"/>
      <c r="QMQ230" s="1"/>
      <c r="QMR230" s="1"/>
      <c r="QMS230" s="1"/>
      <c r="QMT230" s="1"/>
      <c r="QMU230" s="1"/>
      <c r="QMV230" s="1"/>
      <c r="QMW230" s="1"/>
      <c r="QMX230" s="1"/>
      <c r="QMY230" s="1"/>
      <c r="QMZ230" s="1"/>
      <c r="QNA230" s="1"/>
      <c r="QNB230" s="1"/>
      <c r="QNC230" s="1"/>
      <c r="QND230" s="1"/>
      <c r="QNE230" s="1"/>
      <c r="QNF230" s="1"/>
      <c r="QNG230" s="1"/>
      <c r="QNH230" s="1"/>
      <c r="QNI230" s="1"/>
      <c r="QNJ230" s="1"/>
      <c r="QNK230" s="1"/>
      <c r="QNL230" s="1"/>
      <c r="QNM230" s="1"/>
      <c r="QNN230" s="1"/>
      <c r="QNO230" s="1"/>
      <c r="QNP230" s="1"/>
      <c r="QNQ230" s="1"/>
      <c r="QNR230" s="1"/>
      <c r="QNS230" s="1"/>
      <c r="QNT230" s="1"/>
      <c r="QNU230" s="1"/>
      <c r="QNV230" s="1"/>
      <c r="QNW230" s="1"/>
      <c r="QNX230" s="1"/>
      <c r="QNY230" s="1"/>
      <c r="QNZ230" s="1"/>
      <c r="QOA230" s="1"/>
      <c r="QOB230" s="1"/>
      <c r="QOC230" s="1"/>
      <c r="QOD230" s="1"/>
      <c r="QOE230" s="1"/>
      <c r="QOF230" s="1"/>
      <c r="QOG230" s="1"/>
      <c r="QOH230" s="1"/>
      <c r="QOI230" s="1"/>
      <c r="QOJ230" s="1"/>
      <c r="QOK230" s="1"/>
      <c r="QOL230" s="1"/>
      <c r="QOM230" s="1"/>
      <c r="QON230" s="1"/>
      <c r="QOO230" s="1"/>
      <c r="QOP230" s="1"/>
      <c r="QOQ230" s="1"/>
      <c r="QOR230" s="1"/>
      <c r="QOS230" s="1"/>
      <c r="QOT230" s="1"/>
      <c r="QOU230" s="1"/>
      <c r="QOV230" s="1"/>
      <c r="QOW230" s="1"/>
      <c r="QOX230" s="1"/>
      <c r="QOY230" s="1"/>
      <c r="QOZ230" s="1"/>
      <c r="QPA230" s="1"/>
      <c r="QPB230" s="1"/>
      <c r="QPC230" s="1"/>
      <c r="QPD230" s="1"/>
      <c r="QPE230" s="1"/>
      <c r="QPF230" s="1"/>
      <c r="QPG230" s="1"/>
      <c r="QPH230" s="1"/>
      <c r="QPI230" s="1"/>
      <c r="QPJ230" s="1"/>
      <c r="QPK230" s="1"/>
      <c r="QPL230" s="1"/>
      <c r="QPM230" s="1"/>
      <c r="QPN230" s="1"/>
      <c r="QPO230" s="1"/>
      <c r="QPP230" s="1"/>
      <c r="QPQ230" s="1"/>
      <c r="QPR230" s="1"/>
      <c r="QPS230" s="1"/>
      <c r="QPT230" s="1"/>
      <c r="QPU230" s="1"/>
      <c r="QPV230" s="1"/>
      <c r="QPW230" s="1"/>
      <c r="QPX230" s="1"/>
      <c r="QPY230" s="1"/>
      <c r="QPZ230" s="1"/>
      <c r="QQA230" s="1"/>
      <c r="QQB230" s="1"/>
      <c r="QQC230" s="1"/>
      <c r="QQD230" s="1"/>
      <c r="QQE230" s="1"/>
      <c r="QQF230" s="1"/>
      <c r="QQG230" s="1"/>
      <c r="QQH230" s="1"/>
      <c r="QQI230" s="1"/>
      <c r="QQJ230" s="1"/>
      <c r="QQK230" s="1"/>
      <c r="QQL230" s="1"/>
      <c r="QQM230" s="1"/>
      <c r="QQN230" s="1"/>
      <c r="QQO230" s="1"/>
      <c r="QQP230" s="1"/>
      <c r="QQQ230" s="1"/>
      <c r="QQR230" s="1"/>
      <c r="QQS230" s="1"/>
      <c r="QQT230" s="1"/>
      <c r="QQU230" s="1"/>
      <c r="QQV230" s="1"/>
      <c r="QQW230" s="1"/>
      <c r="QQX230" s="1"/>
      <c r="QQY230" s="1"/>
      <c r="QQZ230" s="1"/>
      <c r="QRA230" s="1"/>
      <c r="QRB230" s="1"/>
      <c r="QRC230" s="1"/>
      <c r="QRD230" s="1"/>
      <c r="QRE230" s="1"/>
      <c r="QRF230" s="1"/>
      <c r="QRG230" s="1"/>
      <c r="QRH230" s="1"/>
      <c r="QRI230" s="1"/>
      <c r="QRJ230" s="1"/>
      <c r="QRK230" s="1"/>
      <c r="QRL230" s="1"/>
      <c r="QRM230" s="1"/>
      <c r="QRN230" s="1"/>
      <c r="QRO230" s="1"/>
      <c r="QRP230" s="1"/>
      <c r="QRQ230" s="1"/>
      <c r="QRR230" s="1"/>
      <c r="QRS230" s="1"/>
      <c r="QRT230" s="1"/>
      <c r="QRU230" s="1"/>
      <c r="QRV230" s="1"/>
      <c r="QRW230" s="1"/>
      <c r="QRX230" s="1"/>
      <c r="QRY230" s="1"/>
      <c r="QRZ230" s="1"/>
      <c r="QSA230" s="1"/>
      <c r="QSB230" s="1"/>
      <c r="QSC230" s="1"/>
      <c r="QSD230" s="1"/>
      <c r="QSE230" s="1"/>
      <c r="QSF230" s="1"/>
      <c r="QSG230" s="1"/>
      <c r="QSH230" s="1"/>
      <c r="QSI230" s="1"/>
      <c r="QSJ230" s="1"/>
      <c r="QSK230" s="1"/>
      <c r="QSL230" s="1"/>
      <c r="QSM230" s="1"/>
      <c r="QSN230" s="1"/>
      <c r="QSO230" s="1"/>
      <c r="QSP230" s="1"/>
      <c r="QSQ230" s="1"/>
      <c r="QSR230" s="1"/>
      <c r="QSS230" s="1"/>
      <c r="QST230" s="1"/>
      <c r="QSU230" s="1"/>
      <c r="QSV230" s="1"/>
      <c r="QSW230" s="1"/>
      <c r="QSX230" s="1"/>
      <c r="QSY230" s="1"/>
      <c r="QSZ230" s="1"/>
      <c r="QTA230" s="1"/>
      <c r="QTB230" s="1"/>
      <c r="QTC230" s="1"/>
      <c r="QTD230" s="1"/>
      <c r="QTE230" s="1"/>
      <c r="QTF230" s="1"/>
      <c r="QTG230" s="1"/>
      <c r="QTH230" s="1"/>
      <c r="QTI230" s="1"/>
      <c r="QTJ230" s="1"/>
      <c r="QTK230" s="1"/>
      <c r="QTL230" s="1"/>
      <c r="QTM230" s="1"/>
      <c r="QTN230" s="1"/>
      <c r="QTO230" s="1"/>
      <c r="QTP230" s="1"/>
      <c r="QTQ230" s="1"/>
      <c r="QTR230" s="1"/>
      <c r="QTS230" s="1"/>
      <c r="QTT230" s="1"/>
      <c r="QTU230" s="1"/>
      <c r="QTV230" s="1"/>
      <c r="QTW230" s="1"/>
      <c r="QTX230" s="1"/>
      <c r="QTY230" s="1"/>
      <c r="QTZ230" s="1"/>
      <c r="QUA230" s="1"/>
      <c r="QUB230" s="1"/>
      <c r="QUC230" s="1"/>
      <c r="QUD230" s="1"/>
      <c r="QUE230" s="1"/>
      <c r="QUF230" s="1"/>
      <c r="QUG230" s="1"/>
      <c r="QUH230" s="1"/>
      <c r="QUI230" s="1"/>
      <c r="QUJ230" s="1"/>
      <c r="QUK230" s="1"/>
      <c r="QUL230" s="1"/>
      <c r="QUM230" s="1"/>
      <c r="QUN230" s="1"/>
      <c r="QUO230" s="1"/>
      <c r="QUP230" s="1"/>
      <c r="QUQ230" s="1"/>
      <c r="QUR230" s="1"/>
      <c r="QUS230" s="1"/>
      <c r="QUT230" s="1"/>
      <c r="QUU230" s="1"/>
      <c r="QUV230" s="1"/>
      <c r="QUW230" s="1"/>
      <c r="QUX230" s="1"/>
      <c r="QUY230" s="1"/>
      <c r="QUZ230" s="1"/>
      <c r="QVA230" s="1"/>
      <c r="QVB230" s="1"/>
      <c r="QVC230" s="1"/>
      <c r="QVD230" s="1"/>
      <c r="QVE230" s="1"/>
      <c r="QVF230" s="1"/>
      <c r="QVG230" s="1"/>
      <c r="QVH230" s="1"/>
      <c r="QVI230" s="1"/>
      <c r="QVJ230" s="1"/>
      <c r="QVK230" s="1"/>
      <c r="QVL230" s="1"/>
      <c r="QVM230" s="1"/>
      <c r="QVN230" s="1"/>
      <c r="QVO230" s="1"/>
      <c r="QVP230" s="1"/>
      <c r="QVQ230" s="1"/>
      <c r="QVR230" s="1"/>
      <c r="QVS230" s="1"/>
      <c r="QVT230" s="1"/>
      <c r="QVU230" s="1"/>
      <c r="QVV230" s="1"/>
      <c r="QVW230" s="1"/>
      <c r="QVX230" s="1"/>
      <c r="QVY230" s="1"/>
      <c r="QVZ230" s="1"/>
      <c r="QWA230" s="1"/>
      <c r="QWB230" s="1"/>
      <c r="QWC230" s="1"/>
      <c r="QWD230" s="1"/>
      <c r="QWE230" s="1"/>
      <c r="QWF230" s="1"/>
      <c r="QWG230" s="1"/>
      <c r="QWH230" s="1"/>
      <c r="QWI230" s="1"/>
      <c r="QWJ230" s="1"/>
      <c r="QWK230" s="1"/>
      <c r="QWL230" s="1"/>
      <c r="QWM230" s="1"/>
      <c r="QWN230" s="1"/>
      <c r="QWO230" s="1"/>
      <c r="QWP230" s="1"/>
      <c r="QWQ230" s="1"/>
      <c r="QWR230" s="1"/>
      <c r="QWS230" s="1"/>
      <c r="QWT230" s="1"/>
      <c r="QWU230" s="1"/>
      <c r="QWV230" s="1"/>
      <c r="QWW230" s="1"/>
      <c r="QWX230" s="1"/>
      <c r="QWY230" s="1"/>
      <c r="QWZ230" s="1"/>
      <c r="QXA230" s="1"/>
      <c r="QXB230" s="1"/>
      <c r="QXC230" s="1"/>
      <c r="QXD230" s="1"/>
      <c r="QXE230" s="1"/>
      <c r="QXF230" s="1"/>
      <c r="QXG230" s="1"/>
      <c r="QXH230" s="1"/>
      <c r="QXI230" s="1"/>
      <c r="QXJ230" s="1"/>
      <c r="QXK230" s="1"/>
      <c r="QXL230" s="1"/>
      <c r="QXM230" s="1"/>
      <c r="QXN230" s="1"/>
      <c r="QXO230" s="1"/>
      <c r="QXP230" s="1"/>
      <c r="QXQ230" s="1"/>
      <c r="QXR230" s="1"/>
      <c r="QXS230" s="1"/>
      <c r="QXT230" s="1"/>
      <c r="QXU230" s="1"/>
      <c r="QXV230" s="1"/>
      <c r="QXW230" s="1"/>
      <c r="QXX230" s="1"/>
      <c r="QXY230" s="1"/>
      <c r="QXZ230" s="1"/>
      <c r="QYA230" s="1"/>
      <c r="QYB230" s="1"/>
      <c r="QYC230" s="1"/>
      <c r="QYD230" s="1"/>
      <c r="QYE230" s="1"/>
      <c r="QYF230" s="1"/>
      <c r="QYG230" s="1"/>
      <c r="QYH230" s="1"/>
      <c r="QYI230" s="1"/>
      <c r="QYJ230" s="1"/>
      <c r="QYK230" s="1"/>
      <c r="QYL230" s="1"/>
      <c r="QYM230" s="1"/>
      <c r="QYN230" s="1"/>
      <c r="QYO230" s="1"/>
      <c r="QYP230" s="1"/>
      <c r="QYQ230" s="1"/>
      <c r="QYR230" s="1"/>
      <c r="QYS230" s="1"/>
      <c r="QYT230" s="1"/>
      <c r="QYU230" s="1"/>
      <c r="QYV230" s="1"/>
      <c r="QYW230" s="1"/>
      <c r="QYX230" s="1"/>
      <c r="QYY230" s="1"/>
      <c r="QYZ230" s="1"/>
      <c r="QZA230" s="1"/>
      <c r="QZB230" s="1"/>
      <c r="QZC230" s="1"/>
      <c r="QZD230" s="1"/>
      <c r="QZE230" s="1"/>
      <c r="QZF230" s="1"/>
      <c r="QZG230" s="1"/>
      <c r="QZH230" s="1"/>
      <c r="QZI230" s="1"/>
      <c r="QZJ230" s="1"/>
      <c r="QZK230" s="1"/>
      <c r="QZL230" s="1"/>
      <c r="QZM230" s="1"/>
      <c r="QZN230" s="1"/>
      <c r="QZO230" s="1"/>
      <c r="QZP230" s="1"/>
      <c r="QZQ230" s="1"/>
      <c r="QZR230" s="1"/>
      <c r="QZS230" s="1"/>
      <c r="QZT230" s="1"/>
      <c r="QZU230" s="1"/>
      <c r="QZV230" s="1"/>
      <c r="QZW230" s="1"/>
      <c r="QZX230" s="1"/>
      <c r="QZY230" s="1"/>
      <c r="QZZ230" s="1"/>
      <c r="RAA230" s="1"/>
      <c r="RAB230" s="1"/>
      <c r="RAC230" s="1"/>
      <c r="RAD230" s="1"/>
      <c r="RAE230" s="1"/>
      <c r="RAF230" s="1"/>
      <c r="RAG230" s="1"/>
      <c r="RAH230" s="1"/>
      <c r="RAI230" s="1"/>
      <c r="RAJ230" s="1"/>
      <c r="RAK230" s="1"/>
      <c r="RAL230" s="1"/>
      <c r="RAM230" s="1"/>
      <c r="RAN230" s="1"/>
      <c r="RAO230" s="1"/>
      <c r="RAP230" s="1"/>
      <c r="RAQ230" s="1"/>
      <c r="RAR230" s="1"/>
      <c r="RAS230" s="1"/>
      <c r="RAT230" s="1"/>
      <c r="RAU230" s="1"/>
      <c r="RAV230" s="1"/>
      <c r="RAW230" s="1"/>
      <c r="RAX230" s="1"/>
      <c r="RAY230" s="1"/>
      <c r="RAZ230" s="1"/>
      <c r="RBA230" s="1"/>
      <c r="RBB230" s="1"/>
      <c r="RBC230" s="1"/>
      <c r="RBD230" s="1"/>
      <c r="RBE230" s="1"/>
      <c r="RBF230" s="1"/>
      <c r="RBG230" s="1"/>
      <c r="RBH230" s="1"/>
      <c r="RBI230" s="1"/>
      <c r="RBJ230" s="1"/>
      <c r="RBK230" s="1"/>
      <c r="RBL230" s="1"/>
      <c r="RBM230" s="1"/>
      <c r="RBN230" s="1"/>
      <c r="RBO230" s="1"/>
      <c r="RBP230" s="1"/>
      <c r="RBQ230" s="1"/>
      <c r="RBR230" s="1"/>
      <c r="RBS230" s="1"/>
      <c r="RBT230" s="1"/>
      <c r="RBU230" s="1"/>
      <c r="RBV230" s="1"/>
      <c r="RBW230" s="1"/>
      <c r="RBX230" s="1"/>
      <c r="RBY230" s="1"/>
      <c r="RBZ230" s="1"/>
      <c r="RCA230" s="1"/>
      <c r="RCB230" s="1"/>
      <c r="RCC230" s="1"/>
      <c r="RCD230" s="1"/>
      <c r="RCE230" s="1"/>
      <c r="RCF230" s="1"/>
      <c r="RCG230" s="1"/>
      <c r="RCH230" s="1"/>
      <c r="RCI230" s="1"/>
      <c r="RCJ230" s="1"/>
      <c r="RCK230" s="1"/>
      <c r="RCL230" s="1"/>
      <c r="RCM230" s="1"/>
      <c r="RCN230" s="1"/>
      <c r="RCO230" s="1"/>
      <c r="RCP230" s="1"/>
      <c r="RCQ230" s="1"/>
      <c r="RCR230" s="1"/>
      <c r="RCS230" s="1"/>
      <c r="RCT230" s="1"/>
      <c r="RCU230" s="1"/>
      <c r="RCV230" s="1"/>
      <c r="RCW230" s="1"/>
      <c r="RCX230" s="1"/>
      <c r="RCY230" s="1"/>
      <c r="RCZ230" s="1"/>
      <c r="RDA230" s="1"/>
      <c r="RDB230" s="1"/>
      <c r="RDC230" s="1"/>
      <c r="RDD230" s="1"/>
      <c r="RDE230" s="1"/>
      <c r="RDF230" s="1"/>
      <c r="RDG230" s="1"/>
      <c r="RDH230" s="1"/>
      <c r="RDI230" s="1"/>
      <c r="RDJ230" s="1"/>
      <c r="RDK230" s="1"/>
      <c r="RDL230" s="1"/>
      <c r="RDM230" s="1"/>
      <c r="RDN230" s="1"/>
      <c r="RDO230" s="1"/>
      <c r="RDP230" s="1"/>
      <c r="RDQ230" s="1"/>
      <c r="RDR230" s="1"/>
      <c r="RDS230" s="1"/>
      <c r="RDT230" s="1"/>
      <c r="RDU230" s="1"/>
      <c r="RDV230" s="1"/>
      <c r="RDW230" s="1"/>
      <c r="RDX230" s="1"/>
      <c r="RDY230" s="1"/>
      <c r="RDZ230" s="1"/>
      <c r="REA230" s="1"/>
      <c r="REB230" s="1"/>
      <c r="REC230" s="1"/>
      <c r="RED230" s="1"/>
      <c r="REE230" s="1"/>
      <c r="REF230" s="1"/>
      <c r="REG230" s="1"/>
      <c r="REH230" s="1"/>
      <c r="REI230" s="1"/>
      <c r="REJ230" s="1"/>
      <c r="REK230" s="1"/>
      <c r="REL230" s="1"/>
      <c r="REM230" s="1"/>
      <c r="REN230" s="1"/>
      <c r="REO230" s="1"/>
      <c r="REP230" s="1"/>
      <c r="REQ230" s="1"/>
      <c r="RER230" s="1"/>
      <c r="RES230" s="1"/>
      <c r="RET230" s="1"/>
      <c r="REU230" s="1"/>
      <c r="REV230" s="1"/>
      <c r="REW230" s="1"/>
      <c r="REX230" s="1"/>
      <c r="REY230" s="1"/>
      <c r="REZ230" s="1"/>
      <c r="RFA230" s="1"/>
      <c r="RFB230" s="1"/>
      <c r="RFC230" s="1"/>
      <c r="RFD230" s="1"/>
      <c r="RFE230" s="1"/>
      <c r="RFF230" s="1"/>
      <c r="RFG230" s="1"/>
      <c r="RFH230" s="1"/>
      <c r="RFI230" s="1"/>
      <c r="RFJ230" s="1"/>
      <c r="RFK230" s="1"/>
      <c r="RFL230" s="1"/>
      <c r="RFM230" s="1"/>
      <c r="RFN230" s="1"/>
      <c r="RFO230" s="1"/>
      <c r="RFP230" s="1"/>
      <c r="RFQ230" s="1"/>
      <c r="RFR230" s="1"/>
      <c r="RFS230" s="1"/>
      <c r="RFT230" s="1"/>
      <c r="RFU230" s="1"/>
      <c r="RFV230" s="1"/>
      <c r="RFW230" s="1"/>
      <c r="RFX230" s="1"/>
      <c r="RFY230" s="1"/>
      <c r="RFZ230" s="1"/>
      <c r="RGA230" s="1"/>
      <c r="RGB230" s="1"/>
      <c r="RGC230" s="1"/>
      <c r="RGD230" s="1"/>
      <c r="RGE230" s="1"/>
      <c r="RGF230" s="1"/>
      <c r="RGG230" s="1"/>
      <c r="RGH230" s="1"/>
      <c r="RGI230" s="1"/>
      <c r="RGJ230" s="1"/>
      <c r="RGK230" s="1"/>
      <c r="RGL230" s="1"/>
      <c r="RGM230" s="1"/>
      <c r="RGN230" s="1"/>
      <c r="RGO230" s="1"/>
      <c r="RGP230" s="1"/>
      <c r="RGQ230" s="1"/>
      <c r="RGR230" s="1"/>
      <c r="RGS230" s="1"/>
      <c r="RGT230" s="1"/>
      <c r="RGU230" s="1"/>
      <c r="RGV230" s="1"/>
      <c r="RGW230" s="1"/>
      <c r="RGX230" s="1"/>
      <c r="RGY230" s="1"/>
      <c r="RGZ230" s="1"/>
      <c r="RHA230" s="1"/>
      <c r="RHB230" s="1"/>
      <c r="RHC230" s="1"/>
      <c r="RHD230" s="1"/>
      <c r="RHE230" s="1"/>
      <c r="RHF230" s="1"/>
      <c r="RHG230" s="1"/>
      <c r="RHH230" s="1"/>
      <c r="RHI230" s="1"/>
      <c r="RHJ230" s="1"/>
      <c r="RHK230" s="1"/>
      <c r="RHL230" s="1"/>
      <c r="RHM230" s="1"/>
      <c r="RHN230" s="1"/>
      <c r="RHO230" s="1"/>
      <c r="RHP230" s="1"/>
      <c r="RHQ230" s="1"/>
      <c r="RHR230" s="1"/>
      <c r="RHS230" s="1"/>
      <c r="RHT230" s="1"/>
      <c r="RHU230" s="1"/>
      <c r="RHV230" s="1"/>
      <c r="RHW230" s="1"/>
      <c r="RHX230" s="1"/>
      <c r="RHY230" s="1"/>
      <c r="RHZ230" s="1"/>
      <c r="RIA230" s="1"/>
      <c r="RIB230" s="1"/>
      <c r="RIC230" s="1"/>
      <c r="RID230" s="1"/>
      <c r="RIE230" s="1"/>
      <c r="RIF230" s="1"/>
      <c r="RIG230" s="1"/>
      <c r="RIH230" s="1"/>
      <c r="RII230" s="1"/>
      <c r="RIJ230" s="1"/>
      <c r="RIK230" s="1"/>
      <c r="RIL230" s="1"/>
      <c r="RIM230" s="1"/>
      <c r="RIN230" s="1"/>
      <c r="RIO230" s="1"/>
      <c r="RIP230" s="1"/>
      <c r="RIQ230" s="1"/>
      <c r="RIR230" s="1"/>
      <c r="RIS230" s="1"/>
      <c r="RIT230" s="1"/>
      <c r="RIU230" s="1"/>
      <c r="RIV230" s="1"/>
      <c r="RIW230" s="1"/>
      <c r="RIX230" s="1"/>
      <c r="RIY230" s="1"/>
      <c r="RIZ230" s="1"/>
      <c r="RJA230" s="1"/>
      <c r="RJB230" s="1"/>
      <c r="RJC230" s="1"/>
      <c r="RJD230" s="1"/>
      <c r="RJE230" s="1"/>
      <c r="RJF230" s="1"/>
      <c r="RJG230" s="1"/>
      <c r="RJH230" s="1"/>
      <c r="RJI230" s="1"/>
      <c r="RJJ230" s="1"/>
      <c r="RJK230" s="1"/>
      <c r="RJL230" s="1"/>
      <c r="RJM230" s="1"/>
      <c r="RJN230" s="1"/>
      <c r="RJO230" s="1"/>
      <c r="RJP230" s="1"/>
      <c r="RJQ230" s="1"/>
      <c r="RJR230" s="1"/>
      <c r="RJS230" s="1"/>
      <c r="RJT230" s="1"/>
      <c r="RJU230" s="1"/>
      <c r="RJV230" s="1"/>
      <c r="RJW230" s="1"/>
      <c r="RJX230" s="1"/>
      <c r="RJY230" s="1"/>
      <c r="RJZ230" s="1"/>
      <c r="RKA230" s="1"/>
      <c r="RKB230" s="1"/>
      <c r="RKC230" s="1"/>
      <c r="RKD230" s="1"/>
      <c r="RKE230" s="1"/>
      <c r="RKF230" s="1"/>
      <c r="RKG230" s="1"/>
      <c r="RKH230" s="1"/>
      <c r="RKI230" s="1"/>
      <c r="RKJ230" s="1"/>
      <c r="RKK230" s="1"/>
      <c r="RKL230" s="1"/>
      <c r="RKM230" s="1"/>
      <c r="RKN230" s="1"/>
      <c r="RKO230" s="1"/>
      <c r="RKP230" s="1"/>
      <c r="RKQ230" s="1"/>
      <c r="RKR230" s="1"/>
      <c r="RKS230" s="1"/>
      <c r="RKT230" s="1"/>
      <c r="RKU230" s="1"/>
      <c r="RKV230" s="1"/>
      <c r="RKW230" s="1"/>
      <c r="RKX230" s="1"/>
      <c r="RKY230" s="1"/>
      <c r="RKZ230" s="1"/>
      <c r="RLA230" s="1"/>
      <c r="RLB230" s="1"/>
      <c r="RLC230" s="1"/>
      <c r="RLD230" s="1"/>
      <c r="RLE230" s="1"/>
      <c r="RLF230" s="1"/>
      <c r="RLG230" s="1"/>
      <c r="RLH230" s="1"/>
      <c r="RLI230" s="1"/>
      <c r="RLJ230" s="1"/>
      <c r="RLK230" s="1"/>
      <c r="RLL230" s="1"/>
      <c r="RLM230" s="1"/>
      <c r="RLN230" s="1"/>
      <c r="RLO230" s="1"/>
      <c r="RLP230" s="1"/>
      <c r="RLQ230" s="1"/>
      <c r="RLR230" s="1"/>
      <c r="RLS230" s="1"/>
      <c r="RLT230" s="1"/>
      <c r="RLU230" s="1"/>
      <c r="RLV230" s="1"/>
      <c r="RLW230" s="1"/>
      <c r="RLX230" s="1"/>
      <c r="RLY230" s="1"/>
      <c r="RLZ230" s="1"/>
      <c r="RMA230" s="1"/>
      <c r="RMB230" s="1"/>
      <c r="RMC230" s="1"/>
      <c r="RMD230" s="1"/>
      <c r="RME230" s="1"/>
      <c r="RMF230" s="1"/>
      <c r="RMG230" s="1"/>
      <c r="RMH230" s="1"/>
      <c r="RMI230" s="1"/>
      <c r="RMJ230" s="1"/>
      <c r="RMK230" s="1"/>
      <c r="RML230" s="1"/>
      <c r="RMM230" s="1"/>
      <c r="RMN230" s="1"/>
      <c r="RMO230" s="1"/>
      <c r="RMP230" s="1"/>
      <c r="RMQ230" s="1"/>
      <c r="RMR230" s="1"/>
      <c r="RMS230" s="1"/>
      <c r="RMT230" s="1"/>
      <c r="RMU230" s="1"/>
      <c r="RMV230" s="1"/>
      <c r="RMW230" s="1"/>
      <c r="RMX230" s="1"/>
      <c r="RMY230" s="1"/>
      <c r="RMZ230" s="1"/>
      <c r="RNA230" s="1"/>
      <c r="RNB230" s="1"/>
      <c r="RNC230" s="1"/>
      <c r="RND230" s="1"/>
      <c r="RNE230" s="1"/>
      <c r="RNF230" s="1"/>
      <c r="RNG230" s="1"/>
      <c r="RNH230" s="1"/>
      <c r="RNI230" s="1"/>
      <c r="RNJ230" s="1"/>
      <c r="RNK230" s="1"/>
      <c r="RNL230" s="1"/>
      <c r="RNM230" s="1"/>
      <c r="RNN230" s="1"/>
      <c r="RNO230" s="1"/>
      <c r="RNP230" s="1"/>
      <c r="RNQ230" s="1"/>
      <c r="RNR230" s="1"/>
      <c r="RNS230" s="1"/>
      <c r="RNT230" s="1"/>
      <c r="RNU230" s="1"/>
      <c r="RNV230" s="1"/>
      <c r="RNW230" s="1"/>
      <c r="RNX230" s="1"/>
      <c r="RNY230" s="1"/>
      <c r="RNZ230" s="1"/>
      <c r="ROA230" s="1"/>
      <c r="ROB230" s="1"/>
      <c r="ROC230" s="1"/>
      <c r="ROD230" s="1"/>
      <c r="ROE230" s="1"/>
      <c r="ROF230" s="1"/>
      <c r="ROG230" s="1"/>
      <c r="ROH230" s="1"/>
      <c r="ROI230" s="1"/>
      <c r="ROJ230" s="1"/>
      <c r="ROK230" s="1"/>
      <c r="ROL230" s="1"/>
      <c r="ROM230" s="1"/>
      <c r="RON230" s="1"/>
      <c r="ROO230" s="1"/>
      <c r="ROP230" s="1"/>
      <c r="ROQ230" s="1"/>
      <c r="ROR230" s="1"/>
      <c r="ROS230" s="1"/>
      <c r="ROT230" s="1"/>
      <c r="ROU230" s="1"/>
      <c r="ROV230" s="1"/>
      <c r="ROW230" s="1"/>
      <c r="ROX230" s="1"/>
      <c r="ROY230" s="1"/>
      <c r="ROZ230" s="1"/>
      <c r="RPA230" s="1"/>
      <c r="RPB230" s="1"/>
      <c r="RPC230" s="1"/>
      <c r="RPD230" s="1"/>
      <c r="RPE230" s="1"/>
      <c r="RPF230" s="1"/>
      <c r="RPG230" s="1"/>
      <c r="RPH230" s="1"/>
      <c r="RPI230" s="1"/>
      <c r="RPJ230" s="1"/>
      <c r="RPK230" s="1"/>
      <c r="RPL230" s="1"/>
      <c r="RPM230" s="1"/>
      <c r="RPN230" s="1"/>
      <c r="RPO230" s="1"/>
      <c r="RPP230" s="1"/>
      <c r="RPQ230" s="1"/>
      <c r="RPR230" s="1"/>
      <c r="RPS230" s="1"/>
      <c r="RPT230" s="1"/>
      <c r="RPU230" s="1"/>
      <c r="RPV230" s="1"/>
      <c r="RPW230" s="1"/>
      <c r="RPX230" s="1"/>
      <c r="RPY230" s="1"/>
      <c r="RPZ230" s="1"/>
      <c r="RQA230" s="1"/>
      <c r="RQB230" s="1"/>
      <c r="RQC230" s="1"/>
      <c r="RQD230" s="1"/>
      <c r="RQE230" s="1"/>
      <c r="RQF230" s="1"/>
      <c r="RQG230" s="1"/>
      <c r="RQH230" s="1"/>
      <c r="RQI230" s="1"/>
      <c r="RQJ230" s="1"/>
      <c r="RQK230" s="1"/>
      <c r="RQL230" s="1"/>
      <c r="RQM230" s="1"/>
      <c r="RQN230" s="1"/>
      <c r="RQO230" s="1"/>
      <c r="RQP230" s="1"/>
      <c r="RQQ230" s="1"/>
      <c r="RQR230" s="1"/>
      <c r="RQS230" s="1"/>
      <c r="RQT230" s="1"/>
      <c r="RQU230" s="1"/>
      <c r="RQV230" s="1"/>
      <c r="RQW230" s="1"/>
      <c r="RQX230" s="1"/>
      <c r="RQY230" s="1"/>
      <c r="RQZ230" s="1"/>
      <c r="RRA230" s="1"/>
      <c r="RRB230" s="1"/>
      <c r="RRC230" s="1"/>
      <c r="RRD230" s="1"/>
      <c r="RRE230" s="1"/>
      <c r="RRF230" s="1"/>
      <c r="RRG230" s="1"/>
      <c r="RRH230" s="1"/>
      <c r="RRI230" s="1"/>
      <c r="RRJ230" s="1"/>
      <c r="RRK230" s="1"/>
      <c r="RRL230" s="1"/>
      <c r="RRM230" s="1"/>
      <c r="RRN230" s="1"/>
      <c r="RRO230" s="1"/>
      <c r="RRP230" s="1"/>
      <c r="RRQ230" s="1"/>
      <c r="RRR230" s="1"/>
      <c r="RRS230" s="1"/>
      <c r="RRT230" s="1"/>
      <c r="RRU230" s="1"/>
      <c r="RRV230" s="1"/>
      <c r="RRW230" s="1"/>
      <c r="RRX230" s="1"/>
      <c r="RRY230" s="1"/>
      <c r="RRZ230" s="1"/>
      <c r="RSA230" s="1"/>
      <c r="RSB230" s="1"/>
      <c r="RSC230" s="1"/>
      <c r="RSD230" s="1"/>
      <c r="RSE230" s="1"/>
      <c r="RSF230" s="1"/>
      <c r="RSG230" s="1"/>
      <c r="RSH230" s="1"/>
      <c r="RSI230" s="1"/>
      <c r="RSJ230" s="1"/>
      <c r="RSK230" s="1"/>
      <c r="RSL230" s="1"/>
      <c r="RSM230" s="1"/>
      <c r="RSN230" s="1"/>
      <c r="RSO230" s="1"/>
      <c r="RSP230" s="1"/>
      <c r="RSQ230" s="1"/>
      <c r="RSR230" s="1"/>
      <c r="RSS230" s="1"/>
      <c r="RST230" s="1"/>
      <c r="RSU230" s="1"/>
      <c r="RSV230" s="1"/>
      <c r="RSW230" s="1"/>
      <c r="RSX230" s="1"/>
      <c r="RSY230" s="1"/>
      <c r="RSZ230" s="1"/>
      <c r="RTA230" s="1"/>
      <c r="RTB230" s="1"/>
      <c r="RTC230" s="1"/>
      <c r="RTD230" s="1"/>
      <c r="RTE230" s="1"/>
      <c r="RTF230" s="1"/>
      <c r="RTG230" s="1"/>
      <c r="RTH230" s="1"/>
      <c r="RTI230" s="1"/>
      <c r="RTJ230" s="1"/>
      <c r="RTK230" s="1"/>
      <c r="RTL230" s="1"/>
      <c r="RTM230" s="1"/>
      <c r="RTN230" s="1"/>
      <c r="RTO230" s="1"/>
      <c r="RTP230" s="1"/>
      <c r="RTQ230" s="1"/>
      <c r="RTR230" s="1"/>
      <c r="RTS230" s="1"/>
      <c r="RTT230" s="1"/>
      <c r="RTU230" s="1"/>
      <c r="RTV230" s="1"/>
      <c r="RTW230" s="1"/>
      <c r="RTX230" s="1"/>
      <c r="RTY230" s="1"/>
      <c r="RTZ230" s="1"/>
      <c r="RUA230" s="1"/>
      <c r="RUB230" s="1"/>
      <c r="RUC230" s="1"/>
      <c r="RUD230" s="1"/>
      <c r="RUE230" s="1"/>
      <c r="RUF230" s="1"/>
      <c r="RUG230" s="1"/>
      <c r="RUH230" s="1"/>
      <c r="RUI230" s="1"/>
      <c r="RUJ230" s="1"/>
      <c r="RUK230" s="1"/>
      <c r="RUL230" s="1"/>
      <c r="RUM230" s="1"/>
      <c r="RUN230" s="1"/>
      <c r="RUO230" s="1"/>
      <c r="RUP230" s="1"/>
      <c r="RUQ230" s="1"/>
      <c r="RUR230" s="1"/>
      <c r="RUS230" s="1"/>
      <c r="RUT230" s="1"/>
      <c r="RUU230" s="1"/>
      <c r="RUV230" s="1"/>
      <c r="RUW230" s="1"/>
      <c r="RUX230" s="1"/>
      <c r="RUY230" s="1"/>
      <c r="RUZ230" s="1"/>
      <c r="RVA230" s="1"/>
      <c r="RVB230" s="1"/>
      <c r="RVC230" s="1"/>
      <c r="RVD230" s="1"/>
      <c r="RVE230" s="1"/>
      <c r="RVF230" s="1"/>
      <c r="RVG230" s="1"/>
      <c r="RVH230" s="1"/>
      <c r="RVI230" s="1"/>
      <c r="RVJ230" s="1"/>
      <c r="RVK230" s="1"/>
      <c r="RVL230" s="1"/>
      <c r="RVM230" s="1"/>
      <c r="RVN230" s="1"/>
      <c r="RVO230" s="1"/>
      <c r="RVP230" s="1"/>
      <c r="RVQ230" s="1"/>
      <c r="RVR230" s="1"/>
      <c r="RVS230" s="1"/>
      <c r="RVT230" s="1"/>
      <c r="RVU230" s="1"/>
      <c r="RVV230" s="1"/>
      <c r="RVW230" s="1"/>
      <c r="RVX230" s="1"/>
      <c r="RVY230" s="1"/>
      <c r="RVZ230" s="1"/>
      <c r="RWA230" s="1"/>
      <c r="RWB230" s="1"/>
      <c r="RWC230" s="1"/>
      <c r="RWD230" s="1"/>
      <c r="RWE230" s="1"/>
      <c r="RWF230" s="1"/>
      <c r="RWG230" s="1"/>
      <c r="RWH230" s="1"/>
      <c r="RWI230" s="1"/>
      <c r="RWJ230" s="1"/>
      <c r="RWK230" s="1"/>
      <c r="RWL230" s="1"/>
      <c r="RWM230" s="1"/>
      <c r="RWN230" s="1"/>
      <c r="RWO230" s="1"/>
      <c r="RWP230" s="1"/>
      <c r="RWQ230" s="1"/>
      <c r="RWR230" s="1"/>
      <c r="RWS230" s="1"/>
      <c r="RWT230" s="1"/>
      <c r="RWU230" s="1"/>
      <c r="RWV230" s="1"/>
      <c r="RWW230" s="1"/>
      <c r="RWX230" s="1"/>
      <c r="RWY230" s="1"/>
      <c r="RWZ230" s="1"/>
      <c r="RXA230" s="1"/>
      <c r="RXB230" s="1"/>
      <c r="RXC230" s="1"/>
      <c r="RXD230" s="1"/>
      <c r="RXE230" s="1"/>
      <c r="RXF230" s="1"/>
      <c r="RXG230" s="1"/>
      <c r="RXH230" s="1"/>
      <c r="RXI230" s="1"/>
      <c r="RXJ230" s="1"/>
      <c r="RXK230" s="1"/>
      <c r="RXL230" s="1"/>
      <c r="RXM230" s="1"/>
      <c r="RXN230" s="1"/>
      <c r="RXO230" s="1"/>
      <c r="RXP230" s="1"/>
      <c r="RXQ230" s="1"/>
      <c r="RXR230" s="1"/>
      <c r="RXS230" s="1"/>
      <c r="RXT230" s="1"/>
      <c r="RXU230" s="1"/>
      <c r="RXV230" s="1"/>
      <c r="RXW230" s="1"/>
      <c r="RXX230" s="1"/>
      <c r="RXY230" s="1"/>
      <c r="RXZ230" s="1"/>
      <c r="RYA230" s="1"/>
      <c r="RYB230" s="1"/>
      <c r="RYC230" s="1"/>
      <c r="RYD230" s="1"/>
      <c r="RYE230" s="1"/>
      <c r="RYF230" s="1"/>
      <c r="RYG230" s="1"/>
      <c r="RYH230" s="1"/>
      <c r="RYI230" s="1"/>
      <c r="RYJ230" s="1"/>
      <c r="RYK230" s="1"/>
      <c r="RYL230" s="1"/>
      <c r="RYM230" s="1"/>
      <c r="RYN230" s="1"/>
      <c r="RYO230" s="1"/>
      <c r="RYP230" s="1"/>
      <c r="RYQ230" s="1"/>
      <c r="RYR230" s="1"/>
      <c r="RYS230" s="1"/>
      <c r="RYT230" s="1"/>
      <c r="RYU230" s="1"/>
      <c r="RYV230" s="1"/>
      <c r="RYW230" s="1"/>
      <c r="RYX230" s="1"/>
      <c r="RYY230" s="1"/>
      <c r="RYZ230" s="1"/>
      <c r="RZA230" s="1"/>
      <c r="RZB230" s="1"/>
      <c r="RZC230" s="1"/>
      <c r="RZD230" s="1"/>
      <c r="RZE230" s="1"/>
      <c r="RZF230" s="1"/>
      <c r="RZG230" s="1"/>
      <c r="RZH230" s="1"/>
      <c r="RZI230" s="1"/>
      <c r="RZJ230" s="1"/>
      <c r="RZK230" s="1"/>
      <c r="RZL230" s="1"/>
      <c r="RZM230" s="1"/>
      <c r="RZN230" s="1"/>
      <c r="RZO230" s="1"/>
      <c r="RZP230" s="1"/>
      <c r="RZQ230" s="1"/>
      <c r="RZR230" s="1"/>
      <c r="RZS230" s="1"/>
      <c r="RZT230" s="1"/>
      <c r="RZU230" s="1"/>
      <c r="RZV230" s="1"/>
      <c r="RZW230" s="1"/>
      <c r="RZX230" s="1"/>
      <c r="RZY230" s="1"/>
      <c r="RZZ230" s="1"/>
      <c r="SAA230" s="1"/>
      <c r="SAB230" s="1"/>
      <c r="SAC230" s="1"/>
      <c r="SAD230" s="1"/>
      <c r="SAE230" s="1"/>
      <c r="SAF230" s="1"/>
      <c r="SAG230" s="1"/>
      <c r="SAH230" s="1"/>
      <c r="SAI230" s="1"/>
      <c r="SAJ230" s="1"/>
      <c r="SAK230" s="1"/>
      <c r="SAL230" s="1"/>
      <c r="SAM230" s="1"/>
      <c r="SAN230" s="1"/>
      <c r="SAO230" s="1"/>
      <c r="SAP230" s="1"/>
      <c r="SAQ230" s="1"/>
      <c r="SAR230" s="1"/>
      <c r="SAS230" s="1"/>
      <c r="SAT230" s="1"/>
      <c r="SAU230" s="1"/>
      <c r="SAV230" s="1"/>
      <c r="SAW230" s="1"/>
      <c r="SAX230" s="1"/>
      <c r="SAY230" s="1"/>
      <c r="SAZ230" s="1"/>
      <c r="SBA230" s="1"/>
      <c r="SBB230" s="1"/>
      <c r="SBC230" s="1"/>
      <c r="SBD230" s="1"/>
      <c r="SBE230" s="1"/>
      <c r="SBF230" s="1"/>
      <c r="SBG230" s="1"/>
      <c r="SBH230" s="1"/>
      <c r="SBI230" s="1"/>
      <c r="SBJ230" s="1"/>
      <c r="SBK230" s="1"/>
      <c r="SBL230" s="1"/>
      <c r="SBM230" s="1"/>
      <c r="SBN230" s="1"/>
      <c r="SBO230" s="1"/>
      <c r="SBP230" s="1"/>
      <c r="SBQ230" s="1"/>
      <c r="SBR230" s="1"/>
      <c r="SBS230" s="1"/>
      <c r="SBT230" s="1"/>
      <c r="SBU230" s="1"/>
      <c r="SBV230" s="1"/>
      <c r="SBW230" s="1"/>
      <c r="SBX230" s="1"/>
      <c r="SBY230" s="1"/>
      <c r="SBZ230" s="1"/>
      <c r="SCA230" s="1"/>
      <c r="SCB230" s="1"/>
      <c r="SCC230" s="1"/>
      <c r="SCD230" s="1"/>
      <c r="SCE230" s="1"/>
      <c r="SCF230" s="1"/>
      <c r="SCG230" s="1"/>
      <c r="SCH230" s="1"/>
      <c r="SCI230" s="1"/>
      <c r="SCJ230" s="1"/>
      <c r="SCK230" s="1"/>
      <c r="SCL230" s="1"/>
      <c r="SCM230" s="1"/>
      <c r="SCN230" s="1"/>
      <c r="SCO230" s="1"/>
      <c r="SCP230" s="1"/>
      <c r="SCQ230" s="1"/>
      <c r="SCR230" s="1"/>
      <c r="SCS230" s="1"/>
      <c r="SCT230" s="1"/>
      <c r="SCU230" s="1"/>
      <c r="SCV230" s="1"/>
      <c r="SCW230" s="1"/>
      <c r="SCX230" s="1"/>
      <c r="SCY230" s="1"/>
      <c r="SCZ230" s="1"/>
      <c r="SDA230" s="1"/>
      <c r="SDB230" s="1"/>
      <c r="SDC230" s="1"/>
      <c r="SDD230" s="1"/>
      <c r="SDE230" s="1"/>
      <c r="SDF230" s="1"/>
      <c r="SDG230" s="1"/>
      <c r="SDH230" s="1"/>
      <c r="SDI230" s="1"/>
      <c r="SDJ230" s="1"/>
      <c r="SDK230" s="1"/>
      <c r="SDL230" s="1"/>
      <c r="SDM230" s="1"/>
      <c r="SDN230" s="1"/>
      <c r="SDO230" s="1"/>
      <c r="SDP230" s="1"/>
      <c r="SDQ230" s="1"/>
      <c r="SDR230" s="1"/>
      <c r="SDS230" s="1"/>
      <c r="SDT230" s="1"/>
      <c r="SDU230" s="1"/>
      <c r="SDV230" s="1"/>
      <c r="SDW230" s="1"/>
      <c r="SDX230" s="1"/>
      <c r="SDY230" s="1"/>
      <c r="SDZ230" s="1"/>
      <c r="SEA230" s="1"/>
      <c r="SEB230" s="1"/>
      <c r="SEC230" s="1"/>
      <c r="SED230" s="1"/>
      <c r="SEE230" s="1"/>
      <c r="SEF230" s="1"/>
      <c r="SEG230" s="1"/>
      <c r="SEH230" s="1"/>
      <c r="SEI230" s="1"/>
      <c r="SEJ230" s="1"/>
      <c r="SEK230" s="1"/>
      <c r="SEL230" s="1"/>
      <c r="SEM230" s="1"/>
      <c r="SEN230" s="1"/>
      <c r="SEO230" s="1"/>
      <c r="SEP230" s="1"/>
      <c r="SEQ230" s="1"/>
      <c r="SER230" s="1"/>
      <c r="SES230" s="1"/>
      <c r="SET230" s="1"/>
      <c r="SEU230" s="1"/>
      <c r="SEV230" s="1"/>
      <c r="SEW230" s="1"/>
      <c r="SEX230" s="1"/>
      <c r="SEY230" s="1"/>
      <c r="SEZ230" s="1"/>
      <c r="SFA230" s="1"/>
      <c r="SFB230" s="1"/>
      <c r="SFC230" s="1"/>
      <c r="SFD230" s="1"/>
      <c r="SFE230" s="1"/>
      <c r="SFF230" s="1"/>
      <c r="SFG230" s="1"/>
      <c r="SFH230" s="1"/>
      <c r="SFI230" s="1"/>
      <c r="SFJ230" s="1"/>
      <c r="SFK230" s="1"/>
      <c r="SFL230" s="1"/>
      <c r="SFM230" s="1"/>
      <c r="SFN230" s="1"/>
      <c r="SFO230" s="1"/>
      <c r="SFP230" s="1"/>
      <c r="SFQ230" s="1"/>
      <c r="SFR230" s="1"/>
      <c r="SFS230" s="1"/>
      <c r="SFT230" s="1"/>
      <c r="SFU230" s="1"/>
      <c r="SFV230" s="1"/>
      <c r="SFW230" s="1"/>
      <c r="SFX230" s="1"/>
      <c r="SFY230" s="1"/>
      <c r="SFZ230" s="1"/>
      <c r="SGA230" s="1"/>
      <c r="SGB230" s="1"/>
      <c r="SGC230" s="1"/>
      <c r="SGD230" s="1"/>
      <c r="SGE230" s="1"/>
      <c r="SGF230" s="1"/>
      <c r="SGG230" s="1"/>
      <c r="SGH230" s="1"/>
      <c r="SGI230" s="1"/>
      <c r="SGJ230" s="1"/>
      <c r="SGK230" s="1"/>
      <c r="SGL230" s="1"/>
      <c r="SGM230" s="1"/>
      <c r="SGN230" s="1"/>
      <c r="SGO230" s="1"/>
      <c r="SGP230" s="1"/>
      <c r="SGQ230" s="1"/>
      <c r="SGR230" s="1"/>
      <c r="SGS230" s="1"/>
      <c r="SGT230" s="1"/>
      <c r="SGU230" s="1"/>
      <c r="SGV230" s="1"/>
      <c r="SGW230" s="1"/>
      <c r="SGX230" s="1"/>
      <c r="SGY230" s="1"/>
      <c r="SGZ230" s="1"/>
      <c r="SHA230" s="1"/>
      <c r="SHB230" s="1"/>
      <c r="SHC230" s="1"/>
      <c r="SHD230" s="1"/>
      <c r="SHE230" s="1"/>
      <c r="SHF230" s="1"/>
      <c r="SHG230" s="1"/>
      <c r="SHH230" s="1"/>
      <c r="SHI230" s="1"/>
      <c r="SHJ230" s="1"/>
      <c r="SHK230" s="1"/>
      <c r="SHL230" s="1"/>
      <c r="SHM230" s="1"/>
      <c r="SHN230" s="1"/>
      <c r="SHO230" s="1"/>
      <c r="SHP230" s="1"/>
      <c r="SHQ230" s="1"/>
      <c r="SHR230" s="1"/>
      <c r="SHS230" s="1"/>
      <c r="SHT230" s="1"/>
      <c r="SHU230" s="1"/>
      <c r="SHV230" s="1"/>
      <c r="SHW230" s="1"/>
      <c r="SHX230" s="1"/>
      <c r="SHY230" s="1"/>
      <c r="SHZ230" s="1"/>
      <c r="SIA230" s="1"/>
      <c r="SIB230" s="1"/>
      <c r="SIC230" s="1"/>
      <c r="SID230" s="1"/>
      <c r="SIE230" s="1"/>
      <c r="SIF230" s="1"/>
      <c r="SIG230" s="1"/>
      <c r="SIH230" s="1"/>
      <c r="SII230" s="1"/>
      <c r="SIJ230" s="1"/>
      <c r="SIK230" s="1"/>
      <c r="SIL230" s="1"/>
      <c r="SIM230" s="1"/>
      <c r="SIN230" s="1"/>
      <c r="SIO230" s="1"/>
      <c r="SIP230" s="1"/>
      <c r="SIQ230" s="1"/>
      <c r="SIR230" s="1"/>
      <c r="SIS230" s="1"/>
      <c r="SIT230" s="1"/>
      <c r="SIU230" s="1"/>
      <c r="SIV230" s="1"/>
      <c r="SIW230" s="1"/>
      <c r="SIX230" s="1"/>
      <c r="SIY230" s="1"/>
      <c r="SIZ230" s="1"/>
      <c r="SJA230" s="1"/>
      <c r="SJB230" s="1"/>
      <c r="SJC230" s="1"/>
      <c r="SJD230" s="1"/>
      <c r="SJE230" s="1"/>
      <c r="SJF230" s="1"/>
      <c r="SJG230" s="1"/>
      <c r="SJH230" s="1"/>
      <c r="SJI230" s="1"/>
      <c r="SJJ230" s="1"/>
      <c r="SJK230" s="1"/>
      <c r="SJL230" s="1"/>
      <c r="SJM230" s="1"/>
      <c r="SJN230" s="1"/>
      <c r="SJO230" s="1"/>
      <c r="SJP230" s="1"/>
      <c r="SJQ230" s="1"/>
      <c r="SJR230" s="1"/>
      <c r="SJS230" s="1"/>
      <c r="SJT230" s="1"/>
      <c r="SJU230" s="1"/>
      <c r="SJV230" s="1"/>
      <c r="SJW230" s="1"/>
      <c r="SJX230" s="1"/>
      <c r="SJY230" s="1"/>
      <c r="SJZ230" s="1"/>
      <c r="SKA230" s="1"/>
      <c r="SKB230" s="1"/>
      <c r="SKC230" s="1"/>
      <c r="SKD230" s="1"/>
      <c r="SKE230" s="1"/>
      <c r="SKF230" s="1"/>
      <c r="SKG230" s="1"/>
      <c r="SKH230" s="1"/>
      <c r="SKI230" s="1"/>
      <c r="SKJ230" s="1"/>
      <c r="SKK230" s="1"/>
      <c r="SKL230" s="1"/>
      <c r="SKM230" s="1"/>
      <c r="SKN230" s="1"/>
      <c r="SKO230" s="1"/>
      <c r="SKP230" s="1"/>
      <c r="SKQ230" s="1"/>
      <c r="SKR230" s="1"/>
      <c r="SKS230" s="1"/>
      <c r="SKT230" s="1"/>
      <c r="SKU230" s="1"/>
      <c r="SKV230" s="1"/>
      <c r="SKW230" s="1"/>
      <c r="SKX230" s="1"/>
      <c r="SKY230" s="1"/>
      <c r="SKZ230" s="1"/>
      <c r="SLA230" s="1"/>
      <c r="SLB230" s="1"/>
      <c r="SLC230" s="1"/>
      <c r="SLD230" s="1"/>
      <c r="SLE230" s="1"/>
      <c r="SLF230" s="1"/>
      <c r="SLG230" s="1"/>
      <c r="SLH230" s="1"/>
      <c r="SLI230" s="1"/>
      <c r="SLJ230" s="1"/>
      <c r="SLK230" s="1"/>
      <c r="SLL230" s="1"/>
      <c r="SLM230" s="1"/>
      <c r="SLN230" s="1"/>
      <c r="SLO230" s="1"/>
      <c r="SLP230" s="1"/>
      <c r="SLQ230" s="1"/>
      <c r="SLR230" s="1"/>
      <c r="SLS230" s="1"/>
      <c r="SLT230" s="1"/>
      <c r="SLU230" s="1"/>
      <c r="SLV230" s="1"/>
      <c r="SLW230" s="1"/>
      <c r="SLX230" s="1"/>
      <c r="SLY230" s="1"/>
      <c r="SLZ230" s="1"/>
      <c r="SMA230" s="1"/>
      <c r="SMB230" s="1"/>
      <c r="SMC230" s="1"/>
      <c r="SMD230" s="1"/>
      <c r="SME230" s="1"/>
      <c r="SMF230" s="1"/>
      <c r="SMG230" s="1"/>
      <c r="SMH230" s="1"/>
      <c r="SMI230" s="1"/>
      <c r="SMJ230" s="1"/>
      <c r="SMK230" s="1"/>
      <c r="SML230" s="1"/>
      <c r="SMM230" s="1"/>
      <c r="SMN230" s="1"/>
      <c r="SMO230" s="1"/>
      <c r="SMP230" s="1"/>
      <c r="SMQ230" s="1"/>
      <c r="SMR230" s="1"/>
      <c r="SMS230" s="1"/>
      <c r="SMT230" s="1"/>
      <c r="SMU230" s="1"/>
      <c r="SMV230" s="1"/>
      <c r="SMW230" s="1"/>
      <c r="SMX230" s="1"/>
      <c r="SMY230" s="1"/>
      <c r="SMZ230" s="1"/>
      <c r="SNA230" s="1"/>
      <c r="SNB230" s="1"/>
      <c r="SNC230" s="1"/>
      <c r="SND230" s="1"/>
      <c r="SNE230" s="1"/>
      <c r="SNF230" s="1"/>
      <c r="SNG230" s="1"/>
      <c r="SNH230" s="1"/>
      <c r="SNI230" s="1"/>
      <c r="SNJ230" s="1"/>
      <c r="SNK230" s="1"/>
      <c r="SNL230" s="1"/>
      <c r="SNM230" s="1"/>
      <c r="SNN230" s="1"/>
      <c r="SNO230" s="1"/>
      <c r="SNP230" s="1"/>
      <c r="SNQ230" s="1"/>
      <c r="SNR230" s="1"/>
      <c r="SNS230" s="1"/>
      <c r="SNT230" s="1"/>
      <c r="SNU230" s="1"/>
      <c r="SNV230" s="1"/>
      <c r="SNW230" s="1"/>
      <c r="SNX230" s="1"/>
      <c r="SNY230" s="1"/>
      <c r="SNZ230" s="1"/>
      <c r="SOA230" s="1"/>
      <c r="SOB230" s="1"/>
      <c r="SOC230" s="1"/>
      <c r="SOD230" s="1"/>
      <c r="SOE230" s="1"/>
      <c r="SOF230" s="1"/>
      <c r="SOG230" s="1"/>
      <c r="SOH230" s="1"/>
      <c r="SOI230" s="1"/>
      <c r="SOJ230" s="1"/>
      <c r="SOK230" s="1"/>
      <c r="SOL230" s="1"/>
      <c r="SOM230" s="1"/>
      <c r="SON230" s="1"/>
      <c r="SOO230" s="1"/>
      <c r="SOP230" s="1"/>
      <c r="SOQ230" s="1"/>
      <c r="SOR230" s="1"/>
      <c r="SOS230" s="1"/>
      <c r="SOT230" s="1"/>
      <c r="SOU230" s="1"/>
      <c r="SOV230" s="1"/>
      <c r="SOW230" s="1"/>
      <c r="SOX230" s="1"/>
      <c r="SOY230" s="1"/>
      <c r="SOZ230" s="1"/>
      <c r="SPA230" s="1"/>
      <c r="SPB230" s="1"/>
      <c r="SPC230" s="1"/>
      <c r="SPD230" s="1"/>
      <c r="SPE230" s="1"/>
      <c r="SPF230" s="1"/>
      <c r="SPG230" s="1"/>
      <c r="SPH230" s="1"/>
      <c r="SPI230" s="1"/>
      <c r="SPJ230" s="1"/>
      <c r="SPK230" s="1"/>
      <c r="SPL230" s="1"/>
      <c r="SPM230" s="1"/>
      <c r="SPN230" s="1"/>
      <c r="SPO230" s="1"/>
      <c r="SPP230" s="1"/>
      <c r="SPQ230" s="1"/>
      <c r="SPR230" s="1"/>
      <c r="SPS230" s="1"/>
      <c r="SPT230" s="1"/>
      <c r="SPU230" s="1"/>
      <c r="SPV230" s="1"/>
      <c r="SPW230" s="1"/>
      <c r="SPX230" s="1"/>
      <c r="SPY230" s="1"/>
      <c r="SPZ230" s="1"/>
      <c r="SQA230" s="1"/>
      <c r="SQB230" s="1"/>
      <c r="SQC230" s="1"/>
      <c r="SQD230" s="1"/>
      <c r="SQE230" s="1"/>
      <c r="SQF230" s="1"/>
      <c r="SQG230" s="1"/>
      <c r="SQH230" s="1"/>
      <c r="SQI230" s="1"/>
      <c r="SQJ230" s="1"/>
      <c r="SQK230" s="1"/>
      <c r="SQL230" s="1"/>
      <c r="SQM230" s="1"/>
      <c r="SQN230" s="1"/>
      <c r="SQO230" s="1"/>
      <c r="SQP230" s="1"/>
      <c r="SQQ230" s="1"/>
      <c r="SQR230" s="1"/>
      <c r="SQS230" s="1"/>
      <c r="SQT230" s="1"/>
      <c r="SQU230" s="1"/>
      <c r="SQV230" s="1"/>
      <c r="SQW230" s="1"/>
      <c r="SQX230" s="1"/>
      <c r="SQY230" s="1"/>
      <c r="SQZ230" s="1"/>
      <c r="SRA230" s="1"/>
      <c r="SRB230" s="1"/>
      <c r="SRC230" s="1"/>
      <c r="SRD230" s="1"/>
      <c r="SRE230" s="1"/>
      <c r="SRF230" s="1"/>
      <c r="SRG230" s="1"/>
      <c r="SRH230" s="1"/>
      <c r="SRI230" s="1"/>
      <c r="SRJ230" s="1"/>
      <c r="SRK230" s="1"/>
      <c r="SRL230" s="1"/>
      <c r="SRM230" s="1"/>
      <c r="SRN230" s="1"/>
      <c r="SRO230" s="1"/>
      <c r="SRP230" s="1"/>
      <c r="SRQ230" s="1"/>
      <c r="SRR230" s="1"/>
      <c r="SRS230" s="1"/>
      <c r="SRT230" s="1"/>
      <c r="SRU230" s="1"/>
      <c r="SRV230" s="1"/>
      <c r="SRW230" s="1"/>
      <c r="SRX230" s="1"/>
      <c r="SRY230" s="1"/>
      <c r="SRZ230" s="1"/>
      <c r="SSA230" s="1"/>
      <c r="SSB230" s="1"/>
      <c r="SSC230" s="1"/>
      <c r="SSD230" s="1"/>
      <c r="SSE230" s="1"/>
      <c r="SSF230" s="1"/>
      <c r="SSG230" s="1"/>
      <c r="SSH230" s="1"/>
      <c r="SSI230" s="1"/>
      <c r="SSJ230" s="1"/>
      <c r="SSK230" s="1"/>
      <c r="SSL230" s="1"/>
      <c r="SSM230" s="1"/>
      <c r="SSN230" s="1"/>
      <c r="SSO230" s="1"/>
      <c r="SSP230" s="1"/>
      <c r="SSQ230" s="1"/>
      <c r="SSR230" s="1"/>
      <c r="SSS230" s="1"/>
      <c r="SST230" s="1"/>
      <c r="SSU230" s="1"/>
      <c r="SSV230" s="1"/>
      <c r="SSW230" s="1"/>
      <c r="SSX230" s="1"/>
      <c r="SSY230" s="1"/>
      <c r="SSZ230" s="1"/>
      <c r="STA230" s="1"/>
      <c r="STB230" s="1"/>
      <c r="STC230" s="1"/>
      <c r="STD230" s="1"/>
      <c r="STE230" s="1"/>
      <c r="STF230" s="1"/>
      <c r="STG230" s="1"/>
      <c r="STH230" s="1"/>
      <c r="STI230" s="1"/>
      <c r="STJ230" s="1"/>
      <c r="STK230" s="1"/>
      <c r="STL230" s="1"/>
      <c r="STM230" s="1"/>
      <c r="STN230" s="1"/>
      <c r="STO230" s="1"/>
      <c r="STP230" s="1"/>
      <c r="STQ230" s="1"/>
      <c r="STR230" s="1"/>
      <c r="STS230" s="1"/>
      <c r="STT230" s="1"/>
      <c r="STU230" s="1"/>
      <c r="STV230" s="1"/>
      <c r="STW230" s="1"/>
      <c r="STX230" s="1"/>
      <c r="STY230" s="1"/>
      <c r="STZ230" s="1"/>
      <c r="SUA230" s="1"/>
      <c r="SUB230" s="1"/>
      <c r="SUC230" s="1"/>
      <c r="SUD230" s="1"/>
      <c r="SUE230" s="1"/>
      <c r="SUF230" s="1"/>
      <c r="SUG230" s="1"/>
      <c r="SUH230" s="1"/>
      <c r="SUI230" s="1"/>
      <c r="SUJ230" s="1"/>
      <c r="SUK230" s="1"/>
      <c r="SUL230" s="1"/>
      <c r="SUM230" s="1"/>
      <c r="SUN230" s="1"/>
      <c r="SUO230" s="1"/>
      <c r="SUP230" s="1"/>
      <c r="SUQ230" s="1"/>
      <c r="SUR230" s="1"/>
      <c r="SUS230" s="1"/>
      <c r="SUT230" s="1"/>
      <c r="SUU230" s="1"/>
      <c r="SUV230" s="1"/>
      <c r="SUW230" s="1"/>
      <c r="SUX230" s="1"/>
      <c r="SUY230" s="1"/>
      <c r="SUZ230" s="1"/>
      <c r="SVA230" s="1"/>
      <c r="SVB230" s="1"/>
      <c r="SVC230" s="1"/>
      <c r="SVD230" s="1"/>
      <c r="SVE230" s="1"/>
      <c r="SVF230" s="1"/>
      <c r="SVG230" s="1"/>
      <c r="SVH230" s="1"/>
      <c r="SVI230" s="1"/>
      <c r="SVJ230" s="1"/>
      <c r="SVK230" s="1"/>
      <c r="SVL230" s="1"/>
      <c r="SVM230" s="1"/>
      <c r="SVN230" s="1"/>
      <c r="SVO230" s="1"/>
      <c r="SVP230" s="1"/>
      <c r="SVQ230" s="1"/>
      <c r="SVR230" s="1"/>
      <c r="SVS230" s="1"/>
      <c r="SVT230" s="1"/>
      <c r="SVU230" s="1"/>
      <c r="SVV230" s="1"/>
      <c r="SVW230" s="1"/>
      <c r="SVX230" s="1"/>
      <c r="SVY230" s="1"/>
      <c r="SVZ230" s="1"/>
      <c r="SWA230" s="1"/>
      <c r="SWB230" s="1"/>
      <c r="SWC230" s="1"/>
      <c r="SWD230" s="1"/>
      <c r="SWE230" s="1"/>
      <c r="SWF230" s="1"/>
      <c r="SWG230" s="1"/>
      <c r="SWH230" s="1"/>
      <c r="SWI230" s="1"/>
      <c r="SWJ230" s="1"/>
      <c r="SWK230" s="1"/>
      <c r="SWL230" s="1"/>
      <c r="SWM230" s="1"/>
      <c r="SWN230" s="1"/>
      <c r="SWO230" s="1"/>
      <c r="SWP230" s="1"/>
      <c r="SWQ230" s="1"/>
      <c r="SWR230" s="1"/>
      <c r="SWS230" s="1"/>
      <c r="SWT230" s="1"/>
      <c r="SWU230" s="1"/>
      <c r="SWV230" s="1"/>
      <c r="SWW230" s="1"/>
      <c r="SWX230" s="1"/>
      <c r="SWY230" s="1"/>
      <c r="SWZ230" s="1"/>
      <c r="SXA230" s="1"/>
      <c r="SXB230" s="1"/>
      <c r="SXC230" s="1"/>
      <c r="SXD230" s="1"/>
      <c r="SXE230" s="1"/>
      <c r="SXF230" s="1"/>
      <c r="SXG230" s="1"/>
      <c r="SXH230" s="1"/>
      <c r="SXI230" s="1"/>
      <c r="SXJ230" s="1"/>
      <c r="SXK230" s="1"/>
      <c r="SXL230" s="1"/>
      <c r="SXM230" s="1"/>
      <c r="SXN230" s="1"/>
      <c r="SXO230" s="1"/>
      <c r="SXP230" s="1"/>
      <c r="SXQ230" s="1"/>
      <c r="SXR230" s="1"/>
      <c r="SXS230" s="1"/>
      <c r="SXT230" s="1"/>
      <c r="SXU230" s="1"/>
      <c r="SXV230" s="1"/>
      <c r="SXW230" s="1"/>
      <c r="SXX230" s="1"/>
      <c r="SXY230" s="1"/>
      <c r="SXZ230" s="1"/>
      <c r="SYA230" s="1"/>
      <c r="SYB230" s="1"/>
      <c r="SYC230" s="1"/>
      <c r="SYD230" s="1"/>
      <c r="SYE230" s="1"/>
      <c r="SYF230" s="1"/>
      <c r="SYG230" s="1"/>
      <c r="SYH230" s="1"/>
      <c r="SYI230" s="1"/>
      <c r="SYJ230" s="1"/>
      <c r="SYK230" s="1"/>
      <c r="SYL230" s="1"/>
      <c r="SYM230" s="1"/>
      <c r="SYN230" s="1"/>
      <c r="SYO230" s="1"/>
      <c r="SYP230" s="1"/>
      <c r="SYQ230" s="1"/>
      <c r="SYR230" s="1"/>
      <c r="SYS230" s="1"/>
      <c r="SYT230" s="1"/>
      <c r="SYU230" s="1"/>
      <c r="SYV230" s="1"/>
      <c r="SYW230" s="1"/>
      <c r="SYX230" s="1"/>
      <c r="SYY230" s="1"/>
      <c r="SYZ230" s="1"/>
      <c r="SZA230" s="1"/>
      <c r="SZB230" s="1"/>
      <c r="SZC230" s="1"/>
      <c r="SZD230" s="1"/>
      <c r="SZE230" s="1"/>
      <c r="SZF230" s="1"/>
      <c r="SZG230" s="1"/>
      <c r="SZH230" s="1"/>
      <c r="SZI230" s="1"/>
      <c r="SZJ230" s="1"/>
      <c r="SZK230" s="1"/>
      <c r="SZL230" s="1"/>
      <c r="SZM230" s="1"/>
      <c r="SZN230" s="1"/>
      <c r="SZO230" s="1"/>
      <c r="SZP230" s="1"/>
      <c r="SZQ230" s="1"/>
      <c r="SZR230" s="1"/>
      <c r="SZS230" s="1"/>
      <c r="SZT230" s="1"/>
      <c r="SZU230" s="1"/>
      <c r="SZV230" s="1"/>
      <c r="SZW230" s="1"/>
      <c r="SZX230" s="1"/>
      <c r="SZY230" s="1"/>
      <c r="SZZ230" s="1"/>
      <c r="TAA230" s="1"/>
      <c r="TAB230" s="1"/>
      <c r="TAC230" s="1"/>
      <c r="TAD230" s="1"/>
      <c r="TAE230" s="1"/>
      <c r="TAF230" s="1"/>
      <c r="TAG230" s="1"/>
      <c r="TAH230" s="1"/>
      <c r="TAI230" s="1"/>
      <c r="TAJ230" s="1"/>
      <c r="TAK230" s="1"/>
      <c r="TAL230" s="1"/>
      <c r="TAM230" s="1"/>
      <c r="TAN230" s="1"/>
      <c r="TAO230" s="1"/>
      <c r="TAP230" s="1"/>
      <c r="TAQ230" s="1"/>
      <c r="TAR230" s="1"/>
      <c r="TAS230" s="1"/>
      <c r="TAT230" s="1"/>
      <c r="TAU230" s="1"/>
      <c r="TAV230" s="1"/>
      <c r="TAW230" s="1"/>
      <c r="TAX230" s="1"/>
      <c r="TAY230" s="1"/>
      <c r="TAZ230" s="1"/>
      <c r="TBA230" s="1"/>
      <c r="TBB230" s="1"/>
      <c r="TBC230" s="1"/>
      <c r="TBD230" s="1"/>
      <c r="TBE230" s="1"/>
      <c r="TBF230" s="1"/>
      <c r="TBG230" s="1"/>
      <c r="TBH230" s="1"/>
      <c r="TBI230" s="1"/>
      <c r="TBJ230" s="1"/>
      <c r="TBK230" s="1"/>
      <c r="TBL230" s="1"/>
      <c r="TBM230" s="1"/>
      <c r="TBN230" s="1"/>
      <c r="TBO230" s="1"/>
      <c r="TBP230" s="1"/>
      <c r="TBQ230" s="1"/>
      <c r="TBR230" s="1"/>
      <c r="TBS230" s="1"/>
      <c r="TBT230" s="1"/>
      <c r="TBU230" s="1"/>
      <c r="TBV230" s="1"/>
      <c r="TBW230" s="1"/>
      <c r="TBX230" s="1"/>
      <c r="TBY230" s="1"/>
      <c r="TBZ230" s="1"/>
      <c r="TCA230" s="1"/>
      <c r="TCB230" s="1"/>
      <c r="TCC230" s="1"/>
      <c r="TCD230" s="1"/>
      <c r="TCE230" s="1"/>
      <c r="TCF230" s="1"/>
      <c r="TCG230" s="1"/>
      <c r="TCH230" s="1"/>
      <c r="TCI230" s="1"/>
      <c r="TCJ230" s="1"/>
      <c r="TCK230" s="1"/>
      <c r="TCL230" s="1"/>
      <c r="TCM230" s="1"/>
      <c r="TCN230" s="1"/>
      <c r="TCO230" s="1"/>
      <c r="TCP230" s="1"/>
      <c r="TCQ230" s="1"/>
      <c r="TCR230" s="1"/>
      <c r="TCS230" s="1"/>
      <c r="TCT230" s="1"/>
      <c r="TCU230" s="1"/>
      <c r="TCV230" s="1"/>
      <c r="TCW230" s="1"/>
      <c r="TCX230" s="1"/>
      <c r="TCY230" s="1"/>
      <c r="TCZ230" s="1"/>
      <c r="TDA230" s="1"/>
      <c r="TDB230" s="1"/>
      <c r="TDC230" s="1"/>
      <c r="TDD230" s="1"/>
      <c r="TDE230" s="1"/>
      <c r="TDF230" s="1"/>
      <c r="TDG230" s="1"/>
      <c r="TDH230" s="1"/>
      <c r="TDI230" s="1"/>
      <c r="TDJ230" s="1"/>
      <c r="TDK230" s="1"/>
      <c r="TDL230" s="1"/>
      <c r="TDM230" s="1"/>
      <c r="TDN230" s="1"/>
      <c r="TDO230" s="1"/>
      <c r="TDP230" s="1"/>
      <c r="TDQ230" s="1"/>
      <c r="TDR230" s="1"/>
      <c r="TDS230" s="1"/>
      <c r="TDT230" s="1"/>
      <c r="TDU230" s="1"/>
      <c r="TDV230" s="1"/>
      <c r="TDW230" s="1"/>
      <c r="TDX230" s="1"/>
      <c r="TDY230" s="1"/>
      <c r="TDZ230" s="1"/>
      <c r="TEA230" s="1"/>
      <c r="TEB230" s="1"/>
      <c r="TEC230" s="1"/>
      <c r="TED230" s="1"/>
      <c r="TEE230" s="1"/>
      <c r="TEF230" s="1"/>
      <c r="TEG230" s="1"/>
      <c r="TEH230" s="1"/>
      <c r="TEI230" s="1"/>
      <c r="TEJ230" s="1"/>
      <c r="TEK230" s="1"/>
      <c r="TEL230" s="1"/>
      <c r="TEM230" s="1"/>
      <c r="TEN230" s="1"/>
      <c r="TEO230" s="1"/>
      <c r="TEP230" s="1"/>
      <c r="TEQ230" s="1"/>
      <c r="TER230" s="1"/>
      <c r="TES230" s="1"/>
      <c r="TET230" s="1"/>
      <c r="TEU230" s="1"/>
      <c r="TEV230" s="1"/>
      <c r="TEW230" s="1"/>
      <c r="TEX230" s="1"/>
      <c r="TEY230" s="1"/>
      <c r="TEZ230" s="1"/>
      <c r="TFA230" s="1"/>
      <c r="TFB230" s="1"/>
      <c r="TFC230" s="1"/>
      <c r="TFD230" s="1"/>
      <c r="TFE230" s="1"/>
      <c r="TFF230" s="1"/>
      <c r="TFG230" s="1"/>
      <c r="TFH230" s="1"/>
      <c r="TFI230" s="1"/>
      <c r="TFJ230" s="1"/>
      <c r="TFK230" s="1"/>
      <c r="TFL230" s="1"/>
      <c r="TFM230" s="1"/>
      <c r="TFN230" s="1"/>
      <c r="TFO230" s="1"/>
      <c r="TFP230" s="1"/>
      <c r="TFQ230" s="1"/>
      <c r="TFR230" s="1"/>
      <c r="TFS230" s="1"/>
      <c r="TFT230" s="1"/>
      <c r="TFU230" s="1"/>
      <c r="TFV230" s="1"/>
      <c r="TFW230" s="1"/>
      <c r="TFX230" s="1"/>
      <c r="TFY230" s="1"/>
      <c r="TFZ230" s="1"/>
      <c r="TGA230" s="1"/>
      <c r="TGB230" s="1"/>
      <c r="TGC230" s="1"/>
      <c r="TGD230" s="1"/>
      <c r="TGE230" s="1"/>
      <c r="TGF230" s="1"/>
      <c r="TGG230" s="1"/>
      <c r="TGH230" s="1"/>
      <c r="TGI230" s="1"/>
      <c r="TGJ230" s="1"/>
      <c r="TGK230" s="1"/>
      <c r="TGL230" s="1"/>
      <c r="TGM230" s="1"/>
      <c r="TGN230" s="1"/>
      <c r="TGO230" s="1"/>
      <c r="TGP230" s="1"/>
      <c r="TGQ230" s="1"/>
      <c r="TGR230" s="1"/>
      <c r="TGS230" s="1"/>
      <c r="TGT230" s="1"/>
      <c r="TGU230" s="1"/>
      <c r="TGV230" s="1"/>
      <c r="TGW230" s="1"/>
      <c r="TGX230" s="1"/>
      <c r="TGY230" s="1"/>
      <c r="TGZ230" s="1"/>
      <c r="THA230" s="1"/>
      <c r="THB230" s="1"/>
      <c r="THC230" s="1"/>
      <c r="THD230" s="1"/>
      <c r="THE230" s="1"/>
      <c r="THF230" s="1"/>
      <c r="THG230" s="1"/>
      <c r="THH230" s="1"/>
      <c r="THI230" s="1"/>
      <c r="THJ230" s="1"/>
      <c r="THK230" s="1"/>
      <c r="THL230" s="1"/>
      <c r="THM230" s="1"/>
      <c r="THN230" s="1"/>
      <c r="THO230" s="1"/>
      <c r="THP230" s="1"/>
      <c r="THQ230" s="1"/>
      <c r="THR230" s="1"/>
      <c r="THS230" s="1"/>
      <c r="THT230" s="1"/>
      <c r="THU230" s="1"/>
      <c r="THV230" s="1"/>
      <c r="THW230" s="1"/>
      <c r="THX230" s="1"/>
      <c r="THY230" s="1"/>
      <c r="THZ230" s="1"/>
      <c r="TIA230" s="1"/>
      <c r="TIB230" s="1"/>
      <c r="TIC230" s="1"/>
      <c r="TID230" s="1"/>
      <c r="TIE230" s="1"/>
      <c r="TIF230" s="1"/>
      <c r="TIG230" s="1"/>
      <c r="TIH230" s="1"/>
      <c r="TII230" s="1"/>
      <c r="TIJ230" s="1"/>
      <c r="TIK230" s="1"/>
      <c r="TIL230" s="1"/>
      <c r="TIM230" s="1"/>
      <c r="TIN230" s="1"/>
      <c r="TIO230" s="1"/>
      <c r="TIP230" s="1"/>
      <c r="TIQ230" s="1"/>
      <c r="TIR230" s="1"/>
      <c r="TIS230" s="1"/>
      <c r="TIT230" s="1"/>
      <c r="TIU230" s="1"/>
      <c r="TIV230" s="1"/>
      <c r="TIW230" s="1"/>
      <c r="TIX230" s="1"/>
      <c r="TIY230" s="1"/>
      <c r="TIZ230" s="1"/>
      <c r="TJA230" s="1"/>
      <c r="TJB230" s="1"/>
      <c r="TJC230" s="1"/>
      <c r="TJD230" s="1"/>
      <c r="TJE230" s="1"/>
      <c r="TJF230" s="1"/>
      <c r="TJG230" s="1"/>
      <c r="TJH230" s="1"/>
      <c r="TJI230" s="1"/>
      <c r="TJJ230" s="1"/>
      <c r="TJK230" s="1"/>
      <c r="TJL230" s="1"/>
      <c r="TJM230" s="1"/>
      <c r="TJN230" s="1"/>
      <c r="TJO230" s="1"/>
      <c r="TJP230" s="1"/>
      <c r="TJQ230" s="1"/>
      <c r="TJR230" s="1"/>
      <c r="TJS230" s="1"/>
      <c r="TJT230" s="1"/>
      <c r="TJU230" s="1"/>
      <c r="TJV230" s="1"/>
      <c r="TJW230" s="1"/>
      <c r="TJX230" s="1"/>
      <c r="TJY230" s="1"/>
      <c r="TJZ230" s="1"/>
      <c r="TKA230" s="1"/>
      <c r="TKB230" s="1"/>
      <c r="TKC230" s="1"/>
      <c r="TKD230" s="1"/>
      <c r="TKE230" s="1"/>
      <c r="TKF230" s="1"/>
      <c r="TKG230" s="1"/>
      <c r="TKH230" s="1"/>
      <c r="TKI230" s="1"/>
      <c r="TKJ230" s="1"/>
      <c r="TKK230" s="1"/>
      <c r="TKL230" s="1"/>
      <c r="TKM230" s="1"/>
      <c r="TKN230" s="1"/>
      <c r="TKO230" s="1"/>
      <c r="TKP230" s="1"/>
      <c r="TKQ230" s="1"/>
      <c r="TKR230" s="1"/>
      <c r="TKS230" s="1"/>
      <c r="TKT230" s="1"/>
      <c r="TKU230" s="1"/>
      <c r="TKV230" s="1"/>
      <c r="TKW230" s="1"/>
      <c r="TKX230" s="1"/>
      <c r="TKY230" s="1"/>
      <c r="TKZ230" s="1"/>
      <c r="TLA230" s="1"/>
      <c r="TLB230" s="1"/>
      <c r="TLC230" s="1"/>
      <c r="TLD230" s="1"/>
      <c r="TLE230" s="1"/>
      <c r="TLF230" s="1"/>
      <c r="TLG230" s="1"/>
      <c r="TLH230" s="1"/>
      <c r="TLI230" s="1"/>
      <c r="TLJ230" s="1"/>
      <c r="TLK230" s="1"/>
      <c r="TLL230" s="1"/>
      <c r="TLM230" s="1"/>
      <c r="TLN230" s="1"/>
      <c r="TLO230" s="1"/>
      <c r="TLP230" s="1"/>
      <c r="TLQ230" s="1"/>
      <c r="TLR230" s="1"/>
      <c r="TLS230" s="1"/>
      <c r="TLT230" s="1"/>
      <c r="TLU230" s="1"/>
      <c r="TLV230" s="1"/>
      <c r="TLW230" s="1"/>
      <c r="TLX230" s="1"/>
      <c r="TLY230" s="1"/>
      <c r="TLZ230" s="1"/>
      <c r="TMA230" s="1"/>
      <c r="TMB230" s="1"/>
      <c r="TMC230" s="1"/>
      <c r="TMD230" s="1"/>
      <c r="TME230" s="1"/>
      <c r="TMF230" s="1"/>
      <c r="TMG230" s="1"/>
      <c r="TMH230" s="1"/>
      <c r="TMI230" s="1"/>
      <c r="TMJ230" s="1"/>
      <c r="TMK230" s="1"/>
      <c r="TML230" s="1"/>
      <c r="TMM230" s="1"/>
      <c r="TMN230" s="1"/>
      <c r="TMO230" s="1"/>
      <c r="TMP230" s="1"/>
      <c r="TMQ230" s="1"/>
      <c r="TMR230" s="1"/>
      <c r="TMS230" s="1"/>
      <c r="TMT230" s="1"/>
      <c r="TMU230" s="1"/>
      <c r="TMV230" s="1"/>
      <c r="TMW230" s="1"/>
      <c r="TMX230" s="1"/>
      <c r="TMY230" s="1"/>
      <c r="TMZ230" s="1"/>
      <c r="TNA230" s="1"/>
      <c r="TNB230" s="1"/>
      <c r="TNC230" s="1"/>
      <c r="TND230" s="1"/>
      <c r="TNE230" s="1"/>
      <c r="TNF230" s="1"/>
      <c r="TNG230" s="1"/>
      <c r="TNH230" s="1"/>
      <c r="TNI230" s="1"/>
      <c r="TNJ230" s="1"/>
      <c r="TNK230" s="1"/>
      <c r="TNL230" s="1"/>
      <c r="TNM230" s="1"/>
      <c r="TNN230" s="1"/>
      <c r="TNO230" s="1"/>
      <c r="TNP230" s="1"/>
      <c r="TNQ230" s="1"/>
      <c r="TNR230" s="1"/>
      <c r="TNS230" s="1"/>
      <c r="TNT230" s="1"/>
      <c r="TNU230" s="1"/>
      <c r="TNV230" s="1"/>
      <c r="TNW230" s="1"/>
      <c r="TNX230" s="1"/>
      <c r="TNY230" s="1"/>
      <c r="TNZ230" s="1"/>
      <c r="TOA230" s="1"/>
      <c r="TOB230" s="1"/>
      <c r="TOC230" s="1"/>
      <c r="TOD230" s="1"/>
      <c r="TOE230" s="1"/>
      <c r="TOF230" s="1"/>
      <c r="TOG230" s="1"/>
      <c r="TOH230" s="1"/>
      <c r="TOI230" s="1"/>
      <c r="TOJ230" s="1"/>
      <c r="TOK230" s="1"/>
      <c r="TOL230" s="1"/>
      <c r="TOM230" s="1"/>
      <c r="TON230" s="1"/>
      <c r="TOO230" s="1"/>
      <c r="TOP230" s="1"/>
      <c r="TOQ230" s="1"/>
      <c r="TOR230" s="1"/>
      <c r="TOS230" s="1"/>
      <c r="TOT230" s="1"/>
      <c r="TOU230" s="1"/>
      <c r="TOV230" s="1"/>
      <c r="TOW230" s="1"/>
      <c r="TOX230" s="1"/>
      <c r="TOY230" s="1"/>
      <c r="TOZ230" s="1"/>
      <c r="TPA230" s="1"/>
      <c r="TPB230" s="1"/>
      <c r="TPC230" s="1"/>
      <c r="TPD230" s="1"/>
      <c r="TPE230" s="1"/>
      <c r="TPF230" s="1"/>
      <c r="TPG230" s="1"/>
      <c r="TPH230" s="1"/>
      <c r="TPI230" s="1"/>
      <c r="TPJ230" s="1"/>
      <c r="TPK230" s="1"/>
      <c r="TPL230" s="1"/>
      <c r="TPM230" s="1"/>
      <c r="TPN230" s="1"/>
      <c r="TPO230" s="1"/>
      <c r="TPP230" s="1"/>
      <c r="TPQ230" s="1"/>
      <c r="TPR230" s="1"/>
      <c r="TPS230" s="1"/>
      <c r="TPT230" s="1"/>
      <c r="TPU230" s="1"/>
      <c r="TPV230" s="1"/>
      <c r="TPW230" s="1"/>
      <c r="TPX230" s="1"/>
      <c r="TPY230" s="1"/>
      <c r="TPZ230" s="1"/>
      <c r="TQA230" s="1"/>
      <c r="TQB230" s="1"/>
      <c r="TQC230" s="1"/>
      <c r="TQD230" s="1"/>
      <c r="TQE230" s="1"/>
      <c r="TQF230" s="1"/>
      <c r="TQG230" s="1"/>
      <c r="TQH230" s="1"/>
      <c r="TQI230" s="1"/>
      <c r="TQJ230" s="1"/>
      <c r="TQK230" s="1"/>
      <c r="TQL230" s="1"/>
      <c r="TQM230" s="1"/>
      <c r="TQN230" s="1"/>
      <c r="TQO230" s="1"/>
      <c r="TQP230" s="1"/>
      <c r="TQQ230" s="1"/>
      <c r="TQR230" s="1"/>
      <c r="TQS230" s="1"/>
      <c r="TQT230" s="1"/>
      <c r="TQU230" s="1"/>
      <c r="TQV230" s="1"/>
      <c r="TQW230" s="1"/>
      <c r="TQX230" s="1"/>
      <c r="TQY230" s="1"/>
      <c r="TQZ230" s="1"/>
      <c r="TRA230" s="1"/>
      <c r="TRB230" s="1"/>
      <c r="TRC230" s="1"/>
      <c r="TRD230" s="1"/>
      <c r="TRE230" s="1"/>
      <c r="TRF230" s="1"/>
      <c r="TRG230" s="1"/>
      <c r="TRH230" s="1"/>
      <c r="TRI230" s="1"/>
      <c r="TRJ230" s="1"/>
      <c r="TRK230" s="1"/>
      <c r="TRL230" s="1"/>
      <c r="TRM230" s="1"/>
      <c r="TRN230" s="1"/>
      <c r="TRO230" s="1"/>
      <c r="TRP230" s="1"/>
      <c r="TRQ230" s="1"/>
      <c r="TRR230" s="1"/>
      <c r="TRS230" s="1"/>
      <c r="TRT230" s="1"/>
      <c r="TRU230" s="1"/>
      <c r="TRV230" s="1"/>
      <c r="TRW230" s="1"/>
      <c r="TRX230" s="1"/>
      <c r="TRY230" s="1"/>
      <c r="TRZ230" s="1"/>
      <c r="TSA230" s="1"/>
      <c r="TSB230" s="1"/>
      <c r="TSC230" s="1"/>
      <c r="TSD230" s="1"/>
      <c r="TSE230" s="1"/>
      <c r="TSF230" s="1"/>
      <c r="TSG230" s="1"/>
      <c r="TSH230" s="1"/>
      <c r="TSI230" s="1"/>
      <c r="TSJ230" s="1"/>
      <c r="TSK230" s="1"/>
      <c r="TSL230" s="1"/>
      <c r="TSM230" s="1"/>
      <c r="TSN230" s="1"/>
      <c r="TSO230" s="1"/>
      <c r="TSP230" s="1"/>
      <c r="TSQ230" s="1"/>
      <c r="TSR230" s="1"/>
      <c r="TSS230" s="1"/>
      <c r="TST230" s="1"/>
      <c r="TSU230" s="1"/>
      <c r="TSV230" s="1"/>
      <c r="TSW230" s="1"/>
      <c r="TSX230" s="1"/>
      <c r="TSY230" s="1"/>
      <c r="TSZ230" s="1"/>
      <c r="TTA230" s="1"/>
      <c r="TTB230" s="1"/>
      <c r="TTC230" s="1"/>
      <c r="TTD230" s="1"/>
      <c r="TTE230" s="1"/>
      <c r="TTF230" s="1"/>
      <c r="TTG230" s="1"/>
      <c r="TTH230" s="1"/>
      <c r="TTI230" s="1"/>
      <c r="TTJ230" s="1"/>
      <c r="TTK230" s="1"/>
      <c r="TTL230" s="1"/>
      <c r="TTM230" s="1"/>
      <c r="TTN230" s="1"/>
      <c r="TTO230" s="1"/>
      <c r="TTP230" s="1"/>
      <c r="TTQ230" s="1"/>
      <c r="TTR230" s="1"/>
      <c r="TTS230" s="1"/>
      <c r="TTT230" s="1"/>
      <c r="TTU230" s="1"/>
      <c r="TTV230" s="1"/>
      <c r="TTW230" s="1"/>
      <c r="TTX230" s="1"/>
      <c r="TTY230" s="1"/>
      <c r="TTZ230" s="1"/>
      <c r="TUA230" s="1"/>
      <c r="TUB230" s="1"/>
      <c r="TUC230" s="1"/>
      <c r="TUD230" s="1"/>
      <c r="TUE230" s="1"/>
      <c r="TUF230" s="1"/>
      <c r="TUG230" s="1"/>
      <c r="TUH230" s="1"/>
      <c r="TUI230" s="1"/>
      <c r="TUJ230" s="1"/>
      <c r="TUK230" s="1"/>
      <c r="TUL230" s="1"/>
      <c r="TUM230" s="1"/>
      <c r="TUN230" s="1"/>
      <c r="TUO230" s="1"/>
      <c r="TUP230" s="1"/>
      <c r="TUQ230" s="1"/>
      <c r="TUR230" s="1"/>
      <c r="TUS230" s="1"/>
      <c r="TUT230" s="1"/>
      <c r="TUU230" s="1"/>
      <c r="TUV230" s="1"/>
      <c r="TUW230" s="1"/>
      <c r="TUX230" s="1"/>
      <c r="TUY230" s="1"/>
      <c r="TUZ230" s="1"/>
      <c r="TVA230" s="1"/>
      <c r="TVB230" s="1"/>
      <c r="TVC230" s="1"/>
      <c r="TVD230" s="1"/>
      <c r="TVE230" s="1"/>
      <c r="TVF230" s="1"/>
      <c r="TVG230" s="1"/>
      <c r="TVH230" s="1"/>
      <c r="TVI230" s="1"/>
      <c r="TVJ230" s="1"/>
      <c r="TVK230" s="1"/>
      <c r="TVL230" s="1"/>
      <c r="TVM230" s="1"/>
      <c r="TVN230" s="1"/>
      <c r="TVO230" s="1"/>
      <c r="TVP230" s="1"/>
      <c r="TVQ230" s="1"/>
      <c r="TVR230" s="1"/>
      <c r="TVS230" s="1"/>
      <c r="TVT230" s="1"/>
      <c r="TVU230" s="1"/>
      <c r="TVV230" s="1"/>
      <c r="TVW230" s="1"/>
      <c r="TVX230" s="1"/>
      <c r="TVY230" s="1"/>
      <c r="TVZ230" s="1"/>
      <c r="TWA230" s="1"/>
      <c r="TWB230" s="1"/>
      <c r="TWC230" s="1"/>
      <c r="TWD230" s="1"/>
      <c r="TWE230" s="1"/>
      <c r="TWF230" s="1"/>
      <c r="TWG230" s="1"/>
      <c r="TWH230" s="1"/>
      <c r="TWI230" s="1"/>
      <c r="TWJ230" s="1"/>
      <c r="TWK230" s="1"/>
      <c r="TWL230" s="1"/>
      <c r="TWM230" s="1"/>
      <c r="TWN230" s="1"/>
      <c r="TWO230" s="1"/>
      <c r="TWP230" s="1"/>
      <c r="TWQ230" s="1"/>
      <c r="TWR230" s="1"/>
      <c r="TWS230" s="1"/>
      <c r="TWT230" s="1"/>
      <c r="TWU230" s="1"/>
      <c r="TWV230" s="1"/>
      <c r="TWW230" s="1"/>
      <c r="TWX230" s="1"/>
      <c r="TWY230" s="1"/>
      <c r="TWZ230" s="1"/>
      <c r="TXA230" s="1"/>
      <c r="TXB230" s="1"/>
      <c r="TXC230" s="1"/>
      <c r="TXD230" s="1"/>
      <c r="TXE230" s="1"/>
      <c r="TXF230" s="1"/>
      <c r="TXG230" s="1"/>
      <c r="TXH230" s="1"/>
      <c r="TXI230" s="1"/>
      <c r="TXJ230" s="1"/>
      <c r="TXK230" s="1"/>
      <c r="TXL230" s="1"/>
      <c r="TXM230" s="1"/>
      <c r="TXN230" s="1"/>
      <c r="TXO230" s="1"/>
      <c r="TXP230" s="1"/>
      <c r="TXQ230" s="1"/>
      <c r="TXR230" s="1"/>
      <c r="TXS230" s="1"/>
      <c r="TXT230" s="1"/>
      <c r="TXU230" s="1"/>
      <c r="TXV230" s="1"/>
      <c r="TXW230" s="1"/>
      <c r="TXX230" s="1"/>
      <c r="TXY230" s="1"/>
      <c r="TXZ230" s="1"/>
      <c r="TYA230" s="1"/>
      <c r="TYB230" s="1"/>
      <c r="TYC230" s="1"/>
      <c r="TYD230" s="1"/>
      <c r="TYE230" s="1"/>
      <c r="TYF230" s="1"/>
      <c r="TYG230" s="1"/>
      <c r="TYH230" s="1"/>
      <c r="TYI230" s="1"/>
      <c r="TYJ230" s="1"/>
      <c r="TYK230" s="1"/>
      <c r="TYL230" s="1"/>
      <c r="TYM230" s="1"/>
      <c r="TYN230" s="1"/>
      <c r="TYO230" s="1"/>
      <c r="TYP230" s="1"/>
      <c r="TYQ230" s="1"/>
      <c r="TYR230" s="1"/>
      <c r="TYS230" s="1"/>
      <c r="TYT230" s="1"/>
      <c r="TYU230" s="1"/>
      <c r="TYV230" s="1"/>
      <c r="TYW230" s="1"/>
      <c r="TYX230" s="1"/>
      <c r="TYY230" s="1"/>
      <c r="TYZ230" s="1"/>
      <c r="TZA230" s="1"/>
      <c r="TZB230" s="1"/>
      <c r="TZC230" s="1"/>
      <c r="TZD230" s="1"/>
      <c r="TZE230" s="1"/>
      <c r="TZF230" s="1"/>
      <c r="TZG230" s="1"/>
      <c r="TZH230" s="1"/>
      <c r="TZI230" s="1"/>
      <c r="TZJ230" s="1"/>
      <c r="TZK230" s="1"/>
      <c r="TZL230" s="1"/>
      <c r="TZM230" s="1"/>
      <c r="TZN230" s="1"/>
      <c r="TZO230" s="1"/>
      <c r="TZP230" s="1"/>
      <c r="TZQ230" s="1"/>
      <c r="TZR230" s="1"/>
      <c r="TZS230" s="1"/>
      <c r="TZT230" s="1"/>
      <c r="TZU230" s="1"/>
      <c r="TZV230" s="1"/>
      <c r="TZW230" s="1"/>
      <c r="TZX230" s="1"/>
      <c r="TZY230" s="1"/>
      <c r="TZZ230" s="1"/>
      <c r="UAA230" s="1"/>
      <c r="UAB230" s="1"/>
      <c r="UAC230" s="1"/>
      <c r="UAD230" s="1"/>
      <c r="UAE230" s="1"/>
      <c r="UAF230" s="1"/>
      <c r="UAG230" s="1"/>
      <c r="UAH230" s="1"/>
      <c r="UAI230" s="1"/>
      <c r="UAJ230" s="1"/>
      <c r="UAK230" s="1"/>
      <c r="UAL230" s="1"/>
      <c r="UAM230" s="1"/>
      <c r="UAN230" s="1"/>
      <c r="UAO230" s="1"/>
      <c r="UAP230" s="1"/>
      <c r="UAQ230" s="1"/>
      <c r="UAR230" s="1"/>
      <c r="UAS230" s="1"/>
      <c r="UAT230" s="1"/>
      <c r="UAU230" s="1"/>
      <c r="UAV230" s="1"/>
      <c r="UAW230" s="1"/>
      <c r="UAX230" s="1"/>
      <c r="UAY230" s="1"/>
      <c r="UAZ230" s="1"/>
      <c r="UBA230" s="1"/>
      <c r="UBB230" s="1"/>
      <c r="UBC230" s="1"/>
      <c r="UBD230" s="1"/>
      <c r="UBE230" s="1"/>
      <c r="UBF230" s="1"/>
      <c r="UBG230" s="1"/>
      <c r="UBH230" s="1"/>
      <c r="UBI230" s="1"/>
      <c r="UBJ230" s="1"/>
      <c r="UBK230" s="1"/>
      <c r="UBL230" s="1"/>
      <c r="UBM230" s="1"/>
      <c r="UBN230" s="1"/>
      <c r="UBO230" s="1"/>
      <c r="UBP230" s="1"/>
      <c r="UBQ230" s="1"/>
      <c r="UBR230" s="1"/>
      <c r="UBS230" s="1"/>
      <c r="UBT230" s="1"/>
      <c r="UBU230" s="1"/>
      <c r="UBV230" s="1"/>
      <c r="UBW230" s="1"/>
      <c r="UBX230" s="1"/>
      <c r="UBY230" s="1"/>
      <c r="UBZ230" s="1"/>
      <c r="UCA230" s="1"/>
      <c r="UCB230" s="1"/>
      <c r="UCC230" s="1"/>
      <c r="UCD230" s="1"/>
      <c r="UCE230" s="1"/>
      <c r="UCF230" s="1"/>
      <c r="UCG230" s="1"/>
      <c r="UCH230" s="1"/>
      <c r="UCI230" s="1"/>
      <c r="UCJ230" s="1"/>
      <c r="UCK230" s="1"/>
      <c r="UCL230" s="1"/>
      <c r="UCM230" s="1"/>
      <c r="UCN230" s="1"/>
      <c r="UCO230" s="1"/>
      <c r="UCP230" s="1"/>
      <c r="UCQ230" s="1"/>
      <c r="UCR230" s="1"/>
      <c r="UCS230" s="1"/>
      <c r="UCT230" s="1"/>
      <c r="UCU230" s="1"/>
      <c r="UCV230" s="1"/>
      <c r="UCW230" s="1"/>
      <c r="UCX230" s="1"/>
      <c r="UCY230" s="1"/>
      <c r="UCZ230" s="1"/>
      <c r="UDA230" s="1"/>
      <c r="UDB230" s="1"/>
      <c r="UDC230" s="1"/>
      <c r="UDD230" s="1"/>
      <c r="UDE230" s="1"/>
      <c r="UDF230" s="1"/>
      <c r="UDG230" s="1"/>
      <c r="UDH230" s="1"/>
      <c r="UDI230" s="1"/>
      <c r="UDJ230" s="1"/>
      <c r="UDK230" s="1"/>
      <c r="UDL230" s="1"/>
      <c r="UDM230" s="1"/>
      <c r="UDN230" s="1"/>
      <c r="UDO230" s="1"/>
      <c r="UDP230" s="1"/>
      <c r="UDQ230" s="1"/>
      <c r="UDR230" s="1"/>
      <c r="UDS230" s="1"/>
      <c r="UDT230" s="1"/>
      <c r="UDU230" s="1"/>
      <c r="UDV230" s="1"/>
      <c r="UDW230" s="1"/>
      <c r="UDX230" s="1"/>
      <c r="UDY230" s="1"/>
      <c r="UDZ230" s="1"/>
      <c r="UEA230" s="1"/>
      <c r="UEB230" s="1"/>
      <c r="UEC230" s="1"/>
      <c r="UED230" s="1"/>
      <c r="UEE230" s="1"/>
      <c r="UEF230" s="1"/>
      <c r="UEG230" s="1"/>
      <c r="UEH230" s="1"/>
      <c r="UEI230" s="1"/>
      <c r="UEJ230" s="1"/>
      <c r="UEK230" s="1"/>
      <c r="UEL230" s="1"/>
      <c r="UEM230" s="1"/>
      <c r="UEN230" s="1"/>
      <c r="UEO230" s="1"/>
      <c r="UEP230" s="1"/>
      <c r="UEQ230" s="1"/>
      <c r="UER230" s="1"/>
      <c r="UES230" s="1"/>
      <c r="UET230" s="1"/>
      <c r="UEU230" s="1"/>
      <c r="UEV230" s="1"/>
      <c r="UEW230" s="1"/>
      <c r="UEX230" s="1"/>
      <c r="UEY230" s="1"/>
      <c r="UEZ230" s="1"/>
      <c r="UFA230" s="1"/>
      <c r="UFB230" s="1"/>
      <c r="UFC230" s="1"/>
      <c r="UFD230" s="1"/>
      <c r="UFE230" s="1"/>
      <c r="UFF230" s="1"/>
      <c r="UFG230" s="1"/>
      <c r="UFH230" s="1"/>
      <c r="UFI230" s="1"/>
      <c r="UFJ230" s="1"/>
      <c r="UFK230" s="1"/>
      <c r="UFL230" s="1"/>
      <c r="UFM230" s="1"/>
      <c r="UFN230" s="1"/>
      <c r="UFO230" s="1"/>
      <c r="UFP230" s="1"/>
      <c r="UFQ230" s="1"/>
      <c r="UFR230" s="1"/>
      <c r="UFS230" s="1"/>
      <c r="UFT230" s="1"/>
      <c r="UFU230" s="1"/>
      <c r="UFV230" s="1"/>
      <c r="UFW230" s="1"/>
      <c r="UFX230" s="1"/>
      <c r="UFY230" s="1"/>
      <c r="UFZ230" s="1"/>
      <c r="UGA230" s="1"/>
      <c r="UGB230" s="1"/>
      <c r="UGC230" s="1"/>
      <c r="UGD230" s="1"/>
      <c r="UGE230" s="1"/>
      <c r="UGF230" s="1"/>
      <c r="UGG230" s="1"/>
      <c r="UGH230" s="1"/>
      <c r="UGI230" s="1"/>
      <c r="UGJ230" s="1"/>
      <c r="UGK230" s="1"/>
      <c r="UGL230" s="1"/>
      <c r="UGM230" s="1"/>
      <c r="UGN230" s="1"/>
      <c r="UGO230" s="1"/>
      <c r="UGP230" s="1"/>
      <c r="UGQ230" s="1"/>
      <c r="UGR230" s="1"/>
      <c r="UGS230" s="1"/>
      <c r="UGT230" s="1"/>
      <c r="UGU230" s="1"/>
      <c r="UGV230" s="1"/>
      <c r="UGW230" s="1"/>
      <c r="UGX230" s="1"/>
      <c r="UGY230" s="1"/>
      <c r="UGZ230" s="1"/>
      <c r="UHA230" s="1"/>
      <c r="UHB230" s="1"/>
      <c r="UHC230" s="1"/>
      <c r="UHD230" s="1"/>
      <c r="UHE230" s="1"/>
      <c r="UHF230" s="1"/>
      <c r="UHG230" s="1"/>
      <c r="UHH230" s="1"/>
      <c r="UHI230" s="1"/>
      <c r="UHJ230" s="1"/>
      <c r="UHK230" s="1"/>
      <c r="UHL230" s="1"/>
      <c r="UHM230" s="1"/>
      <c r="UHN230" s="1"/>
      <c r="UHO230" s="1"/>
      <c r="UHP230" s="1"/>
      <c r="UHQ230" s="1"/>
      <c r="UHR230" s="1"/>
      <c r="UHS230" s="1"/>
      <c r="UHT230" s="1"/>
      <c r="UHU230" s="1"/>
      <c r="UHV230" s="1"/>
      <c r="UHW230" s="1"/>
      <c r="UHX230" s="1"/>
      <c r="UHY230" s="1"/>
      <c r="UHZ230" s="1"/>
      <c r="UIA230" s="1"/>
      <c r="UIB230" s="1"/>
      <c r="UIC230" s="1"/>
      <c r="UID230" s="1"/>
      <c r="UIE230" s="1"/>
      <c r="UIF230" s="1"/>
      <c r="UIG230" s="1"/>
      <c r="UIH230" s="1"/>
      <c r="UII230" s="1"/>
      <c r="UIJ230" s="1"/>
      <c r="UIK230" s="1"/>
      <c r="UIL230" s="1"/>
      <c r="UIM230" s="1"/>
      <c r="UIN230" s="1"/>
      <c r="UIO230" s="1"/>
      <c r="UIP230" s="1"/>
      <c r="UIQ230" s="1"/>
      <c r="UIR230" s="1"/>
      <c r="UIS230" s="1"/>
      <c r="UIT230" s="1"/>
      <c r="UIU230" s="1"/>
      <c r="UIV230" s="1"/>
      <c r="UIW230" s="1"/>
      <c r="UIX230" s="1"/>
      <c r="UIY230" s="1"/>
      <c r="UIZ230" s="1"/>
      <c r="UJA230" s="1"/>
      <c r="UJB230" s="1"/>
      <c r="UJC230" s="1"/>
      <c r="UJD230" s="1"/>
      <c r="UJE230" s="1"/>
      <c r="UJF230" s="1"/>
      <c r="UJG230" s="1"/>
      <c r="UJH230" s="1"/>
      <c r="UJI230" s="1"/>
      <c r="UJJ230" s="1"/>
      <c r="UJK230" s="1"/>
      <c r="UJL230" s="1"/>
      <c r="UJM230" s="1"/>
      <c r="UJN230" s="1"/>
      <c r="UJO230" s="1"/>
      <c r="UJP230" s="1"/>
      <c r="UJQ230" s="1"/>
      <c r="UJR230" s="1"/>
      <c r="UJS230" s="1"/>
      <c r="UJT230" s="1"/>
      <c r="UJU230" s="1"/>
      <c r="UJV230" s="1"/>
      <c r="UJW230" s="1"/>
      <c r="UJX230" s="1"/>
      <c r="UJY230" s="1"/>
      <c r="UJZ230" s="1"/>
      <c r="UKA230" s="1"/>
      <c r="UKB230" s="1"/>
      <c r="UKC230" s="1"/>
      <c r="UKD230" s="1"/>
      <c r="UKE230" s="1"/>
      <c r="UKF230" s="1"/>
      <c r="UKG230" s="1"/>
      <c r="UKH230" s="1"/>
      <c r="UKI230" s="1"/>
      <c r="UKJ230" s="1"/>
      <c r="UKK230" s="1"/>
      <c r="UKL230" s="1"/>
      <c r="UKM230" s="1"/>
      <c r="UKN230" s="1"/>
      <c r="UKO230" s="1"/>
      <c r="UKP230" s="1"/>
      <c r="UKQ230" s="1"/>
      <c r="UKR230" s="1"/>
      <c r="UKS230" s="1"/>
      <c r="UKT230" s="1"/>
      <c r="UKU230" s="1"/>
      <c r="UKV230" s="1"/>
      <c r="UKW230" s="1"/>
      <c r="UKX230" s="1"/>
      <c r="UKY230" s="1"/>
      <c r="UKZ230" s="1"/>
      <c r="ULA230" s="1"/>
      <c r="ULB230" s="1"/>
      <c r="ULC230" s="1"/>
      <c r="ULD230" s="1"/>
      <c r="ULE230" s="1"/>
      <c r="ULF230" s="1"/>
      <c r="ULG230" s="1"/>
      <c r="ULH230" s="1"/>
      <c r="ULI230" s="1"/>
      <c r="ULJ230" s="1"/>
      <c r="ULK230" s="1"/>
      <c r="ULL230" s="1"/>
      <c r="ULM230" s="1"/>
      <c r="ULN230" s="1"/>
      <c r="ULO230" s="1"/>
      <c r="ULP230" s="1"/>
      <c r="ULQ230" s="1"/>
      <c r="ULR230" s="1"/>
      <c r="ULS230" s="1"/>
      <c r="ULT230" s="1"/>
      <c r="ULU230" s="1"/>
      <c r="ULV230" s="1"/>
      <c r="ULW230" s="1"/>
      <c r="ULX230" s="1"/>
      <c r="ULY230" s="1"/>
      <c r="ULZ230" s="1"/>
      <c r="UMA230" s="1"/>
      <c r="UMB230" s="1"/>
      <c r="UMC230" s="1"/>
      <c r="UMD230" s="1"/>
      <c r="UME230" s="1"/>
      <c r="UMF230" s="1"/>
      <c r="UMG230" s="1"/>
      <c r="UMH230" s="1"/>
      <c r="UMI230" s="1"/>
      <c r="UMJ230" s="1"/>
      <c r="UMK230" s="1"/>
      <c r="UML230" s="1"/>
      <c r="UMM230" s="1"/>
      <c r="UMN230" s="1"/>
      <c r="UMO230" s="1"/>
      <c r="UMP230" s="1"/>
      <c r="UMQ230" s="1"/>
      <c r="UMR230" s="1"/>
      <c r="UMS230" s="1"/>
      <c r="UMT230" s="1"/>
      <c r="UMU230" s="1"/>
      <c r="UMV230" s="1"/>
      <c r="UMW230" s="1"/>
      <c r="UMX230" s="1"/>
      <c r="UMY230" s="1"/>
      <c r="UMZ230" s="1"/>
      <c r="UNA230" s="1"/>
      <c r="UNB230" s="1"/>
      <c r="UNC230" s="1"/>
      <c r="UND230" s="1"/>
      <c r="UNE230" s="1"/>
      <c r="UNF230" s="1"/>
      <c r="UNG230" s="1"/>
      <c r="UNH230" s="1"/>
      <c r="UNI230" s="1"/>
      <c r="UNJ230" s="1"/>
      <c r="UNK230" s="1"/>
      <c r="UNL230" s="1"/>
      <c r="UNM230" s="1"/>
      <c r="UNN230" s="1"/>
      <c r="UNO230" s="1"/>
      <c r="UNP230" s="1"/>
      <c r="UNQ230" s="1"/>
      <c r="UNR230" s="1"/>
      <c r="UNS230" s="1"/>
      <c r="UNT230" s="1"/>
      <c r="UNU230" s="1"/>
      <c r="UNV230" s="1"/>
      <c r="UNW230" s="1"/>
      <c r="UNX230" s="1"/>
      <c r="UNY230" s="1"/>
      <c r="UNZ230" s="1"/>
      <c r="UOA230" s="1"/>
      <c r="UOB230" s="1"/>
      <c r="UOC230" s="1"/>
      <c r="UOD230" s="1"/>
      <c r="UOE230" s="1"/>
      <c r="UOF230" s="1"/>
      <c r="UOG230" s="1"/>
      <c r="UOH230" s="1"/>
      <c r="UOI230" s="1"/>
      <c r="UOJ230" s="1"/>
      <c r="UOK230" s="1"/>
      <c r="UOL230" s="1"/>
      <c r="UOM230" s="1"/>
      <c r="UON230" s="1"/>
      <c r="UOO230" s="1"/>
      <c r="UOP230" s="1"/>
      <c r="UOQ230" s="1"/>
      <c r="UOR230" s="1"/>
      <c r="UOS230" s="1"/>
      <c r="UOT230" s="1"/>
      <c r="UOU230" s="1"/>
      <c r="UOV230" s="1"/>
      <c r="UOW230" s="1"/>
      <c r="UOX230" s="1"/>
      <c r="UOY230" s="1"/>
      <c r="UOZ230" s="1"/>
      <c r="UPA230" s="1"/>
      <c r="UPB230" s="1"/>
      <c r="UPC230" s="1"/>
      <c r="UPD230" s="1"/>
      <c r="UPE230" s="1"/>
      <c r="UPF230" s="1"/>
      <c r="UPG230" s="1"/>
      <c r="UPH230" s="1"/>
      <c r="UPI230" s="1"/>
      <c r="UPJ230" s="1"/>
      <c r="UPK230" s="1"/>
      <c r="UPL230" s="1"/>
      <c r="UPM230" s="1"/>
      <c r="UPN230" s="1"/>
      <c r="UPO230" s="1"/>
      <c r="UPP230" s="1"/>
      <c r="UPQ230" s="1"/>
      <c r="UPR230" s="1"/>
      <c r="UPS230" s="1"/>
      <c r="UPT230" s="1"/>
      <c r="UPU230" s="1"/>
      <c r="UPV230" s="1"/>
      <c r="UPW230" s="1"/>
      <c r="UPX230" s="1"/>
      <c r="UPY230" s="1"/>
      <c r="UPZ230" s="1"/>
      <c r="UQA230" s="1"/>
      <c r="UQB230" s="1"/>
      <c r="UQC230" s="1"/>
      <c r="UQD230" s="1"/>
      <c r="UQE230" s="1"/>
      <c r="UQF230" s="1"/>
      <c r="UQG230" s="1"/>
      <c r="UQH230" s="1"/>
      <c r="UQI230" s="1"/>
      <c r="UQJ230" s="1"/>
      <c r="UQK230" s="1"/>
      <c r="UQL230" s="1"/>
      <c r="UQM230" s="1"/>
      <c r="UQN230" s="1"/>
      <c r="UQO230" s="1"/>
      <c r="UQP230" s="1"/>
      <c r="UQQ230" s="1"/>
      <c r="UQR230" s="1"/>
      <c r="UQS230" s="1"/>
      <c r="UQT230" s="1"/>
      <c r="UQU230" s="1"/>
      <c r="UQV230" s="1"/>
      <c r="UQW230" s="1"/>
      <c r="UQX230" s="1"/>
      <c r="UQY230" s="1"/>
      <c r="UQZ230" s="1"/>
      <c r="URA230" s="1"/>
      <c r="URB230" s="1"/>
      <c r="URC230" s="1"/>
      <c r="URD230" s="1"/>
      <c r="URE230" s="1"/>
      <c r="URF230" s="1"/>
      <c r="URG230" s="1"/>
      <c r="URH230" s="1"/>
      <c r="URI230" s="1"/>
      <c r="URJ230" s="1"/>
      <c r="URK230" s="1"/>
      <c r="URL230" s="1"/>
      <c r="URM230" s="1"/>
      <c r="URN230" s="1"/>
      <c r="URO230" s="1"/>
      <c r="URP230" s="1"/>
      <c r="URQ230" s="1"/>
      <c r="URR230" s="1"/>
      <c r="URS230" s="1"/>
      <c r="URT230" s="1"/>
      <c r="URU230" s="1"/>
      <c r="URV230" s="1"/>
      <c r="URW230" s="1"/>
      <c r="URX230" s="1"/>
      <c r="URY230" s="1"/>
      <c r="URZ230" s="1"/>
      <c r="USA230" s="1"/>
      <c r="USB230" s="1"/>
      <c r="USC230" s="1"/>
      <c r="USD230" s="1"/>
      <c r="USE230" s="1"/>
      <c r="USF230" s="1"/>
      <c r="USG230" s="1"/>
      <c r="USH230" s="1"/>
      <c r="USI230" s="1"/>
      <c r="USJ230" s="1"/>
      <c r="USK230" s="1"/>
      <c r="USL230" s="1"/>
      <c r="USM230" s="1"/>
      <c r="USN230" s="1"/>
      <c r="USO230" s="1"/>
      <c r="USP230" s="1"/>
      <c r="USQ230" s="1"/>
      <c r="USR230" s="1"/>
      <c r="USS230" s="1"/>
      <c r="UST230" s="1"/>
      <c r="USU230" s="1"/>
      <c r="USV230" s="1"/>
      <c r="USW230" s="1"/>
      <c r="USX230" s="1"/>
      <c r="USY230" s="1"/>
      <c r="USZ230" s="1"/>
      <c r="UTA230" s="1"/>
      <c r="UTB230" s="1"/>
      <c r="UTC230" s="1"/>
      <c r="UTD230" s="1"/>
      <c r="UTE230" s="1"/>
      <c r="UTF230" s="1"/>
      <c r="UTG230" s="1"/>
      <c r="UTH230" s="1"/>
      <c r="UTI230" s="1"/>
      <c r="UTJ230" s="1"/>
      <c r="UTK230" s="1"/>
      <c r="UTL230" s="1"/>
      <c r="UTM230" s="1"/>
      <c r="UTN230" s="1"/>
      <c r="UTO230" s="1"/>
      <c r="UTP230" s="1"/>
      <c r="UTQ230" s="1"/>
      <c r="UTR230" s="1"/>
      <c r="UTS230" s="1"/>
      <c r="UTT230" s="1"/>
      <c r="UTU230" s="1"/>
      <c r="UTV230" s="1"/>
      <c r="UTW230" s="1"/>
      <c r="UTX230" s="1"/>
      <c r="UTY230" s="1"/>
      <c r="UTZ230" s="1"/>
      <c r="UUA230" s="1"/>
      <c r="UUB230" s="1"/>
      <c r="UUC230" s="1"/>
      <c r="UUD230" s="1"/>
      <c r="UUE230" s="1"/>
      <c r="UUF230" s="1"/>
      <c r="UUG230" s="1"/>
      <c r="UUH230" s="1"/>
      <c r="UUI230" s="1"/>
      <c r="UUJ230" s="1"/>
      <c r="UUK230" s="1"/>
      <c r="UUL230" s="1"/>
      <c r="UUM230" s="1"/>
      <c r="UUN230" s="1"/>
      <c r="UUO230" s="1"/>
      <c r="UUP230" s="1"/>
      <c r="UUQ230" s="1"/>
      <c r="UUR230" s="1"/>
      <c r="UUS230" s="1"/>
      <c r="UUT230" s="1"/>
      <c r="UUU230" s="1"/>
      <c r="UUV230" s="1"/>
      <c r="UUW230" s="1"/>
      <c r="UUX230" s="1"/>
      <c r="UUY230" s="1"/>
      <c r="UUZ230" s="1"/>
      <c r="UVA230" s="1"/>
      <c r="UVB230" s="1"/>
      <c r="UVC230" s="1"/>
      <c r="UVD230" s="1"/>
      <c r="UVE230" s="1"/>
      <c r="UVF230" s="1"/>
      <c r="UVG230" s="1"/>
      <c r="UVH230" s="1"/>
      <c r="UVI230" s="1"/>
      <c r="UVJ230" s="1"/>
      <c r="UVK230" s="1"/>
      <c r="UVL230" s="1"/>
      <c r="UVM230" s="1"/>
      <c r="UVN230" s="1"/>
      <c r="UVO230" s="1"/>
      <c r="UVP230" s="1"/>
      <c r="UVQ230" s="1"/>
      <c r="UVR230" s="1"/>
      <c r="UVS230" s="1"/>
      <c r="UVT230" s="1"/>
      <c r="UVU230" s="1"/>
      <c r="UVV230" s="1"/>
      <c r="UVW230" s="1"/>
      <c r="UVX230" s="1"/>
      <c r="UVY230" s="1"/>
      <c r="UVZ230" s="1"/>
      <c r="UWA230" s="1"/>
      <c r="UWB230" s="1"/>
      <c r="UWC230" s="1"/>
      <c r="UWD230" s="1"/>
      <c r="UWE230" s="1"/>
      <c r="UWF230" s="1"/>
      <c r="UWG230" s="1"/>
      <c r="UWH230" s="1"/>
      <c r="UWI230" s="1"/>
      <c r="UWJ230" s="1"/>
      <c r="UWK230" s="1"/>
      <c r="UWL230" s="1"/>
      <c r="UWM230" s="1"/>
      <c r="UWN230" s="1"/>
      <c r="UWO230" s="1"/>
      <c r="UWP230" s="1"/>
      <c r="UWQ230" s="1"/>
      <c r="UWR230" s="1"/>
      <c r="UWS230" s="1"/>
      <c r="UWT230" s="1"/>
      <c r="UWU230" s="1"/>
      <c r="UWV230" s="1"/>
      <c r="UWW230" s="1"/>
      <c r="UWX230" s="1"/>
      <c r="UWY230" s="1"/>
      <c r="UWZ230" s="1"/>
      <c r="UXA230" s="1"/>
      <c r="UXB230" s="1"/>
      <c r="UXC230" s="1"/>
      <c r="UXD230" s="1"/>
      <c r="UXE230" s="1"/>
      <c r="UXF230" s="1"/>
      <c r="UXG230" s="1"/>
      <c r="UXH230" s="1"/>
      <c r="UXI230" s="1"/>
      <c r="UXJ230" s="1"/>
      <c r="UXK230" s="1"/>
      <c r="UXL230" s="1"/>
      <c r="UXM230" s="1"/>
      <c r="UXN230" s="1"/>
      <c r="UXO230" s="1"/>
      <c r="UXP230" s="1"/>
      <c r="UXQ230" s="1"/>
      <c r="UXR230" s="1"/>
      <c r="UXS230" s="1"/>
      <c r="UXT230" s="1"/>
      <c r="UXU230" s="1"/>
      <c r="UXV230" s="1"/>
      <c r="UXW230" s="1"/>
      <c r="UXX230" s="1"/>
      <c r="UXY230" s="1"/>
      <c r="UXZ230" s="1"/>
      <c r="UYA230" s="1"/>
      <c r="UYB230" s="1"/>
      <c r="UYC230" s="1"/>
      <c r="UYD230" s="1"/>
      <c r="UYE230" s="1"/>
      <c r="UYF230" s="1"/>
      <c r="UYG230" s="1"/>
      <c r="UYH230" s="1"/>
      <c r="UYI230" s="1"/>
      <c r="UYJ230" s="1"/>
      <c r="UYK230" s="1"/>
      <c r="UYL230" s="1"/>
      <c r="UYM230" s="1"/>
      <c r="UYN230" s="1"/>
      <c r="UYO230" s="1"/>
      <c r="UYP230" s="1"/>
      <c r="UYQ230" s="1"/>
      <c r="UYR230" s="1"/>
      <c r="UYS230" s="1"/>
      <c r="UYT230" s="1"/>
      <c r="UYU230" s="1"/>
      <c r="UYV230" s="1"/>
      <c r="UYW230" s="1"/>
      <c r="UYX230" s="1"/>
      <c r="UYY230" s="1"/>
      <c r="UYZ230" s="1"/>
      <c r="UZA230" s="1"/>
      <c r="UZB230" s="1"/>
      <c r="UZC230" s="1"/>
      <c r="UZD230" s="1"/>
      <c r="UZE230" s="1"/>
      <c r="UZF230" s="1"/>
      <c r="UZG230" s="1"/>
      <c r="UZH230" s="1"/>
      <c r="UZI230" s="1"/>
      <c r="UZJ230" s="1"/>
      <c r="UZK230" s="1"/>
      <c r="UZL230" s="1"/>
      <c r="UZM230" s="1"/>
      <c r="UZN230" s="1"/>
      <c r="UZO230" s="1"/>
      <c r="UZP230" s="1"/>
      <c r="UZQ230" s="1"/>
      <c r="UZR230" s="1"/>
      <c r="UZS230" s="1"/>
      <c r="UZT230" s="1"/>
      <c r="UZU230" s="1"/>
      <c r="UZV230" s="1"/>
      <c r="UZW230" s="1"/>
      <c r="UZX230" s="1"/>
      <c r="UZY230" s="1"/>
      <c r="UZZ230" s="1"/>
      <c r="VAA230" s="1"/>
      <c r="VAB230" s="1"/>
      <c r="VAC230" s="1"/>
      <c r="VAD230" s="1"/>
      <c r="VAE230" s="1"/>
      <c r="VAF230" s="1"/>
      <c r="VAG230" s="1"/>
      <c r="VAH230" s="1"/>
      <c r="VAI230" s="1"/>
      <c r="VAJ230" s="1"/>
      <c r="VAK230" s="1"/>
      <c r="VAL230" s="1"/>
      <c r="VAM230" s="1"/>
      <c r="VAN230" s="1"/>
      <c r="VAO230" s="1"/>
      <c r="VAP230" s="1"/>
      <c r="VAQ230" s="1"/>
      <c r="VAR230" s="1"/>
      <c r="VAS230" s="1"/>
      <c r="VAT230" s="1"/>
      <c r="VAU230" s="1"/>
      <c r="VAV230" s="1"/>
      <c r="VAW230" s="1"/>
      <c r="VAX230" s="1"/>
      <c r="VAY230" s="1"/>
      <c r="VAZ230" s="1"/>
      <c r="VBA230" s="1"/>
      <c r="VBB230" s="1"/>
      <c r="VBC230" s="1"/>
      <c r="VBD230" s="1"/>
      <c r="VBE230" s="1"/>
      <c r="VBF230" s="1"/>
      <c r="VBG230" s="1"/>
      <c r="VBH230" s="1"/>
      <c r="VBI230" s="1"/>
      <c r="VBJ230" s="1"/>
      <c r="VBK230" s="1"/>
      <c r="VBL230" s="1"/>
      <c r="VBM230" s="1"/>
      <c r="VBN230" s="1"/>
      <c r="VBO230" s="1"/>
      <c r="VBP230" s="1"/>
      <c r="VBQ230" s="1"/>
      <c r="VBR230" s="1"/>
      <c r="VBS230" s="1"/>
      <c r="VBT230" s="1"/>
      <c r="VBU230" s="1"/>
      <c r="VBV230" s="1"/>
      <c r="VBW230" s="1"/>
      <c r="VBX230" s="1"/>
      <c r="VBY230" s="1"/>
      <c r="VBZ230" s="1"/>
      <c r="VCA230" s="1"/>
      <c r="VCB230" s="1"/>
      <c r="VCC230" s="1"/>
      <c r="VCD230" s="1"/>
      <c r="VCE230" s="1"/>
      <c r="VCF230" s="1"/>
      <c r="VCG230" s="1"/>
      <c r="VCH230" s="1"/>
      <c r="VCI230" s="1"/>
      <c r="VCJ230" s="1"/>
      <c r="VCK230" s="1"/>
      <c r="VCL230" s="1"/>
      <c r="VCM230" s="1"/>
      <c r="VCN230" s="1"/>
      <c r="VCO230" s="1"/>
      <c r="VCP230" s="1"/>
      <c r="VCQ230" s="1"/>
      <c r="VCR230" s="1"/>
      <c r="VCS230" s="1"/>
      <c r="VCT230" s="1"/>
      <c r="VCU230" s="1"/>
      <c r="VCV230" s="1"/>
      <c r="VCW230" s="1"/>
      <c r="VCX230" s="1"/>
      <c r="VCY230" s="1"/>
      <c r="VCZ230" s="1"/>
      <c r="VDA230" s="1"/>
      <c r="VDB230" s="1"/>
      <c r="VDC230" s="1"/>
      <c r="VDD230" s="1"/>
      <c r="VDE230" s="1"/>
      <c r="VDF230" s="1"/>
      <c r="VDG230" s="1"/>
      <c r="VDH230" s="1"/>
      <c r="VDI230" s="1"/>
      <c r="VDJ230" s="1"/>
      <c r="VDK230" s="1"/>
      <c r="VDL230" s="1"/>
      <c r="VDM230" s="1"/>
      <c r="VDN230" s="1"/>
      <c r="VDO230" s="1"/>
      <c r="VDP230" s="1"/>
      <c r="VDQ230" s="1"/>
      <c r="VDR230" s="1"/>
      <c r="VDS230" s="1"/>
      <c r="VDT230" s="1"/>
      <c r="VDU230" s="1"/>
      <c r="VDV230" s="1"/>
      <c r="VDW230" s="1"/>
      <c r="VDX230" s="1"/>
      <c r="VDY230" s="1"/>
      <c r="VDZ230" s="1"/>
      <c r="VEA230" s="1"/>
      <c r="VEB230" s="1"/>
      <c r="VEC230" s="1"/>
      <c r="VED230" s="1"/>
      <c r="VEE230" s="1"/>
      <c r="VEF230" s="1"/>
      <c r="VEG230" s="1"/>
      <c r="VEH230" s="1"/>
      <c r="VEI230" s="1"/>
      <c r="VEJ230" s="1"/>
      <c r="VEK230" s="1"/>
      <c r="VEL230" s="1"/>
      <c r="VEM230" s="1"/>
      <c r="VEN230" s="1"/>
      <c r="VEO230" s="1"/>
      <c r="VEP230" s="1"/>
      <c r="VEQ230" s="1"/>
      <c r="VER230" s="1"/>
      <c r="VES230" s="1"/>
      <c r="VET230" s="1"/>
      <c r="VEU230" s="1"/>
      <c r="VEV230" s="1"/>
      <c r="VEW230" s="1"/>
      <c r="VEX230" s="1"/>
      <c r="VEY230" s="1"/>
      <c r="VEZ230" s="1"/>
      <c r="VFA230" s="1"/>
      <c r="VFB230" s="1"/>
      <c r="VFC230" s="1"/>
      <c r="VFD230" s="1"/>
      <c r="VFE230" s="1"/>
      <c r="VFF230" s="1"/>
      <c r="VFG230" s="1"/>
      <c r="VFH230" s="1"/>
      <c r="VFI230" s="1"/>
      <c r="VFJ230" s="1"/>
      <c r="VFK230" s="1"/>
      <c r="VFL230" s="1"/>
      <c r="VFM230" s="1"/>
      <c r="VFN230" s="1"/>
      <c r="VFO230" s="1"/>
      <c r="VFP230" s="1"/>
      <c r="VFQ230" s="1"/>
      <c r="VFR230" s="1"/>
      <c r="VFS230" s="1"/>
      <c r="VFT230" s="1"/>
      <c r="VFU230" s="1"/>
      <c r="VFV230" s="1"/>
      <c r="VFW230" s="1"/>
      <c r="VFX230" s="1"/>
      <c r="VFY230" s="1"/>
      <c r="VFZ230" s="1"/>
      <c r="VGA230" s="1"/>
      <c r="VGB230" s="1"/>
      <c r="VGC230" s="1"/>
      <c r="VGD230" s="1"/>
      <c r="VGE230" s="1"/>
      <c r="VGF230" s="1"/>
      <c r="VGG230" s="1"/>
      <c r="VGH230" s="1"/>
      <c r="VGI230" s="1"/>
      <c r="VGJ230" s="1"/>
      <c r="VGK230" s="1"/>
      <c r="VGL230" s="1"/>
      <c r="VGM230" s="1"/>
      <c r="VGN230" s="1"/>
      <c r="VGO230" s="1"/>
      <c r="VGP230" s="1"/>
      <c r="VGQ230" s="1"/>
      <c r="VGR230" s="1"/>
      <c r="VGS230" s="1"/>
      <c r="VGT230" s="1"/>
      <c r="VGU230" s="1"/>
      <c r="VGV230" s="1"/>
      <c r="VGW230" s="1"/>
      <c r="VGX230" s="1"/>
      <c r="VGY230" s="1"/>
      <c r="VGZ230" s="1"/>
      <c r="VHA230" s="1"/>
      <c r="VHB230" s="1"/>
      <c r="VHC230" s="1"/>
      <c r="VHD230" s="1"/>
      <c r="VHE230" s="1"/>
      <c r="VHF230" s="1"/>
      <c r="VHG230" s="1"/>
      <c r="VHH230" s="1"/>
      <c r="VHI230" s="1"/>
      <c r="VHJ230" s="1"/>
      <c r="VHK230" s="1"/>
      <c r="VHL230" s="1"/>
      <c r="VHM230" s="1"/>
      <c r="VHN230" s="1"/>
      <c r="VHO230" s="1"/>
      <c r="VHP230" s="1"/>
      <c r="VHQ230" s="1"/>
      <c r="VHR230" s="1"/>
      <c r="VHS230" s="1"/>
      <c r="VHT230" s="1"/>
      <c r="VHU230" s="1"/>
      <c r="VHV230" s="1"/>
      <c r="VHW230" s="1"/>
      <c r="VHX230" s="1"/>
      <c r="VHY230" s="1"/>
      <c r="VHZ230" s="1"/>
      <c r="VIA230" s="1"/>
      <c r="VIB230" s="1"/>
      <c r="VIC230" s="1"/>
      <c r="VID230" s="1"/>
      <c r="VIE230" s="1"/>
      <c r="VIF230" s="1"/>
      <c r="VIG230" s="1"/>
      <c r="VIH230" s="1"/>
      <c r="VII230" s="1"/>
      <c r="VIJ230" s="1"/>
      <c r="VIK230" s="1"/>
      <c r="VIL230" s="1"/>
      <c r="VIM230" s="1"/>
      <c r="VIN230" s="1"/>
      <c r="VIO230" s="1"/>
      <c r="VIP230" s="1"/>
      <c r="VIQ230" s="1"/>
      <c r="VIR230" s="1"/>
      <c r="VIS230" s="1"/>
      <c r="VIT230" s="1"/>
      <c r="VIU230" s="1"/>
      <c r="VIV230" s="1"/>
      <c r="VIW230" s="1"/>
      <c r="VIX230" s="1"/>
      <c r="VIY230" s="1"/>
      <c r="VIZ230" s="1"/>
      <c r="VJA230" s="1"/>
      <c r="VJB230" s="1"/>
      <c r="VJC230" s="1"/>
      <c r="VJD230" s="1"/>
      <c r="VJE230" s="1"/>
      <c r="VJF230" s="1"/>
      <c r="VJG230" s="1"/>
      <c r="VJH230" s="1"/>
      <c r="VJI230" s="1"/>
      <c r="VJJ230" s="1"/>
      <c r="VJK230" s="1"/>
      <c r="VJL230" s="1"/>
      <c r="VJM230" s="1"/>
      <c r="VJN230" s="1"/>
      <c r="VJO230" s="1"/>
      <c r="VJP230" s="1"/>
      <c r="VJQ230" s="1"/>
      <c r="VJR230" s="1"/>
      <c r="VJS230" s="1"/>
      <c r="VJT230" s="1"/>
      <c r="VJU230" s="1"/>
      <c r="VJV230" s="1"/>
      <c r="VJW230" s="1"/>
      <c r="VJX230" s="1"/>
      <c r="VJY230" s="1"/>
      <c r="VJZ230" s="1"/>
      <c r="VKA230" s="1"/>
      <c r="VKB230" s="1"/>
      <c r="VKC230" s="1"/>
      <c r="VKD230" s="1"/>
      <c r="VKE230" s="1"/>
      <c r="VKF230" s="1"/>
      <c r="VKG230" s="1"/>
      <c r="VKH230" s="1"/>
      <c r="VKI230" s="1"/>
      <c r="VKJ230" s="1"/>
      <c r="VKK230" s="1"/>
      <c r="VKL230" s="1"/>
      <c r="VKM230" s="1"/>
      <c r="VKN230" s="1"/>
      <c r="VKO230" s="1"/>
      <c r="VKP230" s="1"/>
      <c r="VKQ230" s="1"/>
      <c r="VKR230" s="1"/>
      <c r="VKS230" s="1"/>
      <c r="VKT230" s="1"/>
      <c r="VKU230" s="1"/>
      <c r="VKV230" s="1"/>
      <c r="VKW230" s="1"/>
      <c r="VKX230" s="1"/>
      <c r="VKY230" s="1"/>
      <c r="VKZ230" s="1"/>
      <c r="VLA230" s="1"/>
      <c r="VLB230" s="1"/>
      <c r="VLC230" s="1"/>
      <c r="VLD230" s="1"/>
      <c r="VLE230" s="1"/>
      <c r="VLF230" s="1"/>
      <c r="VLG230" s="1"/>
      <c r="VLH230" s="1"/>
      <c r="VLI230" s="1"/>
      <c r="VLJ230" s="1"/>
      <c r="VLK230" s="1"/>
      <c r="VLL230" s="1"/>
      <c r="VLM230" s="1"/>
      <c r="VLN230" s="1"/>
      <c r="VLO230" s="1"/>
      <c r="VLP230" s="1"/>
      <c r="VLQ230" s="1"/>
      <c r="VLR230" s="1"/>
      <c r="VLS230" s="1"/>
      <c r="VLT230" s="1"/>
      <c r="VLU230" s="1"/>
      <c r="VLV230" s="1"/>
      <c r="VLW230" s="1"/>
      <c r="VLX230" s="1"/>
      <c r="VLY230" s="1"/>
      <c r="VLZ230" s="1"/>
      <c r="VMA230" s="1"/>
      <c r="VMB230" s="1"/>
      <c r="VMC230" s="1"/>
      <c r="VMD230" s="1"/>
      <c r="VME230" s="1"/>
      <c r="VMF230" s="1"/>
      <c r="VMG230" s="1"/>
      <c r="VMH230" s="1"/>
      <c r="VMI230" s="1"/>
      <c r="VMJ230" s="1"/>
      <c r="VMK230" s="1"/>
      <c r="VML230" s="1"/>
      <c r="VMM230" s="1"/>
      <c r="VMN230" s="1"/>
      <c r="VMO230" s="1"/>
      <c r="VMP230" s="1"/>
      <c r="VMQ230" s="1"/>
      <c r="VMR230" s="1"/>
      <c r="VMS230" s="1"/>
      <c r="VMT230" s="1"/>
      <c r="VMU230" s="1"/>
      <c r="VMV230" s="1"/>
      <c r="VMW230" s="1"/>
      <c r="VMX230" s="1"/>
      <c r="VMY230" s="1"/>
      <c r="VMZ230" s="1"/>
      <c r="VNA230" s="1"/>
      <c r="VNB230" s="1"/>
      <c r="VNC230" s="1"/>
      <c r="VND230" s="1"/>
      <c r="VNE230" s="1"/>
      <c r="VNF230" s="1"/>
      <c r="VNG230" s="1"/>
      <c r="VNH230" s="1"/>
      <c r="VNI230" s="1"/>
      <c r="VNJ230" s="1"/>
      <c r="VNK230" s="1"/>
      <c r="VNL230" s="1"/>
      <c r="VNM230" s="1"/>
      <c r="VNN230" s="1"/>
      <c r="VNO230" s="1"/>
      <c r="VNP230" s="1"/>
      <c r="VNQ230" s="1"/>
      <c r="VNR230" s="1"/>
      <c r="VNS230" s="1"/>
      <c r="VNT230" s="1"/>
      <c r="VNU230" s="1"/>
      <c r="VNV230" s="1"/>
      <c r="VNW230" s="1"/>
      <c r="VNX230" s="1"/>
      <c r="VNY230" s="1"/>
      <c r="VNZ230" s="1"/>
      <c r="VOA230" s="1"/>
      <c r="VOB230" s="1"/>
      <c r="VOC230" s="1"/>
      <c r="VOD230" s="1"/>
      <c r="VOE230" s="1"/>
      <c r="VOF230" s="1"/>
      <c r="VOG230" s="1"/>
      <c r="VOH230" s="1"/>
      <c r="VOI230" s="1"/>
      <c r="VOJ230" s="1"/>
      <c r="VOK230" s="1"/>
      <c r="VOL230" s="1"/>
      <c r="VOM230" s="1"/>
      <c r="VON230" s="1"/>
      <c r="VOO230" s="1"/>
      <c r="VOP230" s="1"/>
      <c r="VOQ230" s="1"/>
      <c r="VOR230" s="1"/>
      <c r="VOS230" s="1"/>
      <c r="VOT230" s="1"/>
      <c r="VOU230" s="1"/>
      <c r="VOV230" s="1"/>
      <c r="VOW230" s="1"/>
      <c r="VOX230" s="1"/>
      <c r="VOY230" s="1"/>
      <c r="VOZ230" s="1"/>
      <c r="VPA230" s="1"/>
      <c r="VPB230" s="1"/>
      <c r="VPC230" s="1"/>
      <c r="VPD230" s="1"/>
      <c r="VPE230" s="1"/>
      <c r="VPF230" s="1"/>
      <c r="VPG230" s="1"/>
      <c r="VPH230" s="1"/>
      <c r="VPI230" s="1"/>
      <c r="VPJ230" s="1"/>
      <c r="VPK230" s="1"/>
      <c r="VPL230" s="1"/>
      <c r="VPM230" s="1"/>
      <c r="VPN230" s="1"/>
      <c r="VPO230" s="1"/>
      <c r="VPP230" s="1"/>
      <c r="VPQ230" s="1"/>
      <c r="VPR230" s="1"/>
      <c r="VPS230" s="1"/>
      <c r="VPT230" s="1"/>
      <c r="VPU230" s="1"/>
      <c r="VPV230" s="1"/>
      <c r="VPW230" s="1"/>
      <c r="VPX230" s="1"/>
      <c r="VPY230" s="1"/>
      <c r="VPZ230" s="1"/>
      <c r="VQA230" s="1"/>
      <c r="VQB230" s="1"/>
      <c r="VQC230" s="1"/>
      <c r="VQD230" s="1"/>
      <c r="VQE230" s="1"/>
      <c r="VQF230" s="1"/>
      <c r="VQG230" s="1"/>
      <c r="VQH230" s="1"/>
      <c r="VQI230" s="1"/>
      <c r="VQJ230" s="1"/>
      <c r="VQK230" s="1"/>
      <c r="VQL230" s="1"/>
      <c r="VQM230" s="1"/>
      <c r="VQN230" s="1"/>
      <c r="VQO230" s="1"/>
      <c r="VQP230" s="1"/>
      <c r="VQQ230" s="1"/>
      <c r="VQR230" s="1"/>
      <c r="VQS230" s="1"/>
      <c r="VQT230" s="1"/>
      <c r="VQU230" s="1"/>
      <c r="VQV230" s="1"/>
      <c r="VQW230" s="1"/>
      <c r="VQX230" s="1"/>
      <c r="VQY230" s="1"/>
      <c r="VQZ230" s="1"/>
      <c r="VRA230" s="1"/>
      <c r="VRB230" s="1"/>
      <c r="VRC230" s="1"/>
      <c r="VRD230" s="1"/>
      <c r="VRE230" s="1"/>
      <c r="VRF230" s="1"/>
      <c r="VRG230" s="1"/>
      <c r="VRH230" s="1"/>
      <c r="VRI230" s="1"/>
      <c r="VRJ230" s="1"/>
      <c r="VRK230" s="1"/>
      <c r="VRL230" s="1"/>
      <c r="VRM230" s="1"/>
      <c r="VRN230" s="1"/>
      <c r="VRO230" s="1"/>
      <c r="VRP230" s="1"/>
      <c r="VRQ230" s="1"/>
      <c r="VRR230" s="1"/>
      <c r="VRS230" s="1"/>
      <c r="VRT230" s="1"/>
      <c r="VRU230" s="1"/>
      <c r="VRV230" s="1"/>
      <c r="VRW230" s="1"/>
      <c r="VRX230" s="1"/>
      <c r="VRY230" s="1"/>
      <c r="VRZ230" s="1"/>
      <c r="VSA230" s="1"/>
      <c r="VSB230" s="1"/>
      <c r="VSC230" s="1"/>
      <c r="VSD230" s="1"/>
      <c r="VSE230" s="1"/>
      <c r="VSF230" s="1"/>
      <c r="VSG230" s="1"/>
      <c r="VSH230" s="1"/>
      <c r="VSI230" s="1"/>
      <c r="VSJ230" s="1"/>
      <c r="VSK230" s="1"/>
      <c r="VSL230" s="1"/>
      <c r="VSM230" s="1"/>
      <c r="VSN230" s="1"/>
      <c r="VSO230" s="1"/>
      <c r="VSP230" s="1"/>
      <c r="VSQ230" s="1"/>
      <c r="VSR230" s="1"/>
      <c r="VSS230" s="1"/>
      <c r="VST230" s="1"/>
      <c r="VSU230" s="1"/>
      <c r="VSV230" s="1"/>
      <c r="VSW230" s="1"/>
      <c r="VSX230" s="1"/>
      <c r="VSY230" s="1"/>
      <c r="VSZ230" s="1"/>
      <c r="VTA230" s="1"/>
      <c r="VTB230" s="1"/>
      <c r="VTC230" s="1"/>
      <c r="VTD230" s="1"/>
      <c r="VTE230" s="1"/>
      <c r="VTF230" s="1"/>
      <c r="VTG230" s="1"/>
      <c r="VTH230" s="1"/>
      <c r="VTI230" s="1"/>
      <c r="VTJ230" s="1"/>
      <c r="VTK230" s="1"/>
      <c r="VTL230" s="1"/>
      <c r="VTM230" s="1"/>
      <c r="VTN230" s="1"/>
      <c r="VTO230" s="1"/>
      <c r="VTP230" s="1"/>
      <c r="VTQ230" s="1"/>
      <c r="VTR230" s="1"/>
      <c r="VTS230" s="1"/>
      <c r="VTT230" s="1"/>
      <c r="VTU230" s="1"/>
      <c r="VTV230" s="1"/>
      <c r="VTW230" s="1"/>
      <c r="VTX230" s="1"/>
      <c r="VTY230" s="1"/>
      <c r="VTZ230" s="1"/>
      <c r="VUA230" s="1"/>
      <c r="VUB230" s="1"/>
      <c r="VUC230" s="1"/>
      <c r="VUD230" s="1"/>
      <c r="VUE230" s="1"/>
      <c r="VUF230" s="1"/>
      <c r="VUG230" s="1"/>
      <c r="VUH230" s="1"/>
      <c r="VUI230" s="1"/>
      <c r="VUJ230" s="1"/>
      <c r="VUK230" s="1"/>
      <c r="VUL230" s="1"/>
      <c r="VUM230" s="1"/>
      <c r="VUN230" s="1"/>
      <c r="VUO230" s="1"/>
      <c r="VUP230" s="1"/>
      <c r="VUQ230" s="1"/>
      <c r="VUR230" s="1"/>
      <c r="VUS230" s="1"/>
      <c r="VUT230" s="1"/>
      <c r="VUU230" s="1"/>
      <c r="VUV230" s="1"/>
      <c r="VUW230" s="1"/>
      <c r="VUX230" s="1"/>
      <c r="VUY230" s="1"/>
      <c r="VUZ230" s="1"/>
      <c r="VVA230" s="1"/>
      <c r="VVB230" s="1"/>
      <c r="VVC230" s="1"/>
      <c r="VVD230" s="1"/>
      <c r="VVE230" s="1"/>
      <c r="VVF230" s="1"/>
      <c r="VVG230" s="1"/>
      <c r="VVH230" s="1"/>
      <c r="VVI230" s="1"/>
      <c r="VVJ230" s="1"/>
      <c r="VVK230" s="1"/>
      <c r="VVL230" s="1"/>
      <c r="VVM230" s="1"/>
      <c r="VVN230" s="1"/>
      <c r="VVO230" s="1"/>
      <c r="VVP230" s="1"/>
      <c r="VVQ230" s="1"/>
      <c r="VVR230" s="1"/>
      <c r="VVS230" s="1"/>
      <c r="VVT230" s="1"/>
      <c r="VVU230" s="1"/>
      <c r="VVV230" s="1"/>
      <c r="VVW230" s="1"/>
      <c r="VVX230" s="1"/>
      <c r="VVY230" s="1"/>
      <c r="VVZ230" s="1"/>
      <c r="VWA230" s="1"/>
      <c r="VWB230" s="1"/>
      <c r="VWC230" s="1"/>
      <c r="VWD230" s="1"/>
      <c r="VWE230" s="1"/>
      <c r="VWF230" s="1"/>
      <c r="VWG230" s="1"/>
      <c r="VWH230" s="1"/>
      <c r="VWI230" s="1"/>
      <c r="VWJ230" s="1"/>
      <c r="VWK230" s="1"/>
      <c r="VWL230" s="1"/>
      <c r="VWM230" s="1"/>
      <c r="VWN230" s="1"/>
      <c r="VWO230" s="1"/>
      <c r="VWP230" s="1"/>
      <c r="VWQ230" s="1"/>
      <c r="VWR230" s="1"/>
      <c r="VWS230" s="1"/>
      <c r="VWT230" s="1"/>
      <c r="VWU230" s="1"/>
      <c r="VWV230" s="1"/>
      <c r="VWW230" s="1"/>
      <c r="VWX230" s="1"/>
      <c r="VWY230" s="1"/>
      <c r="VWZ230" s="1"/>
      <c r="VXA230" s="1"/>
      <c r="VXB230" s="1"/>
      <c r="VXC230" s="1"/>
      <c r="VXD230" s="1"/>
      <c r="VXE230" s="1"/>
      <c r="VXF230" s="1"/>
      <c r="VXG230" s="1"/>
      <c r="VXH230" s="1"/>
      <c r="VXI230" s="1"/>
      <c r="VXJ230" s="1"/>
      <c r="VXK230" s="1"/>
      <c r="VXL230" s="1"/>
      <c r="VXM230" s="1"/>
      <c r="VXN230" s="1"/>
      <c r="VXO230" s="1"/>
      <c r="VXP230" s="1"/>
      <c r="VXQ230" s="1"/>
      <c r="VXR230" s="1"/>
      <c r="VXS230" s="1"/>
      <c r="VXT230" s="1"/>
      <c r="VXU230" s="1"/>
      <c r="VXV230" s="1"/>
      <c r="VXW230" s="1"/>
      <c r="VXX230" s="1"/>
      <c r="VXY230" s="1"/>
      <c r="VXZ230" s="1"/>
      <c r="VYA230" s="1"/>
      <c r="VYB230" s="1"/>
      <c r="VYC230" s="1"/>
      <c r="VYD230" s="1"/>
      <c r="VYE230" s="1"/>
      <c r="VYF230" s="1"/>
      <c r="VYG230" s="1"/>
      <c r="VYH230" s="1"/>
      <c r="VYI230" s="1"/>
      <c r="VYJ230" s="1"/>
      <c r="VYK230" s="1"/>
      <c r="VYL230" s="1"/>
      <c r="VYM230" s="1"/>
      <c r="VYN230" s="1"/>
      <c r="VYO230" s="1"/>
      <c r="VYP230" s="1"/>
      <c r="VYQ230" s="1"/>
      <c r="VYR230" s="1"/>
      <c r="VYS230" s="1"/>
      <c r="VYT230" s="1"/>
      <c r="VYU230" s="1"/>
      <c r="VYV230" s="1"/>
      <c r="VYW230" s="1"/>
      <c r="VYX230" s="1"/>
      <c r="VYY230" s="1"/>
      <c r="VYZ230" s="1"/>
      <c r="VZA230" s="1"/>
      <c r="VZB230" s="1"/>
      <c r="VZC230" s="1"/>
      <c r="VZD230" s="1"/>
      <c r="VZE230" s="1"/>
      <c r="VZF230" s="1"/>
      <c r="VZG230" s="1"/>
      <c r="VZH230" s="1"/>
      <c r="VZI230" s="1"/>
      <c r="VZJ230" s="1"/>
      <c r="VZK230" s="1"/>
      <c r="VZL230" s="1"/>
      <c r="VZM230" s="1"/>
      <c r="VZN230" s="1"/>
      <c r="VZO230" s="1"/>
      <c r="VZP230" s="1"/>
      <c r="VZQ230" s="1"/>
      <c r="VZR230" s="1"/>
      <c r="VZS230" s="1"/>
      <c r="VZT230" s="1"/>
      <c r="VZU230" s="1"/>
      <c r="VZV230" s="1"/>
      <c r="VZW230" s="1"/>
      <c r="VZX230" s="1"/>
      <c r="VZY230" s="1"/>
      <c r="VZZ230" s="1"/>
      <c r="WAA230" s="1"/>
      <c r="WAB230" s="1"/>
      <c r="WAC230" s="1"/>
      <c r="WAD230" s="1"/>
      <c r="WAE230" s="1"/>
      <c r="WAF230" s="1"/>
      <c r="WAG230" s="1"/>
      <c r="WAH230" s="1"/>
      <c r="WAI230" s="1"/>
      <c r="WAJ230" s="1"/>
      <c r="WAK230" s="1"/>
      <c r="WAL230" s="1"/>
      <c r="WAM230" s="1"/>
      <c r="WAN230" s="1"/>
      <c r="WAO230" s="1"/>
      <c r="WAP230" s="1"/>
      <c r="WAQ230" s="1"/>
      <c r="WAR230" s="1"/>
      <c r="WAS230" s="1"/>
      <c r="WAT230" s="1"/>
      <c r="WAU230" s="1"/>
      <c r="WAV230" s="1"/>
      <c r="WAW230" s="1"/>
      <c r="WAX230" s="1"/>
      <c r="WAY230" s="1"/>
      <c r="WAZ230" s="1"/>
      <c r="WBA230" s="1"/>
      <c r="WBB230" s="1"/>
      <c r="WBC230" s="1"/>
      <c r="WBD230" s="1"/>
      <c r="WBE230" s="1"/>
      <c r="WBF230" s="1"/>
      <c r="WBG230" s="1"/>
      <c r="WBH230" s="1"/>
      <c r="WBI230" s="1"/>
      <c r="WBJ230" s="1"/>
      <c r="WBK230" s="1"/>
      <c r="WBL230" s="1"/>
      <c r="WBM230" s="1"/>
      <c r="WBN230" s="1"/>
      <c r="WBO230" s="1"/>
      <c r="WBP230" s="1"/>
      <c r="WBQ230" s="1"/>
      <c r="WBR230" s="1"/>
      <c r="WBS230" s="1"/>
      <c r="WBT230" s="1"/>
      <c r="WBU230" s="1"/>
      <c r="WBV230" s="1"/>
      <c r="WBW230" s="1"/>
      <c r="WBX230" s="1"/>
      <c r="WBY230" s="1"/>
      <c r="WBZ230" s="1"/>
      <c r="WCA230" s="1"/>
      <c r="WCB230" s="1"/>
      <c r="WCC230" s="1"/>
      <c r="WCD230" s="1"/>
      <c r="WCE230" s="1"/>
      <c r="WCF230" s="1"/>
      <c r="WCG230" s="1"/>
      <c r="WCH230" s="1"/>
      <c r="WCI230" s="1"/>
      <c r="WCJ230" s="1"/>
      <c r="WCK230" s="1"/>
      <c r="WCL230" s="1"/>
      <c r="WCM230" s="1"/>
      <c r="WCN230" s="1"/>
      <c r="WCO230" s="1"/>
      <c r="WCP230" s="1"/>
      <c r="WCQ230" s="1"/>
      <c r="WCR230" s="1"/>
      <c r="WCS230" s="1"/>
      <c r="WCT230" s="1"/>
      <c r="WCU230" s="1"/>
      <c r="WCV230" s="1"/>
      <c r="WCW230" s="1"/>
      <c r="WCX230" s="1"/>
      <c r="WCY230" s="1"/>
      <c r="WCZ230" s="1"/>
      <c r="WDA230" s="1"/>
      <c r="WDB230" s="1"/>
      <c r="WDC230" s="1"/>
      <c r="WDD230" s="1"/>
      <c r="WDE230" s="1"/>
      <c r="WDF230" s="1"/>
      <c r="WDG230" s="1"/>
      <c r="WDH230" s="1"/>
      <c r="WDI230" s="1"/>
      <c r="WDJ230" s="1"/>
      <c r="WDK230" s="1"/>
      <c r="WDL230" s="1"/>
      <c r="WDM230" s="1"/>
      <c r="WDN230" s="1"/>
      <c r="WDO230" s="1"/>
      <c r="WDP230" s="1"/>
      <c r="WDQ230" s="1"/>
      <c r="WDR230" s="1"/>
      <c r="WDS230" s="1"/>
      <c r="WDT230" s="1"/>
      <c r="WDU230" s="1"/>
      <c r="WDV230" s="1"/>
      <c r="WDW230" s="1"/>
      <c r="WDX230" s="1"/>
      <c r="WDY230" s="1"/>
      <c r="WDZ230" s="1"/>
      <c r="WEA230" s="1"/>
      <c r="WEB230" s="1"/>
      <c r="WEC230" s="1"/>
      <c r="WED230" s="1"/>
      <c r="WEE230" s="1"/>
      <c r="WEF230" s="1"/>
      <c r="WEG230" s="1"/>
      <c r="WEH230" s="1"/>
      <c r="WEI230" s="1"/>
      <c r="WEJ230" s="1"/>
      <c r="WEK230" s="1"/>
      <c r="WEL230" s="1"/>
      <c r="WEM230" s="1"/>
      <c r="WEN230" s="1"/>
      <c r="WEO230" s="1"/>
      <c r="WEP230" s="1"/>
      <c r="WEQ230" s="1"/>
      <c r="WER230" s="1"/>
      <c r="WES230" s="1"/>
      <c r="WET230" s="1"/>
      <c r="WEU230" s="1"/>
      <c r="WEV230" s="1"/>
      <c r="WEW230" s="1"/>
      <c r="WEX230" s="1"/>
      <c r="WEY230" s="1"/>
      <c r="WEZ230" s="1"/>
      <c r="WFA230" s="1"/>
      <c r="WFB230" s="1"/>
      <c r="WFC230" s="1"/>
      <c r="WFD230" s="1"/>
      <c r="WFE230" s="1"/>
      <c r="WFF230" s="1"/>
      <c r="WFG230" s="1"/>
      <c r="WFH230" s="1"/>
      <c r="WFI230" s="1"/>
      <c r="WFJ230" s="1"/>
      <c r="WFK230" s="1"/>
      <c r="WFL230" s="1"/>
      <c r="WFM230" s="1"/>
      <c r="WFN230" s="1"/>
      <c r="WFO230" s="1"/>
      <c r="WFP230" s="1"/>
      <c r="WFQ230" s="1"/>
      <c r="WFR230" s="1"/>
      <c r="WFS230" s="1"/>
      <c r="WFT230" s="1"/>
      <c r="WFU230" s="1"/>
      <c r="WFV230" s="1"/>
      <c r="WFW230" s="1"/>
      <c r="WFX230" s="1"/>
      <c r="WFY230" s="1"/>
      <c r="WFZ230" s="1"/>
      <c r="WGA230" s="1"/>
      <c r="WGB230" s="1"/>
      <c r="WGC230" s="1"/>
      <c r="WGD230" s="1"/>
      <c r="WGE230" s="1"/>
      <c r="WGF230" s="1"/>
      <c r="WGG230" s="1"/>
      <c r="WGH230" s="1"/>
      <c r="WGI230" s="1"/>
      <c r="WGJ230" s="1"/>
      <c r="WGK230" s="1"/>
      <c r="WGL230" s="1"/>
      <c r="WGM230" s="1"/>
      <c r="WGN230" s="1"/>
      <c r="WGO230" s="1"/>
      <c r="WGP230" s="1"/>
      <c r="WGQ230" s="1"/>
      <c r="WGR230" s="1"/>
      <c r="WGS230" s="1"/>
      <c r="WGT230" s="1"/>
      <c r="WGU230" s="1"/>
      <c r="WGV230" s="1"/>
      <c r="WGW230" s="1"/>
      <c r="WGX230" s="1"/>
      <c r="WGY230" s="1"/>
      <c r="WGZ230" s="1"/>
      <c r="WHA230" s="1"/>
      <c r="WHB230" s="1"/>
      <c r="WHC230" s="1"/>
      <c r="WHD230" s="1"/>
      <c r="WHE230" s="1"/>
      <c r="WHF230" s="1"/>
      <c r="WHG230" s="1"/>
      <c r="WHH230" s="1"/>
      <c r="WHI230" s="1"/>
      <c r="WHJ230" s="1"/>
      <c r="WHK230" s="1"/>
      <c r="WHL230" s="1"/>
      <c r="WHM230" s="1"/>
      <c r="WHN230" s="1"/>
      <c r="WHO230" s="1"/>
      <c r="WHP230" s="1"/>
      <c r="WHQ230" s="1"/>
      <c r="WHR230" s="1"/>
      <c r="WHS230" s="1"/>
      <c r="WHT230" s="1"/>
      <c r="WHU230" s="1"/>
      <c r="WHV230" s="1"/>
      <c r="WHW230" s="1"/>
      <c r="WHX230" s="1"/>
      <c r="WHY230" s="1"/>
      <c r="WHZ230" s="1"/>
      <c r="WIA230" s="1"/>
      <c r="WIB230" s="1"/>
      <c r="WIC230" s="1"/>
      <c r="WID230" s="1"/>
      <c r="WIE230" s="1"/>
      <c r="WIF230" s="1"/>
      <c r="WIG230" s="1"/>
      <c r="WIH230" s="1"/>
      <c r="WII230" s="1"/>
      <c r="WIJ230" s="1"/>
      <c r="WIK230" s="1"/>
      <c r="WIL230" s="1"/>
      <c r="WIM230" s="1"/>
      <c r="WIN230" s="1"/>
      <c r="WIO230" s="1"/>
      <c r="WIP230" s="1"/>
      <c r="WIQ230" s="1"/>
      <c r="WIR230" s="1"/>
      <c r="WIS230" s="1"/>
      <c r="WIT230" s="1"/>
      <c r="WIU230" s="1"/>
      <c r="WIV230" s="1"/>
      <c r="WIW230" s="1"/>
      <c r="WIX230" s="1"/>
      <c r="WIY230" s="1"/>
      <c r="WIZ230" s="1"/>
      <c r="WJA230" s="1"/>
      <c r="WJB230" s="1"/>
      <c r="WJC230" s="1"/>
      <c r="WJD230" s="1"/>
      <c r="WJE230" s="1"/>
      <c r="WJF230" s="1"/>
      <c r="WJG230" s="1"/>
      <c r="WJH230" s="1"/>
      <c r="WJI230" s="1"/>
      <c r="WJJ230" s="1"/>
      <c r="WJK230" s="1"/>
      <c r="WJL230" s="1"/>
      <c r="WJM230" s="1"/>
      <c r="WJN230" s="1"/>
      <c r="WJO230" s="1"/>
      <c r="WJP230" s="1"/>
      <c r="WJQ230" s="1"/>
      <c r="WJR230" s="1"/>
      <c r="WJS230" s="1"/>
      <c r="WJT230" s="1"/>
      <c r="WJU230" s="1"/>
      <c r="WJV230" s="1"/>
      <c r="WJW230" s="1"/>
      <c r="WJX230" s="1"/>
      <c r="WJY230" s="1"/>
      <c r="WJZ230" s="1"/>
      <c r="WKA230" s="1"/>
      <c r="WKB230" s="1"/>
      <c r="WKC230" s="1"/>
      <c r="WKD230" s="1"/>
      <c r="WKE230" s="1"/>
      <c r="WKF230" s="1"/>
      <c r="WKG230" s="1"/>
      <c r="WKH230" s="1"/>
      <c r="WKI230" s="1"/>
      <c r="WKJ230" s="1"/>
      <c r="WKK230" s="1"/>
      <c r="WKL230" s="1"/>
      <c r="WKM230" s="1"/>
      <c r="WKN230" s="1"/>
      <c r="WKO230" s="1"/>
      <c r="WKP230" s="1"/>
      <c r="WKQ230" s="1"/>
      <c r="WKR230" s="1"/>
      <c r="WKS230" s="1"/>
      <c r="WKT230" s="1"/>
      <c r="WKU230" s="1"/>
      <c r="WKV230" s="1"/>
      <c r="WKW230" s="1"/>
      <c r="WKX230" s="1"/>
      <c r="WKY230" s="1"/>
      <c r="WKZ230" s="1"/>
      <c r="WLA230" s="1"/>
      <c r="WLB230" s="1"/>
      <c r="WLC230" s="1"/>
      <c r="WLD230" s="1"/>
      <c r="WLE230" s="1"/>
      <c r="WLF230" s="1"/>
      <c r="WLG230" s="1"/>
      <c r="WLH230" s="1"/>
      <c r="WLI230" s="1"/>
      <c r="WLJ230" s="1"/>
      <c r="WLK230" s="1"/>
      <c r="WLL230" s="1"/>
      <c r="WLM230" s="1"/>
      <c r="WLN230" s="1"/>
      <c r="WLO230" s="1"/>
      <c r="WLP230" s="1"/>
      <c r="WLQ230" s="1"/>
      <c r="WLR230" s="1"/>
      <c r="WLS230" s="1"/>
      <c r="WLT230" s="1"/>
      <c r="WLU230" s="1"/>
      <c r="WLV230" s="1"/>
      <c r="WLW230" s="1"/>
      <c r="WLX230" s="1"/>
      <c r="WLY230" s="1"/>
      <c r="WLZ230" s="1"/>
      <c r="WMA230" s="1"/>
      <c r="WMB230" s="1"/>
      <c r="WMC230" s="1"/>
      <c r="WMD230" s="1"/>
      <c r="WME230" s="1"/>
      <c r="WMF230" s="1"/>
      <c r="WMG230" s="1"/>
      <c r="WMH230" s="1"/>
      <c r="WMI230" s="1"/>
      <c r="WMJ230" s="1"/>
      <c r="WMK230" s="1"/>
      <c r="WML230" s="1"/>
      <c r="WMM230" s="1"/>
      <c r="WMN230" s="1"/>
      <c r="WMO230" s="1"/>
      <c r="WMP230" s="1"/>
      <c r="WMQ230" s="1"/>
      <c r="WMR230" s="1"/>
      <c r="WMS230" s="1"/>
      <c r="WMT230" s="1"/>
      <c r="WMU230" s="1"/>
      <c r="WMV230" s="1"/>
      <c r="WMW230" s="1"/>
      <c r="WMX230" s="1"/>
      <c r="WMY230" s="1"/>
      <c r="WMZ230" s="1"/>
      <c r="WNA230" s="1"/>
      <c r="WNB230" s="1"/>
      <c r="WNC230" s="1"/>
      <c r="WND230" s="1"/>
      <c r="WNE230" s="1"/>
      <c r="WNF230" s="1"/>
      <c r="WNG230" s="1"/>
      <c r="WNH230" s="1"/>
      <c r="WNI230" s="1"/>
      <c r="WNJ230" s="1"/>
      <c r="WNK230" s="1"/>
      <c r="WNL230" s="1"/>
      <c r="WNM230" s="1"/>
      <c r="WNN230" s="1"/>
      <c r="WNO230" s="1"/>
      <c r="WNP230" s="1"/>
      <c r="WNQ230" s="1"/>
      <c r="WNR230" s="1"/>
      <c r="WNS230" s="1"/>
      <c r="WNT230" s="1"/>
      <c r="WNU230" s="1"/>
      <c r="WNV230" s="1"/>
      <c r="WNW230" s="1"/>
      <c r="WNX230" s="1"/>
      <c r="WNY230" s="1"/>
      <c r="WNZ230" s="1"/>
      <c r="WOA230" s="1"/>
      <c r="WOB230" s="1"/>
      <c r="WOC230" s="1"/>
      <c r="WOD230" s="1"/>
      <c r="WOE230" s="1"/>
      <c r="WOF230" s="1"/>
      <c r="WOG230" s="1"/>
      <c r="WOH230" s="1"/>
      <c r="WOI230" s="1"/>
      <c r="WOJ230" s="1"/>
      <c r="WOK230" s="1"/>
      <c r="WOL230" s="1"/>
      <c r="WOM230" s="1"/>
      <c r="WON230" s="1"/>
      <c r="WOO230" s="1"/>
      <c r="WOP230" s="1"/>
      <c r="WOQ230" s="1"/>
      <c r="WOR230" s="1"/>
      <c r="WOS230" s="1"/>
      <c r="WOT230" s="1"/>
      <c r="WOU230" s="1"/>
      <c r="WOV230" s="1"/>
      <c r="WOW230" s="1"/>
      <c r="WOX230" s="1"/>
      <c r="WOY230" s="1"/>
      <c r="WOZ230" s="1"/>
      <c r="WPA230" s="1"/>
      <c r="WPB230" s="1"/>
      <c r="WPC230" s="1"/>
      <c r="WPD230" s="1"/>
      <c r="WPE230" s="1"/>
      <c r="WPF230" s="1"/>
      <c r="WPG230" s="1"/>
      <c r="WPH230" s="1"/>
      <c r="WPI230" s="1"/>
      <c r="WPJ230" s="1"/>
      <c r="WPK230" s="1"/>
      <c r="WPL230" s="1"/>
      <c r="WPM230" s="1"/>
      <c r="WPN230" s="1"/>
      <c r="WPO230" s="1"/>
      <c r="WPP230" s="1"/>
      <c r="WPQ230" s="1"/>
      <c r="WPR230" s="1"/>
      <c r="WPS230" s="1"/>
      <c r="WPT230" s="1"/>
      <c r="WPU230" s="1"/>
      <c r="WPV230" s="1"/>
      <c r="WPW230" s="1"/>
      <c r="WPX230" s="1"/>
      <c r="WPY230" s="1"/>
      <c r="WPZ230" s="1"/>
      <c r="WQA230" s="1"/>
      <c r="WQB230" s="1"/>
      <c r="WQC230" s="1"/>
      <c r="WQD230" s="1"/>
      <c r="WQE230" s="1"/>
      <c r="WQF230" s="1"/>
      <c r="WQG230" s="1"/>
      <c r="WQH230" s="1"/>
      <c r="WQI230" s="1"/>
      <c r="WQJ230" s="1"/>
      <c r="WQK230" s="1"/>
      <c r="WQL230" s="1"/>
      <c r="WQM230" s="1"/>
      <c r="WQN230" s="1"/>
      <c r="WQO230" s="1"/>
      <c r="WQP230" s="1"/>
      <c r="WQQ230" s="1"/>
      <c r="WQR230" s="1"/>
      <c r="WQS230" s="1"/>
      <c r="WQT230" s="1"/>
      <c r="WQU230" s="1"/>
      <c r="WQV230" s="1"/>
      <c r="WQW230" s="1"/>
      <c r="WQX230" s="1"/>
      <c r="WQY230" s="1"/>
      <c r="WQZ230" s="1"/>
      <c r="WRA230" s="1"/>
      <c r="WRB230" s="1"/>
      <c r="WRC230" s="1"/>
      <c r="WRD230" s="1"/>
      <c r="WRE230" s="1"/>
      <c r="WRF230" s="1"/>
      <c r="WRG230" s="1"/>
      <c r="WRH230" s="1"/>
      <c r="WRI230" s="1"/>
      <c r="WRJ230" s="1"/>
      <c r="WRK230" s="1"/>
      <c r="WRL230" s="1"/>
      <c r="WRM230" s="1"/>
      <c r="WRN230" s="1"/>
      <c r="WRO230" s="1"/>
      <c r="WRP230" s="1"/>
      <c r="WRQ230" s="1"/>
      <c r="WRR230" s="1"/>
      <c r="WRS230" s="1"/>
      <c r="WRT230" s="1"/>
      <c r="WRU230" s="1"/>
      <c r="WRV230" s="1"/>
      <c r="WRW230" s="1"/>
      <c r="WRX230" s="1"/>
      <c r="WRY230" s="1"/>
      <c r="WRZ230" s="1"/>
      <c r="WSA230" s="1"/>
      <c r="WSB230" s="1"/>
      <c r="WSC230" s="1"/>
      <c r="WSD230" s="1"/>
      <c r="WSE230" s="1"/>
      <c r="WSF230" s="1"/>
      <c r="WSG230" s="1"/>
      <c r="WSH230" s="1"/>
      <c r="WSI230" s="1"/>
      <c r="WSJ230" s="1"/>
      <c r="WSK230" s="1"/>
      <c r="WSL230" s="1"/>
      <c r="WSM230" s="1"/>
      <c r="WSN230" s="1"/>
      <c r="WSO230" s="1"/>
      <c r="WSP230" s="1"/>
      <c r="WSQ230" s="1"/>
      <c r="WSR230" s="1"/>
      <c r="WSS230" s="1"/>
      <c r="WST230" s="1"/>
      <c r="WSU230" s="1"/>
      <c r="WSV230" s="1"/>
      <c r="WSW230" s="1"/>
      <c r="WSX230" s="1"/>
      <c r="WSY230" s="1"/>
      <c r="WSZ230" s="1"/>
      <c r="WTA230" s="1"/>
      <c r="WTB230" s="1"/>
      <c r="WTC230" s="1"/>
      <c r="WTD230" s="1"/>
      <c r="WTE230" s="1"/>
      <c r="WTF230" s="1"/>
      <c r="WTG230" s="1"/>
      <c r="WTH230" s="1"/>
      <c r="WTI230" s="1"/>
      <c r="WTJ230" s="1"/>
      <c r="WTK230" s="1"/>
      <c r="WTL230" s="1"/>
      <c r="WTM230" s="1"/>
      <c r="WTN230" s="1"/>
      <c r="WTO230" s="1"/>
      <c r="WTP230" s="1"/>
      <c r="WTQ230" s="1"/>
      <c r="WTR230" s="1"/>
      <c r="WTS230" s="1"/>
      <c r="WTT230" s="1"/>
      <c r="WTU230" s="1"/>
      <c r="WTV230" s="1"/>
      <c r="WTW230" s="1"/>
      <c r="WTX230" s="1"/>
      <c r="WTY230" s="1"/>
      <c r="WTZ230" s="1"/>
      <c r="WUA230" s="1"/>
      <c r="WUB230" s="1"/>
      <c r="WUC230" s="1"/>
      <c r="WUD230" s="1"/>
      <c r="WUE230" s="1"/>
      <c r="WUF230" s="1"/>
      <c r="WUG230" s="1"/>
      <c r="WUH230" s="1"/>
      <c r="WUI230" s="1"/>
      <c r="WUJ230" s="1"/>
      <c r="WUK230" s="1"/>
      <c r="WUL230" s="1"/>
      <c r="WUM230" s="1"/>
      <c r="WUN230" s="1"/>
      <c r="WUO230" s="1"/>
      <c r="WUP230" s="1"/>
      <c r="WUQ230" s="1"/>
      <c r="WUR230" s="1"/>
      <c r="WUS230" s="1"/>
      <c r="WUT230" s="1"/>
      <c r="WUU230" s="1"/>
      <c r="WUV230" s="1"/>
      <c r="WUW230" s="1"/>
      <c r="WUX230" s="1"/>
      <c r="WUY230" s="1"/>
      <c r="WUZ230" s="1"/>
      <c r="WVA230" s="1"/>
      <c r="WVB230" s="1"/>
      <c r="WVC230" s="1"/>
      <c r="WVD230" s="1"/>
      <c r="WVE230" s="1"/>
      <c r="WVF230" s="1"/>
      <c r="WVG230" s="1"/>
      <c r="WVH230" s="1"/>
      <c r="WVI230" s="1"/>
      <c r="WVJ230" s="1"/>
      <c r="WVK230" s="1"/>
      <c r="WVL230" s="1"/>
      <c r="WVM230" s="1"/>
      <c r="WVN230" s="1"/>
      <c r="WVO230" s="1"/>
      <c r="WVP230" s="1"/>
      <c r="WVQ230" s="1"/>
      <c r="WVR230" s="1"/>
      <c r="WVS230" s="1"/>
      <c r="WVT230" s="1"/>
      <c r="WVU230" s="1"/>
      <c r="WVV230" s="1"/>
      <c r="WVW230" s="1"/>
      <c r="WVX230" s="1"/>
      <c r="WVY230" s="1"/>
      <c r="WVZ230" s="1"/>
      <c r="WWA230" s="1"/>
      <c r="WWB230" s="1"/>
      <c r="WWC230" s="1"/>
      <c r="WWD230" s="1"/>
      <c r="WWE230" s="1"/>
      <c r="WWF230" s="1"/>
      <c r="WWG230" s="1"/>
      <c r="WWH230" s="1"/>
      <c r="WWI230" s="1"/>
      <c r="WWJ230" s="1"/>
      <c r="WWK230" s="1"/>
      <c r="WWL230" s="1"/>
      <c r="WWM230" s="1"/>
      <c r="WWN230" s="1"/>
      <c r="WWO230" s="1"/>
      <c r="WWP230" s="1"/>
      <c r="WWQ230" s="1"/>
      <c r="WWR230" s="1"/>
      <c r="WWS230" s="1"/>
      <c r="WWT230" s="1"/>
      <c r="WWU230" s="1"/>
      <c r="WWV230" s="1"/>
      <c r="WWW230" s="1"/>
      <c r="WWX230" s="1"/>
      <c r="WWY230" s="1"/>
      <c r="WWZ230" s="1"/>
      <c r="WXA230" s="1"/>
      <c r="WXB230" s="1"/>
      <c r="WXC230" s="1"/>
      <c r="WXD230" s="1"/>
      <c r="WXE230" s="1"/>
      <c r="WXF230" s="1"/>
      <c r="WXG230" s="1"/>
      <c r="WXH230" s="1"/>
      <c r="WXI230" s="1"/>
      <c r="WXJ230" s="1"/>
      <c r="WXK230" s="1"/>
      <c r="WXL230" s="1"/>
      <c r="WXM230" s="1"/>
      <c r="WXN230" s="1"/>
      <c r="WXO230" s="1"/>
      <c r="WXP230" s="1"/>
      <c r="WXQ230" s="1"/>
      <c r="WXR230" s="1"/>
      <c r="WXS230" s="1"/>
      <c r="WXT230" s="1"/>
      <c r="WXU230" s="1"/>
      <c r="WXV230" s="1"/>
      <c r="WXW230" s="1"/>
      <c r="WXX230" s="1"/>
      <c r="WXY230" s="1"/>
      <c r="WXZ230" s="1"/>
      <c r="WYA230" s="1"/>
      <c r="WYB230" s="1"/>
      <c r="WYC230" s="1"/>
      <c r="WYD230" s="1"/>
      <c r="WYE230" s="1"/>
      <c r="WYF230" s="1"/>
      <c r="WYG230" s="1"/>
      <c r="WYH230" s="1"/>
      <c r="WYI230" s="1"/>
      <c r="WYJ230" s="1"/>
      <c r="WYK230" s="1"/>
      <c r="WYL230" s="1"/>
      <c r="WYM230" s="1"/>
      <c r="WYN230" s="1"/>
      <c r="WYO230" s="1"/>
      <c r="WYP230" s="1"/>
      <c r="WYQ230" s="1"/>
      <c r="WYR230" s="1"/>
      <c r="WYS230" s="1"/>
      <c r="WYT230" s="1"/>
      <c r="WYU230" s="1"/>
      <c r="WYV230" s="1"/>
      <c r="WYW230" s="1"/>
      <c r="WYX230" s="1"/>
      <c r="WYY230" s="1"/>
      <c r="WYZ230" s="1"/>
      <c r="WZA230" s="1"/>
      <c r="WZB230" s="1"/>
      <c r="WZC230" s="1"/>
      <c r="WZD230" s="1"/>
      <c r="WZE230" s="1"/>
      <c r="WZF230" s="1"/>
      <c r="WZG230" s="1"/>
      <c r="WZH230" s="1"/>
      <c r="WZI230" s="1"/>
      <c r="WZJ230" s="1"/>
      <c r="WZK230" s="1"/>
      <c r="WZL230" s="1"/>
      <c r="WZM230" s="1"/>
      <c r="WZN230" s="1"/>
      <c r="WZO230" s="1"/>
      <c r="WZP230" s="1"/>
      <c r="WZQ230" s="1"/>
      <c r="WZR230" s="1"/>
      <c r="WZS230" s="1"/>
      <c r="WZT230" s="1"/>
      <c r="WZU230" s="1"/>
      <c r="WZV230" s="1"/>
      <c r="WZW230" s="1"/>
      <c r="WZX230" s="1"/>
      <c r="WZY230" s="1"/>
      <c r="WZZ230" s="1"/>
      <c r="XAA230" s="1"/>
      <c r="XAB230" s="1"/>
      <c r="XAC230" s="1"/>
      <c r="XAD230" s="1"/>
      <c r="XAE230" s="1"/>
      <c r="XAF230" s="1"/>
      <c r="XAG230" s="1"/>
      <c r="XAH230" s="1"/>
      <c r="XAI230" s="1"/>
      <c r="XAJ230" s="1"/>
      <c r="XAK230" s="1"/>
      <c r="XAL230" s="1"/>
      <c r="XAM230" s="1"/>
      <c r="XAN230" s="1"/>
      <c r="XAO230" s="1"/>
      <c r="XAP230" s="1"/>
      <c r="XAQ230" s="1"/>
      <c r="XAR230" s="1"/>
      <c r="XAS230" s="1"/>
      <c r="XAT230" s="1"/>
      <c r="XAU230" s="1"/>
      <c r="XAV230" s="1"/>
      <c r="XAW230" s="1"/>
      <c r="XAX230" s="1"/>
      <c r="XAY230" s="1"/>
      <c r="XAZ230" s="1"/>
      <c r="XBA230" s="1"/>
      <c r="XBB230" s="1"/>
      <c r="XBC230" s="1"/>
      <c r="XBD230" s="1"/>
      <c r="XBE230" s="1"/>
      <c r="XBF230" s="1"/>
      <c r="XBG230" s="1"/>
      <c r="XBH230" s="1"/>
      <c r="XBI230" s="1"/>
      <c r="XBJ230" s="1"/>
      <c r="XBK230" s="1"/>
      <c r="XBL230" s="1"/>
      <c r="XBM230" s="1"/>
      <c r="XBN230" s="1"/>
      <c r="XBO230" s="1"/>
      <c r="XBP230" s="1"/>
      <c r="XBQ230" s="1"/>
      <c r="XBR230" s="1"/>
      <c r="XBS230" s="1"/>
      <c r="XBT230" s="1"/>
      <c r="XBU230" s="1"/>
      <c r="XBV230" s="1"/>
      <c r="XBW230" s="1"/>
      <c r="XBX230" s="1"/>
      <c r="XBY230" s="1"/>
      <c r="XBZ230" s="1"/>
      <c r="XCA230" s="1"/>
      <c r="XCB230" s="1"/>
      <c r="XCC230" s="1"/>
      <c r="XCD230" s="1"/>
      <c r="XCE230" s="1"/>
      <c r="XCF230" s="1"/>
      <c r="XCG230" s="1"/>
      <c r="XCH230" s="1"/>
      <c r="XCI230" s="1"/>
      <c r="XCJ230" s="1"/>
      <c r="XCK230" s="1"/>
      <c r="XCL230" s="1"/>
      <c r="XCM230" s="1"/>
      <c r="XCN230" s="1"/>
      <c r="XCO230" s="1"/>
      <c r="XCP230" s="1"/>
      <c r="XCQ230" s="1"/>
      <c r="XCR230" s="1"/>
      <c r="XCS230" s="1"/>
      <c r="XCT230" s="1"/>
      <c r="XCU230" s="1"/>
      <c r="XCV230" s="1"/>
      <c r="XCW230" s="1"/>
      <c r="XCX230" s="1"/>
      <c r="XCY230" s="1"/>
      <c r="XCZ230" s="1"/>
      <c r="XDA230" s="1"/>
      <c r="XDB230" s="1"/>
      <c r="XDC230" s="1"/>
      <c r="XDD230" s="1"/>
      <c r="XDE230" s="1"/>
      <c r="XDF230" s="1"/>
      <c r="XDG230" s="1"/>
      <c r="XDH230" s="1"/>
      <c r="XDI230" s="1"/>
      <c r="XDJ230" s="1"/>
      <c r="XDK230" s="1"/>
      <c r="XDL230" s="1"/>
      <c r="XDM230" s="1"/>
      <c r="XDN230" s="1"/>
      <c r="XDO230" s="1"/>
      <c r="XDP230" s="1"/>
      <c r="XDQ230" s="1"/>
      <c r="XDR230" s="1"/>
      <c r="XDS230" s="1"/>
      <c r="XDT230" s="1"/>
      <c r="XDU230" s="1"/>
      <c r="XDV230" s="1"/>
      <c r="XDW230" s="1"/>
      <c r="XDX230" s="1"/>
      <c r="XDY230" s="1"/>
      <c r="XDZ230" s="1"/>
      <c r="XEA230" s="1"/>
      <c r="XEB230" s="1"/>
      <c r="XEC230" s="1"/>
      <c r="XED230" s="1"/>
      <c r="XEE230" s="1"/>
      <c r="XEF230" s="1"/>
      <c r="XEG230" s="1"/>
      <c r="XEH230" s="1"/>
      <c r="XEI230" s="43">
        <v>0</v>
      </c>
      <c r="XEJ230" s="43">
        <v>0</v>
      </c>
    </row>
    <row r="231" spans="1:16367" s="12" customFormat="1" ht="14.25" customHeight="1">
      <c r="A231" s="69"/>
      <c r="B231" s="11"/>
      <c r="C231" s="1644" t="s">
        <v>793</v>
      </c>
      <c r="D231" s="1644"/>
      <c r="E231" s="1659"/>
      <c r="F231" s="48">
        <v>37.82</v>
      </c>
      <c r="G231" s="48">
        <v>47.6</v>
      </c>
      <c r="H231" s="48">
        <v>40.950000000000003</v>
      </c>
      <c r="I231" s="22">
        <v>30.61</v>
      </c>
      <c r="J231" s="182">
        <v>12.63</v>
      </c>
      <c r="K231" s="178">
        <v>14.45</v>
      </c>
      <c r="L231" s="178">
        <v>10.48</v>
      </c>
      <c r="M231" s="179">
        <v>7.45</v>
      </c>
      <c r="N231" s="48">
        <v>0</v>
      </c>
      <c r="O231" s="48">
        <v>0</v>
      </c>
      <c r="P231" s="43">
        <v>0</v>
      </c>
      <c r="Q231" s="153">
        <v>0</v>
      </c>
      <c r="R231" s="159">
        <v>0</v>
      </c>
      <c r="S231" s="4"/>
      <c r="T231" s="3"/>
      <c r="U231" s="3"/>
      <c r="V231" s="3"/>
      <c r="W231" s="4"/>
      <c r="X231" s="5"/>
      <c r="Y231" s="5"/>
      <c r="Z231" s="6"/>
      <c r="AA231" s="5"/>
      <c r="AB231" s="5"/>
      <c r="AC231" s="5"/>
      <c r="AD231" s="6"/>
      <c r="AE231" s="63"/>
      <c r="AF231" s="63"/>
      <c r="AG231" s="63"/>
      <c r="AH231" s="63"/>
      <c r="AI231" s="63"/>
      <c r="AJ231" s="63"/>
      <c r="AK231" s="63"/>
      <c r="AL231" s="63"/>
      <c r="AM231" s="63"/>
      <c r="AN231" s="63"/>
      <c r="AO231" s="7"/>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c r="IW231" s="1"/>
      <c r="IX231" s="1"/>
      <c r="IY231" s="1"/>
      <c r="IZ231" s="1"/>
      <c r="JA231" s="1"/>
      <c r="JB231" s="1"/>
      <c r="JC231" s="1"/>
      <c r="JD231" s="1"/>
      <c r="JE231" s="1"/>
      <c r="JF231" s="1"/>
      <c r="JG231" s="1"/>
      <c r="JH231" s="1"/>
      <c r="JI231" s="1"/>
      <c r="JJ231" s="1"/>
      <c r="JK231" s="1"/>
      <c r="JL231" s="1"/>
      <c r="JM231" s="1"/>
      <c r="JN231" s="1"/>
      <c r="JO231" s="1"/>
      <c r="JP231" s="1"/>
      <c r="JQ231" s="1"/>
      <c r="JR231" s="1"/>
      <c r="JS231" s="1"/>
      <c r="JT231" s="1"/>
      <c r="JU231" s="1"/>
      <c r="JV231" s="1"/>
      <c r="JW231" s="1"/>
      <c r="JX231" s="1"/>
      <c r="JY231" s="1"/>
      <c r="JZ231" s="1"/>
      <c r="KA231" s="1"/>
      <c r="KB231" s="1"/>
      <c r="KC231" s="1"/>
      <c r="KD231" s="1"/>
      <c r="KE231" s="1"/>
      <c r="KF231" s="1"/>
      <c r="KG231" s="1"/>
      <c r="KH231" s="1"/>
      <c r="KI231" s="1"/>
      <c r="KJ231" s="1"/>
      <c r="KK231" s="1"/>
      <c r="KL231" s="1"/>
      <c r="KM231" s="1"/>
      <c r="KN231" s="1"/>
      <c r="KO231" s="1"/>
      <c r="KP231" s="1"/>
      <c r="KQ231" s="1"/>
      <c r="KR231" s="1"/>
      <c r="KS231" s="1"/>
      <c r="KT231" s="1"/>
      <c r="KU231" s="1"/>
      <c r="KV231" s="1"/>
      <c r="KW231" s="1"/>
      <c r="KX231" s="1"/>
      <c r="KY231" s="1"/>
      <c r="KZ231" s="1"/>
      <c r="LA231" s="1"/>
      <c r="LB231" s="1"/>
      <c r="LC231" s="1"/>
      <c r="LD231" s="1"/>
      <c r="LE231" s="1"/>
      <c r="LF231" s="1"/>
      <c r="LG231" s="1"/>
      <c r="LH231" s="1"/>
      <c r="LI231" s="1"/>
      <c r="LJ231" s="1"/>
      <c r="LK231" s="1"/>
      <c r="LL231" s="1"/>
      <c r="LM231" s="1"/>
      <c r="LN231" s="1"/>
      <c r="LO231" s="1"/>
      <c r="LP231" s="1"/>
      <c r="LQ231" s="1"/>
      <c r="LR231" s="1"/>
      <c r="LS231" s="1"/>
      <c r="LT231" s="1"/>
      <c r="LU231" s="1"/>
      <c r="LV231" s="1"/>
      <c r="LW231" s="1"/>
      <c r="LX231" s="1"/>
      <c r="LY231" s="1"/>
      <c r="LZ231" s="1"/>
      <c r="MA231" s="1"/>
      <c r="MB231" s="1"/>
      <c r="MC231" s="1"/>
      <c r="MD231" s="1"/>
      <c r="ME231" s="1"/>
      <c r="MF231" s="1"/>
      <c r="MG231" s="1"/>
      <c r="MH231" s="1"/>
      <c r="MI231" s="1"/>
      <c r="MJ231" s="1"/>
      <c r="MK231" s="1"/>
      <c r="ML231" s="1"/>
      <c r="MM231" s="1"/>
      <c r="MN231" s="1"/>
      <c r="MO231" s="1"/>
      <c r="MP231" s="1"/>
      <c r="MQ231" s="1"/>
      <c r="MR231" s="1"/>
      <c r="MS231" s="1"/>
      <c r="MT231" s="1"/>
      <c r="MU231" s="1"/>
      <c r="MV231" s="1"/>
      <c r="MW231" s="1"/>
      <c r="MX231" s="1"/>
      <c r="MY231" s="1"/>
      <c r="MZ231" s="1"/>
      <c r="NA231" s="1"/>
      <c r="NB231" s="1"/>
      <c r="NC231" s="1"/>
      <c r="ND231" s="1"/>
      <c r="NE231" s="1"/>
      <c r="NF231" s="1"/>
      <c r="NG231" s="1"/>
      <c r="NH231" s="1"/>
      <c r="NI231" s="1"/>
      <c r="NJ231" s="1"/>
      <c r="NK231" s="1"/>
      <c r="NL231" s="1"/>
      <c r="NM231" s="1"/>
      <c r="NN231" s="1"/>
      <c r="NO231" s="1"/>
      <c r="NP231" s="1"/>
      <c r="NQ231" s="1"/>
      <c r="NR231" s="1"/>
      <c r="NS231" s="1"/>
      <c r="NT231" s="1"/>
      <c r="NU231" s="1"/>
      <c r="NV231" s="1"/>
      <c r="NW231" s="1"/>
      <c r="NX231" s="1"/>
      <c r="NY231" s="1"/>
      <c r="NZ231" s="1"/>
      <c r="OA231" s="1"/>
      <c r="OB231" s="1"/>
      <c r="OC231" s="1"/>
      <c r="OD231" s="1"/>
      <c r="OE231" s="1"/>
      <c r="OF231" s="1"/>
      <c r="OG231" s="1"/>
      <c r="OH231" s="1"/>
      <c r="OI231" s="1"/>
      <c r="OJ231" s="1"/>
      <c r="OK231" s="1"/>
      <c r="OL231" s="1"/>
      <c r="OM231" s="1"/>
      <c r="ON231" s="1"/>
      <c r="OO231" s="1"/>
      <c r="OP231" s="1"/>
      <c r="OQ231" s="1"/>
      <c r="OR231" s="1"/>
      <c r="OS231" s="1"/>
      <c r="OT231" s="1"/>
      <c r="OU231" s="1"/>
      <c r="OV231" s="1"/>
      <c r="OW231" s="1"/>
      <c r="OX231" s="1"/>
      <c r="OY231" s="1"/>
      <c r="OZ231" s="1"/>
      <c r="PA231" s="1"/>
      <c r="PB231" s="1"/>
      <c r="PC231" s="1"/>
      <c r="PD231" s="1"/>
      <c r="PE231" s="1"/>
      <c r="PF231" s="1"/>
      <c r="PG231" s="1"/>
      <c r="PH231" s="1"/>
      <c r="PI231" s="1"/>
      <c r="PJ231" s="1"/>
      <c r="PK231" s="1"/>
      <c r="PL231" s="1"/>
      <c r="PM231" s="1"/>
      <c r="PN231" s="1"/>
      <c r="PO231" s="1"/>
      <c r="PP231" s="1"/>
      <c r="PQ231" s="1"/>
      <c r="PR231" s="1"/>
      <c r="PS231" s="1"/>
      <c r="PT231" s="1"/>
      <c r="PU231" s="1"/>
      <c r="PV231" s="1"/>
      <c r="PW231" s="1"/>
      <c r="PX231" s="1"/>
      <c r="PY231" s="1"/>
      <c r="PZ231" s="1"/>
      <c r="QA231" s="1"/>
      <c r="QB231" s="1"/>
      <c r="QC231" s="1"/>
      <c r="QD231" s="1"/>
      <c r="QE231" s="1"/>
      <c r="QF231" s="1"/>
      <c r="QG231" s="1"/>
      <c r="QH231" s="1"/>
      <c r="QI231" s="1"/>
      <c r="QJ231" s="1"/>
      <c r="QK231" s="1"/>
      <c r="QL231" s="1"/>
      <c r="QM231" s="1"/>
      <c r="QN231" s="1"/>
      <c r="QO231" s="1"/>
      <c r="QP231" s="1"/>
      <c r="QQ231" s="1"/>
      <c r="QR231" s="1"/>
      <c r="QS231" s="1"/>
      <c r="QT231" s="1"/>
      <c r="QU231" s="1"/>
      <c r="QV231" s="1"/>
      <c r="QW231" s="1"/>
      <c r="QX231" s="1"/>
      <c r="QY231" s="1"/>
      <c r="QZ231" s="1"/>
      <c r="RA231" s="1"/>
      <c r="RB231" s="1"/>
      <c r="RC231" s="1"/>
      <c r="RD231" s="1"/>
      <c r="RE231" s="1"/>
      <c r="RF231" s="1"/>
      <c r="RG231" s="1"/>
      <c r="RH231" s="1"/>
      <c r="RI231" s="1"/>
      <c r="RJ231" s="1"/>
      <c r="RK231" s="1"/>
      <c r="RL231" s="1"/>
      <c r="RM231" s="1"/>
      <c r="RN231" s="1"/>
      <c r="RO231" s="1"/>
      <c r="RP231" s="1"/>
      <c r="RQ231" s="1"/>
      <c r="RR231" s="1"/>
      <c r="RS231" s="1"/>
      <c r="RT231" s="1"/>
      <c r="RU231" s="1"/>
      <c r="RV231" s="1"/>
      <c r="RW231" s="1"/>
      <c r="RX231" s="1"/>
      <c r="RY231" s="1"/>
      <c r="RZ231" s="1"/>
      <c r="SA231" s="1"/>
      <c r="SB231" s="1"/>
      <c r="SC231" s="1"/>
      <c r="SD231" s="1"/>
      <c r="SE231" s="1"/>
      <c r="SF231" s="1"/>
      <c r="SG231" s="1"/>
      <c r="SH231" s="1"/>
      <c r="SI231" s="1"/>
      <c r="SJ231" s="1"/>
      <c r="SK231" s="1"/>
      <c r="SL231" s="1"/>
      <c r="SM231" s="1"/>
      <c r="SN231" s="1"/>
      <c r="SO231" s="1"/>
      <c r="SP231" s="1"/>
      <c r="SQ231" s="1"/>
      <c r="SR231" s="1"/>
      <c r="SS231" s="1"/>
      <c r="ST231" s="1"/>
      <c r="SU231" s="1"/>
      <c r="SV231" s="1"/>
      <c r="SW231" s="1"/>
      <c r="SX231" s="1"/>
      <c r="SY231" s="1"/>
      <c r="SZ231" s="1"/>
      <c r="TA231" s="1"/>
      <c r="TB231" s="1"/>
      <c r="TC231" s="1"/>
      <c r="TD231" s="1"/>
      <c r="TE231" s="1"/>
      <c r="TF231" s="1"/>
      <c r="TG231" s="1"/>
      <c r="TH231" s="1"/>
      <c r="TI231" s="1"/>
      <c r="TJ231" s="1"/>
      <c r="TK231" s="1"/>
      <c r="TL231" s="1"/>
      <c r="TM231" s="1"/>
      <c r="TN231" s="1"/>
      <c r="TO231" s="1"/>
      <c r="TP231" s="1"/>
      <c r="TQ231" s="1"/>
      <c r="TR231" s="1"/>
      <c r="TS231" s="1"/>
      <c r="TT231" s="1"/>
      <c r="TU231" s="1"/>
      <c r="TV231" s="1"/>
      <c r="TW231" s="1"/>
      <c r="TX231" s="1"/>
      <c r="TY231" s="1"/>
      <c r="TZ231" s="1"/>
      <c r="UA231" s="1"/>
      <c r="UB231" s="1"/>
      <c r="UC231" s="1"/>
      <c r="UD231" s="1"/>
      <c r="UE231" s="1"/>
      <c r="UF231" s="1"/>
      <c r="UG231" s="1"/>
      <c r="UH231" s="1"/>
      <c r="UI231" s="1"/>
      <c r="UJ231" s="1"/>
      <c r="UK231" s="1"/>
      <c r="UL231" s="1"/>
      <c r="UM231" s="1"/>
      <c r="UN231" s="1"/>
      <c r="UO231" s="1"/>
      <c r="UP231" s="1"/>
      <c r="UQ231" s="1"/>
      <c r="UR231" s="1"/>
      <c r="US231" s="1"/>
      <c r="UT231" s="1"/>
      <c r="UU231" s="1"/>
      <c r="UV231" s="1"/>
      <c r="UW231" s="1"/>
      <c r="UX231" s="1"/>
      <c r="UY231" s="1"/>
      <c r="UZ231" s="1"/>
      <c r="VA231" s="1"/>
      <c r="VB231" s="1"/>
      <c r="VC231" s="1"/>
      <c r="VD231" s="1"/>
      <c r="VE231" s="1"/>
      <c r="VF231" s="1"/>
      <c r="VG231" s="1"/>
      <c r="VH231" s="1"/>
      <c r="VI231" s="1"/>
      <c r="VJ231" s="1"/>
      <c r="VK231" s="1"/>
      <c r="VL231" s="1"/>
      <c r="VM231" s="1"/>
      <c r="VN231" s="1"/>
      <c r="VO231" s="1"/>
      <c r="VP231" s="1"/>
      <c r="VQ231" s="1"/>
      <c r="VR231" s="1"/>
      <c r="VS231" s="1"/>
      <c r="VT231" s="1"/>
      <c r="VU231" s="1"/>
      <c r="VV231" s="1"/>
      <c r="VW231" s="1"/>
      <c r="VX231" s="1"/>
      <c r="VY231" s="1"/>
      <c r="VZ231" s="1"/>
      <c r="WA231" s="1"/>
      <c r="WB231" s="1"/>
      <c r="WC231" s="1"/>
      <c r="WD231" s="1"/>
      <c r="WE231" s="1"/>
      <c r="WF231" s="1"/>
      <c r="WG231" s="1"/>
      <c r="WH231" s="1"/>
      <c r="WI231" s="1"/>
      <c r="WJ231" s="1"/>
      <c r="WK231" s="1"/>
      <c r="WL231" s="1"/>
      <c r="WM231" s="1"/>
      <c r="WN231" s="1"/>
      <c r="WO231" s="1"/>
      <c r="WP231" s="1"/>
      <c r="WQ231" s="1"/>
      <c r="WR231" s="1"/>
      <c r="WS231" s="1"/>
      <c r="WT231" s="1"/>
      <c r="WU231" s="1"/>
      <c r="WV231" s="1"/>
      <c r="WW231" s="1"/>
      <c r="WX231" s="1"/>
      <c r="WY231" s="1"/>
      <c r="WZ231" s="1"/>
      <c r="XA231" s="1"/>
      <c r="XB231" s="1"/>
      <c r="XC231" s="1"/>
      <c r="XD231" s="1"/>
      <c r="XE231" s="1"/>
      <c r="XF231" s="1"/>
      <c r="XG231" s="1"/>
      <c r="XH231" s="1"/>
      <c r="XI231" s="1"/>
      <c r="XJ231" s="1"/>
      <c r="XK231" s="1"/>
      <c r="XL231" s="1"/>
      <c r="XM231" s="1"/>
      <c r="XN231" s="1"/>
      <c r="XO231" s="1"/>
      <c r="XP231" s="1"/>
      <c r="XQ231" s="1"/>
      <c r="XR231" s="1"/>
      <c r="XS231" s="1"/>
      <c r="XT231" s="1"/>
      <c r="XU231" s="1"/>
      <c r="XV231" s="1"/>
      <c r="XW231" s="1"/>
      <c r="XX231" s="1"/>
      <c r="XY231" s="1"/>
      <c r="XZ231" s="1"/>
      <c r="YA231" s="1"/>
      <c r="YB231" s="1"/>
      <c r="YC231" s="1"/>
      <c r="YD231" s="1"/>
      <c r="YE231" s="1"/>
      <c r="YF231" s="1"/>
      <c r="YG231" s="1"/>
      <c r="YH231" s="1"/>
      <c r="YI231" s="1"/>
      <c r="YJ231" s="1"/>
      <c r="YK231" s="1"/>
      <c r="YL231" s="1"/>
      <c r="YM231" s="1"/>
      <c r="YN231" s="1"/>
      <c r="YO231" s="1"/>
      <c r="YP231" s="1"/>
      <c r="YQ231" s="1"/>
      <c r="YR231" s="1"/>
      <c r="YS231" s="1"/>
      <c r="YT231" s="1"/>
      <c r="YU231" s="1"/>
      <c r="YV231" s="1"/>
      <c r="YW231" s="1"/>
      <c r="YX231" s="1"/>
      <c r="YY231" s="1"/>
      <c r="YZ231" s="1"/>
      <c r="ZA231" s="1"/>
      <c r="ZB231" s="1"/>
      <c r="ZC231" s="1"/>
      <c r="ZD231" s="1"/>
      <c r="ZE231" s="1"/>
      <c r="ZF231" s="1"/>
      <c r="ZG231" s="1"/>
      <c r="ZH231" s="1"/>
      <c r="ZI231" s="1"/>
      <c r="ZJ231" s="1"/>
      <c r="ZK231" s="1"/>
      <c r="ZL231" s="1"/>
      <c r="ZM231" s="1"/>
      <c r="ZN231" s="1"/>
      <c r="ZO231" s="1"/>
      <c r="ZP231" s="1"/>
      <c r="ZQ231" s="1"/>
      <c r="ZR231" s="1"/>
      <c r="ZS231" s="1"/>
      <c r="ZT231" s="1"/>
      <c r="ZU231" s="1"/>
      <c r="ZV231" s="1"/>
      <c r="ZW231" s="1"/>
      <c r="ZX231" s="1"/>
      <c r="ZY231" s="1"/>
      <c r="ZZ231" s="1"/>
      <c r="AAA231" s="1"/>
      <c r="AAB231" s="1"/>
      <c r="AAC231" s="1"/>
      <c r="AAD231" s="1"/>
      <c r="AAE231" s="1"/>
      <c r="AAF231" s="1"/>
      <c r="AAG231" s="1"/>
      <c r="AAH231" s="1"/>
      <c r="AAI231" s="1"/>
      <c r="AAJ231" s="1"/>
      <c r="AAK231" s="1"/>
      <c r="AAL231" s="1"/>
      <c r="AAM231" s="1"/>
      <c r="AAN231" s="1"/>
      <c r="AAO231" s="1"/>
      <c r="AAP231" s="1"/>
      <c r="AAQ231" s="1"/>
      <c r="AAR231" s="1"/>
      <c r="AAS231" s="1"/>
      <c r="AAT231" s="1"/>
      <c r="AAU231" s="1"/>
      <c r="AAV231" s="1"/>
      <c r="AAW231" s="1"/>
      <c r="AAX231" s="1"/>
      <c r="AAY231" s="1"/>
      <c r="AAZ231" s="1"/>
      <c r="ABA231" s="1"/>
      <c r="ABB231" s="1"/>
      <c r="ABC231" s="1"/>
      <c r="ABD231" s="1"/>
      <c r="ABE231" s="1"/>
      <c r="ABF231" s="1"/>
      <c r="ABG231" s="1"/>
      <c r="ABH231" s="1"/>
      <c r="ABI231" s="1"/>
      <c r="ABJ231" s="1"/>
      <c r="ABK231" s="1"/>
      <c r="ABL231" s="1"/>
      <c r="ABM231" s="1"/>
      <c r="ABN231" s="1"/>
      <c r="ABO231" s="1"/>
      <c r="ABP231" s="1"/>
      <c r="ABQ231" s="1"/>
      <c r="ABR231" s="1"/>
      <c r="ABS231" s="1"/>
      <c r="ABT231" s="1"/>
      <c r="ABU231" s="1"/>
      <c r="ABV231" s="1"/>
      <c r="ABW231" s="1"/>
      <c r="ABX231" s="1"/>
      <c r="ABY231" s="1"/>
      <c r="ABZ231" s="1"/>
      <c r="ACA231" s="1"/>
      <c r="ACB231" s="1"/>
      <c r="ACC231" s="1"/>
      <c r="ACD231" s="1"/>
      <c r="ACE231" s="1"/>
      <c r="ACF231" s="1"/>
      <c r="ACG231" s="1"/>
      <c r="ACH231" s="1"/>
      <c r="ACI231" s="1"/>
      <c r="ACJ231" s="1"/>
      <c r="ACK231" s="1"/>
      <c r="ACL231" s="1"/>
      <c r="ACM231" s="1"/>
      <c r="ACN231" s="1"/>
      <c r="ACO231" s="1"/>
      <c r="ACP231" s="1"/>
      <c r="ACQ231" s="1"/>
      <c r="ACR231" s="1"/>
      <c r="ACS231" s="1"/>
      <c r="ACT231" s="1"/>
      <c r="ACU231" s="1"/>
      <c r="ACV231" s="1"/>
      <c r="ACW231" s="1"/>
      <c r="ACX231" s="1"/>
      <c r="ACY231" s="1"/>
      <c r="ACZ231" s="1"/>
      <c r="ADA231" s="1"/>
      <c r="ADB231" s="1"/>
      <c r="ADC231" s="1"/>
      <c r="ADD231" s="1"/>
      <c r="ADE231" s="1"/>
      <c r="ADF231" s="1"/>
      <c r="ADG231" s="1"/>
      <c r="ADH231" s="1"/>
      <c r="ADI231" s="1"/>
      <c r="ADJ231" s="1"/>
      <c r="ADK231" s="1"/>
      <c r="ADL231" s="1"/>
      <c r="ADM231" s="1"/>
      <c r="ADN231" s="1"/>
      <c r="ADO231" s="1"/>
      <c r="ADP231" s="1"/>
      <c r="ADQ231" s="1"/>
      <c r="ADR231" s="1"/>
      <c r="ADS231" s="1"/>
      <c r="ADT231" s="1"/>
      <c r="ADU231" s="1"/>
      <c r="ADV231" s="1"/>
      <c r="ADW231" s="1"/>
      <c r="ADX231" s="1"/>
      <c r="ADY231" s="1"/>
      <c r="ADZ231" s="1"/>
      <c r="AEA231" s="1"/>
      <c r="AEB231" s="1"/>
      <c r="AEC231" s="1"/>
      <c r="AED231" s="1"/>
      <c r="AEE231" s="1"/>
      <c r="AEF231" s="1"/>
      <c r="AEG231" s="1"/>
      <c r="AEH231" s="1"/>
      <c r="AEI231" s="1"/>
      <c r="AEJ231" s="1"/>
      <c r="AEK231" s="1"/>
      <c r="AEL231" s="1"/>
      <c r="AEM231" s="1"/>
      <c r="AEN231" s="1"/>
      <c r="AEO231" s="1"/>
      <c r="AEP231" s="1"/>
      <c r="AEQ231" s="1"/>
      <c r="AER231" s="1"/>
      <c r="AES231" s="1"/>
      <c r="AET231" s="1"/>
      <c r="AEU231" s="1"/>
      <c r="AEV231" s="1"/>
      <c r="AEW231" s="1"/>
      <c r="AEX231" s="1"/>
      <c r="AEY231" s="1"/>
      <c r="AEZ231" s="1"/>
      <c r="AFA231" s="1"/>
      <c r="AFB231" s="1"/>
      <c r="AFC231" s="1"/>
      <c r="AFD231" s="1"/>
      <c r="AFE231" s="1"/>
      <c r="AFF231" s="1"/>
      <c r="AFG231" s="1"/>
      <c r="AFH231" s="1"/>
      <c r="AFI231" s="1"/>
      <c r="AFJ231" s="1"/>
      <c r="AFK231" s="1"/>
      <c r="AFL231" s="1"/>
      <c r="AFM231" s="1"/>
      <c r="AFN231" s="1"/>
      <c r="AFO231" s="1"/>
      <c r="AFP231" s="1"/>
      <c r="AFQ231" s="1"/>
      <c r="AFR231" s="1"/>
      <c r="AFS231" s="1"/>
      <c r="AFT231" s="1"/>
      <c r="AFU231" s="1"/>
      <c r="AFV231" s="1"/>
      <c r="AFW231" s="1"/>
      <c r="AFX231" s="1"/>
      <c r="AFY231" s="1"/>
      <c r="AFZ231" s="1"/>
      <c r="AGA231" s="1"/>
      <c r="AGB231" s="1"/>
      <c r="AGC231" s="1"/>
      <c r="AGD231" s="1"/>
      <c r="AGE231" s="1"/>
      <c r="AGF231" s="1"/>
      <c r="AGG231" s="1"/>
      <c r="AGH231" s="1"/>
      <c r="AGI231" s="1"/>
      <c r="AGJ231" s="1"/>
      <c r="AGK231" s="1"/>
      <c r="AGL231" s="1"/>
      <c r="AGM231" s="1"/>
      <c r="AGN231" s="1"/>
      <c r="AGO231" s="1"/>
      <c r="AGP231" s="1"/>
      <c r="AGQ231" s="1"/>
      <c r="AGR231" s="1"/>
      <c r="AGS231" s="1"/>
      <c r="AGT231" s="1"/>
      <c r="AGU231" s="1"/>
      <c r="AGV231" s="1"/>
      <c r="AGW231" s="1"/>
      <c r="AGX231" s="1"/>
      <c r="AGY231" s="1"/>
      <c r="AGZ231" s="1"/>
      <c r="AHA231" s="1"/>
      <c r="AHB231" s="1"/>
      <c r="AHC231" s="1"/>
      <c r="AHD231" s="1"/>
      <c r="AHE231" s="1"/>
      <c r="AHF231" s="1"/>
      <c r="AHG231" s="1"/>
      <c r="AHH231" s="1"/>
      <c r="AHI231" s="1"/>
      <c r="AHJ231" s="1"/>
      <c r="AHK231" s="1"/>
      <c r="AHL231" s="1"/>
      <c r="AHM231" s="1"/>
      <c r="AHN231" s="1"/>
      <c r="AHO231" s="1"/>
      <c r="AHP231" s="1"/>
      <c r="AHQ231" s="1"/>
      <c r="AHR231" s="1"/>
      <c r="AHS231" s="1"/>
      <c r="AHT231" s="1"/>
      <c r="AHU231" s="1"/>
      <c r="AHV231" s="1"/>
      <c r="AHW231" s="1"/>
      <c r="AHX231" s="1"/>
      <c r="AHY231" s="1"/>
      <c r="AHZ231" s="1"/>
      <c r="AIA231" s="1"/>
      <c r="AIB231" s="1"/>
      <c r="AIC231" s="1"/>
      <c r="AID231" s="1"/>
      <c r="AIE231" s="1"/>
      <c r="AIF231" s="1"/>
      <c r="AIG231" s="1"/>
      <c r="AIH231" s="1"/>
      <c r="AII231" s="1"/>
      <c r="AIJ231" s="1"/>
      <c r="AIK231" s="1"/>
      <c r="AIL231" s="1"/>
      <c r="AIM231" s="1"/>
      <c r="AIN231" s="1"/>
      <c r="AIO231" s="1"/>
      <c r="AIP231" s="1"/>
      <c r="AIQ231" s="1"/>
      <c r="AIR231" s="1"/>
      <c r="AIS231" s="1"/>
      <c r="AIT231" s="1"/>
      <c r="AIU231" s="1"/>
      <c r="AIV231" s="1"/>
      <c r="AIW231" s="1"/>
      <c r="AIX231" s="1"/>
      <c r="AIY231" s="1"/>
      <c r="AIZ231" s="1"/>
      <c r="AJA231" s="1"/>
      <c r="AJB231" s="1"/>
      <c r="AJC231" s="1"/>
      <c r="AJD231" s="1"/>
      <c r="AJE231" s="1"/>
      <c r="AJF231" s="1"/>
      <c r="AJG231" s="1"/>
      <c r="AJH231" s="1"/>
      <c r="AJI231" s="1"/>
      <c r="AJJ231" s="1"/>
      <c r="AJK231" s="1"/>
      <c r="AJL231" s="1"/>
      <c r="AJM231" s="1"/>
      <c r="AJN231" s="1"/>
      <c r="AJO231" s="1"/>
      <c r="AJP231" s="1"/>
      <c r="AJQ231" s="1"/>
      <c r="AJR231" s="1"/>
      <c r="AJS231" s="1"/>
      <c r="AJT231" s="1"/>
      <c r="AJU231" s="1"/>
      <c r="AJV231" s="1"/>
      <c r="AJW231" s="1"/>
      <c r="AJX231" s="1"/>
      <c r="AJY231" s="1"/>
      <c r="AJZ231" s="1"/>
      <c r="AKA231" s="1"/>
      <c r="AKB231" s="1"/>
      <c r="AKC231" s="1"/>
      <c r="AKD231" s="1"/>
      <c r="AKE231" s="1"/>
      <c r="AKF231" s="1"/>
      <c r="AKG231" s="1"/>
      <c r="AKH231" s="1"/>
      <c r="AKI231" s="1"/>
      <c r="AKJ231" s="1"/>
      <c r="AKK231" s="1"/>
      <c r="AKL231" s="1"/>
      <c r="AKM231" s="1"/>
      <c r="AKN231" s="1"/>
      <c r="AKO231" s="1"/>
      <c r="AKP231" s="1"/>
      <c r="AKQ231" s="1"/>
      <c r="AKR231" s="1"/>
      <c r="AKS231" s="1"/>
      <c r="AKT231" s="1"/>
      <c r="AKU231" s="1"/>
      <c r="AKV231" s="1"/>
      <c r="AKW231" s="1"/>
      <c r="AKX231" s="1"/>
      <c r="AKY231" s="1"/>
      <c r="AKZ231" s="1"/>
      <c r="ALA231" s="1"/>
      <c r="ALB231" s="1"/>
      <c r="ALC231" s="1"/>
      <c r="ALD231" s="1"/>
      <c r="ALE231" s="1"/>
      <c r="ALF231" s="1"/>
      <c r="ALG231" s="1"/>
      <c r="ALH231" s="1"/>
      <c r="ALI231" s="1"/>
      <c r="ALJ231" s="1"/>
      <c r="ALK231" s="1"/>
      <c r="ALL231" s="1"/>
      <c r="ALM231" s="1"/>
      <c r="ALN231" s="1"/>
      <c r="ALO231" s="1"/>
      <c r="ALP231" s="1"/>
      <c r="ALQ231" s="1"/>
      <c r="ALR231" s="1"/>
      <c r="ALS231" s="1"/>
      <c r="ALT231" s="1"/>
      <c r="ALU231" s="1"/>
      <c r="ALV231" s="1"/>
      <c r="ALW231" s="1"/>
      <c r="ALX231" s="1"/>
      <c r="ALY231" s="1"/>
      <c r="ALZ231" s="1"/>
      <c r="AMA231" s="1"/>
      <c r="AMB231" s="1"/>
      <c r="AMC231" s="1"/>
      <c r="AMD231" s="1"/>
      <c r="AME231" s="1"/>
      <c r="AMF231" s="1"/>
      <c r="AMG231" s="1"/>
      <c r="AMH231" s="1"/>
      <c r="AMI231" s="1"/>
      <c r="AMJ231" s="1"/>
      <c r="AMK231" s="1"/>
      <c r="AML231" s="1"/>
      <c r="AMM231" s="1"/>
      <c r="AMN231" s="1"/>
      <c r="AMO231" s="1"/>
      <c r="AMP231" s="1"/>
      <c r="AMQ231" s="1"/>
      <c r="AMR231" s="1"/>
      <c r="AMS231" s="1"/>
      <c r="AMT231" s="1"/>
      <c r="AMU231" s="1"/>
      <c r="AMV231" s="1"/>
      <c r="AMW231" s="1"/>
      <c r="AMX231" s="1"/>
      <c r="AMY231" s="1"/>
      <c r="AMZ231" s="1"/>
      <c r="ANA231" s="1"/>
      <c r="ANB231" s="1"/>
      <c r="ANC231" s="1"/>
      <c r="AND231" s="1"/>
      <c r="ANE231" s="1"/>
      <c r="ANF231" s="1"/>
      <c r="ANG231" s="1"/>
      <c r="ANH231" s="1"/>
      <c r="ANI231" s="1"/>
      <c r="ANJ231" s="1"/>
      <c r="ANK231" s="1"/>
      <c r="ANL231" s="1"/>
      <c r="ANM231" s="1"/>
      <c r="ANN231" s="1"/>
      <c r="ANO231" s="1"/>
      <c r="ANP231" s="1"/>
      <c r="ANQ231" s="1"/>
      <c r="ANR231" s="1"/>
      <c r="ANS231" s="1"/>
      <c r="ANT231" s="1"/>
      <c r="ANU231" s="1"/>
      <c r="ANV231" s="1"/>
      <c r="ANW231" s="1"/>
      <c r="ANX231" s="1"/>
      <c r="ANY231" s="1"/>
      <c r="ANZ231" s="1"/>
      <c r="AOA231" s="1"/>
      <c r="AOB231" s="1"/>
      <c r="AOC231" s="1"/>
      <c r="AOD231" s="1"/>
      <c r="AOE231" s="1"/>
      <c r="AOF231" s="1"/>
      <c r="AOG231" s="1"/>
      <c r="AOH231" s="1"/>
      <c r="AOI231" s="1"/>
      <c r="AOJ231" s="1"/>
      <c r="AOK231" s="1"/>
      <c r="AOL231" s="1"/>
      <c r="AOM231" s="1"/>
      <c r="AON231" s="1"/>
      <c r="AOO231" s="1"/>
      <c r="AOP231" s="1"/>
      <c r="AOQ231" s="1"/>
      <c r="AOR231" s="1"/>
      <c r="AOS231" s="1"/>
      <c r="AOT231" s="1"/>
      <c r="AOU231" s="1"/>
      <c r="AOV231" s="1"/>
      <c r="AOW231" s="1"/>
      <c r="AOX231" s="1"/>
      <c r="AOY231" s="1"/>
      <c r="AOZ231" s="1"/>
      <c r="APA231" s="1"/>
      <c r="APB231" s="1"/>
      <c r="APC231" s="1"/>
      <c r="APD231" s="1"/>
      <c r="APE231" s="1"/>
      <c r="APF231" s="1"/>
      <c r="APG231" s="1"/>
      <c r="APH231" s="1"/>
      <c r="API231" s="1"/>
      <c r="APJ231" s="1"/>
      <c r="APK231" s="1"/>
      <c r="APL231" s="1"/>
      <c r="APM231" s="1"/>
      <c r="APN231" s="1"/>
      <c r="APO231" s="1"/>
      <c r="APP231" s="1"/>
      <c r="APQ231" s="1"/>
      <c r="APR231" s="1"/>
      <c r="APS231" s="1"/>
      <c r="APT231" s="1"/>
      <c r="APU231" s="1"/>
      <c r="APV231" s="1"/>
      <c r="APW231" s="1"/>
      <c r="APX231" s="1"/>
      <c r="APY231" s="1"/>
      <c r="APZ231" s="1"/>
      <c r="AQA231" s="1"/>
      <c r="AQB231" s="1"/>
      <c r="AQC231" s="1"/>
      <c r="AQD231" s="1"/>
      <c r="AQE231" s="1"/>
      <c r="AQF231" s="1"/>
      <c r="AQG231" s="1"/>
      <c r="AQH231" s="1"/>
      <c r="AQI231" s="1"/>
      <c r="AQJ231" s="1"/>
      <c r="AQK231" s="1"/>
      <c r="AQL231" s="1"/>
      <c r="AQM231" s="1"/>
      <c r="AQN231" s="1"/>
      <c r="AQO231" s="1"/>
      <c r="AQP231" s="1"/>
      <c r="AQQ231" s="1"/>
      <c r="AQR231" s="1"/>
      <c r="AQS231" s="1"/>
      <c r="AQT231" s="1"/>
      <c r="AQU231" s="1"/>
      <c r="AQV231" s="1"/>
      <c r="AQW231" s="1"/>
      <c r="AQX231" s="1"/>
      <c r="AQY231" s="1"/>
      <c r="AQZ231" s="1"/>
      <c r="ARA231" s="1"/>
      <c r="ARB231" s="1"/>
      <c r="ARC231" s="1"/>
      <c r="ARD231" s="1"/>
      <c r="ARE231" s="1"/>
      <c r="ARF231" s="1"/>
      <c r="ARG231" s="1"/>
      <c r="ARH231" s="1"/>
      <c r="ARI231" s="1"/>
      <c r="ARJ231" s="1"/>
      <c r="ARK231" s="1"/>
      <c r="ARL231" s="1"/>
      <c r="ARM231" s="1"/>
      <c r="ARN231" s="1"/>
      <c r="ARO231" s="1"/>
      <c r="ARP231" s="1"/>
      <c r="ARQ231" s="1"/>
      <c r="ARR231" s="1"/>
      <c r="ARS231" s="1"/>
      <c r="ART231" s="1"/>
      <c r="ARU231" s="1"/>
      <c r="ARV231" s="1"/>
      <c r="ARW231" s="1"/>
      <c r="ARX231" s="1"/>
      <c r="ARY231" s="1"/>
      <c r="ARZ231" s="1"/>
      <c r="ASA231" s="1"/>
      <c r="ASB231" s="1"/>
      <c r="ASC231" s="1"/>
      <c r="ASD231" s="1"/>
      <c r="ASE231" s="1"/>
      <c r="ASF231" s="1"/>
      <c r="ASG231" s="1"/>
      <c r="ASH231" s="1"/>
      <c r="ASI231" s="1"/>
      <c r="ASJ231" s="1"/>
      <c r="ASK231" s="1"/>
      <c r="ASL231" s="1"/>
      <c r="ASM231" s="1"/>
      <c r="ASN231" s="1"/>
      <c r="ASO231" s="1"/>
      <c r="ASP231" s="1"/>
      <c r="ASQ231" s="1"/>
      <c r="ASR231" s="1"/>
      <c r="ASS231" s="1"/>
      <c r="AST231" s="1"/>
      <c r="ASU231" s="1"/>
      <c r="ASV231" s="1"/>
      <c r="ASW231" s="1"/>
      <c r="ASX231" s="1"/>
      <c r="ASY231" s="1"/>
      <c r="ASZ231" s="1"/>
      <c r="ATA231" s="1"/>
      <c r="ATB231" s="1"/>
      <c r="ATC231" s="1"/>
      <c r="ATD231" s="1"/>
      <c r="ATE231" s="1"/>
      <c r="ATF231" s="1"/>
      <c r="ATG231" s="1"/>
      <c r="ATH231" s="1"/>
      <c r="ATI231" s="1"/>
      <c r="ATJ231" s="1"/>
      <c r="ATK231" s="1"/>
      <c r="ATL231" s="1"/>
      <c r="ATM231" s="1"/>
      <c r="ATN231" s="1"/>
      <c r="ATO231" s="1"/>
      <c r="ATP231" s="1"/>
      <c r="ATQ231" s="1"/>
      <c r="ATR231" s="1"/>
      <c r="ATS231" s="1"/>
      <c r="ATT231" s="1"/>
      <c r="ATU231" s="1"/>
      <c r="ATV231" s="1"/>
      <c r="ATW231" s="1"/>
      <c r="ATX231" s="1"/>
      <c r="ATY231" s="1"/>
      <c r="ATZ231" s="1"/>
      <c r="AUA231" s="1"/>
      <c r="AUB231" s="1"/>
      <c r="AUC231" s="1"/>
      <c r="AUD231" s="1"/>
      <c r="AUE231" s="1"/>
      <c r="AUF231" s="1"/>
      <c r="AUG231" s="1"/>
      <c r="AUH231" s="1"/>
      <c r="AUI231" s="1"/>
      <c r="AUJ231" s="1"/>
      <c r="AUK231" s="1"/>
      <c r="AUL231" s="1"/>
      <c r="AUM231" s="1"/>
      <c r="AUN231" s="1"/>
      <c r="AUO231" s="1"/>
      <c r="AUP231" s="1"/>
      <c r="AUQ231" s="1"/>
      <c r="AUR231" s="1"/>
      <c r="AUS231" s="1"/>
      <c r="AUT231" s="1"/>
      <c r="AUU231" s="1"/>
      <c r="AUV231" s="1"/>
      <c r="AUW231" s="1"/>
      <c r="AUX231" s="1"/>
      <c r="AUY231" s="1"/>
      <c r="AUZ231" s="1"/>
      <c r="AVA231" s="1"/>
      <c r="AVB231" s="1"/>
      <c r="AVC231" s="1"/>
      <c r="AVD231" s="1"/>
      <c r="AVE231" s="1"/>
      <c r="AVF231" s="1"/>
      <c r="AVG231" s="1"/>
      <c r="AVH231" s="1"/>
      <c r="AVI231" s="1"/>
      <c r="AVJ231" s="1"/>
      <c r="AVK231" s="1"/>
      <c r="AVL231" s="1"/>
      <c r="AVM231" s="1"/>
      <c r="AVN231" s="1"/>
      <c r="AVO231" s="1"/>
      <c r="AVP231" s="1"/>
      <c r="AVQ231" s="1"/>
      <c r="AVR231" s="1"/>
      <c r="AVS231" s="1"/>
      <c r="AVT231" s="1"/>
      <c r="AVU231" s="1"/>
      <c r="AVV231" s="1"/>
      <c r="AVW231" s="1"/>
      <c r="AVX231" s="1"/>
      <c r="AVY231" s="1"/>
      <c r="AVZ231" s="1"/>
      <c r="AWA231" s="1"/>
      <c r="AWB231" s="1"/>
      <c r="AWC231" s="1"/>
      <c r="AWD231" s="1"/>
      <c r="AWE231" s="1"/>
      <c r="AWF231" s="1"/>
      <c r="AWG231" s="1"/>
      <c r="AWH231" s="1"/>
      <c r="AWI231" s="1"/>
      <c r="AWJ231" s="1"/>
      <c r="AWK231" s="1"/>
      <c r="AWL231" s="1"/>
      <c r="AWM231" s="1"/>
      <c r="AWN231" s="1"/>
      <c r="AWO231" s="1"/>
      <c r="AWP231" s="1"/>
      <c r="AWQ231" s="1"/>
      <c r="AWR231" s="1"/>
      <c r="AWS231" s="1"/>
      <c r="AWT231" s="1"/>
      <c r="AWU231" s="1"/>
      <c r="AWV231" s="1"/>
      <c r="AWW231" s="1"/>
      <c r="AWX231" s="1"/>
      <c r="AWY231" s="1"/>
      <c r="AWZ231" s="1"/>
      <c r="AXA231" s="1"/>
      <c r="AXB231" s="1"/>
      <c r="AXC231" s="1"/>
      <c r="AXD231" s="1"/>
      <c r="AXE231" s="1"/>
      <c r="AXF231" s="1"/>
      <c r="AXG231" s="1"/>
      <c r="AXH231" s="1"/>
      <c r="AXI231" s="1"/>
      <c r="AXJ231" s="1"/>
      <c r="AXK231" s="1"/>
      <c r="AXL231" s="1"/>
      <c r="AXM231" s="1"/>
      <c r="AXN231" s="1"/>
      <c r="AXO231" s="1"/>
      <c r="AXP231" s="1"/>
      <c r="AXQ231" s="1"/>
      <c r="AXR231" s="1"/>
      <c r="AXS231" s="1"/>
      <c r="AXT231" s="1"/>
      <c r="AXU231" s="1"/>
      <c r="AXV231" s="1"/>
      <c r="AXW231" s="1"/>
      <c r="AXX231" s="1"/>
      <c r="AXY231" s="1"/>
      <c r="AXZ231" s="1"/>
      <c r="AYA231" s="1"/>
      <c r="AYB231" s="1"/>
      <c r="AYC231" s="1"/>
      <c r="AYD231" s="1"/>
      <c r="AYE231" s="1"/>
      <c r="AYF231" s="1"/>
      <c r="AYG231" s="1"/>
      <c r="AYH231" s="1"/>
      <c r="AYI231" s="1"/>
      <c r="AYJ231" s="1"/>
      <c r="AYK231" s="1"/>
      <c r="AYL231" s="1"/>
      <c r="AYM231" s="1"/>
      <c r="AYN231" s="1"/>
      <c r="AYO231" s="1"/>
      <c r="AYP231" s="1"/>
      <c r="AYQ231" s="1"/>
      <c r="AYR231" s="1"/>
      <c r="AYS231" s="1"/>
      <c r="AYT231" s="1"/>
      <c r="AYU231" s="1"/>
      <c r="AYV231" s="1"/>
      <c r="AYW231" s="1"/>
      <c r="AYX231" s="1"/>
      <c r="AYY231" s="1"/>
      <c r="AYZ231" s="1"/>
      <c r="AZA231" s="1"/>
      <c r="AZB231" s="1"/>
      <c r="AZC231" s="1"/>
      <c r="AZD231" s="1"/>
      <c r="AZE231" s="1"/>
      <c r="AZF231" s="1"/>
      <c r="AZG231" s="1"/>
      <c r="AZH231" s="1"/>
      <c r="AZI231" s="1"/>
      <c r="AZJ231" s="1"/>
      <c r="AZK231" s="1"/>
      <c r="AZL231" s="1"/>
      <c r="AZM231" s="1"/>
      <c r="AZN231" s="1"/>
      <c r="AZO231" s="1"/>
      <c r="AZP231" s="1"/>
      <c r="AZQ231" s="1"/>
      <c r="AZR231" s="1"/>
      <c r="AZS231" s="1"/>
      <c r="AZT231" s="1"/>
      <c r="AZU231" s="1"/>
      <c r="AZV231" s="1"/>
      <c r="AZW231" s="1"/>
      <c r="AZX231" s="1"/>
      <c r="AZY231" s="1"/>
      <c r="AZZ231" s="1"/>
      <c r="BAA231" s="1"/>
      <c r="BAB231" s="1"/>
      <c r="BAC231" s="1"/>
      <c r="BAD231" s="1"/>
      <c r="BAE231" s="1"/>
      <c r="BAF231" s="1"/>
      <c r="BAG231" s="1"/>
      <c r="BAH231" s="1"/>
      <c r="BAI231" s="1"/>
      <c r="BAJ231" s="1"/>
      <c r="BAK231" s="1"/>
      <c r="BAL231" s="1"/>
      <c r="BAM231" s="1"/>
      <c r="BAN231" s="1"/>
      <c r="BAO231" s="1"/>
      <c r="BAP231" s="1"/>
      <c r="BAQ231" s="1"/>
      <c r="BAR231" s="1"/>
      <c r="BAS231" s="1"/>
      <c r="BAT231" s="1"/>
      <c r="BAU231" s="1"/>
      <c r="BAV231" s="1"/>
      <c r="BAW231" s="1"/>
      <c r="BAX231" s="1"/>
      <c r="BAY231" s="1"/>
      <c r="BAZ231" s="1"/>
      <c r="BBA231" s="1"/>
      <c r="BBB231" s="1"/>
      <c r="BBC231" s="1"/>
      <c r="BBD231" s="1"/>
      <c r="BBE231" s="1"/>
      <c r="BBF231" s="1"/>
      <c r="BBG231" s="1"/>
      <c r="BBH231" s="1"/>
      <c r="BBI231" s="1"/>
      <c r="BBJ231" s="1"/>
      <c r="BBK231" s="1"/>
      <c r="BBL231" s="1"/>
      <c r="BBM231" s="1"/>
      <c r="BBN231" s="1"/>
      <c r="BBO231" s="1"/>
      <c r="BBP231" s="1"/>
      <c r="BBQ231" s="1"/>
      <c r="BBR231" s="1"/>
      <c r="BBS231" s="1"/>
      <c r="BBT231" s="1"/>
      <c r="BBU231" s="1"/>
      <c r="BBV231" s="1"/>
      <c r="BBW231" s="1"/>
      <c r="BBX231" s="1"/>
      <c r="BBY231" s="1"/>
      <c r="BBZ231" s="1"/>
      <c r="BCA231" s="1"/>
      <c r="BCB231" s="1"/>
      <c r="BCC231" s="1"/>
      <c r="BCD231" s="1"/>
      <c r="BCE231" s="1"/>
      <c r="BCF231" s="1"/>
      <c r="BCG231" s="1"/>
      <c r="BCH231" s="1"/>
      <c r="BCI231" s="1"/>
      <c r="BCJ231" s="1"/>
      <c r="BCK231" s="1"/>
      <c r="BCL231" s="1"/>
      <c r="BCM231" s="1"/>
      <c r="BCN231" s="1"/>
      <c r="BCO231" s="1"/>
      <c r="BCP231" s="1"/>
      <c r="BCQ231" s="1"/>
      <c r="BCR231" s="1"/>
      <c r="BCS231" s="1"/>
      <c r="BCT231" s="1"/>
      <c r="BCU231" s="1"/>
      <c r="BCV231" s="1"/>
      <c r="BCW231" s="1"/>
      <c r="BCX231" s="1"/>
      <c r="BCY231" s="1"/>
      <c r="BCZ231" s="1"/>
      <c r="BDA231" s="1"/>
      <c r="BDB231" s="1"/>
      <c r="BDC231" s="1"/>
      <c r="BDD231" s="1"/>
      <c r="BDE231" s="1"/>
      <c r="BDF231" s="1"/>
      <c r="BDG231" s="1"/>
      <c r="BDH231" s="1"/>
      <c r="BDI231" s="1"/>
      <c r="BDJ231" s="1"/>
      <c r="BDK231" s="1"/>
      <c r="BDL231" s="1"/>
      <c r="BDM231" s="1"/>
      <c r="BDN231" s="1"/>
      <c r="BDO231" s="1"/>
      <c r="BDP231" s="1"/>
      <c r="BDQ231" s="1"/>
      <c r="BDR231" s="1"/>
      <c r="BDS231" s="1"/>
      <c r="BDT231" s="1"/>
      <c r="BDU231" s="1"/>
      <c r="BDV231" s="1"/>
      <c r="BDW231" s="1"/>
      <c r="BDX231" s="1"/>
      <c r="BDY231" s="1"/>
      <c r="BDZ231" s="1"/>
      <c r="BEA231" s="1"/>
      <c r="BEB231" s="1"/>
      <c r="BEC231" s="1"/>
      <c r="BED231" s="1"/>
      <c r="BEE231" s="1"/>
      <c r="BEF231" s="1"/>
      <c r="BEG231" s="1"/>
      <c r="BEH231" s="1"/>
      <c r="BEI231" s="1"/>
      <c r="BEJ231" s="1"/>
      <c r="BEK231" s="1"/>
      <c r="BEL231" s="1"/>
      <c r="BEM231" s="1"/>
      <c r="BEN231" s="1"/>
      <c r="BEO231" s="1"/>
      <c r="BEP231" s="1"/>
      <c r="BEQ231" s="1"/>
      <c r="BER231" s="1"/>
      <c r="BES231" s="1"/>
      <c r="BET231" s="1"/>
      <c r="BEU231" s="1"/>
      <c r="BEV231" s="1"/>
      <c r="BEW231" s="1"/>
      <c r="BEX231" s="1"/>
      <c r="BEY231" s="1"/>
      <c r="BEZ231" s="1"/>
      <c r="BFA231" s="1"/>
      <c r="BFB231" s="1"/>
      <c r="BFC231" s="1"/>
      <c r="BFD231" s="1"/>
      <c r="BFE231" s="1"/>
      <c r="BFF231" s="1"/>
      <c r="BFG231" s="1"/>
      <c r="BFH231" s="1"/>
      <c r="BFI231" s="1"/>
      <c r="BFJ231" s="1"/>
      <c r="BFK231" s="1"/>
      <c r="BFL231" s="1"/>
      <c r="BFM231" s="1"/>
      <c r="BFN231" s="1"/>
      <c r="BFO231" s="1"/>
      <c r="BFP231" s="1"/>
      <c r="BFQ231" s="1"/>
      <c r="BFR231" s="1"/>
      <c r="BFS231" s="1"/>
      <c r="BFT231" s="1"/>
      <c r="BFU231" s="1"/>
      <c r="BFV231" s="1"/>
      <c r="BFW231" s="1"/>
      <c r="BFX231" s="1"/>
      <c r="BFY231" s="1"/>
      <c r="BFZ231" s="1"/>
      <c r="BGA231" s="1"/>
      <c r="BGB231" s="1"/>
      <c r="BGC231" s="1"/>
      <c r="BGD231" s="1"/>
      <c r="BGE231" s="1"/>
      <c r="BGF231" s="1"/>
      <c r="BGG231" s="1"/>
      <c r="BGH231" s="1"/>
      <c r="BGI231" s="1"/>
      <c r="BGJ231" s="1"/>
      <c r="BGK231" s="1"/>
      <c r="BGL231" s="1"/>
      <c r="BGM231" s="1"/>
      <c r="BGN231" s="1"/>
      <c r="BGO231" s="1"/>
      <c r="BGP231" s="1"/>
      <c r="BGQ231" s="1"/>
      <c r="BGR231" s="1"/>
      <c r="BGS231" s="1"/>
      <c r="BGT231" s="1"/>
      <c r="BGU231" s="1"/>
      <c r="BGV231" s="1"/>
      <c r="BGW231" s="1"/>
      <c r="BGX231" s="1"/>
      <c r="BGY231" s="1"/>
      <c r="BGZ231" s="1"/>
      <c r="BHA231" s="1"/>
      <c r="BHB231" s="1"/>
      <c r="BHC231" s="1"/>
      <c r="BHD231" s="1"/>
      <c r="BHE231" s="1"/>
      <c r="BHF231" s="1"/>
      <c r="BHG231" s="1"/>
      <c r="BHH231" s="1"/>
      <c r="BHI231" s="1"/>
      <c r="BHJ231" s="1"/>
      <c r="BHK231" s="1"/>
      <c r="BHL231" s="1"/>
      <c r="BHM231" s="1"/>
      <c r="BHN231" s="1"/>
      <c r="BHO231" s="1"/>
      <c r="BHP231" s="1"/>
      <c r="BHQ231" s="1"/>
      <c r="BHR231" s="1"/>
      <c r="BHS231" s="1"/>
      <c r="BHT231" s="1"/>
      <c r="BHU231" s="1"/>
      <c r="BHV231" s="1"/>
      <c r="BHW231" s="1"/>
      <c r="BHX231" s="1"/>
      <c r="BHY231" s="1"/>
      <c r="BHZ231" s="1"/>
      <c r="BIA231" s="1"/>
      <c r="BIB231" s="1"/>
      <c r="BIC231" s="1"/>
      <c r="BID231" s="1"/>
      <c r="BIE231" s="1"/>
      <c r="BIF231" s="1"/>
      <c r="BIG231" s="1"/>
      <c r="BIH231" s="1"/>
      <c r="BII231" s="1"/>
      <c r="BIJ231" s="1"/>
      <c r="BIK231" s="1"/>
      <c r="BIL231" s="1"/>
      <c r="BIM231" s="1"/>
      <c r="BIN231" s="1"/>
      <c r="BIO231" s="1"/>
      <c r="BIP231" s="1"/>
      <c r="BIQ231" s="1"/>
      <c r="BIR231" s="1"/>
      <c r="BIS231" s="1"/>
      <c r="BIT231" s="1"/>
      <c r="BIU231" s="1"/>
      <c r="BIV231" s="1"/>
      <c r="BIW231" s="1"/>
      <c r="BIX231" s="1"/>
      <c r="BIY231" s="1"/>
      <c r="BIZ231" s="1"/>
      <c r="BJA231" s="1"/>
      <c r="BJB231" s="1"/>
      <c r="BJC231" s="1"/>
      <c r="BJD231" s="1"/>
      <c r="BJE231" s="1"/>
      <c r="BJF231" s="1"/>
      <c r="BJG231" s="1"/>
      <c r="BJH231" s="1"/>
      <c r="BJI231" s="1"/>
      <c r="BJJ231" s="1"/>
      <c r="BJK231" s="1"/>
      <c r="BJL231" s="1"/>
      <c r="BJM231" s="1"/>
      <c r="BJN231" s="1"/>
      <c r="BJO231" s="1"/>
      <c r="BJP231" s="1"/>
      <c r="BJQ231" s="1"/>
      <c r="BJR231" s="1"/>
      <c r="BJS231" s="1"/>
      <c r="BJT231" s="1"/>
      <c r="BJU231" s="1"/>
      <c r="BJV231" s="1"/>
      <c r="BJW231" s="1"/>
      <c r="BJX231" s="1"/>
      <c r="BJY231" s="1"/>
      <c r="BJZ231" s="1"/>
      <c r="BKA231" s="1"/>
      <c r="BKB231" s="1"/>
      <c r="BKC231" s="1"/>
      <c r="BKD231" s="1"/>
      <c r="BKE231" s="1"/>
      <c r="BKF231" s="1"/>
      <c r="BKG231" s="1"/>
      <c r="BKH231" s="1"/>
      <c r="BKI231" s="1"/>
      <c r="BKJ231" s="1"/>
      <c r="BKK231" s="1"/>
      <c r="BKL231" s="1"/>
      <c r="BKM231" s="1"/>
      <c r="BKN231" s="1"/>
      <c r="BKO231" s="1"/>
      <c r="BKP231" s="1"/>
      <c r="BKQ231" s="1"/>
      <c r="BKR231" s="1"/>
      <c r="BKS231" s="1"/>
      <c r="BKT231" s="1"/>
      <c r="BKU231" s="1"/>
      <c r="BKV231" s="1"/>
      <c r="BKW231" s="1"/>
      <c r="BKX231" s="1"/>
      <c r="BKY231" s="1"/>
      <c r="BKZ231" s="1"/>
      <c r="BLA231" s="1"/>
      <c r="BLB231" s="1"/>
      <c r="BLC231" s="1"/>
      <c r="BLD231" s="1"/>
      <c r="BLE231" s="1"/>
      <c r="BLF231" s="1"/>
      <c r="BLG231" s="1"/>
      <c r="BLH231" s="1"/>
      <c r="BLI231" s="1"/>
      <c r="BLJ231" s="1"/>
      <c r="BLK231" s="1"/>
      <c r="BLL231" s="1"/>
      <c r="BLM231" s="1"/>
      <c r="BLN231" s="1"/>
      <c r="BLO231" s="1"/>
      <c r="BLP231" s="1"/>
      <c r="BLQ231" s="1"/>
      <c r="BLR231" s="1"/>
      <c r="BLS231" s="1"/>
      <c r="BLT231" s="1"/>
      <c r="BLU231" s="1"/>
      <c r="BLV231" s="1"/>
      <c r="BLW231" s="1"/>
      <c r="BLX231" s="1"/>
      <c r="BLY231" s="1"/>
      <c r="BLZ231" s="1"/>
      <c r="BMA231" s="1"/>
      <c r="BMB231" s="1"/>
      <c r="BMC231" s="1"/>
      <c r="BMD231" s="1"/>
      <c r="BME231" s="1"/>
      <c r="BMF231" s="1"/>
      <c r="BMG231" s="1"/>
      <c r="BMH231" s="1"/>
      <c r="BMI231" s="1"/>
      <c r="BMJ231" s="1"/>
      <c r="BMK231" s="1"/>
      <c r="BML231" s="1"/>
      <c r="BMM231" s="1"/>
      <c r="BMN231" s="1"/>
      <c r="BMO231" s="1"/>
      <c r="BMP231" s="1"/>
      <c r="BMQ231" s="1"/>
      <c r="BMR231" s="1"/>
      <c r="BMS231" s="1"/>
      <c r="BMT231" s="1"/>
      <c r="BMU231" s="1"/>
      <c r="BMV231" s="1"/>
      <c r="BMW231" s="1"/>
      <c r="BMX231" s="1"/>
      <c r="BMY231" s="1"/>
      <c r="BMZ231" s="1"/>
      <c r="BNA231" s="1"/>
      <c r="BNB231" s="1"/>
      <c r="BNC231" s="1"/>
      <c r="BND231" s="1"/>
      <c r="BNE231" s="1"/>
      <c r="BNF231" s="1"/>
      <c r="BNG231" s="1"/>
      <c r="BNH231" s="1"/>
      <c r="BNI231" s="1"/>
      <c r="BNJ231" s="1"/>
      <c r="BNK231" s="1"/>
      <c r="BNL231" s="1"/>
      <c r="BNM231" s="1"/>
      <c r="BNN231" s="1"/>
      <c r="BNO231" s="1"/>
      <c r="BNP231" s="1"/>
      <c r="BNQ231" s="1"/>
      <c r="BNR231" s="1"/>
      <c r="BNS231" s="1"/>
      <c r="BNT231" s="1"/>
      <c r="BNU231" s="1"/>
      <c r="BNV231" s="1"/>
      <c r="BNW231" s="1"/>
      <c r="BNX231" s="1"/>
      <c r="BNY231" s="1"/>
      <c r="BNZ231" s="1"/>
      <c r="BOA231" s="1"/>
      <c r="BOB231" s="1"/>
      <c r="BOC231" s="1"/>
      <c r="BOD231" s="1"/>
      <c r="BOE231" s="1"/>
      <c r="BOF231" s="1"/>
      <c r="BOG231" s="1"/>
      <c r="BOH231" s="1"/>
      <c r="BOI231" s="1"/>
      <c r="BOJ231" s="1"/>
      <c r="BOK231" s="1"/>
      <c r="BOL231" s="1"/>
      <c r="BOM231" s="1"/>
      <c r="BON231" s="1"/>
      <c r="BOO231" s="1"/>
      <c r="BOP231" s="1"/>
      <c r="BOQ231" s="1"/>
      <c r="BOR231" s="1"/>
      <c r="BOS231" s="1"/>
      <c r="BOT231" s="1"/>
      <c r="BOU231" s="1"/>
      <c r="BOV231" s="1"/>
      <c r="BOW231" s="1"/>
      <c r="BOX231" s="1"/>
      <c r="BOY231" s="1"/>
      <c r="BOZ231" s="1"/>
      <c r="BPA231" s="1"/>
      <c r="BPB231" s="1"/>
      <c r="BPC231" s="1"/>
      <c r="BPD231" s="1"/>
      <c r="BPE231" s="1"/>
      <c r="BPF231" s="1"/>
      <c r="BPG231" s="1"/>
      <c r="BPH231" s="1"/>
      <c r="BPI231" s="1"/>
      <c r="BPJ231" s="1"/>
      <c r="BPK231" s="1"/>
      <c r="BPL231" s="1"/>
      <c r="BPM231" s="1"/>
      <c r="BPN231" s="1"/>
      <c r="BPO231" s="1"/>
      <c r="BPP231" s="1"/>
      <c r="BPQ231" s="1"/>
      <c r="BPR231" s="1"/>
      <c r="BPS231" s="1"/>
      <c r="BPT231" s="1"/>
      <c r="BPU231" s="1"/>
      <c r="BPV231" s="1"/>
      <c r="BPW231" s="1"/>
      <c r="BPX231" s="1"/>
      <c r="BPY231" s="1"/>
      <c r="BPZ231" s="1"/>
      <c r="BQA231" s="1"/>
      <c r="BQB231" s="1"/>
      <c r="BQC231" s="1"/>
      <c r="BQD231" s="1"/>
      <c r="BQE231" s="1"/>
      <c r="BQF231" s="1"/>
      <c r="BQG231" s="1"/>
      <c r="BQH231" s="1"/>
      <c r="BQI231" s="1"/>
      <c r="BQJ231" s="1"/>
      <c r="BQK231" s="1"/>
      <c r="BQL231" s="1"/>
      <c r="BQM231" s="1"/>
      <c r="BQN231" s="1"/>
      <c r="BQO231" s="1"/>
      <c r="BQP231" s="1"/>
      <c r="BQQ231" s="1"/>
      <c r="BQR231" s="1"/>
      <c r="BQS231" s="1"/>
      <c r="BQT231" s="1"/>
      <c r="BQU231" s="1"/>
      <c r="BQV231" s="1"/>
      <c r="BQW231" s="1"/>
      <c r="BQX231" s="1"/>
      <c r="BQY231" s="1"/>
      <c r="BQZ231" s="1"/>
      <c r="BRA231" s="1"/>
      <c r="BRB231" s="1"/>
      <c r="BRC231" s="1"/>
      <c r="BRD231" s="1"/>
      <c r="BRE231" s="1"/>
      <c r="BRF231" s="1"/>
      <c r="BRG231" s="1"/>
      <c r="BRH231" s="1"/>
      <c r="BRI231" s="1"/>
      <c r="BRJ231" s="1"/>
      <c r="BRK231" s="1"/>
      <c r="BRL231" s="1"/>
      <c r="BRM231" s="1"/>
      <c r="BRN231" s="1"/>
      <c r="BRO231" s="1"/>
      <c r="BRP231" s="1"/>
      <c r="BRQ231" s="1"/>
      <c r="BRR231" s="1"/>
      <c r="BRS231" s="1"/>
      <c r="BRT231" s="1"/>
      <c r="BRU231" s="1"/>
      <c r="BRV231" s="1"/>
      <c r="BRW231" s="1"/>
      <c r="BRX231" s="1"/>
      <c r="BRY231" s="1"/>
      <c r="BRZ231" s="1"/>
      <c r="BSA231" s="1"/>
      <c r="BSB231" s="1"/>
      <c r="BSC231" s="1"/>
      <c r="BSD231" s="1"/>
      <c r="BSE231" s="1"/>
      <c r="BSF231" s="1"/>
      <c r="BSG231" s="1"/>
      <c r="BSH231" s="1"/>
      <c r="BSI231" s="1"/>
      <c r="BSJ231" s="1"/>
      <c r="BSK231" s="1"/>
      <c r="BSL231" s="1"/>
      <c r="BSM231" s="1"/>
      <c r="BSN231" s="1"/>
      <c r="BSO231" s="1"/>
      <c r="BSP231" s="1"/>
      <c r="BSQ231" s="1"/>
      <c r="BSR231" s="1"/>
      <c r="BSS231" s="1"/>
      <c r="BST231" s="1"/>
      <c r="BSU231" s="1"/>
      <c r="BSV231" s="1"/>
      <c r="BSW231" s="1"/>
      <c r="BSX231" s="1"/>
      <c r="BSY231" s="1"/>
      <c r="BSZ231" s="1"/>
      <c r="BTA231" s="1"/>
      <c r="BTB231" s="1"/>
      <c r="BTC231" s="1"/>
      <c r="BTD231" s="1"/>
      <c r="BTE231" s="1"/>
      <c r="BTF231" s="1"/>
      <c r="BTG231" s="1"/>
      <c r="BTH231" s="1"/>
      <c r="BTI231" s="1"/>
      <c r="BTJ231" s="1"/>
      <c r="BTK231" s="1"/>
      <c r="BTL231" s="1"/>
      <c r="BTM231" s="1"/>
      <c r="BTN231" s="1"/>
      <c r="BTO231" s="1"/>
      <c r="BTP231" s="1"/>
      <c r="BTQ231" s="1"/>
      <c r="BTR231" s="1"/>
      <c r="BTS231" s="1"/>
      <c r="BTT231" s="1"/>
      <c r="BTU231" s="1"/>
      <c r="BTV231" s="1"/>
      <c r="BTW231" s="1"/>
      <c r="BTX231" s="1"/>
      <c r="BTY231" s="1"/>
      <c r="BTZ231" s="1"/>
      <c r="BUA231" s="1"/>
      <c r="BUB231" s="1"/>
      <c r="BUC231" s="1"/>
      <c r="BUD231" s="1"/>
      <c r="BUE231" s="1"/>
      <c r="BUF231" s="1"/>
      <c r="BUG231" s="1"/>
      <c r="BUH231" s="1"/>
      <c r="BUI231" s="1"/>
      <c r="BUJ231" s="1"/>
      <c r="BUK231" s="1"/>
      <c r="BUL231" s="1"/>
      <c r="BUM231" s="1"/>
      <c r="BUN231" s="1"/>
      <c r="BUO231" s="1"/>
      <c r="BUP231" s="1"/>
      <c r="BUQ231" s="1"/>
      <c r="BUR231" s="1"/>
      <c r="BUS231" s="1"/>
      <c r="BUT231" s="1"/>
      <c r="BUU231" s="1"/>
      <c r="BUV231" s="1"/>
      <c r="BUW231" s="1"/>
      <c r="BUX231" s="1"/>
      <c r="BUY231" s="1"/>
      <c r="BUZ231" s="1"/>
      <c r="BVA231" s="1"/>
      <c r="BVB231" s="1"/>
      <c r="BVC231" s="1"/>
      <c r="BVD231" s="1"/>
      <c r="BVE231" s="1"/>
      <c r="BVF231" s="1"/>
      <c r="BVG231" s="1"/>
      <c r="BVH231" s="1"/>
      <c r="BVI231" s="1"/>
      <c r="BVJ231" s="1"/>
      <c r="BVK231" s="1"/>
      <c r="BVL231" s="1"/>
      <c r="BVM231" s="1"/>
      <c r="BVN231" s="1"/>
      <c r="BVO231" s="1"/>
      <c r="BVP231" s="1"/>
      <c r="BVQ231" s="1"/>
      <c r="BVR231" s="1"/>
      <c r="BVS231" s="1"/>
      <c r="BVT231" s="1"/>
      <c r="BVU231" s="1"/>
      <c r="BVV231" s="1"/>
      <c r="BVW231" s="1"/>
      <c r="BVX231" s="1"/>
      <c r="BVY231" s="1"/>
      <c r="BVZ231" s="1"/>
      <c r="BWA231" s="1"/>
      <c r="BWB231" s="1"/>
      <c r="BWC231" s="1"/>
      <c r="BWD231" s="1"/>
      <c r="BWE231" s="1"/>
      <c r="BWF231" s="1"/>
      <c r="BWG231" s="1"/>
      <c r="BWH231" s="1"/>
      <c r="BWI231" s="1"/>
      <c r="BWJ231" s="1"/>
      <c r="BWK231" s="1"/>
      <c r="BWL231" s="1"/>
      <c r="BWM231" s="1"/>
      <c r="BWN231" s="1"/>
      <c r="BWO231" s="1"/>
      <c r="BWP231" s="1"/>
      <c r="BWQ231" s="1"/>
      <c r="BWR231" s="1"/>
      <c r="BWS231" s="1"/>
      <c r="BWT231" s="1"/>
      <c r="BWU231" s="1"/>
      <c r="BWV231" s="1"/>
      <c r="BWW231" s="1"/>
      <c r="BWX231" s="1"/>
      <c r="BWY231" s="1"/>
      <c r="BWZ231" s="1"/>
      <c r="BXA231" s="1"/>
      <c r="BXB231" s="1"/>
      <c r="BXC231" s="1"/>
      <c r="BXD231" s="1"/>
      <c r="BXE231" s="1"/>
      <c r="BXF231" s="1"/>
      <c r="BXG231" s="1"/>
      <c r="BXH231" s="1"/>
      <c r="BXI231" s="1"/>
      <c r="BXJ231" s="1"/>
      <c r="BXK231" s="1"/>
      <c r="BXL231" s="1"/>
      <c r="BXM231" s="1"/>
      <c r="BXN231" s="1"/>
      <c r="BXO231" s="1"/>
      <c r="BXP231" s="1"/>
      <c r="BXQ231" s="1"/>
      <c r="BXR231" s="1"/>
      <c r="BXS231" s="1"/>
      <c r="BXT231" s="1"/>
      <c r="BXU231" s="1"/>
      <c r="BXV231" s="1"/>
      <c r="BXW231" s="1"/>
      <c r="BXX231" s="1"/>
      <c r="BXY231" s="1"/>
      <c r="BXZ231" s="1"/>
      <c r="BYA231" s="1"/>
      <c r="BYB231" s="1"/>
      <c r="BYC231" s="1"/>
      <c r="BYD231" s="1"/>
      <c r="BYE231" s="1"/>
      <c r="BYF231" s="1"/>
      <c r="BYG231" s="1"/>
      <c r="BYH231" s="1"/>
      <c r="BYI231" s="1"/>
      <c r="BYJ231" s="1"/>
      <c r="BYK231" s="1"/>
      <c r="BYL231" s="1"/>
      <c r="BYM231" s="1"/>
      <c r="BYN231" s="1"/>
      <c r="BYO231" s="1"/>
      <c r="BYP231" s="1"/>
      <c r="BYQ231" s="1"/>
      <c r="BYR231" s="1"/>
      <c r="BYS231" s="1"/>
      <c r="BYT231" s="1"/>
      <c r="BYU231" s="1"/>
      <c r="BYV231" s="1"/>
      <c r="BYW231" s="1"/>
      <c r="BYX231" s="1"/>
      <c r="BYY231" s="1"/>
      <c r="BYZ231" s="1"/>
      <c r="BZA231" s="1"/>
      <c r="BZB231" s="1"/>
      <c r="BZC231" s="1"/>
      <c r="BZD231" s="1"/>
      <c r="BZE231" s="1"/>
      <c r="BZF231" s="1"/>
      <c r="BZG231" s="1"/>
      <c r="BZH231" s="1"/>
      <c r="BZI231" s="1"/>
      <c r="BZJ231" s="1"/>
      <c r="BZK231" s="1"/>
      <c r="BZL231" s="1"/>
      <c r="BZM231" s="1"/>
      <c r="BZN231" s="1"/>
      <c r="BZO231" s="1"/>
      <c r="BZP231" s="1"/>
      <c r="BZQ231" s="1"/>
      <c r="BZR231" s="1"/>
      <c r="BZS231" s="1"/>
      <c r="BZT231" s="1"/>
      <c r="BZU231" s="1"/>
      <c r="BZV231" s="1"/>
      <c r="BZW231" s="1"/>
      <c r="BZX231" s="1"/>
      <c r="BZY231" s="1"/>
      <c r="BZZ231" s="1"/>
      <c r="CAA231" s="1"/>
      <c r="CAB231" s="1"/>
      <c r="CAC231" s="1"/>
      <c r="CAD231" s="1"/>
      <c r="CAE231" s="1"/>
      <c r="CAF231" s="1"/>
      <c r="CAG231" s="1"/>
      <c r="CAH231" s="1"/>
      <c r="CAI231" s="1"/>
      <c r="CAJ231" s="1"/>
      <c r="CAK231" s="1"/>
      <c r="CAL231" s="1"/>
      <c r="CAM231" s="1"/>
      <c r="CAN231" s="1"/>
      <c r="CAO231" s="1"/>
      <c r="CAP231" s="1"/>
      <c r="CAQ231" s="1"/>
      <c r="CAR231" s="1"/>
      <c r="CAS231" s="1"/>
      <c r="CAT231" s="1"/>
      <c r="CAU231" s="1"/>
      <c r="CAV231" s="1"/>
      <c r="CAW231" s="1"/>
      <c r="CAX231" s="1"/>
      <c r="CAY231" s="1"/>
      <c r="CAZ231" s="1"/>
      <c r="CBA231" s="1"/>
      <c r="CBB231" s="1"/>
      <c r="CBC231" s="1"/>
      <c r="CBD231" s="1"/>
      <c r="CBE231" s="1"/>
      <c r="CBF231" s="1"/>
      <c r="CBG231" s="1"/>
      <c r="CBH231" s="1"/>
      <c r="CBI231" s="1"/>
      <c r="CBJ231" s="1"/>
      <c r="CBK231" s="1"/>
      <c r="CBL231" s="1"/>
      <c r="CBM231" s="1"/>
      <c r="CBN231" s="1"/>
      <c r="CBO231" s="1"/>
      <c r="CBP231" s="1"/>
      <c r="CBQ231" s="1"/>
      <c r="CBR231" s="1"/>
      <c r="CBS231" s="1"/>
      <c r="CBT231" s="1"/>
      <c r="CBU231" s="1"/>
      <c r="CBV231" s="1"/>
      <c r="CBW231" s="1"/>
      <c r="CBX231" s="1"/>
      <c r="CBY231" s="1"/>
      <c r="CBZ231" s="1"/>
      <c r="CCA231" s="1"/>
      <c r="CCB231" s="1"/>
      <c r="CCC231" s="1"/>
      <c r="CCD231" s="1"/>
      <c r="CCE231" s="1"/>
      <c r="CCF231" s="1"/>
      <c r="CCG231" s="1"/>
      <c r="CCH231" s="1"/>
      <c r="CCI231" s="1"/>
      <c r="CCJ231" s="1"/>
      <c r="CCK231" s="1"/>
      <c r="CCL231" s="1"/>
      <c r="CCM231" s="1"/>
      <c r="CCN231" s="1"/>
      <c r="CCO231" s="1"/>
      <c r="CCP231" s="1"/>
      <c r="CCQ231" s="1"/>
      <c r="CCR231" s="1"/>
      <c r="CCS231" s="1"/>
      <c r="CCT231" s="1"/>
      <c r="CCU231" s="1"/>
      <c r="CCV231" s="1"/>
      <c r="CCW231" s="1"/>
      <c r="CCX231" s="1"/>
      <c r="CCY231" s="1"/>
      <c r="CCZ231" s="1"/>
      <c r="CDA231" s="1"/>
      <c r="CDB231" s="1"/>
      <c r="CDC231" s="1"/>
      <c r="CDD231" s="1"/>
      <c r="CDE231" s="1"/>
      <c r="CDF231" s="1"/>
      <c r="CDG231" s="1"/>
      <c r="CDH231" s="1"/>
      <c r="CDI231" s="1"/>
      <c r="CDJ231" s="1"/>
      <c r="CDK231" s="1"/>
      <c r="CDL231" s="1"/>
      <c r="CDM231" s="1"/>
      <c r="CDN231" s="1"/>
      <c r="CDO231" s="1"/>
      <c r="CDP231" s="1"/>
      <c r="CDQ231" s="1"/>
      <c r="CDR231" s="1"/>
      <c r="CDS231" s="1"/>
      <c r="CDT231" s="1"/>
      <c r="CDU231" s="1"/>
      <c r="CDV231" s="1"/>
      <c r="CDW231" s="1"/>
      <c r="CDX231" s="1"/>
      <c r="CDY231" s="1"/>
      <c r="CDZ231" s="1"/>
      <c r="CEA231" s="1"/>
      <c r="CEB231" s="1"/>
      <c r="CEC231" s="1"/>
      <c r="CED231" s="1"/>
      <c r="CEE231" s="1"/>
      <c r="CEF231" s="1"/>
      <c r="CEG231" s="1"/>
      <c r="CEH231" s="1"/>
      <c r="CEI231" s="1"/>
      <c r="CEJ231" s="1"/>
      <c r="CEK231" s="1"/>
      <c r="CEL231" s="1"/>
      <c r="CEM231" s="1"/>
      <c r="CEN231" s="1"/>
      <c r="CEO231" s="1"/>
      <c r="CEP231" s="1"/>
      <c r="CEQ231" s="1"/>
      <c r="CER231" s="1"/>
      <c r="CES231" s="1"/>
      <c r="CET231" s="1"/>
      <c r="CEU231" s="1"/>
      <c r="CEV231" s="1"/>
      <c r="CEW231" s="1"/>
      <c r="CEX231" s="1"/>
      <c r="CEY231" s="1"/>
      <c r="CEZ231" s="1"/>
      <c r="CFA231" s="1"/>
      <c r="CFB231" s="1"/>
      <c r="CFC231" s="1"/>
      <c r="CFD231" s="1"/>
      <c r="CFE231" s="1"/>
      <c r="CFF231" s="1"/>
      <c r="CFG231" s="1"/>
      <c r="CFH231" s="1"/>
      <c r="CFI231" s="1"/>
      <c r="CFJ231" s="1"/>
      <c r="CFK231" s="1"/>
      <c r="CFL231" s="1"/>
      <c r="CFM231" s="1"/>
      <c r="CFN231" s="1"/>
      <c r="CFO231" s="1"/>
      <c r="CFP231" s="1"/>
      <c r="CFQ231" s="1"/>
      <c r="CFR231" s="1"/>
      <c r="CFS231" s="1"/>
      <c r="CFT231" s="1"/>
      <c r="CFU231" s="1"/>
      <c r="CFV231" s="1"/>
      <c r="CFW231" s="1"/>
      <c r="CFX231" s="1"/>
      <c r="CFY231" s="1"/>
      <c r="CFZ231" s="1"/>
      <c r="CGA231" s="1"/>
      <c r="CGB231" s="1"/>
      <c r="CGC231" s="1"/>
      <c r="CGD231" s="1"/>
      <c r="CGE231" s="1"/>
      <c r="CGF231" s="1"/>
      <c r="CGG231" s="1"/>
      <c r="CGH231" s="1"/>
      <c r="CGI231" s="1"/>
      <c r="CGJ231" s="1"/>
      <c r="CGK231" s="1"/>
      <c r="CGL231" s="1"/>
      <c r="CGM231" s="1"/>
      <c r="CGN231" s="1"/>
      <c r="CGO231" s="1"/>
      <c r="CGP231" s="1"/>
      <c r="CGQ231" s="1"/>
      <c r="CGR231" s="1"/>
      <c r="CGS231" s="1"/>
      <c r="CGT231" s="1"/>
      <c r="CGU231" s="1"/>
      <c r="CGV231" s="1"/>
      <c r="CGW231" s="1"/>
      <c r="CGX231" s="1"/>
      <c r="CGY231" s="1"/>
      <c r="CGZ231" s="1"/>
      <c r="CHA231" s="1"/>
      <c r="CHB231" s="1"/>
      <c r="CHC231" s="1"/>
      <c r="CHD231" s="1"/>
      <c r="CHE231" s="1"/>
      <c r="CHF231" s="1"/>
      <c r="CHG231" s="1"/>
      <c r="CHH231" s="1"/>
      <c r="CHI231" s="1"/>
      <c r="CHJ231" s="1"/>
      <c r="CHK231" s="1"/>
      <c r="CHL231" s="1"/>
      <c r="CHM231" s="1"/>
      <c r="CHN231" s="1"/>
      <c r="CHO231" s="1"/>
      <c r="CHP231" s="1"/>
      <c r="CHQ231" s="1"/>
      <c r="CHR231" s="1"/>
      <c r="CHS231" s="1"/>
      <c r="CHT231" s="1"/>
      <c r="CHU231" s="1"/>
      <c r="CHV231" s="1"/>
      <c r="CHW231" s="1"/>
      <c r="CHX231" s="1"/>
      <c r="CHY231" s="1"/>
      <c r="CHZ231" s="1"/>
      <c r="CIA231" s="1"/>
      <c r="CIB231" s="1"/>
      <c r="CIC231" s="1"/>
      <c r="CID231" s="1"/>
      <c r="CIE231" s="1"/>
      <c r="CIF231" s="1"/>
      <c r="CIG231" s="1"/>
      <c r="CIH231" s="1"/>
      <c r="CII231" s="1"/>
      <c r="CIJ231" s="1"/>
      <c r="CIK231" s="1"/>
      <c r="CIL231" s="1"/>
      <c r="CIM231" s="1"/>
      <c r="CIN231" s="1"/>
      <c r="CIO231" s="1"/>
      <c r="CIP231" s="1"/>
      <c r="CIQ231" s="1"/>
      <c r="CIR231" s="1"/>
      <c r="CIS231" s="1"/>
      <c r="CIT231" s="1"/>
      <c r="CIU231" s="1"/>
      <c r="CIV231" s="1"/>
      <c r="CIW231" s="1"/>
      <c r="CIX231" s="1"/>
      <c r="CIY231" s="1"/>
      <c r="CIZ231" s="1"/>
      <c r="CJA231" s="1"/>
      <c r="CJB231" s="1"/>
      <c r="CJC231" s="1"/>
      <c r="CJD231" s="1"/>
      <c r="CJE231" s="1"/>
      <c r="CJF231" s="1"/>
      <c r="CJG231" s="1"/>
      <c r="CJH231" s="1"/>
      <c r="CJI231" s="1"/>
      <c r="CJJ231" s="1"/>
      <c r="CJK231" s="1"/>
      <c r="CJL231" s="1"/>
      <c r="CJM231" s="1"/>
      <c r="CJN231" s="1"/>
      <c r="CJO231" s="1"/>
      <c r="CJP231" s="1"/>
      <c r="CJQ231" s="1"/>
      <c r="CJR231" s="1"/>
      <c r="CJS231" s="1"/>
      <c r="CJT231" s="1"/>
      <c r="CJU231" s="1"/>
      <c r="CJV231" s="1"/>
      <c r="CJW231" s="1"/>
      <c r="CJX231" s="1"/>
      <c r="CJY231" s="1"/>
      <c r="CJZ231" s="1"/>
      <c r="CKA231" s="1"/>
      <c r="CKB231" s="1"/>
      <c r="CKC231" s="1"/>
      <c r="CKD231" s="1"/>
      <c r="CKE231" s="1"/>
      <c r="CKF231" s="1"/>
      <c r="CKG231" s="1"/>
      <c r="CKH231" s="1"/>
      <c r="CKI231" s="1"/>
      <c r="CKJ231" s="1"/>
      <c r="CKK231" s="1"/>
      <c r="CKL231" s="1"/>
      <c r="CKM231" s="1"/>
      <c r="CKN231" s="1"/>
      <c r="CKO231" s="1"/>
      <c r="CKP231" s="1"/>
      <c r="CKQ231" s="1"/>
      <c r="CKR231" s="1"/>
      <c r="CKS231" s="1"/>
      <c r="CKT231" s="1"/>
      <c r="CKU231" s="1"/>
      <c r="CKV231" s="1"/>
      <c r="CKW231" s="1"/>
      <c r="CKX231" s="1"/>
      <c r="CKY231" s="1"/>
      <c r="CKZ231" s="1"/>
      <c r="CLA231" s="1"/>
      <c r="CLB231" s="1"/>
      <c r="CLC231" s="1"/>
      <c r="CLD231" s="1"/>
      <c r="CLE231" s="1"/>
      <c r="CLF231" s="1"/>
      <c r="CLG231" s="1"/>
      <c r="CLH231" s="1"/>
      <c r="CLI231" s="1"/>
      <c r="CLJ231" s="1"/>
      <c r="CLK231" s="1"/>
      <c r="CLL231" s="1"/>
      <c r="CLM231" s="1"/>
      <c r="CLN231" s="1"/>
      <c r="CLO231" s="1"/>
      <c r="CLP231" s="1"/>
      <c r="CLQ231" s="1"/>
      <c r="CLR231" s="1"/>
      <c r="CLS231" s="1"/>
      <c r="CLT231" s="1"/>
      <c r="CLU231" s="1"/>
      <c r="CLV231" s="1"/>
      <c r="CLW231" s="1"/>
      <c r="CLX231" s="1"/>
      <c r="CLY231" s="1"/>
      <c r="CLZ231" s="1"/>
      <c r="CMA231" s="1"/>
      <c r="CMB231" s="1"/>
      <c r="CMC231" s="1"/>
      <c r="CMD231" s="1"/>
      <c r="CME231" s="1"/>
      <c r="CMF231" s="1"/>
      <c r="CMG231" s="1"/>
      <c r="CMH231" s="1"/>
      <c r="CMI231" s="1"/>
      <c r="CMJ231" s="1"/>
      <c r="CMK231" s="1"/>
      <c r="CML231" s="1"/>
      <c r="CMM231" s="1"/>
      <c r="CMN231" s="1"/>
      <c r="CMO231" s="1"/>
      <c r="CMP231" s="1"/>
      <c r="CMQ231" s="1"/>
      <c r="CMR231" s="1"/>
      <c r="CMS231" s="1"/>
      <c r="CMT231" s="1"/>
      <c r="CMU231" s="1"/>
      <c r="CMV231" s="1"/>
      <c r="CMW231" s="1"/>
      <c r="CMX231" s="1"/>
      <c r="CMY231" s="1"/>
      <c r="CMZ231" s="1"/>
      <c r="CNA231" s="1"/>
      <c r="CNB231" s="1"/>
      <c r="CNC231" s="1"/>
      <c r="CND231" s="1"/>
      <c r="CNE231" s="1"/>
      <c r="CNF231" s="1"/>
      <c r="CNG231" s="1"/>
      <c r="CNH231" s="1"/>
      <c r="CNI231" s="1"/>
      <c r="CNJ231" s="1"/>
      <c r="CNK231" s="1"/>
      <c r="CNL231" s="1"/>
      <c r="CNM231" s="1"/>
      <c r="CNN231" s="1"/>
      <c r="CNO231" s="1"/>
      <c r="CNP231" s="1"/>
      <c r="CNQ231" s="1"/>
      <c r="CNR231" s="1"/>
      <c r="CNS231" s="1"/>
      <c r="CNT231" s="1"/>
      <c r="CNU231" s="1"/>
      <c r="CNV231" s="1"/>
      <c r="CNW231" s="1"/>
      <c r="CNX231" s="1"/>
      <c r="CNY231" s="1"/>
      <c r="CNZ231" s="1"/>
      <c r="COA231" s="1"/>
      <c r="COB231" s="1"/>
      <c r="COC231" s="1"/>
      <c r="COD231" s="1"/>
      <c r="COE231" s="1"/>
      <c r="COF231" s="1"/>
      <c r="COG231" s="1"/>
      <c r="COH231" s="1"/>
      <c r="COI231" s="1"/>
      <c r="COJ231" s="1"/>
      <c r="COK231" s="1"/>
      <c r="COL231" s="1"/>
      <c r="COM231" s="1"/>
      <c r="CON231" s="1"/>
      <c r="COO231" s="1"/>
      <c r="COP231" s="1"/>
      <c r="COQ231" s="1"/>
      <c r="COR231" s="1"/>
      <c r="COS231" s="1"/>
      <c r="COT231" s="1"/>
      <c r="COU231" s="1"/>
      <c r="COV231" s="1"/>
      <c r="COW231" s="1"/>
      <c r="COX231" s="1"/>
      <c r="COY231" s="1"/>
      <c r="COZ231" s="1"/>
      <c r="CPA231" s="1"/>
      <c r="CPB231" s="1"/>
      <c r="CPC231" s="1"/>
      <c r="CPD231" s="1"/>
      <c r="CPE231" s="1"/>
      <c r="CPF231" s="1"/>
      <c r="CPG231" s="1"/>
      <c r="CPH231" s="1"/>
      <c r="CPI231" s="1"/>
      <c r="CPJ231" s="1"/>
      <c r="CPK231" s="1"/>
      <c r="CPL231" s="1"/>
      <c r="CPM231" s="1"/>
      <c r="CPN231" s="1"/>
      <c r="CPO231" s="1"/>
      <c r="CPP231" s="1"/>
      <c r="CPQ231" s="1"/>
      <c r="CPR231" s="1"/>
      <c r="CPS231" s="1"/>
      <c r="CPT231" s="1"/>
      <c r="CPU231" s="1"/>
      <c r="CPV231" s="1"/>
      <c r="CPW231" s="1"/>
      <c r="CPX231" s="1"/>
      <c r="CPY231" s="1"/>
      <c r="CPZ231" s="1"/>
      <c r="CQA231" s="1"/>
      <c r="CQB231" s="1"/>
      <c r="CQC231" s="1"/>
      <c r="CQD231" s="1"/>
      <c r="CQE231" s="1"/>
      <c r="CQF231" s="1"/>
      <c r="CQG231" s="1"/>
      <c r="CQH231" s="1"/>
      <c r="CQI231" s="1"/>
      <c r="CQJ231" s="1"/>
      <c r="CQK231" s="1"/>
      <c r="CQL231" s="1"/>
      <c r="CQM231" s="1"/>
      <c r="CQN231" s="1"/>
      <c r="CQO231" s="1"/>
      <c r="CQP231" s="1"/>
      <c r="CQQ231" s="1"/>
      <c r="CQR231" s="1"/>
      <c r="CQS231" s="1"/>
      <c r="CQT231" s="1"/>
      <c r="CQU231" s="1"/>
      <c r="CQV231" s="1"/>
      <c r="CQW231" s="1"/>
      <c r="CQX231" s="1"/>
      <c r="CQY231" s="1"/>
      <c r="CQZ231" s="1"/>
      <c r="CRA231" s="1"/>
      <c r="CRB231" s="1"/>
      <c r="CRC231" s="1"/>
      <c r="CRD231" s="1"/>
      <c r="CRE231" s="1"/>
      <c r="CRF231" s="1"/>
      <c r="CRG231" s="1"/>
      <c r="CRH231" s="1"/>
      <c r="CRI231" s="1"/>
      <c r="CRJ231" s="1"/>
      <c r="CRK231" s="1"/>
      <c r="CRL231" s="1"/>
      <c r="CRM231" s="1"/>
      <c r="CRN231" s="1"/>
      <c r="CRO231" s="1"/>
      <c r="CRP231" s="1"/>
      <c r="CRQ231" s="1"/>
      <c r="CRR231" s="1"/>
      <c r="CRS231" s="1"/>
      <c r="CRT231" s="1"/>
      <c r="CRU231" s="1"/>
      <c r="CRV231" s="1"/>
      <c r="CRW231" s="1"/>
      <c r="CRX231" s="1"/>
      <c r="CRY231" s="1"/>
      <c r="CRZ231" s="1"/>
      <c r="CSA231" s="1"/>
      <c r="CSB231" s="1"/>
      <c r="CSC231" s="1"/>
      <c r="CSD231" s="1"/>
      <c r="CSE231" s="1"/>
      <c r="CSF231" s="1"/>
      <c r="CSG231" s="1"/>
      <c r="CSH231" s="1"/>
      <c r="CSI231" s="1"/>
      <c r="CSJ231" s="1"/>
      <c r="CSK231" s="1"/>
      <c r="CSL231" s="1"/>
      <c r="CSM231" s="1"/>
      <c r="CSN231" s="1"/>
      <c r="CSO231" s="1"/>
      <c r="CSP231" s="1"/>
      <c r="CSQ231" s="1"/>
      <c r="CSR231" s="1"/>
      <c r="CSS231" s="1"/>
      <c r="CST231" s="1"/>
      <c r="CSU231" s="1"/>
      <c r="CSV231" s="1"/>
      <c r="CSW231" s="1"/>
      <c r="CSX231" s="1"/>
      <c r="CSY231" s="1"/>
      <c r="CSZ231" s="1"/>
      <c r="CTA231" s="1"/>
      <c r="CTB231" s="1"/>
      <c r="CTC231" s="1"/>
      <c r="CTD231" s="1"/>
      <c r="CTE231" s="1"/>
      <c r="CTF231" s="1"/>
      <c r="CTG231" s="1"/>
      <c r="CTH231" s="1"/>
      <c r="CTI231" s="1"/>
      <c r="CTJ231" s="1"/>
      <c r="CTK231" s="1"/>
      <c r="CTL231" s="1"/>
      <c r="CTM231" s="1"/>
      <c r="CTN231" s="1"/>
      <c r="CTO231" s="1"/>
      <c r="CTP231" s="1"/>
      <c r="CTQ231" s="1"/>
      <c r="CTR231" s="1"/>
      <c r="CTS231" s="1"/>
      <c r="CTT231" s="1"/>
      <c r="CTU231" s="1"/>
      <c r="CTV231" s="1"/>
      <c r="CTW231" s="1"/>
      <c r="CTX231" s="1"/>
      <c r="CTY231" s="1"/>
      <c r="CTZ231" s="1"/>
      <c r="CUA231" s="1"/>
      <c r="CUB231" s="1"/>
      <c r="CUC231" s="1"/>
      <c r="CUD231" s="1"/>
      <c r="CUE231" s="1"/>
      <c r="CUF231" s="1"/>
      <c r="CUG231" s="1"/>
      <c r="CUH231" s="1"/>
      <c r="CUI231" s="1"/>
      <c r="CUJ231" s="1"/>
      <c r="CUK231" s="1"/>
      <c r="CUL231" s="1"/>
      <c r="CUM231" s="1"/>
      <c r="CUN231" s="1"/>
      <c r="CUO231" s="1"/>
      <c r="CUP231" s="1"/>
      <c r="CUQ231" s="1"/>
      <c r="CUR231" s="1"/>
      <c r="CUS231" s="1"/>
      <c r="CUT231" s="1"/>
      <c r="CUU231" s="1"/>
      <c r="CUV231" s="1"/>
      <c r="CUW231" s="1"/>
      <c r="CUX231" s="1"/>
      <c r="CUY231" s="1"/>
      <c r="CUZ231" s="1"/>
      <c r="CVA231" s="1"/>
      <c r="CVB231" s="1"/>
      <c r="CVC231" s="1"/>
      <c r="CVD231" s="1"/>
      <c r="CVE231" s="1"/>
      <c r="CVF231" s="1"/>
      <c r="CVG231" s="1"/>
      <c r="CVH231" s="1"/>
      <c r="CVI231" s="1"/>
      <c r="CVJ231" s="1"/>
      <c r="CVK231" s="1"/>
      <c r="CVL231" s="1"/>
      <c r="CVM231" s="1"/>
      <c r="CVN231" s="1"/>
      <c r="CVO231" s="1"/>
      <c r="CVP231" s="1"/>
      <c r="CVQ231" s="1"/>
      <c r="CVR231" s="1"/>
      <c r="CVS231" s="1"/>
      <c r="CVT231" s="1"/>
      <c r="CVU231" s="1"/>
      <c r="CVV231" s="1"/>
      <c r="CVW231" s="1"/>
      <c r="CVX231" s="1"/>
      <c r="CVY231" s="1"/>
      <c r="CVZ231" s="1"/>
      <c r="CWA231" s="1"/>
      <c r="CWB231" s="1"/>
      <c r="CWC231" s="1"/>
      <c r="CWD231" s="1"/>
      <c r="CWE231" s="1"/>
      <c r="CWF231" s="1"/>
      <c r="CWG231" s="1"/>
      <c r="CWH231" s="1"/>
      <c r="CWI231" s="1"/>
      <c r="CWJ231" s="1"/>
      <c r="CWK231" s="1"/>
      <c r="CWL231" s="1"/>
      <c r="CWM231" s="1"/>
      <c r="CWN231" s="1"/>
      <c r="CWO231" s="1"/>
      <c r="CWP231" s="1"/>
      <c r="CWQ231" s="1"/>
      <c r="CWR231" s="1"/>
      <c r="CWS231" s="1"/>
      <c r="CWT231" s="1"/>
      <c r="CWU231" s="1"/>
      <c r="CWV231" s="1"/>
      <c r="CWW231" s="1"/>
      <c r="CWX231" s="1"/>
      <c r="CWY231" s="1"/>
      <c r="CWZ231" s="1"/>
      <c r="CXA231" s="1"/>
      <c r="CXB231" s="1"/>
      <c r="CXC231" s="1"/>
      <c r="CXD231" s="1"/>
      <c r="CXE231" s="1"/>
      <c r="CXF231" s="1"/>
      <c r="CXG231" s="1"/>
      <c r="CXH231" s="1"/>
      <c r="CXI231" s="1"/>
      <c r="CXJ231" s="1"/>
      <c r="CXK231" s="1"/>
      <c r="CXL231" s="1"/>
      <c r="CXM231" s="1"/>
      <c r="CXN231" s="1"/>
      <c r="CXO231" s="1"/>
      <c r="CXP231" s="1"/>
      <c r="CXQ231" s="1"/>
      <c r="CXR231" s="1"/>
      <c r="CXS231" s="1"/>
      <c r="CXT231" s="1"/>
      <c r="CXU231" s="1"/>
      <c r="CXV231" s="1"/>
      <c r="CXW231" s="1"/>
      <c r="CXX231" s="1"/>
      <c r="CXY231" s="1"/>
      <c r="CXZ231" s="1"/>
      <c r="CYA231" s="1"/>
      <c r="CYB231" s="1"/>
      <c r="CYC231" s="1"/>
      <c r="CYD231" s="1"/>
      <c r="CYE231" s="1"/>
      <c r="CYF231" s="1"/>
      <c r="CYG231" s="1"/>
      <c r="CYH231" s="1"/>
      <c r="CYI231" s="1"/>
      <c r="CYJ231" s="1"/>
      <c r="CYK231" s="1"/>
      <c r="CYL231" s="1"/>
      <c r="CYM231" s="1"/>
      <c r="CYN231" s="1"/>
      <c r="CYO231" s="1"/>
      <c r="CYP231" s="1"/>
      <c r="CYQ231" s="1"/>
      <c r="CYR231" s="1"/>
      <c r="CYS231" s="1"/>
      <c r="CYT231" s="1"/>
      <c r="CYU231" s="1"/>
      <c r="CYV231" s="1"/>
      <c r="CYW231" s="1"/>
      <c r="CYX231" s="1"/>
      <c r="CYY231" s="1"/>
      <c r="CYZ231" s="1"/>
      <c r="CZA231" s="1"/>
      <c r="CZB231" s="1"/>
      <c r="CZC231" s="1"/>
      <c r="CZD231" s="1"/>
      <c r="CZE231" s="1"/>
      <c r="CZF231" s="1"/>
      <c r="CZG231" s="1"/>
      <c r="CZH231" s="1"/>
      <c r="CZI231" s="1"/>
      <c r="CZJ231" s="1"/>
      <c r="CZK231" s="1"/>
      <c r="CZL231" s="1"/>
      <c r="CZM231" s="1"/>
      <c r="CZN231" s="1"/>
      <c r="CZO231" s="1"/>
      <c r="CZP231" s="1"/>
      <c r="CZQ231" s="1"/>
      <c r="CZR231" s="1"/>
      <c r="CZS231" s="1"/>
      <c r="CZT231" s="1"/>
      <c r="CZU231" s="1"/>
      <c r="CZV231" s="1"/>
      <c r="CZW231" s="1"/>
      <c r="CZX231" s="1"/>
      <c r="CZY231" s="1"/>
      <c r="CZZ231" s="1"/>
      <c r="DAA231" s="1"/>
      <c r="DAB231" s="1"/>
      <c r="DAC231" s="1"/>
      <c r="DAD231" s="1"/>
      <c r="DAE231" s="1"/>
      <c r="DAF231" s="1"/>
      <c r="DAG231" s="1"/>
      <c r="DAH231" s="1"/>
      <c r="DAI231" s="1"/>
      <c r="DAJ231" s="1"/>
      <c r="DAK231" s="1"/>
      <c r="DAL231" s="1"/>
      <c r="DAM231" s="1"/>
      <c r="DAN231" s="1"/>
      <c r="DAO231" s="1"/>
      <c r="DAP231" s="1"/>
      <c r="DAQ231" s="1"/>
      <c r="DAR231" s="1"/>
      <c r="DAS231" s="1"/>
      <c r="DAT231" s="1"/>
      <c r="DAU231" s="1"/>
      <c r="DAV231" s="1"/>
      <c r="DAW231" s="1"/>
      <c r="DAX231" s="1"/>
      <c r="DAY231" s="1"/>
      <c r="DAZ231" s="1"/>
      <c r="DBA231" s="1"/>
      <c r="DBB231" s="1"/>
      <c r="DBC231" s="1"/>
      <c r="DBD231" s="1"/>
      <c r="DBE231" s="1"/>
      <c r="DBF231" s="1"/>
      <c r="DBG231" s="1"/>
      <c r="DBH231" s="1"/>
      <c r="DBI231" s="1"/>
      <c r="DBJ231" s="1"/>
      <c r="DBK231" s="1"/>
      <c r="DBL231" s="1"/>
      <c r="DBM231" s="1"/>
      <c r="DBN231" s="1"/>
      <c r="DBO231" s="1"/>
      <c r="DBP231" s="1"/>
      <c r="DBQ231" s="1"/>
      <c r="DBR231" s="1"/>
      <c r="DBS231" s="1"/>
      <c r="DBT231" s="1"/>
      <c r="DBU231" s="1"/>
      <c r="DBV231" s="1"/>
      <c r="DBW231" s="1"/>
      <c r="DBX231" s="1"/>
      <c r="DBY231" s="1"/>
      <c r="DBZ231" s="1"/>
      <c r="DCA231" s="1"/>
      <c r="DCB231" s="1"/>
      <c r="DCC231" s="1"/>
      <c r="DCD231" s="1"/>
      <c r="DCE231" s="1"/>
      <c r="DCF231" s="1"/>
      <c r="DCG231" s="1"/>
      <c r="DCH231" s="1"/>
      <c r="DCI231" s="1"/>
      <c r="DCJ231" s="1"/>
      <c r="DCK231" s="1"/>
      <c r="DCL231" s="1"/>
      <c r="DCM231" s="1"/>
      <c r="DCN231" s="1"/>
      <c r="DCO231" s="1"/>
      <c r="DCP231" s="1"/>
      <c r="DCQ231" s="1"/>
      <c r="DCR231" s="1"/>
      <c r="DCS231" s="1"/>
      <c r="DCT231" s="1"/>
      <c r="DCU231" s="1"/>
      <c r="DCV231" s="1"/>
      <c r="DCW231" s="1"/>
      <c r="DCX231" s="1"/>
      <c r="DCY231" s="1"/>
      <c r="DCZ231" s="1"/>
      <c r="DDA231" s="1"/>
      <c r="DDB231" s="1"/>
      <c r="DDC231" s="1"/>
      <c r="DDD231" s="1"/>
      <c r="DDE231" s="1"/>
      <c r="DDF231" s="1"/>
      <c r="DDG231" s="1"/>
      <c r="DDH231" s="1"/>
      <c r="DDI231" s="1"/>
      <c r="DDJ231" s="1"/>
      <c r="DDK231" s="1"/>
      <c r="DDL231" s="1"/>
      <c r="DDM231" s="1"/>
      <c r="DDN231" s="1"/>
      <c r="DDO231" s="1"/>
      <c r="DDP231" s="1"/>
      <c r="DDQ231" s="1"/>
      <c r="DDR231" s="1"/>
      <c r="DDS231" s="1"/>
      <c r="DDT231" s="1"/>
      <c r="DDU231" s="1"/>
      <c r="DDV231" s="1"/>
      <c r="DDW231" s="1"/>
      <c r="DDX231" s="1"/>
      <c r="DDY231" s="1"/>
      <c r="DDZ231" s="1"/>
      <c r="DEA231" s="1"/>
      <c r="DEB231" s="1"/>
      <c r="DEC231" s="1"/>
      <c r="DED231" s="1"/>
      <c r="DEE231" s="1"/>
      <c r="DEF231" s="1"/>
      <c r="DEG231" s="1"/>
      <c r="DEH231" s="1"/>
      <c r="DEI231" s="1"/>
      <c r="DEJ231" s="1"/>
      <c r="DEK231" s="1"/>
      <c r="DEL231" s="1"/>
      <c r="DEM231" s="1"/>
      <c r="DEN231" s="1"/>
      <c r="DEO231" s="1"/>
      <c r="DEP231" s="1"/>
      <c r="DEQ231" s="1"/>
      <c r="DER231" s="1"/>
      <c r="DES231" s="1"/>
      <c r="DET231" s="1"/>
      <c r="DEU231" s="1"/>
      <c r="DEV231" s="1"/>
      <c r="DEW231" s="1"/>
      <c r="DEX231" s="1"/>
      <c r="DEY231" s="1"/>
      <c r="DEZ231" s="1"/>
      <c r="DFA231" s="1"/>
      <c r="DFB231" s="1"/>
      <c r="DFC231" s="1"/>
      <c r="DFD231" s="1"/>
      <c r="DFE231" s="1"/>
      <c r="DFF231" s="1"/>
      <c r="DFG231" s="1"/>
      <c r="DFH231" s="1"/>
      <c r="DFI231" s="1"/>
      <c r="DFJ231" s="1"/>
      <c r="DFK231" s="1"/>
      <c r="DFL231" s="1"/>
      <c r="DFM231" s="1"/>
      <c r="DFN231" s="1"/>
      <c r="DFO231" s="1"/>
      <c r="DFP231" s="1"/>
      <c r="DFQ231" s="1"/>
      <c r="DFR231" s="1"/>
      <c r="DFS231" s="1"/>
      <c r="DFT231" s="1"/>
      <c r="DFU231" s="1"/>
      <c r="DFV231" s="1"/>
      <c r="DFW231" s="1"/>
      <c r="DFX231" s="1"/>
      <c r="DFY231" s="1"/>
      <c r="DFZ231" s="1"/>
      <c r="DGA231" s="1"/>
      <c r="DGB231" s="1"/>
      <c r="DGC231" s="1"/>
      <c r="DGD231" s="1"/>
      <c r="DGE231" s="1"/>
      <c r="DGF231" s="1"/>
      <c r="DGG231" s="1"/>
      <c r="DGH231" s="1"/>
      <c r="DGI231" s="1"/>
      <c r="DGJ231" s="1"/>
      <c r="DGK231" s="1"/>
      <c r="DGL231" s="1"/>
      <c r="DGM231" s="1"/>
      <c r="DGN231" s="1"/>
      <c r="DGO231" s="1"/>
      <c r="DGP231" s="1"/>
      <c r="DGQ231" s="1"/>
      <c r="DGR231" s="1"/>
      <c r="DGS231" s="1"/>
      <c r="DGT231" s="1"/>
      <c r="DGU231" s="1"/>
      <c r="DGV231" s="1"/>
      <c r="DGW231" s="1"/>
      <c r="DGX231" s="1"/>
      <c r="DGY231" s="1"/>
      <c r="DGZ231" s="1"/>
      <c r="DHA231" s="1"/>
      <c r="DHB231" s="1"/>
      <c r="DHC231" s="1"/>
      <c r="DHD231" s="1"/>
      <c r="DHE231" s="1"/>
      <c r="DHF231" s="1"/>
      <c r="DHG231" s="1"/>
      <c r="DHH231" s="1"/>
      <c r="DHI231" s="1"/>
      <c r="DHJ231" s="1"/>
      <c r="DHK231" s="1"/>
      <c r="DHL231" s="1"/>
      <c r="DHM231" s="1"/>
      <c r="DHN231" s="1"/>
      <c r="DHO231" s="1"/>
      <c r="DHP231" s="1"/>
      <c r="DHQ231" s="1"/>
      <c r="DHR231" s="1"/>
      <c r="DHS231" s="1"/>
      <c r="DHT231" s="1"/>
      <c r="DHU231" s="1"/>
      <c r="DHV231" s="1"/>
      <c r="DHW231" s="1"/>
      <c r="DHX231" s="1"/>
      <c r="DHY231" s="1"/>
      <c r="DHZ231" s="1"/>
      <c r="DIA231" s="1"/>
      <c r="DIB231" s="1"/>
      <c r="DIC231" s="1"/>
      <c r="DID231" s="1"/>
      <c r="DIE231" s="1"/>
      <c r="DIF231" s="1"/>
      <c r="DIG231" s="1"/>
      <c r="DIH231" s="1"/>
      <c r="DII231" s="1"/>
      <c r="DIJ231" s="1"/>
      <c r="DIK231" s="1"/>
      <c r="DIL231" s="1"/>
      <c r="DIM231" s="1"/>
      <c r="DIN231" s="1"/>
      <c r="DIO231" s="1"/>
      <c r="DIP231" s="1"/>
      <c r="DIQ231" s="1"/>
      <c r="DIR231" s="1"/>
      <c r="DIS231" s="1"/>
      <c r="DIT231" s="1"/>
      <c r="DIU231" s="1"/>
      <c r="DIV231" s="1"/>
      <c r="DIW231" s="1"/>
      <c r="DIX231" s="1"/>
      <c r="DIY231" s="1"/>
      <c r="DIZ231" s="1"/>
      <c r="DJA231" s="1"/>
      <c r="DJB231" s="1"/>
      <c r="DJC231" s="1"/>
      <c r="DJD231" s="1"/>
      <c r="DJE231" s="1"/>
      <c r="DJF231" s="1"/>
      <c r="DJG231" s="1"/>
      <c r="DJH231" s="1"/>
      <c r="DJI231" s="1"/>
      <c r="DJJ231" s="1"/>
      <c r="DJK231" s="1"/>
      <c r="DJL231" s="1"/>
      <c r="DJM231" s="1"/>
      <c r="DJN231" s="1"/>
      <c r="DJO231" s="1"/>
      <c r="DJP231" s="1"/>
      <c r="DJQ231" s="1"/>
      <c r="DJR231" s="1"/>
      <c r="DJS231" s="1"/>
      <c r="DJT231" s="1"/>
      <c r="DJU231" s="1"/>
      <c r="DJV231" s="1"/>
      <c r="DJW231" s="1"/>
      <c r="DJX231" s="1"/>
      <c r="DJY231" s="1"/>
      <c r="DJZ231" s="1"/>
      <c r="DKA231" s="1"/>
      <c r="DKB231" s="1"/>
      <c r="DKC231" s="1"/>
      <c r="DKD231" s="1"/>
      <c r="DKE231" s="1"/>
      <c r="DKF231" s="1"/>
      <c r="DKG231" s="1"/>
      <c r="DKH231" s="1"/>
      <c r="DKI231" s="1"/>
      <c r="DKJ231" s="1"/>
      <c r="DKK231" s="1"/>
      <c r="DKL231" s="1"/>
      <c r="DKM231" s="1"/>
      <c r="DKN231" s="1"/>
      <c r="DKO231" s="1"/>
      <c r="DKP231" s="1"/>
      <c r="DKQ231" s="1"/>
      <c r="DKR231" s="1"/>
      <c r="DKS231" s="1"/>
      <c r="DKT231" s="1"/>
      <c r="DKU231" s="1"/>
      <c r="DKV231" s="1"/>
      <c r="DKW231" s="1"/>
      <c r="DKX231" s="1"/>
      <c r="DKY231" s="1"/>
      <c r="DKZ231" s="1"/>
      <c r="DLA231" s="1"/>
      <c r="DLB231" s="1"/>
      <c r="DLC231" s="1"/>
      <c r="DLD231" s="1"/>
      <c r="DLE231" s="1"/>
      <c r="DLF231" s="1"/>
      <c r="DLG231" s="1"/>
      <c r="DLH231" s="1"/>
      <c r="DLI231" s="1"/>
      <c r="DLJ231" s="1"/>
      <c r="DLK231" s="1"/>
      <c r="DLL231" s="1"/>
      <c r="DLM231" s="1"/>
      <c r="DLN231" s="1"/>
      <c r="DLO231" s="1"/>
      <c r="DLP231" s="1"/>
      <c r="DLQ231" s="1"/>
      <c r="DLR231" s="1"/>
      <c r="DLS231" s="1"/>
      <c r="DLT231" s="1"/>
      <c r="DLU231" s="1"/>
      <c r="DLV231" s="1"/>
      <c r="DLW231" s="1"/>
      <c r="DLX231" s="1"/>
      <c r="DLY231" s="1"/>
      <c r="DLZ231" s="1"/>
      <c r="DMA231" s="1"/>
      <c r="DMB231" s="1"/>
      <c r="DMC231" s="1"/>
      <c r="DMD231" s="1"/>
      <c r="DME231" s="1"/>
      <c r="DMF231" s="1"/>
      <c r="DMG231" s="1"/>
      <c r="DMH231" s="1"/>
      <c r="DMI231" s="1"/>
      <c r="DMJ231" s="1"/>
      <c r="DMK231" s="1"/>
      <c r="DML231" s="1"/>
      <c r="DMM231" s="1"/>
      <c r="DMN231" s="1"/>
      <c r="DMO231" s="1"/>
      <c r="DMP231" s="1"/>
      <c r="DMQ231" s="1"/>
      <c r="DMR231" s="1"/>
      <c r="DMS231" s="1"/>
      <c r="DMT231" s="1"/>
      <c r="DMU231" s="1"/>
      <c r="DMV231" s="1"/>
      <c r="DMW231" s="1"/>
      <c r="DMX231" s="1"/>
      <c r="DMY231" s="1"/>
      <c r="DMZ231" s="1"/>
      <c r="DNA231" s="1"/>
      <c r="DNB231" s="1"/>
      <c r="DNC231" s="1"/>
      <c r="DND231" s="1"/>
      <c r="DNE231" s="1"/>
      <c r="DNF231" s="1"/>
      <c r="DNG231" s="1"/>
      <c r="DNH231" s="1"/>
      <c r="DNI231" s="1"/>
      <c r="DNJ231" s="1"/>
      <c r="DNK231" s="1"/>
      <c r="DNL231" s="1"/>
      <c r="DNM231" s="1"/>
      <c r="DNN231" s="1"/>
      <c r="DNO231" s="1"/>
      <c r="DNP231" s="1"/>
      <c r="DNQ231" s="1"/>
      <c r="DNR231" s="1"/>
      <c r="DNS231" s="1"/>
      <c r="DNT231" s="1"/>
      <c r="DNU231" s="1"/>
      <c r="DNV231" s="1"/>
      <c r="DNW231" s="1"/>
      <c r="DNX231" s="1"/>
      <c r="DNY231" s="1"/>
      <c r="DNZ231" s="1"/>
      <c r="DOA231" s="1"/>
      <c r="DOB231" s="1"/>
      <c r="DOC231" s="1"/>
      <c r="DOD231" s="1"/>
      <c r="DOE231" s="1"/>
      <c r="DOF231" s="1"/>
      <c r="DOG231" s="1"/>
      <c r="DOH231" s="1"/>
      <c r="DOI231" s="1"/>
      <c r="DOJ231" s="1"/>
      <c r="DOK231" s="1"/>
      <c r="DOL231" s="1"/>
      <c r="DOM231" s="1"/>
      <c r="DON231" s="1"/>
      <c r="DOO231" s="1"/>
      <c r="DOP231" s="1"/>
      <c r="DOQ231" s="1"/>
      <c r="DOR231" s="1"/>
      <c r="DOS231" s="1"/>
      <c r="DOT231" s="1"/>
      <c r="DOU231" s="1"/>
      <c r="DOV231" s="1"/>
      <c r="DOW231" s="1"/>
      <c r="DOX231" s="1"/>
      <c r="DOY231" s="1"/>
      <c r="DOZ231" s="1"/>
      <c r="DPA231" s="1"/>
      <c r="DPB231" s="1"/>
      <c r="DPC231" s="1"/>
      <c r="DPD231" s="1"/>
      <c r="DPE231" s="1"/>
      <c r="DPF231" s="1"/>
      <c r="DPG231" s="1"/>
      <c r="DPH231" s="1"/>
      <c r="DPI231" s="1"/>
      <c r="DPJ231" s="1"/>
      <c r="DPK231" s="1"/>
      <c r="DPL231" s="1"/>
      <c r="DPM231" s="1"/>
      <c r="DPN231" s="1"/>
      <c r="DPO231" s="1"/>
      <c r="DPP231" s="1"/>
      <c r="DPQ231" s="1"/>
      <c r="DPR231" s="1"/>
      <c r="DPS231" s="1"/>
      <c r="DPT231" s="1"/>
      <c r="DPU231" s="1"/>
      <c r="DPV231" s="1"/>
      <c r="DPW231" s="1"/>
      <c r="DPX231" s="1"/>
      <c r="DPY231" s="1"/>
      <c r="DPZ231" s="1"/>
      <c r="DQA231" s="1"/>
      <c r="DQB231" s="1"/>
      <c r="DQC231" s="1"/>
      <c r="DQD231" s="1"/>
      <c r="DQE231" s="1"/>
      <c r="DQF231" s="1"/>
      <c r="DQG231" s="1"/>
      <c r="DQH231" s="1"/>
      <c r="DQI231" s="1"/>
      <c r="DQJ231" s="1"/>
      <c r="DQK231" s="1"/>
      <c r="DQL231" s="1"/>
      <c r="DQM231" s="1"/>
      <c r="DQN231" s="1"/>
      <c r="DQO231" s="1"/>
      <c r="DQP231" s="1"/>
      <c r="DQQ231" s="1"/>
      <c r="DQR231" s="1"/>
      <c r="DQS231" s="1"/>
      <c r="DQT231" s="1"/>
      <c r="DQU231" s="1"/>
      <c r="DQV231" s="1"/>
      <c r="DQW231" s="1"/>
      <c r="DQX231" s="1"/>
      <c r="DQY231" s="1"/>
      <c r="DQZ231" s="1"/>
      <c r="DRA231" s="1"/>
      <c r="DRB231" s="1"/>
      <c r="DRC231" s="1"/>
      <c r="DRD231" s="1"/>
      <c r="DRE231" s="1"/>
      <c r="DRF231" s="1"/>
      <c r="DRG231" s="1"/>
      <c r="DRH231" s="1"/>
      <c r="DRI231" s="1"/>
      <c r="DRJ231" s="1"/>
      <c r="DRK231" s="1"/>
      <c r="DRL231" s="1"/>
      <c r="DRM231" s="1"/>
      <c r="DRN231" s="1"/>
      <c r="DRO231" s="1"/>
      <c r="DRP231" s="1"/>
      <c r="DRQ231" s="1"/>
      <c r="DRR231" s="1"/>
      <c r="DRS231" s="1"/>
      <c r="DRT231" s="1"/>
      <c r="DRU231" s="1"/>
      <c r="DRV231" s="1"/>
      <c r="DRW231" s="1"/>
      <c r="DRX231" s="1"/>
      <c r="DRY231" s="1"/>
      <c r="DRZ231" s="1"/>
      <c r="DSA231" s="1"/>
      <c r="DSB231" s="1"/>
      <c r="DSC231" s="1"/>
      <c r="DSD231" s="1"/>
      <c r="DSE231" s="1"/>
      <c r="DSF231" s="1"/>
      <c r="DSG231" s="1"/>
      <c r="DSH231" s="1"/>
      <c r="DSI231" s="1"/>
      <c r="DSJ231" s="1"/>
      <c r="DSK231" s="1"/>
      <c r="DSL231" s="1"/>
      <c r="DSM231" s="1"/>
      <c r="DSN231" s="1"/>
      <c r="DSO231" s="1"/>
      <c r="DSP231" s="1"/>
      <c r="DSQ231" s="1"/>
      <c r="DSR231" s="1"/>
      <c r="DSS231" s="1"/>
      <c r="DST231" s="1"/>
      <c r="DSU231" s="1"/>
      <c r="DSV231" s="1"/>
      <c r="DSW231" s="1"/>
      <c r="DSX231" s="1"/>
      <c r="DSY231" s="1"/>
      <c r="DSZ231" s="1"/>
      <c r="DTA231" s="1"/>
      <c r="DTB231" s="1"/>
      <c r="DTC231" s="1"/>
      <c r="DTD231" s="1"/>
      <c r="DTE231" s="1"/>
      <c r="DTF231" s="1"/>
      <c r="DTG231" s="1"/>
      <c r="DTH231" s="1"/>
      <c r="DTI231" s="1"/>
      <c r="DTJ231" s="1"/>
      <c r="DTK231" s="1"/>
      <c r="DTL231" s="1"/>
      <c r="DTM231" s="1"/>
      <c r="DTN231" s="1"/>
      <c r="DTO231" s="1"/>
      <c r="DTP231" s="1"/>
      <c r="DTQ231" s="1"/>
      <c r="DTR231" s="1"/>
      <c r="DTS231" s="1"/>
      <c r="DTT231" s="1"/>
      <c r="DTU231" s="1"/>
      <c r="DTV231" s="1"/>
      <c r="DTW231" s="1"/>
      <c r="DTX231" s="1"/>
      <c r="DTY231" s="1"/>
      <c r="DTZ231" s="1"/>
      <c r="DUA231" s="1"/>
      <c r="DUB231" s="1"/>
      <c r="DUC231" s="1"/>
      <c r="DUD231" s="1"/>
      <c r="DUE231" s="1"/>
      <c r="DUF231" s="1"/>
      <c r="DUG231" s="1"/>
      <c r="DUH231" s="1"/>
      <c r="DUI231" s="1"/>
      <c r="DUJ231" s="1"/>
      <c r="DUK231" s="1"/>
      <c r="DUL231" s="1"/>
      <c r="DUM231" s="1"/>
      <c r="DUN231" s="1"/>
      <c r="DUO231" s="1"/>
      <c r="DUP231" s="1"/>
      <c r="DUQ231" s="1"/>
      <c r="DUR231" s="1"/>
      <c r="DUS231" s="1"/>
      <c r="DUT231" s="1"/>
      <c r="DUU231" s="1"/>
      <c r="DUV231" s="1"/>
      <c r="DUW231" s="1"/>
      <c r="DUX231" s="1"/>
      <c r="DUY231" s="1"/>
      <c r="DUZ231" s="1"/>
      <c r="DVA231" s="1"/>
      <c r="DVB231" s="1"/>
      <c r="DVC231" s="1"/>
      <c r="DVD231" s="1"/>
      <c r="DVE231" s="1"/>
      <c r="DVF231" s="1"/>
      <c r="DVG231" s="1"/>
      <c r="DVH231" s="1"/>
      <c r="DVI231" s="1"/>
      <c r="DVJ231" s="1"/>
      <c r="DVK231" s="1"/>
      <c r="DVL231" s="1"/>
      <c r="DVM231" s="1"/>
      <c r="DVN231" s="1"/>
      <c r="DVO231" s="1"/>
      <c r="DVP231" s="1"/>
      <c r="DVQ231" s="1"/>
      <c r="DVR231" s="1"/>
      <c r="DVS231" s="1"/>
      <c r="DVT231" s="1"/>
      <c r="DVU231" s="1"/>
      <c r="DVV231" s="1"/>
      <c r="DVW231" s="1"/>
      <c r="DVX231" s="1"/>
      <c r="DVY231" s="1"/>
      <c r="DVZ231" s="1"/>
      <c r="DWA231" s="1"/>
      <c r="DWB231" s="1"/>
      <c r="DWC231" s="1"/>
      <c r="DWD231" s="1"/>
      <c r="DWE231" s="1"/>
      <c r="DWF231" s="1"/>
      <c r="DWG231" s="1"/>
      <c r="DWH231" s="1"/>
      <c r="DWI231" s="1"/>
      <c r="DWJ231" s="1"/>
      <c r="DWK231" s="1"/>
      <c r="DWL231" s="1"/>
      <c r="DWM231" s="1"/>
      <c r="DWN231" s="1"/>
      <c r="DWO231" s="1"/>
      <c r="DWP231" s="1"/>
      <c r="DWQ231" s="1"/>
      <c r="DWR231" s="1"/>
      <c r="DWS231" s="1"/>
      <c r="DWT231" s="1"/>
      <c r="DWU231" s="1"/>
      <c r="DWV231" s="1"/>
      <c r="DWW231" s="1"/>
      <c r="DWX231" s="1"/>
      <c r="DWY231" s="1"/>
      <c r="DWZ231" s="1"/>
      <c r="DXA231" s="1"/>
      <c r="DXB231" s="1"/>
      <c r="DXC231" s="1"/>
      <c r="DXD231" s="1"/>
      <c r="DXE231" s="1"/>
      <c r="DXF231" s="1"/>
      <c r="DXG231" s="1"/>
      <c r="DXH231" s="1"/>
      <c r="DXI231" s="1"/>
      <c r="DXJ231" s="1"/>
      <c r="DXK231" s="1"/>
      <c r="DXL231" s="1"/>
      <c r="DXM231" s="1"/>
      <c r="DXN231" s="1"/>
      <c r="DXO231" s="1"/>
      <c r="DXP231" s="1"/>
      <c r="DXQ231" s="1"/>
      <c r="DXR231" s="1"/>
      <c r="DXS231" s="1"/>
      <c r="DXT231" s="1"/>
      <c r="DXU231" s="1"/>
      <c r="DXV231" s="1"/>
      <c r="DXW231" s="1"/>
      <c r="DXX231" s="1"/>
      <c r="DXY231" s="1"/>
      <c r="DXZ231" s="1"/>
      <c r="DYA231" s="1"/>
      <c r="DYB231" s="1"/>
      <c r="DYC231" s="1"/>
      <c r="DYD231" s="1"/>
      <c r="DYE231" s="1"/>
      <c r="DYF231" s="1"/>
      <c r="DYG231" s="1"/>
      <c r="DYH231" s="1"/>
      <c r="DYI231" s="1"/>
      <c r="DYJ231" s="1"/>
      <c r="DYK231" s="1"/>
      <c r="DYL231" s="1"/>
      <c r="DYM231" s="1"/>
      <c r="DYN231" s="1"/>
      <c r="DYO231" s="1"/>
      <c r="DYP231" s="1"/>
      <c r="DYQ231" s="1"/>
      <c r="DYR231" s="1"/>
      <c r="DYS231" s="1"/>
      <c r="DYT231" s="1"/>
      <c r="DYU231" s="1"/>
      <c r="DYV231" s="1"/>
      <c r="DYW231" s="1"/>
      <c r="DYX231" s="1"/>
      <c r="DYY231" s="1"/>
      <c r="DYZ231" s="1"/>
      <c r="DZA231" s="1"/>
      <c r="DZB231" s="1"/>
      <c r="DZC231" s="1"/>
      <c r="DZD231" s="1"/>
      <c r="DZE231" s="1"/>
      <c r="DZF231" s="1"/>
      <c r="DZG231" s="1"/>
      <c r="DZH231" s="1"/>
      <c r="DZI231" s="1"/>
      <c r="DZJ231" s="1"/>
      <c r="DZK231" s="1"/>
      <c r="DZL231" s="1"/>
      <c r="DZM231" s="1"/>
      <c r="DZN231" s="1"/>
      <c r="DZO231" s="1"/>
      <c r="DZP231" s="1"/>
      <c r="DZQ231" s="1"/>
      <c r="DZR231" s="1"/>
      <c r="DZS231" s="1"/>
      <c r="DZT231" s="1"/>
      <c r="DZU231" s="1"/>
      <c r="DZV231" s="1"/>
      <c r="DZW231" s="1"/>
      <c r="DZX231" s="1"/>
      <c r="DZY231" s="1"/>
      <c r="DZZ231" s="1"/>
      <c r="EAA231" s="1"/>
      <c r="EAB231" s="1"/>
      <c r="EAC231" s="1"/>
      <c r="EAD231" s="1"/>
      <c r="EAE231" s="1"/>
      <c r="EAF231" s="1"/>
      <c r="EAG231" s="1"/>
      <c r="EAH231" s="1"/>
      <c r="EAI231" s="1"/>
      <c r="EAJ231" s="1"/>
      <c r="EAK231" s="1"/>
      <c r="EAL231" s="1"/>
      <c r="EAM231" s="1"/>
      <c r="EAN231" s="1"/>
      <c r="EAO231" s="1"/>
      <c r="EAP231" s="1"/>
      <c r="EAQ231" s="1"/>
      <c r="EAR231" s="1"/>
      <c r="EAS231" s="1"/>
      <c r="EAT231" s="1"/>
      <c r="EAU231" s="1"/>
      <c r="EAV231" s="1"/>
      <c r="EAW231" s="1"/>
      <c r="EAX231" s="1"/>
      <c r="EAY231" s="1"/>
      <c r="EAZ231" s="1"/>
      <c r="EBA231" s="1"/>
      <c r="EBB231" s="1"/>
      <c r="EBC231" s="1"/>
      <c r="EBD231" s="1"/>
      <c r="EBE231" s="1"/>
      <c r="EBF231" s="1"/>
      <c r="EBG231" s="1"/>
      <c r="EBH231" s="1"/>
      <c r="EBI231" s="1"/>
      <c r="EBJ231" s="1"/>
      <c r="EBK231" s="1"/>
      <c r="EBL231" s="1"/>
      <c r="EBM231" s="1"/>
      <c r="EBN231" s="1"/>
      <c r="EBO231" s="1"/>
      <c r="EBP231" s="1"/>
      <c r="EBQ231" s="1"/>
      <c r="EBR231" s="1"/>
      <c r="EBS231" s="1"/>
      <c r="EBT231" s="1"/>
      <c r="EBU231" s="1"/>
      <c r="EBV231" s="1"/>
      <c r="EBW231" s="1"/>
      <c r="EBX231" s="1"/>
      <c r="EBY231" s="1"/>
      <c r="EBZ231" s="1"/>
      <c r="ECA231" s="1"/>
      <c r="ECB231" s="1"/>
      <c r="ECC231" s="1"/>
      <c r="ECD231" s="1"/>
      <c r="ECE231" s="1"/>
      <c r="ECF231" s="1"/>
      <c r="ECG231" s="1"/>
      <c r="ECH231" s="1"/>
      <c r="ECI231" s="1"/>
      <c r="ECJ231" s="1"/>
      <c r="ECK231" s="1"/>
      <c r="ECL231" s="1"/>
      <c r="ECM231" s="1"/>
      <c r="ECN231" s="1"/>
      <c r="ECO231" s="1"/>
      <c r="ECP231" s="1"/>
      <c r="ECQ231" s="1"/>
      <c r="ECR231" s="1"/>
      <c r="ECS231" s="1"/>
      <c r="ECT231" s="1"/>
      <c r="ECU231" s="1"/>
      <c r="ECV231" s="1"/>
      <c r="ECW231" s="1"/>
      <c r="ECX231" s="1"/>
      <c r="ECY231" s="1"/>
      <c r="ECZ231" s="1"/>
      <c r="EDA231" s="1"/>
      <c r="EDB231" s="1"/>
      <c r="EDC231" s="1"/>
      <c r="EDD231" s="1"/>
      <c r="EDE231" s="1"/>
      <c r="EDF231" s="1"/>
      <c r="EDG231" s="1"/>
      <c r="EDH231" s="1"/>
      <c r="EDI231" s="1"/>
      <c r="EDJ231" s="1"/>
      <c r="EDK231" s="1"/>
      <c r="EDL231" s="1"/>
      <c r="EDM231" s="1"/>
      <c r="EDN231" s="1"/>
      <c r="EDO231" s="1"/>
      <c r="EDP231" s="1"/>
      <c r="EDQ231" s="1"/>
      <c r="EDR231" s="1"/>
      <c r="EDS231" s="1"/>
      <c r="EDT231" s="1"/>
      <c r="EDU231" s="1"/>
      <c r="EDV231" s="1"/>
      <c r="EDW231" s="1"/>
      <c r="EDX231" s="1"/>
      <c r="EDY231" s="1"/>
      <c r="EDZ231" s="1"/>
      <c r="EEA231" s="1"/>
      <c r="EEB231" s="1"/>
      <c r="EEC231" s="1"/>
      <c r="EED231" s="1"/>
      <c r="EEE231" s="1"/>
      <c r="EEF231" s="1"/>
      <c r="EEG231" s="1"/>
      <c r="EEH231" s="1"/>
      <c r="EEI231" s="1"/>
      <c r="EEJ231" s="1"/>
      <c r="EEK231" s="1"/>
      <c r="EEL231" s="1"/>
      <c r="EEM231" s="1"/>
      <c r="EEN231" s="1"/>
      <c r="EEO231" s="1"/>
      <c r="EEP231" s="1"/>
      <c r="EEQ231" s="1"/>
      <c r="EER231" s="1"/>
      <c r="EES231" s="1"/>
      <c r="EET231" s="1"/>
      <c r="EEU231" s="1"/>
      <c r="EEV231" s="1"/>
      <c r="EEW231" s="1"/>
      <c r="EEX231" s="1"/>
      <c r="EEY231" s="1"/>
      <c r="EEZ231" s="1"/>
      <c r="EFA231" s="1"/>
      <c r="EFB231" s="1"/>
      <c r="EFC231" s="1"/>
      <c r="EFD231" s="1"/>
      <c r="EFE231" s="1"/>
      <c r="EFF231" s="1"/>
      <c r="EFG231" s="1"/>
      <c r="EFH231" s="1"/>
      <c r="EFI231" s="1"/>
      <c r="EFJ231" s="1"/>
      <c r="EFK231" s="1"/>
      <c r="EFL231" s="1"/>
      <c r="EFM231" s="1"/>
      <c r="EFN231" s="1"/>
      <c r="EFO231" s="1"/>
      <c r="EFP231" s="1"/>
      <c r="EFQ231" s="1"/>
      <c r="EFR231" s="1"/>
      <c r="EFS231" s="1"/>
      <c r="EFT231" s="1"/>
      <c r="EFU231" s="1"/>
      <c r="EFV231" s="1"/>
      <c r="EFW231" s="1"/>
      <c r="EFX231" s="1"/>
      <c r="EFY231" s="1"/>
      <c r="EFZ231" s="1"/>
      <c r="EGA231" s="1"/>
      <c r="EGB231" s="1"/>
      <c r="EGC231" s="1"/>
      <c r="EGD231" s="1"/>
      <c r="EGE231" s="1"/>
      <c r="EGF231" s="1"/>
      <c r="EGG231" s="1"/>
      <c r="EGH231" s="1"/>
      <c r="EGI231" s="1"/>
      <c r="EGJ231" s="1"/>
      <c r="EGK231" s="1"/>
      <c r="EGL231" s="1"/>
      <c r="EGM231" s="1"/>
      <c r="EGN231" s="1"/>
      <c r="EGO231" s="1"/>
      <c r="EGP231" s="1"/>
      <c r="EGQ231" s="1"/>
      <c r="EGR231" s="1"/>
      <c r="EGS231" s="1"/>
      <c r="EGT231" s="1"/>
      <c r="EGU231" s="1"/>
      <c r="EGV231" s="1"/>
      <c r="EGW231" s="1"/>
      <c r="EGX231" s="1"/>
      <c r="EGY231" s="1"/>
      <c r="EGZ231" s="1"/>
      <c r="EHA231" s="1"/>
      <c r="EHB231" s="1"/>
      <c r="EHC231" s="1"/>
      <c r="EHD231" s="1"/>
      <c r="EHE231" s="1"/>
      <c r="EHF231" s="1"/>
      <c r="EHG231" s="1"/>
      <c r="EHH231" s="1"/>
      <c r="EHI231" s="1"/>
      <c r="EHJ231" s="1"/>
      <c r="EHK231" s="1"/>
      <c r="EHL231" s="1"/>
      <c r="EHM231" s="1"/>
      <c r="EHN231" s="1"/>
      <c r="EHO231" s="1"/>
      <c r="EHP231" s="1"/>
      <c r="EHQ231" s="1"/>
      <c r="EHR231" s="1"/>
      <c r="EHS231" s="1"/>
      <c r="EHT231" s="1"/>
      <c r="EHU231" s="1"/>
      <c r="EHV231" s="1"/>
      <c r="EHW231" s="1"/>
      <c r="EHX231" s="1"/>
      <c r="EHY231" s="1"/>
      <c r="EHZ231" s="1"/>
      <c r="EIA231" s="1"/>
      <c r="EIB231" s="1"/>
      <c r="EIC231" s="1"/>
      <c r="EID231" s="1"/>
      <c r="EIE231" s="1"/>
      <c r="EIF231" s="1"/>
      <c r="EIG231" s="1"/>
      <c r="EIH231" s="1"/>
      <c r="EII231" s="1"/>
      <c r="EIJ231" s="1"/>
      <c r="EIK231" s="1"/>
      <c r="EIL231" s="1"/>
      <c r="EIM231" s="1"/>
      <c r="EIN231" s="1"/>
      <c r="EIO231" s="1"/>
      <c r="EIP231" s="1"/>
      <c r="EIQ231" s="1"/>
      <c r="EIR231" s="1"/>
      <c r="EIS231" s="1"/>
      <c r="EIT231" s="1"/>
      <c r="EIU231" s="1"/>
      <c r="EIV231" s="1"/>
      <c r="EIW231" s="1"/>
      <c r="EIX231" s="1"/>
      <c r="EIY231" s="1"/>
      <c r="EIZ231" s="1"/>
      <c r="EJA231" s="1"/>
      <c r="EJB231" s="1"/>
      <c r="EJC231" s="1"/>
      <c r="EJD231" s="1"/>
      <c r="EJE231" s="1"/>
      <c r="EJF231" s="1"/>
      <c r="EJG231" s="1"/>
      <c r="EJH231" s="1"/>
      <c r="EJI231" s="1"/>
      <c r="EJJ231" s="1"/>
      <c r="EJK231" s="1"/>
      <c r="EJL231" s="1"/>
      <c r="EJM231" s="1"/>
      <c r="EJN231" s="1"/>
      <c r="EJO231" s="1"/>
      <c r="EJP231" s="1"/>
      <c r="EJQ231" s="1"/>
      <c r="EJR231" s="1"/>
      <c r="EJS231" s="1"/>
      <c r="EJT231" s="1"/>
      <c r="EJU231" s="1"/>
      <c r="EJV231" s="1"/>
      <c r="EJW231" s="1"/>
      <c r="EJX231" s="1"/>
      <c r="EJY231" s="1"/>
      <c r="EJZ231" s="1"/>
      <c r="EKA231" s="1"/>
      <c r="EKB231" s="1"/>
      <c r="EKC231" s="1"/>
      <c r="EKD231" s="1"/>
      <c r="EKE231" s="1"/>
      <c r="EKF231" s="1"/>
      <c r="EKG231" s="1"/>
      <c r="EKH231" s="1"/>
      <c r="EKI231" s="1"/>
      <c r="EKJ231" s="1"/>
      <c r="EKK231" s="1"/>
      <c r="EKL231" s="1"/>
      <c r="EKM231" s="1"/>
      <c r="EKN231" s="1"/>
      <c r="EKO231" s="1"/>
      <c r="EKP231" s="1"/>
      <c r="EKQ231" s="1"/>
      <c r="EKR231" s="1"/>
      <c r="EKS231" s="1"/>
      <c r="EKT231" s="1"/>
      <c r="EKU231" s="1"/>
      <c r="EKV231" s="1"/>
      <c r="EKW231" s="1"/>
      <c r="EKX231" s="1"/>
      <c r="EKY231" s="1"/>
      <c r="EKZ231" s="1"/>
      <c r="ELA231" s="1"/>
      <c r="ELB231" s="1"/>
      <c r="ELC231" s="1"/>
      <c r="ELD231" s="1"/>
      <c r="ELE231" s="1"/>
      <c r="ELF231" s="1"/>
      <c r="ELG231" s="1"/>
      <c r="ELH231" s="1"/>
      <c r="ELI231" s="1"/>
      <c r="ELJ231" s="1"/>
      <c r="ELK231" s="1"/>
      <c r="ELL231" s="1"/>
      <c r="ELM231" s="1"/>
      <c r="ELN231" s="1"/>
      <c r="ELO231" s="1"/>
      <c r="ELP231" s="1"/>
      <c r="ELQ231" s="1"/>
      <c r="ELR231" s="1"/>
      <c r="ELS231" s="1"/>
      <c r="ELT231" s="1"/>
      <c r="ELU231" s="1"/>
      <c r="ELV231" s="1"/>
      <c r="ELW231" s="1"/>
      <c r="ELX231" s="1"/>
      <c r="ELY231" s="1"/>
      <c r="ELZ231" s="1"/>
      <c r="EMA231" s="1"/>
      <c r="EMB231" s="1"/>
      <c r="EMC231" s="1"/>
      <c r="EMD231" s="1"/>
      <c r="EME231" s="1"/>
      <c r="EMF231" s="1"/>
      <c r="EMG231" s="1"/>
      <c r="EMH231" s="1"/>
      <c r="EMI231" s="1"/>
      <c r="EMJ231" s="1"/>
      <c r="EMK231" s="1"/>
      <c r="EML231" s="1"/>
      <c r="EMM231" s="1"/>
      <c r="EMN231" s="1"/>
      <c r="EMO231" s="1"/>
      <c r="EMP231" s="1"/>
      <c r="EMQ231" s="1"/>
      <c r="EMR231" s="1"/>
      <c r="EMS231" s="1"/>
      <c r="EMT231" s="1"/>
      <c r="EMU231" s="1"/>
      <c r="EMV231" s="1"/>
      <c r="EMW231" s="1"/>
      <c r="EMX231" s="1"/>
      <c r="EMY231" s="1"/>
      <c r="EMZ231" s="1"/>
      <c r="ENA231" s="1"/>
      <c r="ENB231" s="1"/>
      <c r="ENC231" s="1"/>
      <c r="END231" s="1"/>
      <c r="ENE231" s="1"/>
      <c r="ENF231" s="1"/>
      <c r="ENG231" s="1"/>
      <c r="ENH231" s="1"/>
      <c r="ENI231" s="1"/>
      <c r="ENJ231" s="1"/>
      <c r="ENK231" s="1"/>
      <c r="ENL231" s="1"/>
      <c r="ENM231" s="1"/>
      <c r="ENN231" s="1"/>
      <c r="ENO231" s="1"/>
      <c r="ENP231" s="1"/>
      <c r="ENQ231" s="1"/>
      <c r="ENR231" s="1"/>
      <c r="ENS231" s="1"/>
      <c r="ENT231" s="1"/>
      <c r="ENU231" s="1"/>
      <c r="ENV231" s="1"/>
      <c r="ENW231" s="1"/>
      <c r="ENX231" s="1"/>
      <c r="ENY231" s="1"/>
      <c r="ENZ231" s="1"/>
      <c r="EOA231" s="1"/>
      <c r="EOB231" s="1"/>
      <c r="EOC231" s="1"/>
      <c r="EOD231" s="1"/>
      <c r="EOE231" s="1"/>
      <c r="EOF231" s="1"/>
      <c r="EOG231" s="1"/>
      <c r="EOH231" s="1"/>
      <c r="EOI231" s="1"/>
      <c r="EOJ231" s="1"/>
      <c r="EOK231" s="1"/>
      <c r="EOL231" s="1"/>
      <c r="EOM231" s="1"/>
      <c r="EON231" s="1"/>
      <c r="EOO231" s="1"/>
      <c r="EOP231" s="1"/>
      <c r="EOQ231" s="1"/>
      <c r="EOR231" s="1"/>
      <c r="EOS231" s="1"/>
      <c r="EOT231" s="1"/>
      <c r="EOU231" s="1"/>
      <c r="EOV231" s="1"/>
      <c r="EOW231" s="1"/>
      <c r="EOX231" s="1"/>
      <c r="EOY231" s="1"/>
      <c r="EOZ231" s="1"/>
      <c r="EPA231" s="1"/>
      <c r="EPB231" s="1"/>
      <c r="EPC231" s="1"/>
      <c r="EPD231" s="1"/>
      <c r="EPE231" s="1"/>
      <c r="EPF231" s="1"/>
      <c r="EPG231" s="1"/>
      <c r="EPH231" s="1"/>
      <c r="EPI231" s="1"/>
      <c r="EPJ231" s="1"/>
      <c r="EPK231" s="1"/>
      <c r="EPL231" s="1"/>
      <c r="EPM231" s="1"/>
      <c r="EPN231" s="1"/>
      <c r="EPO231" s="1"/>
      <c r="EPP231" s="1"/>
      <c r="EPQ231" s="1"/>
      <c r="EPR231" s="1"/>
      <c r="EPS231" s="1"/>
      <c r="EPT231" s="1"/>
      <c r="EPU231" s="1"/>
      <c r="EPV231" s="1"/>
      <c r="EPW231" s="1"/>
      <c r="EPX231" s="1"/>
      <c r="EPY231" s="1"/>
      <c r="EPZ231" s="1"/>
      <c r="EQA231" s="1"/>
      <c r="EQB231" s="1"/>
      <c r="EQC231" s="1"/>
      <c r="EQD231" s="1"/>
      <c r="EQE231" s="1"/>
      <c r="EQF231" s="1"/>
      <c r="EQG231" s="1"/>
      <c r="EQH231" s="1"/>
      <c r="EQI231" s="1"/>
      <c r="EQJ231" s="1"/>
      <c r="EQK231" s="1"/>
      <c r="EQL231" s="1"/>
      <c r="EQM231" s="1"/>
      <c r="EQN231" s="1"/>
      <c r="EQO231" s="1"/>
      <c r="EQP231" s="1"/>
      <c r="EQQ231" s="1"/>
      <c r="EQR231" s="1"/>
      <c r="EQS231" s="1"/>
      <c r="EQT231" s="1"/>
      <c r="EQU231" s="1"/>
      <c r="EQV231" s="1"/>
      <c r="EQW231" s="1"/>
      <c r="EQX231" s="1"/>
      <c r="EQY231" s="1"/>
      <c r="EQZ231" s="1"/>
      <c r="ERA231" s="1"/>
      <c r="ERB231" s="1"/>
      <c r="ERC231" s="1"/>
      <c r="ERD231" s="1"/>
      <c r="ERE231" s="1"/>
      <c r="ERF231" s="1"/>
      <c r="ERG231" s="1"/>
      <c r="ERH231" s="1"/>
      <c r="ERI231" s="1"/>
      <c r="ERJ231" s="1"/>
      <c r="ERK231" s="1"/>
      <c r="ERL231" s="1"/>
      <c r="ERM231" s="1"/>
      <c r="ERN231" s="1"/>
      <c r="ERO231" s="1"/>
      <c r="ERP231" s="1"/>
      <c r="ERQ231" s="1"/>
      <c r="ERR231" s="1"/>
      <c r="ERS231" s="1"/>
      <c r="ERT231" s="1"/>
      <c r="ERU231" s="1"/>
      <c r="ERV231" s="1"/>
      <c r="ERW231" s="1"/>
      <c r="ERX231" s="1"/>
      <c r="ERY231" s="1"/>
      <c r="ERZ231" s="1"/>
      <c r="ESA231" s="1"/>
      <c r="ESB231" s="1"/>
      <c r="ESC231" s="1"/>
      <c r="ESD231" s="1"/>
      <c r="ESE231" s="1"/>
      <c r="ESF231" s="1"/>
      <c r="ESG231" s="1"/>
      <c r="ESH231" s="1"/>
      <c r="ESI231" s="1"/>
      <c r="ESJ231" s="1"/>
      <c r="ESK231" s="1"/>
      <c r="ESL231" s="1"/>
      <c r="ESM231" s="1"/>
      <c r="ESN231" s="1"/>
      <c r="ESO231" s="1"/>
      <c r="ESP231" s="1"/>
      <c r="ESQ231" s="1"/>
      <c r="ESR231" s="1"/>
      <c r="ESS231" s="1"/>
      <c r="EST231" s="1"/>
      <c r="ESU231" s="1"/>
      <c r="ESV231" s="1"/>
      <c r="ESW231" s="1"/>
      <c r="ESX231" s="1"/>
      <c r="ESY231" s="1"/>
      <c r="ESZ231" s="1"/>
      <c r="ETA231" s="1"/>
      <c r="ETB231" s="1"/>
      <c r="ETC231" s="1"/>
      <c r="ETD231" s="1"/>
      <c r="ETE231" s="1"/>
      <c r="ETF231" s="1"/>
      <c r="ETG231" s="1"/>
      <c r="ETH231" s="1"/>
      <c r="ETI231" s="1"/>
      <c r="ETJ231" s="1"/>
      <c r="ETK231" s="1"/>
      <c r="ETL231" s="1"/>
      <c r="ETM231" s="1"/>
      <c r="ETN231" s="1"/>
      <c r="ETO231" s="1"/>
      <c r="ETP231" s="1"/>
      <c r="ETQ231" s="1"/>
      <c r="ETR231" s="1"/>
      <c r="ETS231" s="1"/>
      <c r="ETT231" s="1"/>
      <c r="ETU231" s="1"/>
      <c r="ETV231" s="1"/>
      <c r="ETW231" s="1"/>
      <c r="ETX231" s="1"/>
      <c r="ETY231" s="1"/>
      <c r="ETZ231" s="1"/>
      <c r="EUA231" s="1"/>
      <c r="EUB231" s="1"/>
      <c r="EUC231" s="1"/>
      <c r="EUD231" s="1"/>
      <c r="EUE231" s="1"/>
      <c r="EUF231" s="1"/>
      <c r="EUG231" s="1"/>
      <c r="EUH231" s="1"/>
      <c r="EUI231" s="1"/>
      <c r="EUJ231" s="1"/>
      <c r="EUK231" s="1"/>
      <c r="EUL231" s="1"/>
      <c r="EUM231" s="1"/>
      <c r="EUN231" s="1"/>
      <c r="EUO231" s="1"/>
      <c r="EUP231" s="1"/>
      <c r="EUQ231" s="1"/>
      <c r="EUR231" s="1"/>
      <c r="EUS231" s="1"/>
      <c r="EUT231" s="1"/>
      <c r="EUU231" s="1"/>
      <c r="EUV231" s="1"/>
      <c r="EUW231" s="1"/>
      <c r="EUX231" s="1"/>
      <c r="EUY231" s="1"/>
      <c r="EUZ231" s="1"/>
      <c r="EVA231" s="1"/>
      <c r="EVB231" s="1"/>
      <c r="EVC231" s="1"/>
      <c r="EVD231" s="1"/>
      <c r="EVE231" s="1"/>
      <c r="EVF231" s="1"/>
      <c r="EVG231" s="1"/>
      <c r="EVH231" s="1"/>
      <c r="EVI231" s="1"/>
      <c r="EVJ231" s="1"/>
      <c r="EVK231" s="1"/>
      <c r="EVL231" s="1"/>
      <c r="EVM231" s="1"/>
      <c r="EVN231" s="1"/>
      <c r="EVO231" s="1"/>
      <c r="EVP231" s="1"/>
      <c r="EVQ231" s="1"/>
      <c r="EVR231" s="1"/>
      <c r="EVS231" s="1"/>
      <c r="EVT231" s="1"/>
      <c r="EVU231" s="1"/>
      <c r="EVV231" s="1"/>
      <c r="EVW231" s="1"/>
      <c r="EVX231" s="1"/>
      <c r="EVY231" s="1"/>
      <c r="EVZ231" s="1"/>
      <c r="EWA231" s="1"/>
      <c r="EWB231" s="1"/>
      <c r="EWC231" s="1"/>
      <c r="EWD231" s="1"/>
      <c r="EWE231" s="1"/>
      <c r="EWF231" s="1"/>
      <c r="EWG231" s="1"/>
      <c r="EWH231" s="1"/>
      <c r="EWI231" s="1"/>
      <c r="EWJ231" s="1"/>
      <c r="EWK231" s="1"/>
      <c r="EWL231" s="1"/>
      <c r="EWM231" s="1"/>
      <c r="EWN231" s="1"/>
      <c r="EWO231" s="1"/>
      <c r="EWP231" s="1"/>
      <c r="EWQ231" s="1"/>
      <c r="EWR231" s="1"/>
      <c r="EWS231" s="1"/>
      <c r="EWT231" s="1"/>
      <c r="EWU231" s="1"/>
      <c r="EWV231" s="1"/>
      <c r="EWW231" s="1"/>
      <c r="EWX231" s="1"/>
      <c r="EWY231" s="1"/>
      <c r="EWZ231" s="1"/>
      <c r="EXA231" s="1"/>
      <c r="EXB231" s="1"/>
      <c r="EXC231" s="1"/>
      <c r="EXD231" s="1"/>
      <c r="EXE231" s="1"/>
      <c r="EXF231" s="1"/>
      <c r="EXG231" s="1"/>
      <c r="EXH231" s="1"/>
      <c r="EXI231" s="1"/>
      <c r="EXJ231" s="1"/>
      <c r="EXK231" s="1"/>
      <c r="EXL231" s="1"/>
      <c r="EXM231" s="1"/>
      <c r="EXN231" s="1"/>
      <c r="EXO231" s="1"/>
      <c r="EXP231" s="1"/>
      <c r="EXQ231" s="1"/>
      <c r="EXR231" s="1"/>
      <c r="EXS231" s="1"/>
      <c r="EXT231" s="1"/>
      <c r="EXU231" s="1"/>
      <c r="EXV231" s="1"/>
      <c r="EXW231" s="1"/>
      <c r="EXX231" s="1"/>
      <c r="EXY231" s="1"/>
      <c r="EXZ231" s="1"/>
      <c r="EYA231" s="1"/>
      <c r="EYB231" s="1"/>
      <c r="EYC231" s="1"/>
      <c r="EYD231" s="1"/>
      <c r="EYE231" s="1"/>
      <c r="EYF231" s="1"/>
      <c r="EYG231" s="1"/>
      <c r="EYH231" s="1"/>
      <c r="EYI231" s="1"/>
      <c r="EYJ231" s="1"/>
      <c r="EYK231" s="1"/>
      <c r="EYL231" s="1"/>
      <c r="EYM231" s="1"/>
      <c r="EYN231" s="1"/>
      <c r="EYO231" s="1"/>
      <c r="EYP231" s="1"/>
      <c r="EYQ231" s="1"/>
      <c r="EYR231" s="1"/>
      <c r="EYS231" s="1"/>
      <c r="EYT231" s="1"/>
      <c r="EYU231" s="1"/>
      <c r="EYV231" s="1"/>
      <c r="EYW231" s="1"/>
      <c r="EYX231" s="1"/>
      <c r="EYY231" s="1"/>
      <c r="EYZ231" s="1"/>
      <c r="EZA231" s="1"/>
      <c r="EZB231" s="1"/>
      <c r="EZC231" s="1"/>
      <c r="EZD231" s="1"/>
      <c r="EZE231" s="1"/>
      <c r="EZF231" s="1"/>
      <c r="EZG231" s="1"/>
      <c r="EZH231" s="1"/>
      <c r="EZI231" s="1"/>
      <c r="EZJ231" s="1"/>
      <c r="EZK231" s="1"/>
      <c r="EZL231" s="1"/>
      <c r="EZM231" s="1"/>
      <c r="EZN231" s="1"/>
      <c r="EZO231" s="1"/>
      <c r="EZP231" s="1"/>
      <c r="EZQ231" s="1"/>
      <c r="EZR231" s="1"/>
      <c r="EZS231" s="1"/>
      <c r="EZT231" s="1"/>
      <c r="EZU231" s="1"/>
      <c r="EZV231" s="1"/>
      <c r="EZW231" s="1"/>
      <c r="EZX231" s="1"/>
      <c r="EZY231" s="1"/>
      <c r="EZZ231" s="1"/>
      <c r="FAA231" s="1"/>
      <c r="FAB231" s="1"/>
      <c r="FAC231" s="1"/>
      <c r="FAD231" s="1"/>
      <c r="FAE231" s="1"/>
      <c r="FAF231" s="1"/>
      <c r="FAG231" s="1"/>
      <c r="FAH231" s="1"/>
      <c r="FAI231" s="1"/>
      <c r="FAJ231" s="1"/>
      <c r="FAK231" s="1"/>
      <c r="FAL231" s="1"/>
      <c r="FAM231" s="1"/>
      <c r="FAN231" s="1"/>
      <c r="FAO231" s="1"/>
      <c r="FAP231" s="1"/>
      <c r="FAQ231" s="1"/>
      <c r="FAR231" s="1"/>
      <c r="FAS231" s="1"/>
      <c r="FAT231" s="1"/>
      <c r="FAU231" s="1"/>
      <c r="FAV231" s="1"/>
      <c r="FAW231" s="1"/>
      <c r="FAX231" s="1"/>
      <c r="FAY231" s="1"/>
      <c r="FAZ231" s="1"/>
      <c r="FBA231" s="1"/>
      <c r="FBB231" s="1"/>
      <c r="FBC231" s="1"/>
      <c r="FBD231" s="1"/>
      <c r="FBE231" s="1"/>
      <c r="FBF231" s="1"/>
      <c r="FBG231" s="1"/>
      <c r="FBH231" s="1"/>
      <c r="FBI231" s="1"/>
      <c r="FBJ231" s="1"/>
      <c r="FBK231" s="1"/>
      <c r="FBL231" s="1"/>
      <c r="FBM231" s="1"/>
      <c r="FBN231" s="1"/>
      <c r="FBO231" s="1"/>
      <c r="FBP231" s="1"/>
      <c r="FBQ231" s="1"/>
      <c r="FBR231" s="1"/>
      <c r="FBS231" s="1"/>
      <c r="FBT231" s="1"/>
      <c r="FBU231" s="1"/>
      <c r="FBV231" s="1"/>
      <c r="FBW231" s="1"/>
      <c r="FBX231" s="1"/>
      <c r="FBY231" s="1"/>
      <c r="FBZ231" s="1"/>
      <c r="FCA231" s="1"/>
      <c r="FCB231" s="1"/>
      <c r="FCC231" s="1"/>
      <c r="FCD231" s="1"/>
      <c r="FCE231" s="1"/>
      <c r="FCF231" s="1"/>
      <c r="FCG231" s="1"/>
      <c r="FCH231" s="1"/>
      <c r="FCI231" s="1"/>
      <c r="FCJ231" s="1"/>
      <c r="FCK231" s="1"/>
      <c r="FCL231" s="1"/>
      <c r="FCM231" s="1"/>
      <c r="FCN231" s="1"/>
      <c r="FCO231" s="1"/>
      <c r="FCP231" s="1"/>
      <c r="FCQ231" s="1"/>
      <c r="FCR231" s="1"/>
      <c r="FCS231" s="1"/>
      <c r="FCT231" s="1"/>
      <c r="FCU231" s="1"/>
      <c r="FCV231" s="1"/>
      <c r="FCW231" s="1"/>
      <c r="FCX231" s="1"/>
      <c r="FCY231" s="1"/>
      <c r="FCZ231" s="1"/>
      <c r="FDA231" s="1"/>
      <c r="FDB231" s="1"/>
      <c r="FDC231" s="1"/>
      <c r="FDD231" s="1"/>
      <c r="FDE231" s="1"/>
      <c r="FDF231" s="1"/>
      <c r="FDG231" s="1"/>
      <c r="FDH231" s="1"/>
      <c r="FDI231" s="1"/>
      <c r="FDJ231" s="1"/>
      <c r="FDK231" s="1"/>
      <c r="FDL231" s="1"/>
      <c r="FDM231" s="1"/>
      <c r="FDN231" s="1"/>
      <c r="FDO231" s="1"/>
      <c r="FDP231" s="1"/>
      <c r="FDQ231" s="1"/>
      <c r="FDR231" s="1"/>
      <c r="FDS231" s="1"/>
      <c r="FDT231" s="1"/>
      <c r="FDU231" s="1"/>
      <c r="FDV231" s="1"/>
      <c r="FDW231" s="1"/>
      <c r="FDX231" s="1"/>
      <c r="FDY231" s="1"/>
      <c r="FDZ231" s="1"/>
      <c r="FEA231" s="1"/>
      <c r="FEB231" s="1"/>
      <c r="FEC231" s="1"/>
      <c r="FED231" s="1"/>
      <c r="FEE231" s="1"/>
      <c r="FEF231" s="1"/>
      <c r="FEG231" s="1"/>
      <c r="FEH231" s="1"/>
      <c r="FEI231" s="1"/>
      <c r="FEJ231" s="1"/>
      <c r="FEK231" s="1"/>
      <c r="FEL231" s="1"/>
      <c r="FEM231" s="1"/>
      <c r="FEN231" s="1"/>
      <c r="FEO231" s="1"/>
      <c r="FEP231" s="1"/>
      <c r="FEQ231" s="1"/>
      <c r="FER231" s="1"/>
      <c r="FES231" s="1"/>
      <c r="FET231" s="1"/>
      <c r="FEU231" s="1"/>
      <c r="FEV231" s="1"/>
      <c r="FEW231" s="1"/>
      <c r="FEX231" s="1"/>
      <c r="FEY231" s="1"/>
      <c r="FEZ231" s="1"/>
      <c r="FFA231" s="1"/>
      <c r="FFB231" s="1"/>
      <c r="FFC231" s="1"/>
      <c r="FFD231" s="1"/>
      <c r="FFE231" s="1"/>
      <c r="FFF231" s="1"/>
      <c r="FFG231" s="1"/>
      <c r="FFH231" s="1"/>
      <c r="FFI231" s="1"/>
      <c r="FFJ231" s="1"/>
      <c r="FFK231" s="1"/>
      <c r="FFL231" s="1"/>
      <c r="FFM231" s="1"/>
      <c r="FFN231" s="1"/>
      <c r="FFO231" s="1"/>
      <c r="FFP231" s="1"/>
      <c r="FFQ231" s="1"/>
      <c r="FFR231" s="1"/>
      <c r="FFS231" s="1"/>
      <c r="FFT231" s="1"/>
      <c r="FFU231" s="1"/>
      <c r="FFV231" s="1"/>
      <c r="FFW231" s="1"/>
      <c r="FFX231" s="1"/>
      <c r="FFY231" s="1"/>
      <c r="FFZ231" s="1"/>
      <c r="FGA231" s="1"/>
      <c r="FGB231" s="1"/>
      <c r="FGC231" s="1"/>
      <c r="FGD231" s="1"/>
      <c r="FGE231" s="1"/>
      <c r="FGF231" s="1"/>
      <c r="FGG231" s="1"/>
      <c r="FGH231" s="1"/>
      <c r="FGI231" s="1"/>
      <c r="FGJ231" s="1"/>
      <c r="FGK231" s="1"/>
      <c r="FGL231" s="1"/>
      <c r="FGM231" s="1"/>
      <c r="FGN231" s="1"/>
      <c r="FGO231" s="1"/>
      <c r="FGP231" s="1"/>
      <c r="FGQ231" s="1"/>
      <c r="FGR231" s="1"/>
      <c r="FGS231" s="1"/>
      <c r="FGT231" s="1"/>
      <c r="FGU231" s="1"/>
      <c r="FGV231" s="1"/>
      <c r="FGW231" s="1"/>
      <c r="FGX231" s="1"/>
      <c r="FGY231" s="1"/>
      <c r="FGZ231" s="1"/>
      <c r="FHA231" s="1"/>
      <c r="FHB231" s="1"/>
      <c r="FHC231" s="1"/>
      <c r="FHD231" s="1"/>
      <c r="FHE231" s="1"/>
      <c r="FHF231" s="1"/>
      <c r="FHG231" s="1"/>
      <c r="FHH231" s="1"/>
      <c r="FHI231" s="1"/>
      <c r="FHJ231" s="1"/>
      <c r="FHK231" s="1"/>
      <c r="FHL231" s="1"/>
      <c r="FHM231" s="1"/>
      <c r="FHN231" s="1"/>
      <c r="FHO231" s="1"/>
      <c r="FHP231" s="1"/>
      <c r="FHQ231" s="1"/>
      <c r="FHR231" s="1"/>
      <c r="FHS231" s="1"/>
      <c r="FHT231" s="1"/>
      <c r="FHU231" s="1"/>
      <c r="FHV231" s="1"/>
      <c r="FHW231" s="1"/>
      <c r="FHX231" s="1"/>
      <c r="FHY231" s="1"/>
      <c r="FHZ231" s="1"/>
      <c r="FIA231" s="1"/>
      <c r="FIB231" s="1"/>
      <c r="FIC231" s="1"/>
      <c r="FID231" s="1"/>
      <c r="FIE231" s="1"/>
      <c r="FIF231" s="1"/>
      <c r="FIG231" s="1"/>
      <c r="FIH231" s="1"/>
      <c r="FII231" s="1"/>
      <c r="FIJ231" s="1"/>
      <c r="FIK231" s="1"/>
      <c r="FIL231" s="1"/>
      <c r="FIM231" s="1"/>
      <c r="FIN231" s="1"/>
      <c r="FIO231" s="1"/>
      <c r="FIP231" s="1"/>
      <c r="FIQ231" s="1"/>
      <c r="FIR231" s="1"/>
      <c r="FIS231" s="1"/>
      <c r="FIT231" s="1"/>
      <c r="FIU231" s="1"/>
      <c r="FIV231" s="1"/>
      <c r="FIW231" s="1"/>
      <c r="FIX231" s="1"/>
      <c r="FIY231" s="1"/>
      <c r="FIZ231" s="1"/>
      <c r="FJA231" s="1"/>
      <c r="FJB231" s="1"/>
      <c r="FJC231" s="1"/>
      <c r="FJD231" s="1"/>
      <c r="FJE231" s="1"/>
      <c r="FJF231" s="1"/>
      <c r="FJG231" s="1"/>
      <c r="FJH231" s="1"/>
      <c r="FJI231" s="1"/>
      <c r="FJJ231" s="1"/>
      <c r="FJK231" s="1"/>
      <c r="FJL231" s="1"/>
      <c r="FJM231" s="1"/>
      <c r="FJN231" s="1"/>
      <c r="FJO231" s="1"/>
      <c r="FJP231" s="1"/>
      <c r="FJQ231" s="1"/>
      <c r="FJR231" s="1"/>
      <c r="FJS231" s="1"/>
      <c r="FJT231" s="1"/>
      <c r="FJU231" s="1"/>
      <c r="FJV231" s="1"/>
      <c r="FJW231" s="1"/>
      <c r="FJX231" s="1"/>
      <c r="FJY231" s="1"/>
      <c r="FJZ231" s="1"/>
      <c r="FKA231" s="1"/>
      <c r="FKB231" s="1"/>
      <c r="FKC231" s="1"/>
      <c r="FKD231" s="1"/>
      <c r="FKE231" s="1"/>
      <c r="FKF231" s="1"/>
      <c r="FKG231" s="1"/>
      <c r="FKH231" s="1"/>
      <c r="FKI231" s="1"/>
      <c r="FKJ231" s="1"/>
      <c r="FKK231" s="1"/>
      <c r="FKL231" s="1"/>
      <c r="FKM231" s="1"/>
      <c r="FKN231" s="1"/>
      <c r="FKO231" s="1"/>
      <c r="FKP231" s="1"/>
      <c r="FKQ231" s="1"/>
      <c r="FKR231" s="1"/>
      <c r="FKS231" s="1"/>
      <c r="FKT231" s="1"/>
      <c r="FKU231" s="1"/>
      <c r="FKV231" s="1"/>
      <c r="FKW231" s="1"/>
      <c r="FKX231" s="1"/>
      <c r="FKY231" s="1"/>
      <c r="FKZ231" s="1"/>
      <c r="FLA231" s="1"/>
      <c r="FLB231" s="1"/>
      <c r="FLC231" s="1"/>
      <c r="FLD231" s="1"/>
      <c r="FLE231" s="1"/>
      <c r="FLF231" s="1"/>
      <c r="FLG231" s="1"/>
      <c r="FLH231" s="1"/>
      <c r="FLI231" s="1"/>
      <c r="FLJ231" s="1"/>
      <c r="FLK231" s="1"/>
      <c r="FLL231" s="1"/>
      <c r="FLM231" s="1"/>
      <c r="FLN231" s="1"/>
      <c r="FLO231" s="1"/>
      <c r="FLP231" s="1"/>
      <c r="FLQ231" s="1"/>
      <c r="FLR231" s="1"/>
      <c r="FLS231" s="1"/>
      <c r="FLT231" s="1"/>
      <c r="FLU231" s="1"/>
      <c r="FLV231" s="1"/>
      <c r="FLW231" s="1"/>
      <c r="FLX231" s="1"/>
      <c r="FLY231" s="1"/>
      <c r="FLZ231" s="1"/>
      <c r="FMA231" s="1"/>
      <c r="FMB231" s="1"/>
      <c r="FMC231" s="1"/>
      <c r="FMD231" s="1"/>
      <c r="FME231" s="1"/>
      <c r="FMF231" s="1"/>
      <c r="FMG231" s="1"/>
      <c r="FMH231" s="1"/>
      <c r="FMI231" s="1"/>
      <c r="FMJ231" s="1"/>
      <c r="FMK231" s="1"/>
      <c r="FML231" s="1"/>
      <c r="FMM231" s="1"/>
      <c r="FMN231" s="1"/>
      <c r="FMO231" s="1"/>
      <c r="FMP231" s="1"/>
      <c r="FMQ231" s="1"/>
      <c r="FMR231" s="1"/>
      <c r="FMS231" s="1"/>
      <c r="FMT231" s="1"/>
      <c r="FMU231" s="1"/>
      <c r="FMV231" s="1"/>
      <c r="FMW231" s="1"/>
      <c r="FMX231" s="1"/>
      <c r="FMY231" s="1"/>
      <c r="FMZ231" s="1"/>
      <c r="FNA231" s="1"/>
      <c r="FNB231" s="1"/>
      <c r="FNC231" s="1"/>
      <c r="FND231" s="1"/>
      <c r="FNE231" s="1"/>
      <c r="FNF231" s="1"/>
      <c r="FNG231" s="1"/>
      <c r="FNH231" s="1"/>
      <c r="FNI231" s="1"/>
      <c r="FNJ231" s="1"/>
      <c r="FNK231" s="1"/>
      <c r="FNL231" s="1"/>
      <c r="FNM231" s="1"/>
      <c r="FNN231" s="1"/>
      <c r="FNO231" s="1"/>
      <c r="FNP231" s="1"/>
      <c r="FNQ231" s="1"/>
      <c r="FNR231" s="1"/>
      <c r="FNS231" s="1"/>
      <c r="FNT231" s="1"/>
      <c r="FNU231" s="1"/>
      <c r="FNV231" s="1"/>
      <c r="FNW231" s="1"/>
      <c r="FNX231" s="1"/>
      <c r="FNY231" s="1"/>
      <c r="FNZ231" s="1"/>
      <c r="FOA231" s="1"/>
      <c r="FOB231" s="1"/>
      <c r="FOC231" s="1"/>
      <c r="FOD231" s="1"/>
      <c r="FOE231" s="1"/>
      <c r="FOF231" s="1"/>
      <c r="FOG231" s="1"/>
      <c r="FOH231" s="1"/>
      <c r="FOI231" s="1"/>
      <c r="FOJ231" s="1"/>
      <c r="FOK231" s="1"/>
      <c r="FOL231" s="1"/>
      <c r="FOM231" s="1"/>
      <c r="FON231" s="1"/>
      <c r="FOO231" s="1"/>
      <c r="FOP231" s="1"/>
      <c r="FOQ231" s="1"/>
      <c r="FOR231" s="1"/>
      <c r="FOS231" s="1"/>
      <c r="FOT231" s="1"/>
      <c r="FOU231" s="1"/>
      <c r="FOV231" s="1"/>
      <c r="FOW231" s="1"/>
      <c r="FOX231" s="1"/>
      <c r="FOY231" s="1"/>
      <c r="FOZ231" s="1"/>
      <c r="FPA231" s="1"/>
      <c r="FPB231" s="1"/>
      <c r="FPC231" s="1"/>
      <c r="FPD231" s="1"/>
      <c r="FPE231" s="1"/>
      <c r="FPF231" s="1"/>
      <c r="FPG231" s="1"/>
      <c r="FPH231" s="1"/>
      <c r="FPI231" s="1"/>
      <c r="FPJ231" s="1"/>
      <c r="FPK231" s="1"/>
      <c r="FPL231" s="1"/>
      <c r="FPM231" s="1"/>
      <c r="FPN231" s="1"/>
      <c r="FPO231" s="1"/>
      <c r="FPP231" s="1"/>
      <c r="FPQ231" s="1"/>
      <c r="FPR231" s="1"/>
      <c r="FPS231" s="1"/>
      <c r="FPT231" s="1"/>
      <c r="FPU231" s="1"/>
      <c r="FPV231" s="1"/>
      <c r="FPW231" s="1"/>
      <c r="FPX231" s="1"/>
      <c r="FPY231" s="1"/>
      <c r="FPZ231" s="1"/>
      <c r="FQA231" s="1"/>
      <c r="FQB231" s="1"/>
      <c r="FQC231" s="1"/>
      <c r="FQD231" s="1"/>
      <c r="FQE231" s="1"/>
      <c r="FQF231" s="1"/>
      <c r="FQG231" s="1"/>
      <c r="FQH231" s="1"/>
      <c r="FQI231" s="1"/>
      <c r="FQJ231" s="1"/>
      <c r="FQK231" s="1"/>
      <c r="FQL231" s="1"/>
      <c r="FQM231" s="1"/>
      <c r="FQN231" s="1"/>
      <c r="FQO231" s="1"/>
      <c r="FQP231" s="1"/>
      <c r="FQQ231" s="1"/>
      <c r="FQR231" s="1"/>
      <c r="FQS231" s="1"/>
      <c r="FQT231" s="1"/>
      <c r="FQU231" s="1"/>
      <c r="FQV231" s="1"/>
      <c r="FQW231" s="1"/>
      <c r="FQX231" s="1"/>
      <c r="FQY231" s="1"/>
      <c r="FQZ231" s="1"/>
      <c r="FRA231" s="1"/>
      <c r="FRB231" s="1"/>
      <c r="FRC231" s="1"/>
      <c r="FRD231" s="1"/>
      <c r="FRE231" s="1"/>
      <c r="FRF231" s="1"/>
      <c r="FRG231" s="1"/>
      <c r="FRH231" s="1"/>
      <c r="FRI231" s="1"/>
      <c r="FRJ231" s="1"/>
      <c r="FRK231" s="1"/>
      <c r="FRL231" s="1"/>
      <c r="FRM231" s="1"/>
      <c r="FRN231" s="1"/>
      <c r="FRO231" s="1"/>
      <c r="FRP231" s="1"/>
      <c r="FRQ231" s="1"/>
      <c r="FRR231" s="1"/>
      <c r="FRS231" s="1"/>
      <c r="FRT231" s="1"/>
      <c r="FRU231" s="1"/>
      <c r="FRV231" s="1"/>
      <c r="FRW231" s="1"/>
      <c r="FRX231" s="1"/>
      <c r="FRY231" s="1"/>
      <c r="FRZ231" s="1"/>
      <c r="FSA231" s="1"/>
      <c r="FSB231" s="1"/>
      <c r="FSC231" s="1"/>
      <c r="FSD231" s="1"/>
      <c r="FSE231" s="1"/>
      <c r="FSF231" s="1"/>
      <c r="FSG231" s="1"/>
      <c r="FSH231" s="1"/>
      <c r="FSI231" s="1"/>
      <c r="FSJ231" s="1"/>
      <c r="FSK231" s="1"/>
      <c r="FSL231" s="1"/>
      <c r="FSM231" s="1"/>
      <c r="FSN231" s="1"/>
      <c r="FSO231" s="1"/>
      <c r="FSP231" s="1"/>
      <c r="FSQ231" s="1"/>
      <c r="FSR231" s="1"/>
      <c r="FSS231" s="1"/>
      <c r="FST231" s="1"/>
      <c r="FSU231" s="1"/>
      <c r="FSV231" s="1"/>
      <c r="FSW231" s="1"/>
      <c r="FSX231" s="1"/>
      <c r="FSY231" s="1"/>
      <c r="FSZ231" s="1"/>
      <c r="FTA231" s="1"/>
      <c r="FTB231" s="1"/>
      <c r="FTC231" s="1"/>
      <c r="FTD231" s="1"/>
      <c r="FTE231" s="1"/>
      <c r="FTF231" s="1"/>
      <c r="FTG231" s="1"/>
      <c r="FTH231" s="1"/>
      <c r="FTI231" s="1"/>
      <c r="FTJ231" s="1"/>
      <c r="FTK231" s="1"/>
      <c r="FTL231" s="1"/>
      <c r="FTM231" s="1"/>
      <c r="FTN231" s="1"/>
      <c r="FTO231" s="1"/>
      <c r="FTP231" s="1"/>
      <c r="FTQ231" s="1"/>
      <c r="FTR231" s="1"/>
      <c r="FTS231" s="1"/>
      <c r="FTT231" s="1"/>
      <c r="FTU231" s="1"/>
      <c r="FTV231" s="1"/>
      <c r="FTW231" s="1"/>
      <c r="FTX231" s="1"/>
      <c r="FTY231" s="1"/>
      <c r="FTZ231" s="1"/>
      <c r="FUA231" s="1"/>
      <c r="FUB231" s="1"/>
      <c r="FUC231" s="1"/>
      <c r="FUD231" s="1"/>
      <c r="FUE231" s="1"/>
      <c r="FUF231" s="1"/>
      <c r="FUG231" s="1"/>
      <c r="FUH231" s="1"/>
      <c r="FUI231" s="1"/>
      <c r="FUJ231" s="1"/>
      <c r="FUK231" s="1"/>
      <c r="FUL231" s="1"/>
      <c r="FUM231" s="1"/>
      <c r="FUN231" s="1"/>
      <c r="FUO231" s="1"/>
      <c r="FUP231" s="1"/>
      <c r="FUQ231" s="1"/>
      <c r="FUR231" s="1"/>
      <c r="FUS231" s="1"/>
      <c r="FUT231" s="1"/>
      <c r="FUU231" s="1"/>
      <c r="FUV231" s="1"/>
      <c r="FUW231" s="1"/>
      <c r="FUX231" s="1"/>
      <c r="FUY231" s="1"/>
      <c r="FUZ231" s="1"/>
      <c r="FVA231" s="1"/>
      <c r="FVB231" s="1"/>
      <c r="FVC231" s="1"/>
      <c r="FVD231" s="1"/>
      <c r="FVE231" s="1"/>
      <c r="FVF231" s="1"/>
      <c r="FVG231" s="1"/>
      <c r="FVH231" s="1"/>
      <c r="FVI231" s="1"/>
      <c r="FVJ231" s="1"/>
      <c r="FVK231" s="1"/>
      <c r="FVL231" s="1"/>
      <c r="FVM231" s="1"/>
      <c r="FVN231" s="1"/>
      <c r="FVO231" s="1"/>
      <c r="FVP231" s="1"/>
      <c r="FVQ231" s="1"/>
      <c r="FVR231" s="1"/>
      <c r="FVS231" s="1"/>
      <c r="FVT231" s="1"/>
      <c r="FVU231" s="1"/>
      <c r="FVV231" s="1"/>
      <c r="FVW231" s="1"/>
      <c r="FVX231" s="1"/>
      <c r="FVY231" s="1"/>
      <c r="FVZ231" s="1"/>
      <c r="FWA231" s="1"/>
      <c r="FWB231" s="1"/>
      <c r="FWC231" s="1"/>
      <c r="FWD231" s="1"/>
      <c r="FWE231" s="1"/>
      <c r="FWF231" s="1"/>
      <c r="FWG231" s="1"/>
      <c r="FWH231" s="1"/>
      <c r="FWI231" s="1"/>
      <c r="FWJ231" s="1"/>
      <c r="FWK231" s="1"/>
      <c r="FWL231" s="1"/>
      <c r="FWM231" s="1"/>
      <c r="FWN231" s="1"/>
      <c r="FWO231" s="1"/>
      <c r="FWP231" s="1"/>
      <c r="FWQ231" s="1"/>
      <c r="FWR231" s="1"/>
      <c r="FWS231" s="1"/>
      <c r="FWT231" s="1"/>
      <c r="FWU231" s="1"/>
      <c r="FWV231" s="1"/>
      <c r="FWW231" s="1"/>
      <c r="FWX231" s="1"/>
      <c r="FWY231" s="1"/>
      <c r="FWZ231" s="1"/>
      <c r="FXA231" s="1"/>
      <c r="FXB231" s="1"/>
      <c r="FXC231" s="1"/>
      <c r="FXD231" s="1"/>
      <c r="FXE231" s="1"/>
      <c r="FXF231" s="1"/>
      <c r="FXG231" s="1"/>
      <c r="FXH231" s="1"/>
      <c r="FXI231" s="1"/>
      <c r="FXJ231" s="1"/>
      <c r="FXK231" s="1"/>
      <c r="FXL231" s="1"/>
      <c r="FXM231" s="1"/>
      <c r="FXN231" s="1"/>
      <c r="FXO231" s="1"/>
      <c r="FXP231" s="1"/>
      <c r="FXQ231" s="1"/>
      <c r="FXR231" s="1"/>
      <c r="FXS231" s="1"/>
      <c r="FXT231" s="1"/>
      <c r="FXU231" s="1"/>
      <c r="FXV231" s="1"/>
      <c r="FXW231" s="1"/>
      <c r="FXX231" s="1"/>
      <c r="FXY231" s="1"/>
      <c r="FXZ231" s="1"/>
      <c r="FYA231" s="1"/>
      <c r="FYB231" s="1"/>
      <c r="FYC231" s="1"/>
      <c r="FYD231" s="1"/>
      <c r="FYE231" s="1"/>
      <c r="FYF231" s="1"/>
      <c r="FYG231" s="1"/>
      <c r="FYH231" s="1"/>
      <c r="FYI231" s="1"/>
      <c r="FYJ231" s="1"/>
      <c r="FYK231" s="1"/>
      <c r="FYL231" s="1"/>
      <c r="FYM231" s="1"/>
      <c r="FYN231" s="1"/>
      <c r="FYO231" s="1"/>
      <c r="FYP231" s="1"/>
      <c r="FYQ231" s="1"/>
      <c r="FYR231" s="1"/>
      <c r="FYS231" s="1"/>
      <c r="FYT231" s="1"/>
      <c r="FYU231" s="1"/>
      <c r="FYV231" s="1"/>
      <c r="FYW231" s="1"/>
      <c r="FYX231" s="1"/>
      <c r="FYY231" s="1"/>
      <c r="FYZ231" s="1"/>
      <c r="FZA231" s="1"/>
      <c r="FZB231" s="1"/>
      <c r="FZC231" s="1"/>
      <c r="FZD231" s="1"/>
      <c r="FZE231" s="1"/>
      <c r="FZF231" s="1"/>
      <c r="FZG231" s="1"/>
      <c r="FZH231" s="1"/>
      <c r="FZI231" s="1"/>
      <c r="FZJ231" s="1"/>
      <c r="FZK231" s="1"/>
      <c r="FZL231" s="1"/>
      <c r="FZM231" s="1"/>
      <c r="FZN231" s="1"/>
      <c r="FZO231" s="1"/>
      <c r="FZP231" s="1"/>
      <c r="FZQ231" s="1"/>
      <c r="FZR231" s="1"/>
      <c r="FZS231" s="1"/>
      <c r="FZT231" s="1"/>
      <c r="FZU231" s="1"/>
      <c r="FZV231" s="1"/>
      <c r="FZW231" s="1"/>
      <c r="FZX231" s="1"/>
      <c r="FZY231" s="1"/>
      <c r="FZZ231" s="1"/>
      <c r="GAA231" s="1"/>
      <c r="GAB231" s="1"/>
      <c r="GAC231" s="1"/>
      <c r="GAD231" s="1"/>
      <c r="GAE231" s="1"/>
      <c r="GAF231" s="1"/>
      <c r="GAG231" s="1"/>
      <c r="GAH231" s="1"/>
      <c r="GAI231" s="1"/>
      <c r="GAJ231" s="1"/>
      <c r="GAK231" s="1"/>
      <c r="GAL231" s="1"/>
      <c r="GAM231" s="1"/>
      <c r="GAN231" s="1"/>
      <c r="GAO231" s="1"/>
      <c r="GAP231" s="1"/>
      <c r="GAQ231" s="1"/>
      <c r="GAR231" s="1"/>
      <c r="GAS231" s="1"/>
      <c r="GAT231" s="1"/>
      <c r="GAU231" s="1"/>
      <c r="GAV231" s="1"/>
      <c r="GAW231" s="1"/>
      <c r="GAX231" s="1"/>
      <c r="GAY231" s="1"/>
      <c r="GAZ231" s="1"/>
      <c r="GBA231" s="1"/>
      <c r="GBB231" s="1"/>
      <c r="GBC231" s="1"/>
      <c r="GBD231" s="1"/>
      <c r="GBE231" s="1"/>
      <c r="GBF231" s="1"/>
      <c r="GBG231" s="1"/>
      <c r="GBH231" s="1"/>
      <c r="GBI231" s="1"/>
      <c r="GBJ231" s="1"/>
      <c r="GBK231" s="1"/>
      <c r="GBL231" s="1"/>
      <c r="GBM231" s="1"/>
      <c r="GBN231" s="1"/>
      <c r="GBO231" s="1"/>
      <c r="GBP231" s="1"/>
      <c r="GBQ231" s="1"/>
      <c r="GBR231" s="1"/>
      <c r="GBS231" s="1"/>
      <c r="GBT231" s="1"/>
      <c r="GBU231" s="1"/>
      <c r="GBV231" s="1"/>
      <c r="GBW231" s="1"/>
      <c r="GBX231" s="1"/>
      <c r="GBY231" s="1"/>
      <c r="GBZ231" s="1"/>
      <c r="GCA231" s="1"/>
      <c r="GCB231" s="1"/>
      <c r="GCC231" s="1"/>
      <c r="GCD231" s="1"/>
      <c r="GCE231" s="1"/>
      <c r="GCF231" s="1"/>
      <c r="GCG231" s="1"/>
      <c r="GCH231" s="1"/>
      <c r="GCI231" s="1"/>
      <c r="GCJ231" s="1"/>
      <c r="GCK231" s="1"/>
      <c r="GCL231" s="1"/>
      <c r="GCM231" s="1"/>
      <c r="GCN231" s="1"/>
      <c r="GCO231" s="1"/>
      <c r="GCP231" s="1"/>
      <c r="GCQ231" s="1"/>
      <c r="GCR231" s="1"/>
      <c r="GCS231" s="1"/>
      <c r="GCT231" s="1"/>
      <c r="GCU231" s="1"/>
      <c r="GCV231" s="1"/>
      <c r="GCW231" s="1"/>
      <c r="GCX231" s="1"/>
      <c r="GCY231" s="1"/>
      <c r="GCZ231" s="1"/>
      <c r="GDA231" s="1"/>
      <c r="GDB231" s="1"/>
      <c r="GDC231" s="1"/>
      <c r="GDD231" s="1"/>
      <c r="GDE231" s="1"/>
      <c r="GDF231" s="1"/>
      <c r="GDG231" s="1"/>
      <c r="GDH231" s="1"/>
      <c r="GDI231" s="1"/>
      <c r="GDJ231" s="1"/>
      <c r="GDK231" s="1"/>
      <c r="GDL231" s="1"/>
      <c r="GDM231" s="1"/>
      <c r="GDN231" s="1"/>
      <c r="GDO231" s="1"/>
      <c r="GDP231" s="1"/>
      <c r="GDQ231" s="1"/>
      <c r="GDR231" s="1"/>
      <c r="GDS231" s="1"/>
      <c r="GDT231" s="1"/>
      <c r="GDU231" s="1"/>
      <c r="GDV231" s="1"/>
      <c r="GDW231" s="1"/>
      <c r="GDX231" s="1"/>
      <c r="GDY231" s="1"/>
      <c r="GDZ231" s="1"/>
      <c r="GEA231" s="1"/>
      <c r="GEB231" s="1"/>
      <c r="GEC231" s="1"/>
      <c r="GED231" s="1"/>
      <c r="GEE231" s="1"/>
      <c r="GEF231" s="1"/>
      <c r="GEG231" s="1"/>
      <c r="GEH231" s="1"/>
      <c r="GEI231" s="1"/>
      <c r="GEJ231" s="1"/>
      <c r="GEK231" s="1"/>
      <c r="GEL231" s="1"/>
      <c r="GEM231" s="1"/>
      <c r="GEN231" s="1"/>
      <c r="GEO231" s="1"/>
      <c r="GEP231" s="1"/>
      <c r="GEQ231" s="1"/>
      <c r="GER231" s="1"/>
      <c r="GES231" s="1"/>
      <c r="GET231" s="1"/>
      <c r="GEU231" s="1"/>
      <c r="GEV231" s="1"/>
      <c r="GEW231" s="1"/>
      <c r="GEX231" s="1"/>
      <c r="GEY231" s="1"/>
      <c r="GEZ231" s="1"/>
      <c r="GFA231" s="1"/>
      <c r="GFB231" s="1"/>
      <c r="GFC231" s="1"/>
      <c r="GFD231" s="1"/>
      <c r="GFE231" s="1"/>
      <c r="GFF231" s="1"/>
      <c r="GFG231" s="1"/>
      <c r="GFH231" s="1"/>
      <c r="GFI231" s="1"/>
      <c r="GFJ231" s="1"/>
      <c r="GFK231" s="1"/>
      <c r="GFL231" s="1"/>
      <c r="GFM231" s="1"/>
      <c r="GFN231" s="1"/>
      <c r="GFO231" s="1"/>
      <c r="GFP231" s="1"/>
      <c r="GFQ231" s="1"/>
      <c r="GFR231" s="1"/>
      <c r="GFS231" s="1"/>
      <c r="GFT231" s="1"/>
      <c r="GFU231" s="1"/>
      <c r="GFV231" s="1"/>
      <c r="GFW231" s="1"/>
      <c r="GFX231" s="1"/>
      <c r="GFY231" s="1"/>
      <c r="GFZ231" s="1"/>
      <c r="GGA231" s="1"/>
      <c r="GGB231" s="1"/>
      <c r="GGC231" s="1"/>
      <c r="GGD231" s="1"/>
      <c r="GGE231" s="1"/>
      <c r="GGF231" s="1"/>
      <c r="GGG231" s="1"/>
      <c r="GGH231" s="1"/>
      <c r="GGI231" s="1"/>
      <c r="GGJ231" s="1"/>
      <c r="GGK231" s="1"/>
      <c r="GGL231" s="1"/>
      <c r="GGM231" s="1"/>
      <c r="GGN231" s="1"/>
      <c r="GGO231" s="1"/>
      <c r="GGP231" s="1"/>
      <c r="GGQ231" s="1"/>
      <c r="GGR231" s="1"/>
      <c r="GGS231" s="1"/>
      <c r="GGT231" s="1"/>
      <c r="GGU231" s="1"/>
      <c r="GGV231" s="1"/>
      <c r="GGW231" s="1"/>
      <c r="GGX231" s="1"/>
      <c r="GGY231" s="1"/>
      <c r="GGZ231" s="1"/>
      <c r="GHA231" s="1"/>
      <c r="GHB231" s="1"/>
      <c r="GHC231" s="1"/>
      <c r="GHD231" s="1"/>
      <c r="GHE231" s="1"/>
      <c r="GHF231" s="1"/>
      <c r="GHG231" s="1"/>
      <c r="GHH231" s="1"/>
      <c r="GHI231" s="1"/>
      <c r="GHJ231" s="1"/>
      <c r="GHK231" s="1"/>
      <c r="GHL231" s="1"/>
      <c r="GHM231" s="1"/>
      <c r="GHN231" s="1"/>
      <c r="GHO231" s="1"/>
      <c r="GHP231" s="1"/>
      <c r="GHQ231" s="1"/>
      <c r="GHR231" s="1"/>
      <c r="GHS231" s="1"/>
      <c r="GHT231" s="1"/>
      <c r="GHU231" s="1"/>
      <c r="GHV231" s="1"/>
      <c r="GHW231" s="1"/>
      <c r="GHX231" s="1"/>
      <c r="GHY231" s="1"/>
      <c r="GHZ231" s="1"/>
      <c r="GIA231" s="1"/>
      <c r="GIB231" s="1"/>
      <c r="GIC231" s="1"/>
      <c r="GID231" s="1"/>
      <c r="GIE231" s="1"/>
      <c r="GIF231" s="1"/>
      <c r="GIG231" s="1"/>
      <c r="GIH231" s="1"/>
      <c r="GII231" s="1"/>
      <c r="GIJ231" s="1"/>
      <c r="GIK231" s="1"/>
      <c r="GIL231" s="1"/>
      <c r="GIM231" s="1"/>
      <c r="GIN231" s="1"/>
      <c r="GIO231" s="1"/>
      <c r="GIP231" s="1"/>
      <c r="GIQ231" s="1"/>
      <c r="GIR231" s="1"/>
      <c r="GIS231" s="1"/>
      <c r="GIT231" s="1"/>
      <c r="GIU231" s="1"/>
      <c r="GIV231" s="1"/>
      <c r="GIW231" s="1"/>
      <c r="GIX231" s="1"/>
      <c r="GIY231" s="1"/>
      <c r="GIZ231" s="1"/>
      <c r="GJA231" s="1"/>
      <c r="GJB231" s="1"/>
      <c r="GJC231" s="1"/>
      <c r="GJD231" s="1"/>
      <c r="GJE231" s="1"/>
      <c r="GJF231" s="1"/>
      <c r="GJG231" s="1"/>
      <c r="GJH231" s="1"/>
      <c r="GJI231" s="1"/>
      <c r="GJJ231" s="1"/>
      <c r="GJK231" s="1"/>
      <c r="GJL231" s="1"/>
      <c r="GJM231" s="1"/>
      <c r="GJN231" s="1"/>
      <c r="GJO231" s="1"/>
      <c r="GJP231" s="1"/>
      <c r="GJQ231" s="1"/>
      <c r="GJR231" s="1"/>
      <c r="GJS231" s="1"/>
      <c r="GJT231" s="1"/>
      <c r="GJU231" s="1"/>
      <c r="GJV231" s="1"/>
      <c r="GJW231" s="1"/>
      <c r="GJX231" s="1"/>
      <c r="GJY231" s="1"/>
      <c r="GJZ231" s="1"/>
      <c r="GKA231" s="1"/>
      <c r="GKB231" s="1"/>
      <c r="GKC231" s="1"/>
      <c r="GKD231" s="1"/>
      <c r="GKE231" s="1"/>
      <c r="GKF231" s="1"/>
      <c r="GKG231" s="1"/>
      <c r="GKH231" s="1"/>
      <c r="GKI231" s="1"/>
      <c r="GKJ231" s="1"/>
      <c r="GKK231" s="1"/>
      <c r="GKL231" s="1"/>
      <c r="GKM231" s="1"/>
      <c r="GKN231" s="1"/>
      <c r="GKO231" s="1"/>
      <c r="GKP231" s="1"/>
      <c r="GKQ231" s="1"/>
      <c r="GKR231" s="1"/>
      <c r="GKS231" s="1"/>
      <c r="GKT231" s="1"/>
      <c r="GKU231" s="1"/>
      <c r="GKV231" s="1"/>
      <c r="GKW231" s="1"/>
      <c r="GKX231" s="1"/>
      <c r="GKY231" s="1"/>
      <c r="GKZ231" s="1"/>
      <c r="GLA231" s="1"/>
      <c r="GLB231" s="1"/>
      <c r="GLC231" s="1"/>
      <c r="GLD231" s="1"/>
      <c r="GLE231" s="1"/>
      <c r="GLF231" s="1"/>
      <c r="GLG231" s="1"/>
      <c r="GLH231" s="1"/>
      <c r="GLI231" s="1"/>
      <c r="GLJ231" s="1"/>
      <c r="GLK231" s="1"/>
      <c r="GLL231" s="1"/>
      <c r="GLM231" s="1"/>
      <c r="GLN231" s="1"/>
      <c r="GLO231" s="1"/>
      <c r="GLP231" s="1"/>
      <c r="GLQ231" s="1"/>
      <c r="GLR231" s="1"/>
      <c r="GLS231" s="1"/>
      <c r="GLT231" s="1"/>
      <c r="GLU231" s="1"/>
      <c r="GLV231" s="1"/>
      <c r="GLW231" s="1"/>
      <c r="GLX231" s="1"/>
      <c r="GLY231" s="1"/>
      <c r="GLZ231" s="1"/>
      <c r="GMA231" s="1"/>
      <c r="GMB231" s="1"/>
      <c r="GMC231" s="1"/>
      <c r="GMD231" s="1"/>
      <c r="GME231" s="1"/>
      <c r="GMF231" s="1"/>
      <c r="GMG231" s="1"/>
      <c r="GMH231" s="1"/>
      <c r="GMI231" s="1"/>
      <c r="GMJ231" s="1"/>
      <c r="GMK231" s="1"/>
      <c r="GML231" s="1"/>
      <c r="GMM231" s="1"/>
      <c r="GMN231" s="1"/>
      <c r="GMO231" s="1"/>
      <c r="GMP231" s="1"/>
      <c r="GMQ231" s="1"/>
      <c r="GMR231" s="1"/>
      <c r="GMS231" s="1"/>
      <c r="GMT231" s="1"/>
      <c r="GMU231" s="1"/>
      <c r="GMV231" s="1"/>
      <c r="GMW231" s="1"/>
      <c r="GMX231" s="1"/>
      <c r="GMY231" s="1"/>
      <c r="GMZ231" s="1"/>
      <c r="GNA231" s="1"/>
      <c r="GNB231" s="1"/>
      <c r="GNC231" s="1"/>
      <c r="GND231" s="1"/>
      <c r="GNE231" s="1"/>
      <c r="GNF231" s="1"/>
      <c r="GNG231" s="1"/>
      <c r="GNH231" s="1"/>
      <c r="GNI231" s="1"/>
      <c r="GNJ231" s="1"/>
      <c r="GNK231" s="1"/>
      <c r="GNL231" s="1"/>
      <c r="GNM231" s="1"/>
      <c r="GNN231" s="1"/>
      <c r="GNO231" s="1"/>
      <c r="GNP231" s="1"/>
      <c r="GNQ231" s="1"/>
      <c r="GNR231" s="1"/>
      <c r="GNS231" s="1"/>
      <c r="GNT231" s="1"/>
      <c r="GNU231" s="1"/>
      <c r="GNV231" s="1"/>
      <c r="GNW231" s="1"/>
      <c r="GNX231" s="1"/>
      <c r="GNY231" s="1"/>
      <c r="GNZ231" s="1"/>
      <c r="GOA231" s="1"/>
      <c r="GOB231" s="1"/>
      <c r="GOC231" s="1"/>
      <c r="GOD231" s="1"/>
      <c r="GOE231" s="1"/>
      <c r="GOF231" s="1"/>
      <c r="GOG231" s="1"/>
      <c r="GOH231" s="1"/>
      <c r="GOI231" s="1"/>
      <c r="GOJ231" s="1"/>
      <c r="GOK231" s="1"/>
      <c r="GOL231" s="1"/>
      <c r="GOM231" s="1"/>
      <c r="GON231" s="1"/>
      <c r="GOO231" s="1"/>
      <c r="GOP231" s="1"/>
      <c r="GOQ231" s="1"/>
      <c r="GOR231" s="1"/>
      <c r="GOS231" s="1"/>
      <c r="GOT231" s="1"/>
      <c r="GOU231" s="1"/>
      <c r="GOV231" s="1"/>
      <c r="GOW231" s="1"/>
      <c r="GOX231" s="1"/>
      <c r="GOY231" s="1"/>
      <c r="GOZ231" s="1"/>
      <c r="GPA231" s="1"/>
      <c r="GPB231" s="1"/>
      <c r="GPC231" s="1"/>
      <c r="GPD231" s="1"/>
      <c r="GPE231" s="1"/>
      <c r="GPF231" s="1"/>
      <c r="GPG231" s="1"/>
      <c r="GPH231" s="1"/>
      <c r="GPI231" s="1"/>
      <c r="GPJ231" s="1"/>
      <c r="GPK231" s="1"/>
      <c r="GPL231" s="1"/>
      <c r="GPM231" s="1"/>
      <c r="GPN231" s="1"/>
      <c r="GPO231" s="1"/>
      <c r="GPP231" s="1"/>
      <c r="GPQ231" s="1"/>
      <c r="GPR231" s="1"/>
      <c r="GPS231" s="1"/>
      <c r="GPT231" s="1"/>
      <c r="GPU231" s="1"/>
      <c r="GPV231" s="1"/>
      <c r="GPW231" s="1"/>
      <c r="GPX231" s="1"/>
      <c r="GPY231" s="1"/>
      <c r="GPZ231" s="1"/>
      <c r="GQA231" s="1"/>
      <c r="GQB231" s="1"/>
      <c r="GQC231" s="1"/>
      <c r="GQD231" s="1"/>
      <c r="GQE231" s="1"/>
      <c r="GQF231" s="1"/>
      <c r="GQG231" s="1"/>
      <c r="GQH231" s="1"/>
      <c r="GQI231" s="1"/>
      <c r="GQJ231" s="1"/>
      <c r="GQK231" s="1"/>
      <c r="GQL231" s="1"/>
      <c r="GQM231" s="1"/>
      <c r="GQN231" s="1"/>
      <c r="GQO231" s="1"/>
      <c r="GQP231" s="1"/>
      <c r="GQQ231" s="1"/>
      <c r="GQR231" s="1"/>
      <c r="GQS231" s="1"/>
      <c r="GQT231" s="1"/>
      <c r="GQU231" s="1"/>
      <c r="GQV231" s="1"/>
      <c r="GQW231" s="1"/>
      <c r="GQX231" s="1"/>
      <c r="GQY231" s="1"/>
      <c r="GQZ231" s="1"/>
      <c r="GRA231" s="1"/>
      <c r="GRB231" s="1"/>
      <c r="GRC231" s="1"/>
      <c r="GRD231" s="1"/>
      <c r="GRE231" s="1"/>
      <c r="GRF231" s="1"/>
      <c r="GRG231" s="1"/>
      <c r="GRH231" s="1"/>
      <c r="GRI231" s="1"/>
      <c r="GRJ231" s="1"/>
      <c r="GRK231" s="1"/>
      <c r="GRL231" s="1"/>
      <c r="GRM231" s="1"/>
      <c r="GRN231" s="1"/>
      <c r="GRO231" s="1"/>
      <c r="GRP231" s="1"/>
      <c r="GRQ231" s="1"/>
      <c r="GRR231" s="1"/>
      <c r="GRS231" s="1"/>
      <c r="GRT231" s="1"/>
      <c r="GRU231" s="1"/>
      <c r="GRV231" s="1"/>
      <c r="GRW231" s="1"/>
      <c r="GRX231" s="1"/>
      <c r="GRY231" s="1"/>
      <c r="GRZ231" s="1"/>
      <c r="GSA231" s="1"/>
      <c r="GSB231" s="1"/>
      <c r="GSC231" s="1"/>
      <c r="GSD231" s="1"/>
      <c r="GSE231" s="1"/>
      <c r="GSF231" s="1"/>
      <c r="GSG231" s="1"/>
      <c r="GSH231" s="1"/>
      <c r="GSI231" s="1"/>
      <c r="GSJ231" s="1"/>
      <c r="GSK231" s="1"/>
      <c r="GSL231" s="1"/>
      <c r="GSM231" s="1"/>
      <c r="GSN231" s="1"/>
      <c r="GSO231" s="1"/>
      <c r="GSP231" s="1"/>
      <c r="GSQ231" s="1"/>
      <c r="GSR231" s="1"/>
      <c r="GSS231" s="1"/>
      <c r="GST231" s="1"/>
      <c r="GSU231" s="1"/>
      <c r="GSV231" s="1"/>
      <c r="GSW231" s="1"/>
      <c r="GSX231" s="1"/>
      <c r="GSY231" s="1"/>
      <c r="GSZ231" s="1"/>
      <c r="GTA231" s="1"/>
      <c r="GTB231" s="1"/>
      <c r="GTC231" s="1"/>
      <c r="GTD231" s="1"/>
      <c r="GTE231" s="1"/>
      <c r="GTF231" s="1"/>
      <c r="GTG231" s="1"/>
      <c r="GTH231" s="1"/>
      <c r="GTI231" s="1"/>
      <c r="GTJ231" s="1"/>
      <c r="GTK231" s="1"/>
      <c r="GTL231" s="1"/>
      <c r="GTM231" s="1"/>
      <c r="GTN231" s="1"/>
      <c r="GTO231" s="1"/>
      <c r="GTP231" s="1"/>
      <c r="GTQ231" s="1"/>
      <c r="GTR231" s="1"/>
      <c r="GTS231" s="1"/>
      <c r="GTT231" s="1"/>
      <c r="GTU231" s="1"/>
      <c r="GTV231" s="1"/>
      <c r="GTW231" s="1"/>
      <c r="GTX231" s="1"/>
      <c r="GTY231" s="1"/>
      <c r="GTZ231" s="1"/>
      <c r="GUA231" s="1"/>
      <c r="GUB231" s="1"/>
      <c r="GUC231" s="1"/>
      <c r="GUD231" s="1"/>
      <c r="GUE231" s="1"/>
      <c r="GUF231" s="1"/>
      <c r="GUG231" s="1"/>
      <c r="GUH231" s="1"/>
      <c r="GUI231" s="1"/>
      <c r="GUJ231" s="1"/>
      <c r="GUK231" s="1"/>
      <c r="GUL231" s="1"/>
      <c r="GUM231" s="1"/>
      <c r="GUN231" s="1"/>
      <c r="GUO231" s="1"/>
      <c r="GUP231" s="1"/>
      <c r="GUQ231" s="1"/>
      <c r="GUR231" s="1"/>
      <c r="GUS231" s="1"/>
      <c r="GUT231" s="1"/>
      <c r="GUU231" s="1"/>
      <c r="GUV231" s="1"/>
      <c r="GUW231" s="1"/>
      <c r="GUX231" s="1"/>
      <c r="GUY231" s="1"/>
      <c r="GUZ231" s="1"/>
      <c r="GVA231" s="1"/>
      <c r="GVB231" s="1"/>
      <c r="GVC231" s="1"/>
      <c r="GVD231" s="1"/>
      <c r="GVE231" s="1"/>
      <c r="GVF231" s="1"/>
      <c r="GVG231" s="1"/>
      <c r="GVH231" s="1"/>
      <c r="GVI231" s="1"/>
      <c r="GVJ231" s="1"/>
      <c r="GVK231" s="1"/>
      <c r="GVL231" s="1"/>
      <c r="GVM231" s="1"/>
      <c r="GVN231" s="1"/>
      <c r="GVO231" s="1"/>
      <c r="GVP231" s="1"/>
      <c r="GVQ231" s="1"/>
      <c r="GVR231" s="1"/>
      <c r="GVS231" s="1"/>
      <c r="GVT231" s="1"/>
      <c r="GVU231" s="1"/>
      <c r="GVV231" s="1"/>
      <c r="GVW231" s="1"/>
      <c r="GVX231" s="1"/>
      <c r="GVY231" s="1"/>
      <c r="GVZ231" s="1"/>
      <c r="GWA231" s="1"/>
      <c r="GWB231" s="1"/>
      <c r="GWC231" s="1"/>
      <c r="GWD231" s="1"/>
      <c r="GWE231" s="1"/>
      <c r="GWF231" s="1"/>
      <c r="GWG231" s="1"/>
      <c r="GWH231" s="1"/>
      <c r="GWI231" s="1"/>
      <c r="GWJ231" s="1"/>
      <c r="GWK231" s="1"/>
      <c r="GWL231" s="1"/>
      <c r="GWM231" s="1"/>
      <c r="GWN231" s="1"/>
      <c r="GWO231" s="1"/>
      <c r="GWP231" s="1"/>
      <c r="GWQ231" s="1"/>
      <c r="GWR231" s="1"/>
      <c r="GWS231" s="1"/>
      <c r="GWT231" s="1"/>
      <c r="GWU231" s="1"/>
      <c r="GWV231" s="1"/>
      <c r="GWW231" s="1"/>
      <c r="GWX231" s="1"/>
      <c r="GWY231" s="1"/>
      <c r="GWZ231" s="1"/>
      <c r="GXA231" s="1"/>
      <c r="GXB231" s="1"/>
      <c r="GXC231" s="1"/>
      <c r="GXD231" s="1"/>
      <c r="GXE231" s="1"/>
      <c r="GXF231" s="1"/>
      <c r="GXG231" s="1"/>
      <c r="GXH231" s="1"/>
      <c r="GXI231" s="1"/>
      <c r="GXJ231" s="1"/>
      <c r="GXK231" s="1"/>
      <c r="GXL231" s="1"/>
      <c r="GXM231" s="1"/>
      <c r="GXN231" s="1"/>
      <c r="GXO231" s="1"/>
      <c r="GXP231" s="1"/>
      <c r="GXQ231" s="1"/>
      <c r="GXR231" s="1"/>
      <c r="GXS231" s="1"/>
      <c r="GXT231" s="1"/>
      <c r="GXU231" s="1"/>
      <c r="GXV231" s="1"/>
      <c r="GXW231" s="1"/>
      <c r="GXX231" s="1"/>
      <c r="GXY231" s="1"/>
      <c r="GXZ231" s="1"/>
      <c r="GYA231" s="1"/>
      <c r="GYB231" s="1"/>
      <c r="GYC231" s="1"/>
      <c r="GYD231" s="1"/>
      <c r="GYE231" s="1"/>
      <c r="GYF231" s="1"/>
      <c r="GYG231" s="1"/>
      <c r="GYH231" s="1"/>
      <c r="GYI231" s="1"/>
      <c r="GYJ231" s="1"/>
      <c r="GYK231" s="1"/>
      <c r="GYL231" s="1"/>
      <c r="GYM231" s="1"/>
      <c r="GYN231" s="1"/>
      <c r="GYO231" s="1"/>
      <c r="GYP231" s="1"/>
      <c r="GYQ231" s="1"/>
      <c r="GYR231" s="1"/>
      <c r="GYS231" s="1"/>
      <c r="GYT231" s="1"/>
      <c r="GYU231" s="1"/>
      <c r="GYV231" s="1"/>
      <c r="GYW231" s="1"/>
      <c r="GYX231" s="1"/>
      <c r="GYY231" s="1"/>
      <c r="GYZ231" s="1"/>
      <c r="GZA231" s="1"/>
      <c r="GZB231" s="1"/>
      <c r="GZC231" s="1"/>
      <c r="GZD231" s="1"/>
      <c r="GZE231" s="1"/>
      <c r="GZF231" s="1"/>
      <c r="GZG231" s="1"/>
      <c r="GZH231" s="1"/>
      <c r="GZI231" s="1"/>
      <c r="GZJ231" s="1"/>
      <c r="GZK231" s="1"/>
      <c r="GZL231" s="1"/>
      <c r="GZM231" s="1"/>
      <c r="GZN231" s="1"/>
      <c r="GZO231" s="1"/>
      <c r="GZP231" s="1"/>
      <c r="GZQ231" s="1"/>
      <c r="GZR231" s="1"/>
      <c r="GZS231" s="1"/>
      <c r="GZT231" s="1"/>
      <c r="GZU231" s="1"/>
      <c r="GZV231" s="1"/>
      <c r="GZW231" s="1"/>
      <c r="GZX231" s="1"/>
      <c r="GZY231" s="1"/>
      <c r="GZZ231" s="1"/>
      <c r="HAA231" s="1"/>
      <c r="HAB231" s="1"/>
      <c r="HAC231" s="1"/>
      <c r="HAD231" s="1"/>
      <c r="HAE231" s="1"/>
      <c r="HAF231" s="1"/>
      <c r="HAG231" s="1"/>
      <c r="HAH231" s="1"/>
      <c r="HAI231" s="1"/>
      <c r="HAJ231" s="1"/>
      <c r="HAK231" s="1"/>
      <c r="HAL231" s="1"/>
      <c r="HAM231" s="1"/>
      <c r="HAN231" s="1"/>
      <c r="HAO231" s="1"/>
      <c r="HAP231" s="1"/>
      <c r="HAQ231" s="1"/>
      <c r="HAR231" s="1"/>
      <c r="HAS231" s="1"/>
      <c r="HAT231" s="1"/>
      <c r="HAU231" s="1"/>
      <c r="HAV231" s="1"/>
      <c r="HAW231" s="1"/>
      <c r="HAX231" s="1"/>
      <c r="HAY231" s="1"/>
      <c r="HAZ231" s="1"/>
      <c r="HBA231" s="1"/>
      <c r="HBB231" s="1"/>
      <c r="HBC231" s="1"/>
      <c r="HBD231" s="1"/>
      <c r="HBE231" s="1"/>
      <c r="HBF231" s="1"/>
      <c r="HBG231" s="1"/>
      <c r="HBH231" s="1"/>
      <c r="HBI231" s="1"/>
      <c r="HBJ231" s="1"/>
      <c r="HBK231" s="1"/>
      <c r="HBL231" s="1"/>
      <c r="HBM231" s="1"/>
      <c r="HBN231" s="1"/>
      <c r="HBO231" s="1"/>
      <c r="HBP231" s="1"/>
      <c r="HBQ231" s="1"/>
      <c r="HBR231" s="1"/>
      <c r="HBS231" s="1"/>
      <c r="HBT231" s="1"/>
      <c r="HBU231" s="1"/>
      <c r="HBV231" s="1"/>
      <c r="HBW231" s="1"/>
      <c r="HBX231" s="1"/>
      <c r="HBY231" s="1"/>
      <c r="HBZ231" s="1"/>
      <c r="HCA231" s="1"/>
      <c r="HCB231" s="1"/>
      <c r="HCC231" s="1"/>
      <c r="HCD231" s="1"/>
      <c r="HCE231" s="1"/>
      <c r="HCF231" s="1"/>
      <c r="HCG231" s="1"/>
      <c r="HCH231" s="1"/>
      <c r="HCI231" s="1"/>
      <c r="HCJ231" s="1"/>
      <c r="HCK231" s="1"/>
      <c r="HCL231" s="1"/>
      <c r="HCM231" s="1"/>
      <c r="HCN231" s="1"/>
      <c r="HCO231" s="1"/>
      <c r="HCP231" s="1"/>
      <c r="HCQ231" s="1"/>
      <c r="HCR231" s="1"/>
      <c r="HCS231" s="1"/>
      <c r="HCT231" s="1"/>
      <c r="HCU231" s="1"/>
      <c r="HCV231" s="1"/>
      <c r="HCW231" s="1"/>
      <c r="HCX231" s="1"/>
      <c r="HCY231" s="1"/>
      <c r="HCZ231" s="1"/>
      <c r="HDA231" s="1"/>
      <c r="HDB231" s="1"/>
      <c r="HDC231" s="1"/>
      <c r="HDD231" s="1"/>
      <c r="HDE231" s="1"/>
      <c r="HDF231" s="1"/>
      <c r="HDG231" s="1"/>
      <c r="HDH231" s="1"/>
      <c r="HDI231" s="1"/>
      <c r="HDJ231" s="1"/>
      <c r="HDK231" s="1"/>
      <c r="HDL231" s="1"/>
      <c r="HDM231" s="1"/>
      <c r="HDN231" s="1"/>
      <c r="HDO231" s="1"/>
      <c r="HDP231" s="1"/>
      <c r="HDQ231" s="1"/>
      <c r="HDR231" s="1"/>
      <c r="HDS231" s="1"/>
      <c r="HDT231" s="1"/>
      <c r="HDU231" s="1"/>
      <c r="HDV231" s="1"/>
      <c r="HDW231" s="1"/>
      <c r="HDX231" s="1"/>
      <c r="HDY231" s="1"/>
      <c r="HDZ231" s="1"/>
      <c r="HEA231" s="1"/>
      <c r="HEB231" s="1"/>
      <c r="HEC231" s="1"/>
      <c r="HED231" s="1"/>
      <c r="HEE231" s="1"/>
      <c r="HEF231" s="1"/>
      <c r="HEG231" s="1"/>
      <c r="HEH231" s="1"/>
      <c r="HEI231" s="1"/>
      <c r="HEJ231" s="1"/>
      <c r="HEK231" s="1"/>
      <c r="HEL231" s="1"/>
      <c r="HEM231" s="1"/>
      <c r="HEN231" s="1"/>
      <c r="HEO231" s="1"/>
      <c r="HEP231" s="1"/>
      <c r="HEQ231" s="1"/>
      <c r="HER231" s="1"/>
      <c r="HES231" s="1"/>
      <c r="HET231" s="1"/>
      <c r="HEU231" s="1"/>
      <c r="HEV231" s="1"/>
      <c r="HEW231" s="1"/>
      <c r="HEX231" s="1"/>
      <c r="HEY231" s="1"/>
      <c r="HEZ231" s="1"/>
      <c r="HFA231" s="1"/>
      <c r="HFB231" s="1"/>
      <c r="HFC231" s="1"/>
      <c r="HFD231" s="1"/>
      <c r="HFE231" s="1"/>
      <c r="HFF231" s="1"/>
      <c r="HFG231" s="1"/>
      <c r="HFH231" s="1"/>
      <c r="HFI231" s="1"/>
      <c r="HFJ231" s="1"/>
      <c r="HFK231" s="1"/>
      <c r="HFL231" s="1"/>
      <c r="HFM231" s="1"/>
      <c r="HFN231" s="1"/>
      <c r="HFO231" s="1"/>
      <c r="HFP231" s="1"/>
      <c r="HFQ231" s="1"/>
      <c r="HFR231" s="1"/>
      <c r="HFS231" s="1"/>
      <c r="HFT231" s="1"/>
      <c r="HFU231" s="1"/>
      <c r="HFV231" s="1"/>
      <c r="HFW231" s="1"/>
      <c r="HFX231" s="1"/>
      <c r="HFY231" s="1"/>
      <c r="HFZ231" s="1"/>
      <c r="HGA231" s="1"/>
      <c r="HGB231" s="1"/>
      <c r="HGC231" s="1"/>
      <c r="HGD231" s="1"/>
      <c r="HGE231" s="1"/>
      <c r="HGF231" s="1"/>
      <c r="HGG231" s="1"/>
      <c r="HGH231" s="1"/>
      <c r="HGI231" s="1"/>
      <c r="HGJ231" s="1"/>
      <c r="HGK231" s="1"/>
      <c r="HGL231" s="1"/>
      <c r="HGM231" s="1"/>
      <c r="HGN231" s="1"/>
      <c r="HGO231" s="1"/>
      <c r="HGP231" s="1"/>
      <c r="HGQ231" s="1"/>
      <c r="HGR231" s="1"/>
      <c r="HGS231" s="1"/>
      <c r="HGT231" s="1"/>
      <c r="HGU231" s="1"/>
      <c r="HGV231" s="1"/>
      <c r="HGW231" s="1"/>
      <c r="HGX231" s="1"/>
      <c r="HGY231" s="1"/>
      <c r="HGZ231" s="1"/>
      <c r="HHA231" s="1"/>
      <c r="HHB231" s="1"/>
      <c r="HHC231" s="1"/>
      <c r="HHD231" s="1"/>
      <c r="HHE231" s="1"/>
      <c r="HHF231" s="1"/>
      <c r="HHG231" s="1"/>
      <c r="HHH231" s="1"/>
      <c r="HHI231" s="1"/>
      <c r="HHJ231" s="1"/>
      <c r="HHK231" s="1"/>
      <c r="HHL231" s="1"/>
      <c r="HHM231" s="1"/>
      <c r="HHN231" s="1"/>
      <c r="HHO231" s="1"/>
      <c r="HHP231" s="1"/>
      <c r="HHQ231" s="1"/>
      <c r="HHR231" s="1"/>
      <c r="HHS231" s="1"/>
      <c r="HHT231" s="1"/>
      <c r="HHU231" s="1"/>
      <c r="HHV231" s="1"/>
      <c r="HHW231" s="1"/>
      <c r="HHX231" s="1"/>
      <c r="HHY231" s="1"/>
      <c r="HHZ231" s="1"/>
      <c r="HIA231" s="1"/>
      <c r="HIB231" s="1"/>
      <c r="HIC231" s="1"/>
      <c r="HID231" s="1"/>
      <c r="HIE231" s="1"/>
      <c r="HIF231" s="1"/>
      <c r="HIG231" s="1"/>
      <c r="HIH231" s="1"/>
      <c r="HII231" s="1"/>
      <c r="HIJ231" s="1"/>
      <c r="HIK231" s="1"/>
      <c r="HIL231" s="1"/>
      <c r="HIM231" s="1"/>
      <c r="HIN231" s="1"/>
      <c r="HIO231" s="1"/>
      <c r="HIP231" s="1"/>
      <c r="HIQ231" s="1"/>
      <c r="HIR231" s="1"/>
      <c r="HIS231" s="1"/>
      <c r="HIT231" s="1"/>
      <c r="HIU231" s="1"/>
      <c r="HIV231" s="1"/>
      <c r="HIW231" s="1"/>
      <c r="HIX231" s="1"/>
      <c r="HIY231" s="1"/>
      <c r="HIZ231" s="1"/>
      <c r="HJA231" s="1"/>
      <c r="HJB231" s="1"/>
      <c r="HJC231" s="1"/>
      <c r="HJD231" s="1"/>
      <c r="HJE231" s="1"/>
      <c r="HJF231" s="1"/>
      <c r="HJG231" s="1"/>
      <c r="HJH231" s="1"/>
      <c r="HJI231" s="1"/>
      <c r="HJJ231" s="1"/>
      <c r="HJK231" s="1"/>
      <c r="HJL231" s="1"/>
      <c r="HJM231" s="1"/>
      <c r="HJN231" s="1"/>
      <c r="HJO231" s="1"/>
      <c r="HJP231" s="1"/>
      <c r="HJQ231" s="1"/>
      <c r="HJR231" s="1"/>
      <c r="HJS231" s="1"/>
      <c r="HJT231" s="1"/>
      <c r="HJU231" s="1"/>
      <c r="HJV231" s="1"/>
      <c r="HJW231" s="1"/>
      <c r="HJX231" s="1"/>
      <c r="HJY231" s="1"/>
      <c r="HJZ231" s="1"/>
      <c r="HKA231" s="1"/>
      <c r="HKB231" s="1"/>
      <c r="HKC231" s="1"/>
      <c r="HKD231" s="1"/>
      <c r="HKE231" s="1"/>
      <c r="HKF231" s="1"/>
      <c r="HKG231" s="1"/>
      <c r="HKH231" s="1"/>
      <c r="HKI231" s="1"/>
      <c r="HKJ231" s="1"/>
      <c r="HKK231" s="1"/>
      <c r="HKL231" s="1"/>
      <c r="HKM231" s="1"/>
      <c r="HKN231" s="1"/>
      <c r="HKO231" s="1"/>
      <c r="HKP231" s="1"/>
      <c r="HKQ231" s="1"/>
      <c r="HKR231" s="1"/>
      <c r="HKS231" s="1"/>
      <c r="HKT231" s="1"/>
      <c r="HKU231" s="1"/>
      <c r="HKV231" s="1"/>
      <c r="HKW231" s="1"/>
      <c r="HKX231" s="1"/>
      <c r="HKY231" s="1"/>
      <c r="HKZ231" s="1"/>
      <c r="HLA231" s="1"/>
      <c r="HLB231" s="1"/>
      <c r="HLC231" s="1"/>
      <c r="HLD231" s="1"/>
      <c r="HLE231" s="1"/>
      <c r="HLF231" s="1"/>
      <c r="HLG231" s="1"/>
      <c r="HLH231" s="1"/>
      <c r="HLI231" s="1"/>
      <c r="HLJ231" s="1"/>
      <c r="HLK231" s="1"/>
      <c r="HLL231" s="1"/>
      <c r="HLM231" s="1"/>
      <c r="HLN231" s="1"/>
      <c r="HLO231" s="1"/>
      <c r="HLP231" s="1"/>
      <c r="HLQ231" s="1"/>
      <c r="HLR231" s="1"/>
      <c r="HLS231" s="1"/>
      <c r="HLT231" s="1"/>
      <c r="HLU231" s="1"/>
      <c r="HLV231" s="1"/>
      <c r="HLW231" s="1"/>
      <c r="HLX231" s="1"/>
      <c r="HLY231" s="1"/>
      <c r="HLZ231" s="1"/>
      <c r="HMA231" s="1"/>
      <c r="HMB231" s="1"/>
      <c r="HMC231" s="1"/>
      <c r="HMD231" s="1"/>
      <c r="HME231" s="1"/>
      <c r="HMF231" s="1"/>
      <c r="HMG231" s="1"/>
      <c r="HMH231" s="1"/>
      <c r="HMI231" s="1"/>
      <c r="HMJ231" s="1"/>
      <c r="HMK231" s="1"/>
      <c r="HML231" s="1"/>
      <c r="HMM231" s="1"/>
      <c r="HMN231" s="1"/>
      <c r="HMO231" s="1"/>
      <c r="HMP231" s="1"/>
      <c r="HMQ231" s="1"/>
      <c r="HMR231" s="1"/>
      <c r="HMS231" s="1"/>
      <c r="HMT231" s="1"/>
      <c r="HMU231" s="1"/>
      <c r="HMV231" s="1"/>
      <c r="HMW231" s="1"/>
      <c r="HMX231" s="1"/>
      <c r="HMY231" s="1"/>
      <c r="HMZ231" s="1"/>
      <c r="HNA231" s="1"/>
      <c r="HNB231" s="1"/>
      <c r="HNC231" s="1"/>
      <c r="HND231" s="1"/>
      <c r="HNE231" s="1"/>
      <c r="HNF231" s="1"/>
      <c r="HNG231" s="1"/>
      <c r="HNH231" s="1"/>
      <c r="HNI231" s="1"/>
      <c r="HNJ231" s="1"/>
      <c r="HNK231" s="1"/>
      <c r="HNL231" s="1"/>
      <c r="HNM231" s="1"/>
      <c r="HNN231" s="1"/>
      <c r="HNO231" s="1"/>
      <c r="HNP231" s="1"/>
      <c r="HNQ231" s="1"/>
      <c r="HNR231" s="1"/>
      <c r="HNS231" s="1"/>
      <c r="HNT231" s="1"/>
      <c r="HNU231" s="1"/>
      <c r="HNV231" s="1"/>
      <c r="HNW231" s="1"/>
      <c r="HNX231" s="1"/>
      <c r="HNY231" s="1"/>
      <c r="HNZ231" s="1"/>
      <c r="HOA231" s="1"/>
      <c r="HOB231" s="1"/>
      <c r="HOC231" s="1"/>
      <c r="HOD231" s="1"/>
      <c r="HOE231" s="1"/>
      <c r="HOF231" s="1"/>
      <c r="HOG231" s="1"/>
      <c r="HOH231" s="1"/>
      <c r="HOI231" s="1"/>
      <c r="HOJ231" s="1"/>
      <c r="HOK231" s="1"/>
      <c r="HOL231" s="1"/>
      <c r="HOM231" s="1"/>
      <c r="HON231" s="1"/>
      <c r="HOO231" s="1"/>
      <c r="HOP231" s="1"/>
      <c r="HOQ231" s="1"/>
      <c r="HOR231" s="1"/>
      <c r="HOS231" s="1"/>
      <c r="HOT231" s="1"/>
      <c r="HOU231" s="1"/>
      <c r="HOV231" s="1"/>
      <c r="HOW231" s="1"/>
      <c r="HOX231" s="1"/>
      <c r="HOY231" s="1"/>
      <c r="HOZ231" s="1"/>
      <c r="HPA231" s="1"/>
      <c r="HPB231" s="1"/>
      <c r="HPC231" s="1"/>
      <c r="HPD231" s="1"/>
      <c r="HPE231" s="1"/>
      <c r="HPF231" s="1"/>
      <c r="HPG231" s="1"/>
      <c r="HPH231" s="1"/>
      <c r="HPI231" s="1"/>
      <c r="HPJ231" s="1"/>
      <c r="HPK231" s="1"/>
      <c r="HPL231" s="1"/>
      <c r="HPM231" s="1"/>
      <c r="HPN231" s="1"/>
      <c r="HPO231" s="1"/>
      <c r="HPP231" s="1"/>
      <c r="HPQ231" s="1"/>
      <c r="HPR231" s="1"/>
      <c r="HPS231" s="1"/>
      <c r="HPT231" s="1"/>
      <c r="HPU231" s="1"/>
      <c r="HPV231" s="1"/>
      <c r="HPW231" s="1"/>
      <c r="HPX231" s="1"/>
      <c r="HPY231" s="1"/>
      <c r="HPZ231" s="1"/>
      <c r="HQA231" s="1"/>
      <c r="HQB231" s="1"/>
      <c r="HQC231" s="1"/>
      <c r="HQD231" s="1"/>
      <c r="HQE231" s="1"/>
      <c r="HQF231" s="1"/>
      <c r="HQG231" s="1"/>
      <c r="HQH231" s="1"/>
      <c r="HQI231" s="1"/>
      <c r="HQJ231" s="1"/>
      <c r="HQK231" s="1"/>
      <c r="HQL231" s="1"/>
      <c r="HQM231" s="1"/>
      <c r="HQN231" s="1"/>
      <c r="HQO231" s="1"/>
      <c r="HQP231" s="1"/>
      <c r="HQQ231" s="1"/>
      <c r="HQR231" s="1"/>
      <c r="HQS231" s="1"/>
      <c r="HQT231" s="1"/>
      <c r="HQU231" s="1"/>
      <c r="HQV231" s="1"/>
      <c r="HQW231" s="1"/>
      <c r="HQX231" s="1"/>
      <c r="HQY231" s="1"/>
      <c r="HQZ231" s="1"/>
      <c r="HRA231" s="1"/>
      <c r="HRB231" s="1"/>
      <c r="HRC231" s="1"/>
      <c r="HRD231" s="1"/>
      <c r="HRE231" s="1"/>
      <c r="HRF231" s="1"/>
      <c r="HRG231" s="1"/>
      <c r="HRH231" s="1"/>
      <c r="HRI231" s="1"/>
      <c r="HRJ231" s="1"/>
      <c r="HRK231" s="1"/>
      <c r="HRL231" s="1"/>
      <c r="HRM231" s="1"/>
      <c r="HRN231" s="1"/>
      <c r="HRO231" s="1"/>
      <c r="HRP231" s="1"/>
      <c r="HRQ231" s="1"/>
      <c r="HRR231" s="1"/>
      <c r="HRS231" s="1"/>
      <c r="HRT231" s="1"/>
      <c r="HRU231" s="1"/>
      <c r="HRV231" s="1"/>
      <c r="HRW231" s="1"/>
      <c r="HRX231" s="1"/>
      <c r="HRY231" s="1"/>
      <c r="HRZ231" s="1"/>
      <c r="HSA231" s="1"/>
      <c r="HSB231" s="1"/>
      <c r="HSC231" s="1"/>
      <c r="HSD231" s="1"/>
      <c r="HSE231" s="1"/>
      <c r="HSF231" s="1"/>
      <c r="HSG231" s="1"/>
      <c r="HSH231" s="1"/>
      <c r="HSI231" s="1"/>
      <c r="HSJ231" s="1"/>
      <c r="HSK231" s="1"/>
      <c r="HSL231" s="1"/>
      <c r="HSM231" s="1"/>
      <c r="HSN231" s="1"/>
      <c r="HSO231" s="1"/>
      <c r="HSP231" s="1"/>
      <c r="HSQ231" s="1"/>
      <c r="HSR231" s="1"/>
      <c r="HSS231" s="1"/>
      <c r="HST231" s="1"/>
      <c r="HSU231" s="1"/>
      <c r="HSV231" s="1"/>
      <c r="HSW231" s="1"/>
      <c r="HSX231" s="1"/>
      <c r="HSY231" s="1"/>
      <c r="HSZ231" s="1"/>
      <c r="HTA231" s="1"/>
      <c r="HTB231" s="1"/>
      <c r="HTC231" s="1"/>
      <c r="HTD231" s="1"/>
      <c r="HTE231" s="1"/>
      <c r="HTF231" s="1"/>
      <c r="HTG231" s="1"/>
      <c r="HTH231" s="1"/>
      <c r="HTI231" s="1"/>
      <c r="HTJ231" s="1"/>
      <c r="HTK231" s="1"/>
      <c r="HTL231" s="1"/>
      <c r="HTM231" s="1"/>
      <c r="HTN231" s="1"/>
      <c r="HTO231" s="1"/>
      <c r="HTP231" s="1"/>
      <c r="HTQ231" s="1"/>
      <c r="HTR231" s="1"/>
      <c r="HTS231" s="1"/>
      <c r="HTT231" s="1"/>
      <c r="HTU231" s="1"/>
      <c r="HTV231" s="1"/>
      <c r="HTW231" s="1"/>
      <c r="HTX231" s="1"/>
      <c r="HTY231" s="1"/>
      <c r="HTZ231" s="1"/>
      <c r="HUA231" s="1"/>
      <c r="HUB231" s="1"/>
      <c r="HUC231" s="1"/>
      <c r="HUD231" s="1"/>
      <c r="HUE231" s="1"/>
      <c r="HUF231" s="1"/>
      <c r="HUG231" s="1"/>
      <c r="HUH231" s="1"/>
      <c r="HUI231" s="1"/>
      <c r="HUJ231" s="1"/>
      <c r="HUK231" s="1"/>
      <c r="HUL231" s="1"/>
      <c r="HUM231" s="1"/>
      <c r="HUN231" s="1"/>
      <c r="HUO231" s="1"/>
      <c r="HUP231" s="1"/>
      <c r="HUQ231" s="1"/>
      <c r="HUR231" s="1"/>
      <c r="HUS231" s="1"/>
      <c r="HUT231" s="1"/>
      <c r="HUU231" s="1"/>
      <c r="HUV231" s="1"/>
      <c r="HUW231" s="1"/>
      <c r="HUX231" s="1"/>
      <c r="HUY231" s="1"/>
      <c r="HUZ231" s="1"/>
      <c r="HVA231" s="1"/>
      <c r="HVB231" s="1"/>
      <c r="HVC231" s="1"/>
      <c r="HVD231" s="1"/>
      <c r="HVE231" s="1"/>
      <c r="HVF231" s="1"/>
      <c r="HVG231" s="1"/>
      <c r="HVH231" s="1"/>
      <c r="HVI231" s="1"/>
      <c r="HVJ231" s="1"/>
      <c r="HVK231" s="1"/>
      <c r="HVL231" s="1"/>
      <c r="HVM231" s="1"/>
      <c r="HVN231" s="1"/>
      <c r="HVO231" s="1"/>
      <c r="HVP231" s="1"/>
      <c r="HVQ231" s="1"/>
      <c r="HVR231" s="1"/>
      <c r="HVS231" s="1"/>
      <c r="HVT231" s="1"/>
      <c r="HVU231" s="1"/>
      <c r="HVV231" s="1"/>
      <c r="HVW231" s="1"/>
      <c r="HVX231" s="1"/>
      <c r="HVY231" s="1"/>
      <c r="HVZ231" s="1"/>
      <c r="HWA231" s="1"/>
      <c r="HWB231" s="1"/>
      <c r="HWC231" s="1"/>
      <c r="HWD231" s="1"/>
      <c r="HWE231" s="1"/>
      <c r="HWF231" s="1"/>
      <c r="HWG231" s="1"/>
      <c r="HWH231" s="1"/>
      <c r="HWI231" s="1"/>
      <c r="HWJ231" s="1"/>
      <c r="HWK231" s="1"/>
      <c r="HWL231" s="1"/>
      <c r="HWM231" s="1"/>
      <c r="HWN231" s="1"/>
      <c r="HWO231" s="1"/>
      <c r="HWP231" s="1"/>
      <c r="HWQ231" s="1"/>
      <c r="HWR231" s="1"/>
      <c r="HWS231" s="1"/>
      <c r="HWT231" s="1"/>
      <c r="HWU231" s="1"/>
      <c r="HWV231" s="1"/>
      <c r="HWW231" s="1"/>
      <c r="HWX231" s="1"/>
      <c r="HWY231" s="1"/>
      <c r="HWZ231" s="1"/>
      <c r="HXA231" s="1"/>
      <c r="HXB231" s="1"/>
      <c r="HXC231" s="1"/>
      <c r="HXD231" s="1"/>
      <c r="HXE231" s="1"/>
      <c r="HXF231" s="1"/>
      <c r="HXG231" s="1"/>
      <c r="HXH231" s="1"/>
      <c r="HXI231" s="1"/>
      <c r="HXJ231" s="1"/>
      <c r="HXK231" s="1"/>
      <c r="HXL231" s="1"/>
      <c r="HXM231" s="1"/>
      <c r="HXN231" s="1"/>
      <c r="HXO231" s="1"/>
      <c r="HXP231" s="1"/>
      <c r="HXQ231" s="1"/>
      <c r="HXR231" s="1"/>
      <c r="HXS231" s="1"/>
      <c r="HXT231" s="1"/>
      <c r="HXU231" s="1"/>
      <c r="HXV231" s="1"/>
      <c r="HXW231" s="1"/>
      <c r="HXX231" s="1"/>
      <c r="HXY231" s="1"/>
      <c r="HXZ231" s="1"/>
      <c r="HYA231" s="1"/>
      <c r="HYB231" s="1"/>
      <c r="HYC231" s="1"/>
      <c r="HYD231" s="1"/>
      <c r="HYE231" s="1"/>
      <c r="HYF231" s="1"/>
      <c r="HYG231" s="1"/>
      <c r="HYH231" s="1"/>
      <c r="HYI231" s="1"/>
      <c r="HYJ231" s="1"/>
      <c r="HYK231" s="1"/>
      <c r="HYL231" s="1"/>
      <c r="HYM231" s="1"/>
      <c r="HYN231" s="1"/>
      <c r="HYO231" s="1"/>
      <c r="HYP231" s="1"/>
      <c r="HYQ231" s="1"/>
      <c r="HYR231" s="1"/>
      <c r="HYS231" s="1"/>
      <c r="HYT231" s="1"/>
      <c r="HYU231" s="1"/>
      <c r="HYV231" s="1"/>
      <c r="HYW231" s="1"/>
      <c r="HYX231" s="1"/>
      <c r="HYY231" s="1"/>
      <c r="HYZ231" s="1"/>
      <c r="HZA231" s="1"/>
      <c r="HZB231" s="1"/>
      <c r="HZC231" s="1"/>
      <c r="HZD231" s="1"/>
      <c r="HZE231" s="1"/>
      <c r="HZF231" s="1"/>
      <c r="HZG231" s="1"/>
      <c r="HZH231" s="1"/>
      <c r="HZI231" s="1"/>
      <c r="HZJ231" s="1"/>
      <c r="HZK231" s="1"/>
      <c r="HZL231" s="1"/>
      <c r="HZM231" s="1"/>
      <c r="HZN231" s="1"/>
      <c r="HZO231" s="1"/>
      <c r="HZP231" s="1"/>
      <c r="HZQ231" s="1"/>
      <c r="HZR231" s="1"/>
      <c r="HZS231" s="1"/>
      <c r="HZT231" s="1"/>
      <c r="HZU231" s="1"/>
      <c r="HZV231" s="1"/>
      <c r="HZW231" s="1"/>
      <c r="HZX231" s="1"/>
      <c r="HZY231" s="1"/>
      <c r="HZZ231" s="1"/>
      <c r="IAA231" s="1"/>
      <c r="IAB231" s="1"/>
      <c r="IAC231" s="1"/>
      <c r="IAD231" s="1"/>
      <c r="IAE231" s="1"/>
      <c r="IAF231" s="1"/>
      <c r="IAG231" s="1"/>
      <c r="IAH231" s="1"/>
      <c r="IAI231" s="1"/>
      <c r="IAJ231" s="1"/>
      <c r="IAK231" s="1"/>
      <c r="IAL231" s="1"/>
      <c r="IAM231" s="1"/>
      <c r="IAN231" s="1"/>
      <c r="IAO231" s="1"/>
      <c r="IAP231" s="1"/>
      <c r="IAQ231" s="1"/>
      <c r="IAR231" s="1"/>
      <c r="IAS231" s="1"/>
      <c r="IAT231" s="1"/>
      <c r="IAU231" s="1"/>
      <c r="IAV231" s="1"/>
      <c r="IAW231" s="1"/>
      <c r="IAX231" s="1"/>
      <c r="IAY231" s="1"/>
      <c r="IAZ231" s="1"/>
      <c r="IBA231" s="1"/>
      <c r="IBB231" s="1"/>
      <c r="IBC231" s="1"/>
      <c r="IBD231" s="1"/>
      <c r="IBE231" s="1"/>
      <c r="IBF231" s="1"/>
      <c r="IBG231" s="1"/>
      <c r="IBH231" s="1"/>
      <c r="IBI231" s="1"/>
      <c r="IBJ231" s="1"/>
      <c r="IBK231" s="1"/>
      <c r="IBL231" s="1"/>
      <c r="IBM231" s="1"/>
      <c r="IBN231" s="1"/>
      <c r="IBO231" s="1"/>
      <c r="IBP231" s="1"/>
      <c r="IBQ231" s="1"/>
      <c r="IBR231" s="1"/>
      <c r="IBS231" s="1"/>
      <c r="IBT231" s="1"/>
      <c r="IBU231" s="1"/>
      <c r="IBV231" s="1"/>
      <c r="IBW231" s="1"/>
      <c r="IBX231" s="1"/>
      <c r="IBY231" s="1"/>
      <c r="IBZ231" s="1"/>
      <c r="ICA231" s="1"/>
      <c r="ICB231" s="1"/>
      <c r="ICC231" s="1"/>
      <c r="ICD231" s="1"/>
      <c r="ICE231" s="1"/>
      <c r="ICF231" s="1"/>
      <c r="ICG231" s="1"/>
      <c r="ICH231" s="1"/>
      <c r="ICI231" s="1"/>
      <c r="ICJ231" s="1"/>
      <c r="ICK231" s="1"/>
      <c r="ICL231" s="1"/>
      <c r="ICM231" s="1"/>
      <c r="ICN231" s="1"/>
      <c r="ICO231" s="1"/>
      <c r="ICP231" s="1"/>
      <c r="ICQ231" s="1"/>
      <c r="ICR231" s="1"/>
      <c r="ICS231" s="1"/>
      <c r="ICT231" s="1"/>
      <c r="ICU231" s="1"/>
      <c r="ICV231" s="1"/>
      <c r="ICW231" s="1"/>
      <c r="ICX231" s="1"/>
      <c r="ICY231" s="1"/>
      <c r="ICZ231" s="1"/>
      <c r="IDA231" s="1"/>
      <c r="IDB231" s="1"/>
      <c r="IDC231" s="1"/>
      <c r="IDD231" s="1"/>
      <c r="IDE231" s="1"/>
      <c r="IDF231" s="1"/>
      <c r="IDG231" s="1"/>
      <c r="IDH231" s="1"/>
      <c r="IDI231" s="1"/>
      <c r="IDJ231" s="1"/>
      <c r="IDK231" s="1"/>
      <c r="IDL231" s="1"/>
      <c r="IDM231" s="1"/>
      <c r="IDN231" s="1"/>
      <c r="IDO231" s="1"/>
      <c r="IDP231" s="1"/>
      <c r="IDQ231" s="1"/>
      <c r="IDR231" s="1"/>
      <c r="IDS231" s="1"/>
      <c r="IDT231" s="1"/>
      <c r="IDU231" s="1"/>
      <c r="IDV231" s="1"/>
      <c r="IDW231" s="1"/>
      <c r="IDX231" s="1"/>
      <c r="IDY231" s="1"/>
      <c r="IDZ231" s="1"/>
      <c r="IEA231" s="1"/>
      <c r="IEB231" s="1"/>
      <c r="IEC231" s="1"/>
      <c r="IED231" s="1"/>
      <c r="IEE231" s="1"/>
      <c r="IEF231" s="1"/>
      <c r="IEG231" s="1"/>
      <c r="IEH231" s="1"/>
      <c r="IEI231" s="1"/>
      <c r="IEJ231" s="1"/>
      <c r="IEK231" s="1"/>
      <c r="IEL231" s="1"/>
      <c r="IEM231" s="1"/>
      <c r="IEN231" s="1"/>
      <c r="IEO231" s="1"/>
      <c r="IEP231" s="1"/>
      <c r="IEQ231" s="1"/>
      <c r="IER231" s="1"/>
      <c r="IES231" s="1"/>
      <c r="IET231" s="1"/>
      <c r="IEU231" s="1"/>
      <c r="IEV231" s="1"/>
      <c r="IEW231" s="1"/>
      <c r="IEX231" s="1"/>
      <c r="IEY231" s="1"/>
      <c r="IEZ231" s="1"/>
      <c r="IFA231" s="1"/>
      <c r="IFB231" s="1"/>
      <c r="IFC231" s="1"/>
      <c r="IFD231" s="1"/>
      <c r="IFE231" s="1"/>
      <c r="IFF231" s="1"/>
      <c r="IFG231" s="1"/>
      <c r="IFH231" s="1"/>
      <c r="IFI231" s="1"/>
      <c r="IFJ231" s="1"/>
      <c r="IFK231" s="1"/>
      <c r="IFL231" s="1"/>
      <c r="IFM231" s="1"/>
      <c r="IFN231" s="1"/>
      <c r="IFO231" s="1"/>
      <c r="IFP231" s="1"/>
      <c r="IFQ231" s="1"/>
      <c r="IFR231" s="1"/>
      <c r="IFS231" s="1"/>
      <c r="IFT231" s="1"/>
      <c r="IFU231" s="1"/>
      <c r="IFV231" s="1"/>
      <c r="IFW231" s="1"/>
      <c r="IFX231" s="1"/>
      <c r="IFY231" s="1"/>
      <c r="IFZ231" s="1"/>
      <c r="IGA231" s="1"/>
      <c r="IGB231" s="1"/>
      <c r="IGC231" s="1"/>
      <c r="IGD231" s="1"/>
      <c r="IGE231" s="1"/>
      <c r="IGF231" s="1"/>
      <c r="IGG231" s="1"/>
      <c r="IGH231" s="1"/>
      <c r="IGI231" s="1"/>
      <c r="IGJ231" s="1"/>
      <c r="IGK231" s="1"/>
      <c r="IGL231" s="1"/>
      <c r="IGM231" s="1"/>
      <c r="IGN231" s="1"/>
      <c r="IGO231" s="1"/>
      <c r="IGP231" s="1"/>
      <c r="IGQ231" s="1"/>
      <c r="IGR231" s="1"/>
      <c r="IGS231" s="1"/>
      <c r="IGT231" s="1"/>
      <c r="IGU231" s="1"/>
      <c r="IGV231" s="1"/>
      <c r="IGW231" s="1"/>
      <c r="IGX231" s="1"/>
      <c r="IGY231" s="1"/>
      <c r="IGZ231" s="1"/>
      <c r="IHA231" s="1"/>
      <c r="IHB231" s="1"/>
      <c r="IHC231" s="1"/>
      <c r="IHD231" s="1"/>
      <c r="IHE231" s="1"/>
      <c r="IHF231" s="1"/>
      <c r="IHG231" s="1"/>
      <c r="IHH231" s="1"/>
      <c r="IHI231" s="1"/>
      <c r="IHJ231" s="1"/>
      <c r="IHK231" s="1"/>
      <c r="IHL231" s="1"/>
      <c r="IHM231" s="1"/>
      <c r="IHN231" s="1"/>
      <c r="IHO231" s="1"/>
      <c r="IHP231" s="1"/>
      <c r="IHQ231" s="1"/>
      <c r="IHR231" s="1"/>
      <c r="IHS231" s="1"/>
      <c r="IHT231" s="1"/>
      <c r="IHU231" s="1"/>
      <c r="IHV231" s="1"/>
      <c r="IHW231" s="1"/>
      <c r="IHX231" s="1"/>
      <c r="IHY231" s="1"/>
      <c r="IHZ231" s="1"/>
      <c r="IIA231" s="1"/>
      <c r="IIB231" s="1"/>
      <c r="IIC231" s="1"/>
      <c r="IID231" s="1"/>
      <c r="IIE231" s="1"/>
      <c r="IIF231" s="1"/>
      <c r="IIG231" s="1"/>
      <c r="IIH231" s="1"/>
      <c r="III231" s="1"/>
      <c r="IIJ231" s="1"/>
      <c r="IIK231" s="1"/>
      <c r="IIL231" s="1"/>
      <c r="IIM231" s="1"/>
      <c r="IIN231" s="1"/>
      <c r="IIO231" s="1"/>
      <c r="IIP231" s="1"/>
      <c r="IIQ231" s="1"/>
      <c r="IIR231" s="1"/>
      <c r="IIS231" s="1"/>
      <c r="IIT231" s="1"/>
      <c r="IIU231" s="1"/>
      <c r="IIV231" s="1"/>
      <c r="IIW231" s="1"/>
      <c r="IIX231" s="1"/>
      <c r="IIY231" s="1"/>
      <c r="IIZ231" s="1"/>
      <c r="IJA231" s="1"/>
      <c r="IJB231" s="1"/>
      <c r="IJC231" s="1"/>
      <c r="IJD231" s="1"/>
      <c r="IJE231" s="1"/>
      <c r="IJF231" s="1"/>
      <c r="IJG231" s="1"/>
      <c r="IJH231" s="1"/>
      <c r="IJI231" s="1"/>
      <c r="IJJ231" s="1"/>
      <c r="IJK231" s="1"/>
      <c r="IJL231" s="1"/>
      <c r="IJM231" s="1"/>
      <c r="IJN231" s="1"/>
      <c r="IJO231" s="1"/>
      <c r="IJP231" s="1"/>
      <c r="IJQ231" s="1"/>
      <c r="IJR231" s="1"/>
      <c r="IJS231" s="1"/>
      <c r="IJT231" s="1"/>
      <c r="IJU231" s="1"/>
      <c r="IJV231" s="1"/>
      <c r="IJW231" s="1"/>
      <c r="IJX231" s="1"/>
      <c r="IJY231" s="1"/>
      <c r="IJZ231" s="1"/>
      <c r="IKA231" s="1"/>
      <c r="IKB231" s="1"/>
      <c r="IKC231" s="1"/>
      <c r="IKD231" s="1"/>
      <c r="IKE231" s="1"/>
      <c r="IKF231" s="1"/>
      <c r="IKG231" s="1"/>
      <c r="IKH231" s="1"/>
      <c r="IKI231" s="1"/>
      <c r="IKJ231" s="1"/>
      <c r="IKK231" s="1"/>
      <c r="IKL231" s="1"/>
      <c r="IKM231" s="1"/>
      <c r="IKN231" s="1"/>
      <c r="IKO231" s="1"/>
      <c r="IKP231" s="1"/>
      <c r="IKQ231" s="1"/>
      <c r="IKR231" s="1"/>
      <c r="IKS231" s="1"/>
      <c r="IKT231" s="1"/>
      <c r="IKU231" s="1"/>
      <c r="IKV231" s="1"/>
      <c r="IKW231" s="1"/>
      <c r="IKX231" s="1"/>
      <c r="IKY231" s="1"/>
      <c r="IKZ231" s="1"/>
      <c r="ILA231" s="1"/>
      <c r="ILB231" s="1"/>
      <c r="ILC231" s="1"/>
      <c r="ILD231" s="1"/>
      <c r="ILE231" s="1"/>
      <c r="ILF231" s="1"/>
      <c r="ILG231" s="1"/>
      <c r="ILH231" s="1"/>
      <c r="ILI231" s="1"/>
      <c r="ILJ231" s="1"/>
      <c r="ILK231" s="1"/>
      <c r="ILL231" s="1"/>
      <c r="ILM231" s="1"/>
      <c r="ILN231" s="1"/>
      <c r="ILO231" s="1"/>
      <c r="ILP231" s="1"/>
      <c r="ILQ231" s="1"/>
      <c r="ILR231" s="1"/>
      <c r="ILS231" s="1"/>
      <c r="ILT231" s="1"/>
      <c r="ILU231" s="1"/>
      <c r="ILV231" s="1"/>
      <c r="ILW231" s="1"/>
      <c r="ILX231" s="1"/>
      <c r="ILY231" s="1"/>
      <c r="ILZ231" s="1"/>
      <c r="IMA231" s="1"/>
      <c r="IMB231" s="1"/>
      <c r="IMC231" s="1"/>
      <c r="IMD231" s="1"/>
      <c r="IME231" s="1"/>
      <c r="IMF231" s="1"/>
      <c r="IMG231" s="1"/>
      <c r="IMH231" s="1"/>
      <c r="IMI231" s="1"/>
      <c r="IMJ231" s="1"/>
      <c r="IMK231" s="1"/>
      <c r="IML231" s="1"/>
      <c r="IMM231" s="1"/>
      <c r="IMN231" s="1"/>
      <c r="IMO231" s="1"/>
      <c r="IMP231" s="1"/>
      <c r="IMQ231" s="1"/>
      <c r="IMR231" s="1"/>
      <c r="IMS231" s="1"/>
      <c r="IMT231" s="1"/>
      <c r="IMU231" s="1"/>
      <c r="IMV231" s="1"/>
      <c r="IMW231" s="1"/>
      <c r="IMX231" s="1"/>
      <c r="IMY231" s="1"/>
      <c r="IMZ231" s="1"/>
      <c r="INA231" s="1"/>
      <c r="INB231" s="1"/>
      <c r="INC231" s="1"/>
      <c r="IND231" s="1"/>
      <c r="INE231" s="1"/>
      <c r="INF231" s="1"/>
      <c r="ING231" s="1"/>
      <c r="INH231" s="1"/>
      <c r="INI231" s="1"/>
      <c r="INJ231" s="1"/>
      <c r="INK231" s="1"/>
      <c r="INL231" s="1"/>
      <c r="INM231" s="1"/>
      <c r="INN231" s="1"/>
      <c r="INO231" s="1"/>
      <c r="INP231" s="1"/>
      <c r="INQ231" s="1"/>
      <c r="INR231" s="1"/>
      <c r="INS231" s="1"/>
      <c r="INT231" s="1"/>
      <c r="INU231" s="1"/>
      <c r="INV231" s="1"/>
      <c r="INW231" s="1"/>
      <c r="INX231" s="1"/>
      <c r="INY231" s="1"/>
      <c r="INZ231" s="1"/>
      <c r="IOA231" s="1"/>
      <c r="IOB231" s="1"/>
      <c r="IOC231" s="1"/>
      <c r="IOD231" s="1"/>
      <c r="IOE231" s="1"/>
      <c r="IOF231" s="1"/>
      <c r="IOG231" s="1"/>
      <c r="IOH231" s="1"/>
      <c r="IOI231" s="1"/>
      <c r="IOJ231" s="1"/>
      <c r="IOK231" s="1"/>
      <c r="IOL231" s="1"/>
      <c r="IOM231" s="1"/>
      <c r="ION231" s="1"/>
      <c r="IOO231" s="1"/>
      <c r="IOP231" s="1"/>
      <c r="IOQ231" s="1"/>
      <c r="IOR231" s="1"/>
      <c r="IOS231" s="1"/>
      <c r="IOT231" s="1"/>
      <c r="IOU231" s="1"/>
      <c r="IOV231" s="1"/>
      <c r="IOW231" s="1"/>
      <c r="IOX231" s="1"/>
      <c r="IOY231" s="1"/>
      <c r="IOZ231" s="1"/>
      <c r="IPA231" s="1"/>
      <c r="IPB231" s="1"/>
      <c r="IPC231" s="1"/>
      <c r="IPD231" s="1"/>
      <c r="IPE231" s="1"/>
      <c r="IPF231" s="1"/>
      <c r="IPG231" s="1"/>
      <c r="IPH231" s="1"/>
      <c r="IPI231" s="1"/>
      <c r="IPJ231" s="1"/>
      <c r="IPK231" s="1"/>
      <c r="IPL231" s="1"/>
      <c r="IPM231" s="1"/>
      <c r="IPN231" s="1"/>
      <c r="IPO231" s="1"/>
      <c r="IPP231" s="1"/>
      <c r="IPQ231" s="1"/>
      <c r="IPR231" s="1"/>
      <c r="IPS231" s="1"/>
      <c r="IPT231" s="1"/>
      <c r="IPU231" s="1"/>
      <c r="IPV231" s="1"/>
      <c r="IPW231" s="1"/>
      <c r="IPX231" s="1"/>
      <c r="IPY231" s="1"/>
      <c r="IPZ231" s="1"/>
      <c r="IQA231" s="1"/>
      <c r="IQB231" s="1"/>
      <c r="IQC231" s="1"/>
      <c r="IQD231" s="1"/>
      <c r="IQE231" s="1"/>
      <c r="IQF231" s="1"/>
      <c r="IQG231" s="1"/>
      <c r="IQH231" s="1"/>
      <c r="IQI231" s="1"/>
      <c r="IQJ231" s="1"/>
      <c r="IQK231" s="1"/>
      <c r="IQL231" s="1"/>
      <c r="IQM231" s="1"/>
      <c r="IQN231" s="1"/>
      <c r="IQO231" s="1"/>
      <c r="IQP231" s="1"/>
      <c r="IQQ231" s="1"/>
      <c r="IQR231" s="1"/>
      <c r="IQS231" s="1"/>
      <c r="IQT231" s="1"/>
      <c r="IQU231" s="1"/>
      <c r="IQV231" s="1"/>
      <c r="IQW231" s="1"/>
      <c r="IQX231" s="1"/>
      <c r="IQY231" s="1"/>
      <c r="IQZ231" s="1"/>
      <c r="IRA231" s="1"/>
      <c r="IRB231" s="1"/>
      <c r="IRC231" s="1"/>
      <c r="IRD231" s="1"/>
      <c r="IRE231" s="1"/>
      <c r="IRF231" s="1"/>
      <c r="IRG231" s="1"/>
      <c r="IRH231" s="1"/>
      <c r="IRI231" s="1"/>
      <c r="IRJ231" s="1"/>
      <c r="IRK231" s="1"/>
      <c r="IRL231" s="1"/>
      <c r="IRM231" s="1"/>
      <c r="IRN231" s="1"/>
      <c r="IRO231" s="1"/>
      <c r="IRP231" s="1"/>
      <c r="IRQ231" s="1"/>
      <c r="IRR231" s="1"/>
      <c r="IRS231" s="1"/>
      <c r="IRT231" s="1"/>
      <c r="IRU231" s="1"/>
      <c r="IRV231" s="1"/>
      <c r="IRW231" s="1"/>
      <c r="IRX231" s="1"/>
      <c r="IRY231" s="1"/>
      <c r="IRZ231" s="1"/>
      <c r="ISA231" s="1"/>
      <c r="ISB231" s="1"/>
      <c r="ISC231" s="1"/>
      <c r="ISD231" s="1"/>
      <c r="ISE231" s="1"/>
      <c r="ISF231" s="1"/>
      <c r="ISG231" s="1"/>
      <c r="ISH231" s="1"/>
      <c r="ISI231" s="1"/>
      <c r="ISJ231" s="1"/>
      <c r="ISK231" s="1"/>
      <c r="ISL231" s="1"/>
      <c r="ISM231" s="1"/>
      <c r="ISN231" s="1"/>
      <c r="ISO231" s="1"/>
      <c r="ISP231" s="1"/>
      <c r="ISQ231" s="1"/>
      <c r="ISR231" s="1"/>
      <c r="ISS231" s="1"/>
      <c r="IST231" s="1"/>
      <c r="ISU231" s="1"/>
      <c r="ISV231" s="1"/>
      <c r="ISW231" s="1"/>
      <c r="ISX231" s="1"/>
      <c r="ISY231" s="1"/>
      <c r="ISZ231" s="1"/>
      <c r="ITA231" s="1"/>
      <c r="ITB231" s="1"/>
      <c r="ITC231" s="1"/>
      <c r="ITD231" s="1"/>
      <c r="ITE231" s="1"/>
      <c r="ITF231" s="1"/>
      <c r="ITG231" s="1"/>
      <c r="ITH231" s="1"/>
      <c r="ITI231" s="1"/>
      <c r="ITJ231" s="1"/>
      <c r="ITK231" s="1"/>
      <c r="ITL231" s="1"/>
      <c r="ITM231" s="1"/>
      <c r="ITN231" s="1"/>
      <c r="ITO231" s="1"/>
      <c r="ITP231" s="1"/>
      <c r="ITQ231" s="1"/>
      <c r="ITR231" s="1"/>
      <c r="ITS231" s="1"/>
      <c r="ITT231" s="1"/>
      <c r="ITU231" s="1"/>
      <c r="ITV231" s="1"/>
      <c r="ITW231" s="1"/>
      <c r="ITX231" s="1"/>
      <c r="ITY231" s="1"/>
      <c r="ITZ231" s="1"/>
      <c r="IUA231" s="1"/>
      <c r="IUB231" s="1"/>
      <c r="IUC231" s="1"/>
      <c r="IUD231" s="1"/>
      <c r="IUE231" s="1"/>
      <c r="IUF231" s="1"/>
      <c r="IUG231" s="1"/>
      <c r="IUH231" s="1"/>
      <c r="IUI231" s="1"/>
      <c r="IUJ231" s="1"/>
      <c r="IUK231" s="1"/>
      <c r="IUL231" s="1"/>
      <c r="IUM231" s="1"/>
      <c r="IUN231" s="1"/>
      <c r="IUO231" s="1"/>
      <c r="IUP231" s="1"/>
      <c r="IUQ231" s="1"/>
      <c r="IUR231" s="1"/>
      <c r="IUS231" s="1"/>
      <c r="IUT231" s="1"/>
      <c r="IUU231" s="1"/>
      <c r="IUV231" s="1"/>
      <c r="IUW231" s="1"/>
      <c r="IUX231" s="1"/>
      <c r="IUY231" s="1"/>
      <c r="IUZ231" s="1"/>
      <c r="IVA231" s="1"/>
      <c r="IVB231" s="1"/>
      <c r="IVC231" s="1"/>
      <c r="IVD231" s="1"/>
      <c r="IVE231" s="1"/>
      <c r="IVF231" s="1"/>
      <c r="IVG231" s="1"/>
      <c r="IVH231" s="1"/>
      <c r="IVI231" s="1"/>
      <c r="IVJ231" s="1"/>
      <c r="IVK231" s="1"/>
      <c r="IVL231" s="1"/>
      <c r="IVM231" s="1"/>
      <c r="IVN231" s="1"/>
      <c r="IVO231" s="1"/>
      <c r="IVP231" s="1"/>
      <c r="IVQ231" s="1"/>
      <c r="IVR231" s="1"/>
      <c r="IVS231" s="1"/>
      <c r="IVT231" s="1"/>
      <c r="IVU231" s="1"/>
      <c r="IVV231" s="1"/>
      <c r="IVW231" s="1"/>
      <c r="IVX231" s="1"/>
      <c r="IVY231" s="1"/>
      <c r="IVZ231" s="1"/>
      <c r="IWA231" s="1"/>
      <c r="IWB231" s="1"/>
      <c r="IWC231" s="1"/>
      <c r="IWD231" s="1"/>
      <c r="IWE231" s="1"/>
      <c r="IWF231" s="1"/>
      <c r="IWG231" s="1"/>
      <c r="IWH231" s="1"/>
      <c r="IWI231" s="1"/>
      <c r="IWJ231" s="1"/>
      <c r="IWK231" s="1"/>
      <c r="IWL231" s="1"/>
      <c r="IWM231" s="1"/>
      <c r="IWN231" s="1"/>
      <c r="IWO231" s="1"/>
      <c r="IWP231" s="1"/>
      <c r="IWQ231" s="1"/>
      <c r="IWR231" s="1"/>
      <c r="IWS231" s="1"/>
      <c r="IWT231" s="1"/>
      <c r="IWU231" s="1"/>
      <c r="IWV231" s="1"/>
      <c r="IWW231" s="1"/>
      <c r="IWX231" s="1"/>
      <c r="IWY231" s="1"/>
      <c r="IWZ231" s="1"/>
      <c r="IXA231" s="1"/>
      <c r="IXB231" s="1"/>
      <c r="IXC231" s="1"/>
      <c r="IXD231" s="1"/>
      <c r="IXE231" s="1"/>
      <c r="IXF231" s="1"/>
      <c r="IXG231" s="1"/>
      <c r="IXH231" s="1"/>
      <c r="IXI231" s="1"/>
      <c r="IXJ231" s="1"/>
      <c r="IXK231" s="1"/>
      <c r="IXL231" s="1"/>
      <c r="IXM231" s="1"/>
      <c r="IXN231" s="1"/>
      <c r="IXO231" s="1"/>
      <c r="IXP231" s="1"/>
      <c r="IXQ231" s="1"/>
      <c r="IXR231" s="1"/>
      <c r="IXS231" s="1"/>
      <c r="IXT231" s="1"/>
      <c r="IXU231" s="1"/>
      <c r="IXV231" s="1"/>
      <c r="IXW231" s="1"/>
      <c r="IXX231" s="1"/>
      <c r="IXY231" s="1"/>
      <c r="IXZ231" s="1"/>
      <c r="IYA231" s="1"/>
      <c r="IYB231" s="1"/>
      <c r="IYC231" s="1"/>
      <c r="IYD231" s="1"/>
      <c r="IYE231" s="1"/>
      <c r="IYF231" s="1"/>
      <c r="IYG231" s="1"/>
      <c r="IYH231" s="1"/>
      <c r="IYI231" s="1"/>
      <c r="IYJ231" s="1"/>
      <c r="IYK231" s="1"/>
      <c r="IYL231" s="1"/>
      <c r="IYM231" s="1"/>
      <c r="IYN231" s="1"/>
      <c r="IYO231" s="1"/>
      <c r="IYP231" s="1"/>
      <c r="IYQ231" s="1"/>
      <c r="IYR231" s="1"/>
      <c r="IYS231" s="1"/>
      <c r="IYT231" s="1"/>
      <c r="IYU231" s="1"/>
      <c r="IYV231" s="1"/>
      <c r="IYW231" s="1"/>
      <c r="IYX231" s="1"/>
      <c r="IYY231" s="1"/>
      <c r="IYZ231" s="1"/>
      <c r="IZA231" s="1"/>
      <c r="IZB231" s="1"/>
      <c r="IZC231" s="1"/>
      <c r="IZD231" s="1"/>
      <c r="IZE231" s="1"/>
      <c r="IZF231" s="1"/>
      <c r="IZG231" s="1"/>
      <c r="IZH231" s="1"/>
      <c r="IZI231" s="1"/>
      <c r="IZJ231" s="1"/>
      <c r="IZK231" s="1"/>
      <c r="IZL231" s="1"/>
      <c r="IZM231" s="1"/>
      <c r="IZN231" s="1"/>
      <c r="IZO231" s="1"/>
      <c r="IZP231" s="1"/>
      <c r="IZQ231" s="1"/>
      <c r="IZR231" s="1"/>
      <c r="IZS231" s="1"/>
      <c r="IZT231" s="1"/>
      <c r="IZU231" s="1"/>
      <c r="IZV231" s="1"/>
      <c r="IZW231" s="1"/>
      <c r="IZX231" s="1"/>
      <c r="IZY231" s="1"/>
      <c r="IZZ231" s="1"/>
      <c r="JAA231" s="1"/>
      <c r="JAB231" s="1"/>
      <c r="JAC231" s="1"/>
      <c r="JAD231" s="1"/>
      <c r="JAE231" s="1"/>
      <c r="JAF231" s="1"/>
      <c r="JAG231" s="1"/>
      <c r="JAH231" s="1"/>
      <c r="JAI231" s="1"/>
      <c r="JAJ231" s="1"/>
      <c r="JAK231" s="1"/>
      <c r="JAL231" s="1"/>
      <c r="JAM231" s="1"/>
      <c r="JAN231" s="1"/>
      <c r="JAO231" s="1"/>
      <c r="JAP231" s="1"/>
      <c r="JAQ231" s="1"/>
      <c r="JAR231" s="1"/>
      <c r="JAS231" s="1"/>
      <c r="JAT231" s="1"/>
      <c r="JAU231" s="1"/>
      <c r="JAV231" s="1"/>
      <c r="JAW231" s="1"/>
      <c r="JAX231" s="1"/>
      <c r="JAY231" s="1"/>
      <c r="JAZ231" s="1"/>
      <c r="JBA231" s="1"/>
      <c r="JBB231" s="1"/>
      <c r="JBC231" s="1"/>
      <c r="JBD231" s="1"/>
      <c r="JBE231" s="1"/>
      <c r="JBF231" s="1"/>
      <c r="JBG231" s="1"/>
      <c r="JBH231" s="1"/>
      <c r="JBI231" s="1"/>
      <c r="JBJ231" s="1"/>
      <c r="JBK231" s="1"/>
      <c r="JBL231" s="1"/>
      <c r="JBM231" s="1"/>
      <c r="JBN231" s="1"/>
      <c r="JBO231" s="1"/>
      <c r="JBP231" s="1"/>
      <c r="JBQ231" s="1"/>
      <c r="JBR231" s="1"/>
      <c r="JBS231" s="1"/>
      <c r="JBT231" s="1"/>
      <c r="JBU231" s="1"/>
      <c r="JBV231" s="1"/>
      <c r="JBW231" s="1"/>
      <c r="JBX231" s="1"/>
      <c r="JBY231" s="1"/>
      <c r="JBZ231" s="1"/>
      <c r="JCA231" s="1"/>
      <c r="JCB231" s="1"/>
      <c r="JCC231" s="1"/>
      <c r="JCD231" s="1"/>
      <c r="JCE231" s="1"/>
      <c r="JCF231" s="1"/>
      <c r="JCG231" s="1"/>
      <c r="JCH231" s="1"/>
      <c r="JCI231" s="1"/>
      <c r="JCJ231" s="1"/>
      <c r="JCK231" s="1"/>
      <c r="JCL231" s="1"/>
      <c r="JCM231" s="1"/>
      <c r="JCN231" s="1"/>
      <c r="JCO231" s="1"/>
      <c r="JCP231" s="1"/>
      <c r="JCQ231" s="1"/>
      <c r="JCR231" s="1"/>
      <c r="JCS231" s="1"/>
      <c r="JCT231" s="1"/>
      <c r="JCU231" s="1"/>
      <c r="JCV231" s="1"/>
      <c r="JCW231" s="1"/>
      <c r="JCX231" s="1"/>
      <c r="JCY231" s="1"/>
      <c r="JCZ231" s="1"/>
      <c r="JDA231" s="1"/>
      <c r="JDB231" s="1"/>
      <c r="JDC231" s="1"/>
      <c r="JDD231" s="1"/>
      <c r="JDE231" s="1"/>
      <c r="JDF231" s="1"/>
      <c r="JDG231" s="1"/>
      <c r="JDH231" s="1"/>
      <c r="JDI231" s="1"/>
      <c r="JDJ231" s="1"/>
      <c r="JDK231" s="1"/>
      <c r="JDL231" s="1"/>
      <c r="JDM231" s="1"/>
      <c r="JDN231" s="1"/>
      <c r="JDO231" s="1"/>
      <c r="JDP231" s="1"/>
      <c r="JDQ231" s="1"/>
      <c r="JDR231" s="1"/>
      <c r="JDS231" s="1"/>
      <c r="JDT231" s="1"/>
      <c r="JDU231" s="1"/>
      <c r="JDV231" s="1"/>
      <c r="JDW231" s="1"/>
      <c r="JDX231" s="1"/>
      <c r="JDY231" s="1"/>
      <c r="JDZ231" s="1"/>
      <c r="JEA231" s="1"/>
      <c r="JEB231" s="1"/>
      <c r="JEC231" s="1"/>
      <c r="JED231" s="1"/>
      <c r="JEE231" s="1"/>
      <c r="JEF231" s="1"/>
      <c r="JEG231" s="1"/>
      <c r="JEH231" s="1"/>
      <c r="JEI231" s="1"/>
      <c r="JEJ231" s="1"/>
      <c r="JEK231" s="1"/>
      <c r="JEL231" s="1"/>
      <c r="JEM231" s="1"/>
      <c r="JEN231" s="1"/>
      <c r="JEO231" s="1"/>
      <c r="JEP231" s="1"/>
      <c r="JEQ231" s="1"/>
      <c r="JER231" s="1"/>
      <c r="JES231" s="1"/>
      <c r="JET231" s="1"/>
      <c r="JEU231" s="1"/>
      <c r="JEV231" s="1"/>
      <c r="JEW231" s="1"/>
      <c r="JEX231" s="1"/>
      <c r="JEY231" s="1"/>
      <c r="JEZ231" s="1"/>
      <c r="JFA231" s="1"/>
      <c r="JFB231" s="1"/>
      <c r="JFC231" s="1"/>
      <c r="JFD231" s="1"/>
      <c r="JFE231" s="1"/>
      <c r="JFF231" s="1"/>
      <c r="JFG231" s="1"/>
      <c r="JFH231" s="1"/>
      <c r="JFI231" s="1"/>
      <c r="JFJ231" s="1"/>
      <c r="JFK231" s="1"/>
      <c r="JFL231" s="1"/>
      <c r="JFM231" s="1"/>
      <c r="JFN231" s="1"/>
      <c r="JFO231" s="1"/>
      <c r="JFP231" s="1"/>
      <c r="JFQ231" s="1"/>
      <c r="JFR231" s="1"/>
      <c r="JFS231" s="1"/>
      <c r="JFT231" s="1"/>
      <c r="JFU231" s="1"/>
      <c r="JFV231" s="1"/>
      <c r="JFW231" s="1"/>
      <c r="JFX231" s="1"/>
      <c r="JFY231" s="1"/>
      <c r="JFZ231" s="1"/>
      <c r="JGA231" s="1"/>
      <c r="JGB231" s="1"/>
      <c r="JGC231" s="1"/>
      <c r="JGD231" s="1"/>
      <c r="JGE231" s="1"/>
      <c r="JGF231" s="1"/>
      <c r="JGG231" s="1"/>
      <c r="JGH231" s="1"/>
      <c r="JGI231" s="1"/>
      <c r="JGJ231" s="1"/>
      <c r="JGK231" s="1"/>
      <c r="JGL231" s="1"/>
      <c r="JGM231" s="1"/>
      <c r="JGN231" s="1"/>
      <c r="JGO231" s="1"/>
      <c r="JGP231" s="1"/>
      <c r="JGQ231" s="1"/>
      <c r="JGR231" s="1"/>
      <c r="JGS231" s="1"/>
      <c r="JGT231" s="1"/>
      <c r="JGU231" s="1"/>
      <c r="JGV231" s="1"/>
      <c r="JGW231" s="1"/>
      <c r="JGX231" s="1"/>
      <c r="JGY231" s="1"/>
      <c r="JGZ231" s="1"/>
      <c r="JHA231" s="1"/>
      <c r="JHB231" s="1"/>
      <c r="JHC231" s="1"/>
      <c r="JHD231" s="1"/>
      <c r="JHE231" s="1"/>
      <c r="JHF231" s="1"/>
      <c r="JHG231" s="1"/>
      <c r="JHH231" s="1"/>
      <c r="JHI231" s="1"/>
      <c r="JHJ231" s="1"/>
      <c r="JHK231" s="1"/>
      <c r="JHL231" s="1"/>
      <c r="JHM231" s="1"/>
      <c r="JHN231" s="1"/>
      <c r="JHO231" s="1"/>
      <c r="JHP231" s="1"/>
      <c r="JHQ231" s="1"/>
      <c r="JHR231" s="1"/>
      <c r="JHS231" s="1"/>
      <c r="JHT231" s="1"/>
      <c r="JHU231" s="1"/>
      <c r="JHV231" s="1"/>
      <c r="JHW231" s="1"/>
      <c r="JHX231" s="1"/>
      <c r="JHY231" s="1"/>
      <c r="JHZ231" s="1"/>
      <c r="JIA231" s="1"/>
      <c r="JIB231" s="1"/>
      <c r="JIC231" s="1"/>
      <c r="JID231" s="1"/>
      <c r="JIE231" s="1"/>
      <c r="JIF231" s="1"/>
      <c r="JIG231" s="1"/>
      <c r="JIH231" s="1"/>
      <c r="JII231" s="1"/>
      <c r="JIJ231" s="1"/>
      <c r="JIK231" s="1"/>
      <c r="JIL231" s="1"/>
      <c r="JIM231" s="1"/>
      <c r="JIN231" s="1"/>
      <c r="JIO231" s="1"/>
      <c r="JIP231" s="1"/>
      <c r="JIQ231" s="1"/>
      <c r="JIR231" s="1"/>
      <c r="JIS231" s="1"/>
      <c r="JIT231" s="1"/>
      <c r="JIU231" s="1"/>
      <c r="JIV231" s="1"/>
      <c r="JIW231" s="1"/>
      <c r="JIX231" s="1"/>
      <c r="JIY231" s="1"/>
      <c r="JIZ231" s="1"/>
      <c r="JJA231" s="1"/>
      <c r="JJB231" s="1"/>
      <c r="JJC231" s="1"/>
      <c r="JJD231" s="1"/>
      <c r="JJE231" s="1"/>
      <c r="JJF231" s="1"/>
      <c r="JJG231" s="1"/>
      <c r="JJH231" s="1"/>
      <c r="JJI231" s="1"/>
      <c r="JJJ231" s="1"/>
      <c r="JJK231" s="1"/>
      <c r="JJL231" s="1"/>
      <c r="JJM231" s="1"/>
      <c r="JJN231" s="1"/>
      <c r="JJO231" s="1"/>
      <c r="JJP231" s="1"/>
      <c r="JJQ231" s="1"/>
      <c r="JJR231" s="1"/>
      <c r="JJS231" s="1"/>
      <c r="JJT231" s="1"/>
      <c r="JJU231" s="1"/>
      <c r="JJV231" s="1"/>
      <c r="JJW231" s="1"/>
      <c r="JJX231" s="1"/>
      <c r="JJY231" s="1"/>
      <c r="JJZ231" s="1"/>
      <c r="JKA231" s="1"/>
      <c r="JKB231" s="1"/>
      <c r="JKC231" s="1"/>
      <c r="JKD231" s="1"/>
      <c r="JKE231" s="1"/>
      <c r="JKF231" s="1"/>
      <c r="JKG231" s="1"/>
      <c r="JKH231" s="1"/>
      <c r="JKI231" s="1"/>
      <c r="JKJ231" s="1"/>
      <c r="JKK231" s="1"/>
      <c r="JKL231" s="1"/>
      <c r="JKM231" s="1"/>
      <c r="JKN231" s="1"/>
      <c r="JKO231" s="1"/>
      <c r="JKP231" s="1"/>
      <c r="JKQ231" s="1"/>
      <c r="JKR231" s="1"/>
      <c r="JKS231" s="1"/>
      <c r="JKT231" s="1"/>
      <c r="JKU231" s="1"/>
      <c r="JKV231" s="1"/>
      <c r="JKW231" s="1"/>
      <c r="JKX231" s="1"/>
      <c r="JKY231" s="1"/>
      <c r="JKZ231" s="1"/>
      <c r="JLA231" s="1"/>
      <c r="JLB231" s="1"/>
      <c r="JLC231" s="1"/>
      <c r="JLD231" s="1"/>
      <c r="JLE231" s="1"/>
      <c r="JLF231" s="1"/>
      <c r="JLG231" s="1"/>
      <c r="JLH231" s="1"/>
      <c r="JLI231" s="1"/>
      <c r="JLJ231" s="1"/>
      <c r="JLK231" s="1"/>
      <c r="JLL231" s="1"/>
      <c r="JLM231" s="1"/>
      <c r="JLN231" s="1"/>
      <c r="JLO231" s="1"/>
      <c r="JLP231" s="1"/>
      <c r="JLQ231" s="1"/>
      <c r="JLR231" s="1"/>
      <c r="JLS231" s="1"/>
      <c r="JLT231" s="1"/>
      <c r="JLU231" s="1"/>
      <c r="JLV231" s="1"/>
      <c r="JLW231" s="1"/>
      <c r="JLX231" s="1"/>
      <c r="JLY231" s="1"/>
      <c r="JLZ231" s="1"/>
      <c r="JMA231" s="1"/>
      <c r="JMB231" s="1"/>
      <c r="JMC231" s="1"/>
      <c r="JMD231" s="1"/>
      <c r="JME231" s="1"/>
      <c r="JMF231" s="1"/>
      <c r="JMG231" s="1"/>
      <c r="JMH231" s="1"/>
      <c r="JMI231" s="1"/>
      <c r="JMJ231" s="1"/>
      <c r="JMK231" s="1"/>
      <c r="JML231" s="1"/>
      <c r="JMM231" s="1"/>
      <c r="JMN231" s="1"/>
      <c r="JMO231" s="1"/>
      <c r="JMP231" s="1"/>
      <c r="JMQ231" s="1"/>
      <c r="JMR231" s="1"/>
      <c r="JMS231" s="1"/>
      <c r="JMT231" s="1"/>
      <c r="JMU231" s="1"/>
      <c r="JMV231" s="1"/>
      <c r="JMW231" s="1"/>
      <c r="JMX231" s="1"/>
      <c r="JMY231" s="1"/>
      <c r="JMZ231" s="1"/>
      <c r="JNA231" s="1"/>
      <c r="JNB231" s="1"/>
      <c r="JNC231" s="1"/>
      <c r="JND231" s="1"/>
      <c r="JNE231" s="1"/>
      <c r="JNF231" s="1"/>
      <c r="JNG231" s="1"/>
      <c r="JNH231" s="1"/>
      <c r="JNI231" s="1"/>
      <c r="JNJ231" s="1"/>
      <c r="JNK231" s="1"/>
      <c r="JNL231" s="1"/>
      <c r="JNM231" s="1"/>
      <c r="JNN231" s="1"/>
      <c r="JNO231" s="1"/>
      <c r="JNP231" s="1"/>
      <c r="JNQ231" s="1"/>
      <c r="JNR231" s="1"/>
      <c r="JNS231" s="1"/>
      <c r="JNT231" s="1"/>
      <c r="JNU231" s="1"/>
      <c r="JNV231" s="1"/>
      <c r="JNW231" s="1"/>
      <c r="JNX231" s="1"/>
      <c r="JNY231" s="1"/>
      <c r="JNZ231" s="1"/>
      <c r="JOA231" s="1"/>
      <c r="JOB231" s="1"/>
      <c r="JOC231" s="1"/>
      <c r="JOD231" s="1"/>
      <c r="JOE231" s="1"/>
      <c r="JOF231" s="1"/>
      <c r="JOG231" s="1"/>
      <c r="JOH231" s="1"/>
      <c r="JOI231" s="1"/>
      <c r="JOJ231" s="1"/>
      <c r="JOK231" s="1"/>
      <c r="JOL231" s="1"/>
      <c r="JOM231" s="1"/>
      <c r="JON231" s="1"/>
      <c r="JOO231" s="1"/>
      <c r="JOP231" s="1"/>
      <c r="JOQ231" s="1"/>
      <c r="JOR231" s="1"/>
      <c r="JOS231" s="1"/>
      <c r="JOT231" s="1"/>
      <c r="JOU231" s="1"/>
      <c r="JOV231" s="1"/>
      <c r="JOW231" s="1"/>
      <c r="JOX231" s="1"/>
      <c r="JOY231" s="1"/>
      <c r="JOZ231" s="1"/>
      <c r="JPA231" s="1"/>
      <c r="JPB231" s="1"/>
      <c r="JPC231" s="1"/>
      <c r="JPD231" s="1"/>
      <c r="JPE231" s="1"/>
      <c r="JPF231" s="1"/>
      <c r="JPG231" s="1"/>
      <c r="JPH231" s="1"/>
      <c r="JPI231" s="1"/>
      <c r="JPJ231" s="1"/>
      <c r="JPK231" s="1"/>
      <c r="JPL231" s="1"/>
      <c r="JPM231" s="1"/>
      <c r="JPN231" s="1"/>
      <c r="JPO231" s="1"/>
      <c r="JPP231" s="1"/>
      <c r="JPQ231" s="1"/>
      <c r="JPR231" s="1"/>
      <c r="JPS231" s="1"/>
      <c r="JPT231" s="1"/>
      <c r="JPU231" s="1"/>
      <c r="JPV231" s="1"/>
      <c r="JPW231" s="1"/>
      <c r="JPX231" s="1"/>
      <c r="JPY231" s="1"/>
      <c r="JPZ231" s="1"/>
      <c r="JQA231" s="1"/>
      <c r="JQB231" s="1"/>
      <c r="JQC231" s="1"/>
      <c r="JQD231" s="1"/>
      <c r="JQE231" s="1"/>
      <c r="JQF231" s="1"/>
      <c r="JQG231" s="1"/>
      <c r="JQH231" s="1"/>
      <c r="JQI231" s="1"/>
      <c r="JQJ231" s="1"/>
      <c r="JQK231" s="1"/>
      <c r="JQL231" s="1"/>
      <c r="JQM231" s="1"/>
      <c r="JQN231" s="1"/>
      <c r="JQO231" s="1"/>
      <c r="JQP231" s="1"/>
      <c r="JQQ231" s="1"/>
      <c r="JQR231" s="1"/>
      <c r="JQS231" s="1"/>
      <c r="JQT231" s="1"/>
      <c r="JQU231" s="1"/>
      <c r="JQV231" s="1"/>
      <c r="JQW231" s="1"/>
      <c r="JQX231" s="1"/>
      <c r="JQY231" s="1"/>
      <c r="JQZ231" s="1"/>
      <c r="JRA231" s="1"/>
      <c r="JRB231" s="1"/>
      <c r="JRC231" s="1"/>
      <c r="JRD231" s="1"/>
      <c r="JRE231" s="1"/>
      <c r="JRF231" s="1"/>
      <c r="JRG231" s="1"/>
      <c r="JRH231" s="1"/>
      <c r="JRI231" s="1"/>
      <c r="JRJ231" s="1"/>
      <c r="JRK231" s="1"/>
      <c r="JRL231" s="1"/>
      <c r="JRM231" s="1"/>
      <c r="JRN231" s="1"/>
      <c r="JRO231" s="1"/>
      <c r="JRP231" s="1"/>
      <c r="JRQ231" s="1"/>
      <c r="JRR231" s="1"/>
      <c r="JRS231" s="1"/>
      <c r="JRT231" s="1"/>
      <c r="JRU231" s="1"/>
      <c r="JRV231" s="1"/>
      <c r="JRW231" s="1"/>
      <c r="JRX231" s="1"/>
      <c r="JRY231" s="1"/>
      <c r="JRZ231" s="1"/>
      <c r="JSA231" s="1"/>
      <c r="JSB231" s="1"/>
      <c r="JSC231" s="1"/>
      <c r="JSD231" s="1"/>
      <c r="JSE231" s="1"/>
      <c r="JSF231" s="1"/>
      <c r="JSG231" s="1"/>
      <c r="JSH231" s="1"/>
      <c r="JSI231" s="1"/>
      <c r="JSJ231" s="1"/>
      <c r="JSK231" s="1"/>
      <c r="JSL231" s="1"/>
      <c r="JSM231" s="1"/>
      <c r="JSN231" s="1"/>
      <c r="JSO231" s="1"/>
      <c r="JSP231" s="1"/>
      <c r="JSQ231" s="1"/>
      <c r="JSR231" s="1"/>
      <c r="JSS231" s="1"/>
      <c r="JST231" s="1"/>
      <c r="JSU231" s="1"/>
      <c r="JSV231" s="1"/>
      <c r="JSW231" s="1"/>
      <c r="JSX231" s="1"/>
      <c r="JSY231" s="1"/>
      <c r="JSZ231" s="1"/>
      <c r="JTA231" s="1"/>
      <c r="JTB231" s="1"/>
      <c r="JTC231" s="1"/>
      <c r="JTD231" s="1"/>
      <c r="JTE231" s="1"/>
      <c r="JTF231" s="1"/>
      <c r="JTG231" s="1"/>
      <c r="JTH231" s="1"/>
      <c r="JTI231" s="1"/>
      <c r="JTJ231" s="1"/>
      <c r="JTK231" s="1"/>
      <c r="JTL231" s="1"/>
      <c r="JTM231" s="1"/>
      <c r="JTN231" s="1"/>
      <c r="JTO231" s="1"/>
      <c r="JTP231" s="1"/>
      <c r="JTQ231" s="1"/>
      <c r="JTR231" s="1"/>
      <c r="JTS231" s="1"/>
      <c r="JTT231" s="1"/>
      <c r="JTU231" s="1"/>
      <c r="JTV231" s="1"/>
      <c r="JTW231" s="1"/>
      <c r="JTX231" s="1"/>
      <c r="JTY231" s="1"/>
      <c r="JTZ231" s="1"/>
      <c r="JUA231" s="1"/>
      <c r="JUB231" s="1"/>
      <c r="JUC231" s="1"/>
      <c r="JUD231" s="1"/>
      <c r="JUE231" s="1"/>
      <c r="JUF231" s="1"/>
      <c r="JUG231" s="1"/>
      <c r="JUH231" s="1"/>
      <c r="JUI231" s="1"/>
      <c r="JUJ231" s="1"/>
      <c r="JUK231" s="1"/>
      <c r="JUL231" s="1"/>
      <c r="JUM231" s="1"/>
      <c r="JUN231" s="1"/>
      <c r="JUO231" s="1"/>
      <c r="JUP231" s="1"/>
      <c r="JUQ231" s="1"/>
      <c r="JUR231" s="1"/>
      <c r="JUS231" s="1"/>
      <c r="JUT231" s="1"/>
      <c r="JUU231" s="1"/>
      <c r="JUV231" s="1"/>
      <c r="JUW231" s="1"/>
      <c r="JUX231" s="1"/>
      <c r="JUY231" s="1"/>
      <c r="JUZ231" s="1"/>
      <c r="JVA231" s="1"/>
      <c r="JVB231" s="1"/>
      <c r="JVC231" s="1"/>
      <c r="JVD231" s="1"/>
      <c r="JVE231" s="1"/>
      <c r="JVF231" s="1"/>
      <c r="JVG231" s="1"/>
      <c r="JVH231" s="1"/>
      <c r="JVI231" s="1"/>
      <c r="JVJ231" s="1"/>
      <c r="JVK231" s="1"/>
      <c r="JVL231" s="1"/>
      <c r="JVM231" s="1"/>
      <c r="JVN231" s="1"/>
      <c r="JVO231" s="1"/>
      <c r="JVP231" s="1"/>
      <c r="JVQ231" s="1"/>
      <c r="JVR231" s="1"/>
      <c r="JVS231" s="1"/>
      <c r="JVT231" s="1"/>
      <c r="JVU231" s="1"/>
      <c r="JVV231" s="1"/>
      <c r="JVW231" s="1"/>
      <c r="JVX231" s="1"/>
      <c r="JVY231" s="1"/>
      <c r="JVZ231" s="1"/>
      <c r="JWA231" s="1"/>
      <c r="JWB231" s="1"/>
      <c r="JWC231" s="1"/>
      <c r="JWD231" s="1"/>
      <c r="JWE231" s="1"/>
      <c r="JWF231" s="1"/>
      <c r="JWG231" s="1"/>
      <c r="JWH231" s="1"/>
      <c r="JWI231" s="1"/>
      <c r="JWJ231" s="1"/>
      <c r="JWK231" s="1"/>
      <c r="JWL231" s="1"/>
      <c r="JWM231" s="1"/>
      <c r="JWN231" s="1"/>
      <c r="JWO231" s="1"/>
      <c r="JWP231" s="1"/>
      <c r="JWQ231" s="1"/>
      <c r="JWR231" s="1"/>
      <c r="JWS231" s="1"/>
      <c r="JWT231" s="1"/>
      <c r="JWU231" s="1"/>
      <c r="JWV231" s="1"/>
      <c r="JWW231" s="1"/>
      <c r="JWX231" s="1"/>
      <c r="JWY231" s="1"/>
      <c r="JWZ231" s="1"/>
      <c r="JXA231" s="1"/>
      <c r="JXB231" s="1"/>
      <c r="JXC231" s="1"/>
      <c r="JXD231" s="1"/>
      <c r="JXE231" s="1"/>
      <c r="JXF231" s="1"/>
      <c r="JXG231" s="1"/>
      <c r="JXH231" s="1"/>
      <c r="JXI231" s="1"/>
      <c r="JXJ231" s="1"/>
      <c r="JXK231" s="1"/>
      <c r="JXL231" s="1"/>
      <c r="JXM231" s="1"/>
      <c r="JXN231" s="1"/>
      <c r="JXO231" s="1"/>
      <c r="JXP231" s="1"/>
      <c r="JXQ231" s="1"/>
      <c r="JXR231" s="1"/>
      <c r="JXS231" s="1"/>
      <c r="JXT231" s="1"/>
      <c r="JXU231" s="1"/>
      <c r="JXV231" s="1"/>
      <c r="JXW231" s="1"/>
      <c r="JXX231" s="1"/>
      <c r="JXY231" s="1"/>
      <c r="JXZ231" s="1"/>
      <c r="JYA231" s="1"/>
      <c r="JYB231" s="1"/>
      <c r="JYC231" s="1"/>
      <c r="JYD231" s="1"/>
      <c r="JYE231" s="1"/>
      <c r="JYF231" s="1"/>
      <c r="JYG231" s="1"/>
      <c r="JYH231" s="1"/>
      <c r="JYI231" s="1"/>
      <c r="JYJ231" s="1"/>
      <c r="JYK231" s="1"/>
      <c r="JYL231" s="1"/>
      <c r="JYM231" s="1"/>
      <c r="JYN231" s="1"/>
      <c r="JYO231" s="1"/>
      <c r="JYP231" s="1"/>
      <c r="JYQ231" s="1"/>
      <c r="JYR231" s="1"/>
      <c r="JYS231" s="1"/>
      <c r="JYT231" s="1"/>
      <c r="JYU231" s="1"/>
      <c r="JYV231" s="1"/>
      <c r="JYW231" s="1"/>
      <c r="JYX231" s="1"/>
      <c r="JYY231" s="1"/>
      <c r="JYZ231" s="1"/>
      <c r="JZA231" s="1"/>
      <c r="JZB231" s="1"/>
      <c r="JZC231" s="1"/>
      <c r="JZD231" s="1"/>
      <c r="JZE231" s="1"/>
      <c r="JZF231" s="1"/>
      <c r="JZG231" s="1"/>
      <c r="JZH231" s="1"/>
      <c r="JZI231" s="1"/>
      <c r="JZJ231" s="1"/>
      <c r="JZK231" s="1"/>
      <c r="JZL231" s="1"/>
      <c r="JZM231" s="1"/>
      <c r="JZN231" s="1"/>
      <c r="JZO231" s="1"/>
      <c r="JZP231" s="1"/>
      <c r="JZQ231" s="1"/>
      <c r="JZR231" s="1"/>
      <c r="JZS231" s="1"/>
      <c r="JZT231" s="1"/>
      <c r="JZU231" s="1"/>
      <c r="JZV231" s="1"/>
      <c r="JZW231" s="1"/>
      <c r="JZX231" s="1"/>
      <c r="JZY231" s="1"/>
      <c r="JZZ231" s="1"/>
      <c r="KAA231" s="1"/>
      <c r="KAB231" s="1"/>
      <c r="KAC231" s="1"/>
      <c r="KAD231" s="1"/>
      <c r="KAE231" s="1"/>
      <c r="KAF231" s="1"/>
      <c r="KAG231" s="1"/>
      <c r="KAH231" s="1"/>
      <c r="KAI231" s="1"/>
      <c r="KAJ231" s="1"/>
      <c r="KAK231" s="1"/>
      <c r="KAL231" s="1"/>
      <c r="KAM231" s="1"/>
      <c r="KAN231" s="1"/>
      <c r="KAO231" s="1"/>
      <c r="KAP231" s="1"/>
      <c r="KAQ231" s="1"/>
      <c r="KAR231" s="1"/>
      <c r="KAS231" s="1"/>
      <c r="KAT231" s="1"/>
      <c r="KAU231" s="1"/>
      <c r="KAV231" s="1"/>
      <c r="KAW231" s="1"/>
      <c r="KAX231" s="1"/>
      <c r="KAY231" s="1"/>
      <c r="KAZ231" s="1"/>
      <c r="KBA231" s="1"/>
      <c r="KBB231" s="1"/>
      <c r="KBC231" s="1"/>
      <c r="KBD231" s="1"/>
      <c r="KBE231" s="1"/>
      <c r="KBF231" s="1"/>
      <c r="KBG231" s="1"/>
      <c r="KBH231" s="1"/>
      <c r="KBI231" s="1"/>
      <c r="KBJ231" s="1"/>
      <c r="KBK231" s="1"/>
      <c r="KBL231" s="1"/>
      <c r="KBM231" s="1"/>
      <c r="KBN231" s="1"/>
      <c r="KBO231" s="1"/>
      <c r="KBP231" s="1"/>
      <c r="KBQ231" s="1"/>
      <c r="KBR231" s="1"/>
      <c r="KBS231" s="1"/>
      <c r="KBT231" s="1"/>
      <c r="KBU231" s="1"/>
      <c r="KBV231" s="1"/>
      <c r="KBW231" s="1"/>
      <c r="KBX231" s="1"/>
      <c r="KBY231" s="1"/>
      <c r="KBZ231" s="1"/>
      <c r="KCA231" s="1"/>
      <c r="KCB231" s="1"/>
      <c r="KCC231" s="1"/>
      <c r="KCD231" s="1"/>
      <c r="KCE231" s="1"/>
      <c r="KCF231" s="1"/>
      <c r="KCG231" s="1"/>
      <c r="KCH231" s="1"/>
      <c r="KCI231" s="1"/>
      <c r="KCJ231" s="1"/>
      <c r="KCK231" s="1"/>
      <c r="KCL231" s="1"/>
      <c r="KCM231" s="1"/>
      <c r="KCN231" s="1"/>
      <c r="KCO231" s="1"/>
      <c r="KCP231" s="1"/>
      <c r="KCQ231" s="1"/>
      <c r="KCR231" s="1"/>
      <c r="KCS231" s="1"/>
      <c r="KCT231" s="1"/>
      <c r="KCU231" s="1"/>
      <c r="KCV231" s="1"/>
      <c r="KCW231" s="1"/>
      <c r="KCX231" s="1"/>
      <c r="KCY231" s="1"/>
      <c r="KCZ231" s="1"/>
      <c r="KDA231" s="1"/>
      <c r="KDB231" s="1"/>
      <c r="KDC231" s="1"/>
      <c r="KDD231" s="1"/>
      <c r="KDE231" s="1"/>
      <c r="KDF231" s="1"/>
      <c r="KDG231" s="1"/>
      <c r="KDH231" s="1"/>
      <c r="KDI231" s="1"/>
      <c r="KDJ231" s="1"/>
      <c r="KDK231" s="1"/>
      <c r="KDL231" s="1"/>
      <c r="KDM231" s="1"/>
      <c r="KDN231" s="1"/>
      <c r="KDO231" s="1"/>
      <c r="KDP231" s="1"/>
      <c r="KDQ231" s="1"/>
      <c r="KDR231" s="1"/>
      <c r="KDS231" s="1"/>
      <c r="KDT231" s="1"/>
      <c r="KDU231" s="1"/>
      <c r="KDV231" s="1"/>
      <c r="KDW231" s="1"/>
      <c r="KDX231" s="1"/>
      <c r="KDY231" s="1"/>
      <c r="KDZ231" s="1"/>
      <c r="KEA231" s="1"/>
      <c r="KEB231" s="1"/>
      <c r="KEC231" s="1"/>
      <c r="KED231" s="1"/>
      <c r="KEE231" s="1"/>
      <c r="KEF231" s="1"/>
      <c r="KEG231" s="1"/>
      <c r="KEH231" s="1"/>
      <c r="KEI231" s="1"/>
      <c r="KEJ231" s="1"/>
      <c r="KEK231" s="1"/>
      <c r="KEL231" s="1"/>
      <c r="KEM231" s="1"/>
      <c r="KEN231" s="1"/>
      <c r="KEO231" s="1"/>
      <c r="KEP231" s="1"/>
      <c r="KEQ231" s="1"/>
      <c r="KER231" s="1"/>
      <c r="KES231" s="1"/>
      <c r="KET231" s="1"/>
      <c r="KEU231" s="1"/>
      <c r="KEV231" s="1"/>
      <c r="KEW231" s="1"/>
      <c r="KEX231" s="1"/>
      <c r="KEY231" s="1"/>
      <c r="KEZ231" s="1"/>
      <c r="KFA231" s="1"/>
      <c r="KFB231" s="1"/>
      <c r="KFC231" s="1"/>
      <c r="KFD231" s="1"/>
      <c r="KFE231" s="1"/>
      <c r="KFF231" s="1"/>
      <c r="KFG231" s="1"/>
      <c r="KFH231" s="1"/>
      <c r="KFI231" s="1"/>
      <c r="KFJ231" s="1"/>
      <c r="KFK231" s="1"/>
      <c r="KFL231" s="1"/>
      <c r="KFM231" s="1"/>
      <c r="KFN231" s="1"/>
      <c r="KFO231" s="1"/>
      <c r="KFP231" s="1"/>
      <c r="KFQ231" s="1"/>
      <c r="KFR231" s="1"/>
      <c r="KFS231" s="1"/>
      <c r="KFT231" s="1"/>
      <c r="KFU231" s="1"/>
      <c r="KFV231" s="1"/>
      <c r="KFW231" s="1"/>
      <c r="KFX231" s="1"/>
      <c r="KFY231" s="1"/>
      <c r="KFZ231" s="1"/>
      <c r="KGA231" s="1"/>
      <c r="KGB231" s="1"/>
      <c r="KGC231" s="1"/>
      <c r="KGD231" s="1"/>
      <c r="KGE231" s="1"/>
      <c r="KGF231" s="1"/>
      <c r="KGG231" s="1"/>
      <c r="KGH231" s="1"/>
      <c r="KGI231" s="1"/>
      <c r="KGJ231" s="1"/>
      <c r="KGK231" s="1"/>
      <c r="KGL231" s="1"/>
      <c r="KGM231" s="1"/>
      <c r="KGN231" s="1"/>
      <c r="KGO231" s="1"/>
      <c r="KGP231" s="1"/>
      <c r="KGQ231" s="1"/>
      <c r="KGR231" s="1"/>
      <c r="KGS231" s="1"/>
      <c r="KGT231" s="1"/>
      <c r="KGU231" s="1"/>
      <c r="KGV231" s="1"/>
      <c r="KGW231" s="1"/>
      <c r="KGX231" s="1"/>
      <c r="KGY231" s="1"/>
      <c r="KGZ231" s="1"/>
      <c r="KHA231" s="1"/>
      <c r="KHB231" s="1"/>
      <c r="KHC231" s="1"/>
      <c r="KHD231" s="1"/>
      <c r="KHE231" s="1"/>
      <c r="KHF231" s="1"/>
      <c r="KHG231" s="1"/>
      <c r="KHH231" s="1"/>
      <c r="KHI231" s="1"/>
      <c r="KHJ231" s="1"/>
      <c r="KHK231" s="1"/>
      <c r="KHL231" s="1"/>
      <c r="KHM231" s="1"/>
      <c r="KHN231" s="1"/>
      <c r="KHO231" s="1"/>
      <c r="KHP231" s="1"/>
      <c r="KHQ231" s="1"/>
      <c r="KHR231" s="1"/>
      <c r="KHS231" s="1"/>
      <c r="KHT231" s="1"/>
      <c r="KHU231" s="1"/>
      <c r="KHV231" s="1"/>
      <c r="KHW231" s="1"/>
      <c r="KHX231" s="1"/>
      <c r="KHY231" s="1"/>
      <c r="KHZ231" s="1"/>
      <c r="KIA231" s="1"/>
      <c r="KIB231" s="1"/>
      <c r="KIC231" s="1"/>
      <c r="KID231" s="1"/>
      <c r="KIE231" s="1"/>
      <c r="KIF231" s="1"/>
      <c r="KIG231" s="1"/>
      <c r="KIH231" s="1"/>
      <c r="KII231" s="1"/>
      <c r="KIJ231" s="1"/>
      <c r="KIK231" s="1"/>
      <c r="KIL231" s="1"/>
      <c r="KIM231" s="1"/>
      <c r="KIN231" s="1"/>
      <c r="KIO231" s="1"/>
      <c r="KIP231" s="1"/>
      <c r="KIQ231" s="1"/>
      <c r="KIR231" s="1"/>
      <c r="KIS231" s="1"/>
      <c r="KIT231" s="1"/>
      <c r="KIU231" s="1"/>
      <c r="KIV231" s="1"/>
      <c r="KIW231" s="1"/>
      <c r="KIX231" s="1"/>
      <c r="KIY231" s="1"/>
      <c r="KIZ231" s="1"/>
      <c r="KJA231" s="1"/>
      <c r="KJB231" s="1"/>
      <c r="KJC231" s="1"/>
      <c r="KJD231" s="1"/>
      <c r="KJE231" s="1"/>
      <c r="KJF231" s="1"/>
      <c r="KJG231" s="1"/>
      <c r="KJH231" s="1"/>
      <c r="KJI231" s="1"/>
      <c r="KJJ231" s="1"/>
      <c r="KJK231" s="1"/>
      <c r="KJL231" s="1"/>
      <c r="KJM231" s="1"/>
      <c r="KJN231" s="1"/>
      <c r="KJO231" s="1"/>
      <c r="KJP231" s="1"/>
      <c r="KJQ231" s="1"/>
      <c r="KJR231" s="1"/>
      <c r="KJS231" s="1"/>
      <c r="KJT231" s="1"/>
      <c r="KJU231" s="1"/>
      <c r="KJV231" s="1"/>
      <c r="KJW231" s="1"/>
      <c r="KJX231" s="1"/>
      <c r="KJY231" s="1"/>
      <c r="KJZ231" s="1"/>
      <c r="KKA231" s="1"/>
      <c r="KKB231" s="1"/>
      <c r="KKC231" s="1"/>
      <c r="KKD231" s="1"/>
      <c r="KKE231" s="1"/>
      <c r="KKF231" s="1"/>
      <c r="KKG231" s="1"/>
      <c r="KKH231" s="1"/>
      <c r="KKI231" s="1"/>
      <c r="KKJ231" s="1"/>
      <c r="KKK231" s="1"/>
      <c r="KKL231" s="1"/>
      <c r="KKM231" s="1"/>
      <c r="KKN231" s="1"/>
      <c r="KKO231" s="1"/>
      <c r="KKP231" s="1"/>
      <c r="KKQ231" s="1"/>
      <c r="KKR231" s="1"/>
      <c r="KKS231" s="1"/>
      <c r="KKT231" s="1"/>
      <c r="KKU231" s="1"/>
      <c r="KKV231" s="1"/>
      <c r="KKW231" s="1"/>
      <c r="KKX231" s="1"/>
      <c r="KKY231" s="1"/>
      <c r="KKZ231" s="1"/>
      <c r="KLA231" s="1"/>
      <c r="KLB231" s="1"/>
      <c r="KLC231" s="1"/>
      <c r="KLD231" s="1"/>
      <c r="KLE231" s="1"/>
      <c r="KLF231" s="1"/>
      <c r="KLG231" s="1"/>
      <c r="KLH231" s="1"/>
      <c r="KLI231" s="1"/>
      <c r="KLJ231" s="1"/>
      <c r="KLK231" s="1"/>
      <c r="KLL231" s="1"/>
      <c r="KLM231" s="1"/>
      <c r="KLN231" s="1"/>
      <c r="KLO231" s="1"/>
      <c r="KLP231" s="1"/>
      <c r="KLQ231" s="1"/>
      <c r="KLR231" s="1"/>
      <c r="KLS231" s="1"/>
      <c r="KLT231" s="1"/>
      <c r="KLU231" s="1"/>
      <c r="KLV231" s="1"/>
      <c r="KLW231" s="1"/>
      <c r="KLX231" s="1"/>
      <c r="KLY231" s="1"/>
      <c r="KLZ231" s="1"/>
      <c r="KMA231" s="1"/>
      <c r="KMB231" s="1"/>
      <c r="KMC231" s="1"/>
      <c r="KMD231" s="1"/>
      <c r="KME231" s="1"/>
      <c r="KMF231" s="1"/>
      <c r="KMG231" s="1"/>
      <c r="KMH231" s="1"/>
      <c r="KMI231" s="1"/>
      <c r="KMJ231" s="1"/>
      <c r="KMK231" s="1"/>
      <c r="KML231" s="1"/>
      <c r="KMM231" s="1"/>
      <c r="KMN231" s="1"/>
      <c r="KMO231" s="1"/>
      <c r="KMP231" s="1"/>
      <c r="KMQ231" s="1"/>
      <c r="KMR231" s="1"/>
      <c r="KMS231" s="1"/>
      <c r="KMT231" s="1"/>
      <c r="KMU231" s="1"/>
      <c r="KMV231" s="1"/>
      <c r="KMW231" s="1"/>
      <c r="KMX231" s="1"/>
      <c r="KMY231" s="1"/>
      <c r="KMZ231" s="1"/>
      <c r="KNA231" s="1"/>
      <c r="KNB231" s="1"/>
      <c r="KNC231" s="1"/>
      <c r="KND231" s="1"/>
      <c r="KNE231" s="1"/>
      <c r="KNF231" s="1"/>
      <c r="KNG231" s="1"/>
      <c r="KNH231" s="1"/>
      <c r="KNI231" s="1"/>
      <c r="KNJ231" s="1"/>
      <c r="KNK231" s="1"/>
      <c r="KNL231" s="1"/>
      <c r="KNM231" s="1"/>
      <c r="KNN231" s="1"/>
      <c r="KNO231" s="1"/>
      <c r="KNP231" s="1"/>
      <c r="KNQ231" s="1"/>
      <c r="KNR231" s="1"/>
      <c r="KNS231" s="1"/>
      <c r="KNT231" s="1"/>
      <c r="KNU231" s="1"/>
      <c r="KNV231" s="1"/>
      <c r="KNW231" s="1"/>
      <c r="KNX231" s="1"/>
      <c r="KNY231" s="1"/>
      <c r="KNZ231" s="1"/>
      <c r="KOA231" s="1"/>
      <c r="KOB231" s="1"/>
      <c r="KOC231" s="1"/>
      <c r="KOD231" s="1"/>
      <c r="KOE231" s="1"/>
      <c r="KOF231" s="1"/>
      <c r="KOG231" s="1"/>
      <c r="KOH231" s="1"/>
      <c r="KOI231" s="1"/>
      <c r="KOJ231" s="1"/>
      <c r="KOK231" s="1"/>
      <c r="KOL231" s="1"/>
      <c r="KOM231" s="1"/>
      <c r="KON231" s="1"/>
      <c r="KOO231" s="1"/>
      <c r="KOP231" s="1"/>
      <c r="KOQ231" s="1"/>
      <c r="KOR231" s="1"/>
      <c r="KOS231" s="1"/>
      <c r="KOT231" s="1"/>
      <c r="KOU231" s="1"/>
      <c r="KOV231" s="1"/>
      <c r="KOW231" s="1"/>
      <c r="KOX231" s="1"/>
      <c r="KOY231" s="1"/>
      <c r="KOZ231" s="1"/>
      <c r="KPA231" s="1"/>
      <c r="KPB231" s="1"/>
      <c r="KPC231" s="1"/>
      <c r="KPD231" s="1"/>
      <c r="KPE231" s="1"/>
      <c r="KPF231" s="1"/>
      <c r="KPG231" s="1"/>
      <c r="KPH231" s="1"/>
      <c r="KPI231" s="1"/>
      <c r="KPJ231" s="1"/>
      <c r="KPK231" s="1"/>
      <c r="KPL231" s="1"/>
      <c r="KPM231" s="1"/>
      <c r="KPN231" s="1"/>
      <c r="KPO231" s="1"/>
      <c r="KPP231" s="1"/>
      <c r="KPQ231" s="1"/>
      <c r="KPR231" s="1"/>
      <c r="KPS231" s="1"/>
      <c r="KPT231" s="1"/>
      <c r="KPU231" s="1"/>
      <c r="KPV231" s="1"/>
      <c r="KPW231" s="1"/>
      <c r="KPX231" s="1"/>
      <c r="KPY231" s="1"/>
      <c r="KPZ231" s="1"/>
      <c r="KQA231" s="1"/>
      <c r="KQB231" s="1"/>
      <c r="KQC231" s="1"/>
      <c r="KQD231" s="1"/>
      <c r="KQE231" s="1"/>
      <c r="KQF231" s="1"/>
      <c r="KQG231" s="1"/>
      <c r="KQH231" s="1"/>
      <c r="KQI231" s="1"/>
      <c r="KQJ231" s="1"/>
      <c r="KQK231" s="1"/>
      <c r="KQL231" s="1"/>
      <c r="KQM231" s="1"/>
      <c r="KQN231" s="1"/>
      <c r="KQO231" s="1"/>
      <c r="KQP231" s="1"/>
      <c r="KQQ231" s="1"/>
      <c r="KQR231" s="1"/>
      <c r="KQS231" s="1"/>
      <c r="KQT231" s="1"/>
      <c r="KQU231" s="1"/>
      <c r="KQV231" s="1"/>
      <c r="KQW231" s="1"/>
      <c r="KQX231" s="1"/>
      <c r="KQY231" s="1"/>
      <c r="KQZ231" s="1"/>
      <c r="KRA231" s="1"/>
      <c r="KRB231" s="1"/>
      <c r="KRC231" s="1"/>
      <c r="KRD231" s="1"/>
      <c r="KRE231" s="1"/>
      <c r="KRF231" s="1"/>
      <c r="KRG231" s="1"/>
      <c r="KRH231" s="1"/>
      <c r="KRI231" s="1"/>
      <c r="KRJ231" s="1"/>
      <c r="KRK231" s="1"/>
      <c r="KRL231" s="1"/>
      <c r="KRM231" s="1"/>
      <c r="KRN231" s="1"/>
      <c r="KRO231" s="1"/>
      <c r="KRP231" s="1"/>
      <c r="KRQ231" s="1"/>
      <c r="KRR231" s="1"/>
      <c r="KRS231" s="1"/>
      <c r="KRT231" s="1"/>
      <c r="KRU231" s="1"/>
      <c r="KRV231" s="1"/>
      <c r="KRW231" s="1"/>
      <c r="KRX231" s="1"/>
      <c r="KRY231" s="1"/>
      <c r="KRZ231" s="1"/>
      <c r="KSA231" s="1"/>
      <c r="KSB231" s="1"/>
      <c r="KSC231" s="1"/>
      <c r="KSD231" s="1"/>
      <c r="KSE231" s="1"/>
      <c r="KSF231" s="1"/>
      <c r="KSG231" s="1"/>
      <c r="KSH231" s="1"/>
      <c r="KSI231" s="1"/>
      <c r="KSJ231" s="1"/>
      <c r="KSK231" s="1"/>
      <c r="KSL231" s="1"/>
      <c r="KSM231" s="1"/>
      <c r="KSN231" s="1"/>
      <c r="KSO231" s="1"/>
      <c r="KSP231" s="1"/>
      <c r="KSQ231" s="1"/>
      <c r="KSR231" s="1"/>
      <c r="KSS231" s="1"/>
      <c r="KST231" s="1"/>
      <c r="KSU231" s="1"/>
      <c r="KSV231" s="1"/>
      <c r="KSW231" s="1"/>
      <c r="KSX231" s="1"/>
      <c r="KSY231" s="1"/>
      <c r="KSZ231" s="1"/>
      <c r="KTA231" s="1"/>
      <c r="KTB231" s="1"/>
      <c r="KTC231" s="1"/>
      <c r="KTD231" s="1"/>
      <c r="KTE231" s="1"/>
      <c r="KTF231" s="1"/>
      <c r="KTG231" s="1"/>
      <c r="KTH231" s="1"/>
      <c r="KTI231" s="1"/>
      <c r="KTJ231" s="1"/>
      <c r="KTK231" s="1"/>
      <c r="KTL231" s="1"/>
      <c r="KTM231" s="1"/>
      <c r="KTN231" s="1"/>
      <c r="KTO231" s="1"/>
      <c r="KTP231" s="1"/>
      <c r="KTQ231" s="1"/>
      <c r="KTR231" s="1"/>
      <c r="KTS231" s="1"/>
      <c r="KTT231" s="1"/>
      <c r="KTU231" s="1"/>
      <c r="KTV231" s="1"/>
      <c r="KTW231" s="1"/>
      <c r="KTX231" s="1"/>
      <c r="KTY231" s="1"/>
      <c r="KTZ231" s="1"/>
      <c r="KUA231" s="1"/>
      <c r="KUB231" s="1"/>
      <c r="KUC231" s="1"/>
      <c r="KUD231" s="1"/>
      <c r="KUE231" s="1"/>
      <c r="KUF231" s="1"/>
      <c r="KUG231" s="1"/>
      <c r="KUH231" s="1"/>
      <c r="KUI231" s="1"/>
      <c r="KUJ231" s="1"/>
      <c r="KUK231" s="1"/>
      <c r="KUL231" s="1"/>
      <c r="KUM231" s="1"/>
      <c r="KUN231" s="1"/>
      <c r="KUO231" s="1"/>
      <c r="KUP231" s="1"/>
      <c r="KUQ231" s="1"/>
      <c r="KUR231" s="1"/>
      <c r="KUS231" s="1"/>
      <c r="KUT231" s="1"/>
      <c r="KUU231" s="1"/>
      <c r="KUV231" s="1"/>
      <c r="KUW231" s="1"/>
      <c r="KUX231" s="1"/>
      <c r="KUY231" s="1"/>
      <c r="KUZ231" s="1"/>
      <c r="KVA231" s="1"/>
      <c r="KVB231" s="1"/>
      <c r="KVC231" s="1"/>
      <c r="KVD231" s="1"/>
      <c r="KVE231" s="1"/>
      <c r="KVF231" s="1"/>
      <c r="KVG231" s="1"/>
      <c r="KVH231" s="1"/>
      <c r="KVI231" s="1"/>
      <c r="KVJ231" s="1"/>
      <c r="KVK231" s="1"/>
      <c r="KVL231" s="1"/>
      <c r="KVM231" s="1"/>
      <c r="KVN231" s="1"/>
      <c r="KVO231" s="1"/>
      <c r="KVP231" s="1"/>
      <c r="KVQ231" s="1"/>
      <c r="KVR231" s="1"/>
      <c r="KVS231" s="1"/>
      <c r="KVT231" s="1"/>
      <c r="KVU231" s="1"/>
      <c r="KVV231" s="1"/>
      <c r="KVW231" s="1"/>
      <c r="KVX231" s="1"/>
      <c r="KVY231" s="1"/>
      <c r="KVZ231" s="1"/>
      <c r="KWA231" s="1"/>
      <c r="KWB231" s="1"/>
      <c r="KWC231" s="1"/>
      <c r="KWD231" s="1"/>
      <c r="KWE231" s="1"/>
      <c r="KWF231" s="1"/>
      <c r="KWG231" s="1"/>
      <c r="KWH231" s="1"/>
      <c r="KWI231" s="1"/>
      <c r="KWJ231" s="1"/>
      <c r="KWK231" s="1"/>
      <c r="KWL231" s="1"/>
      <c r="KWM231" s="1"/>
      <c r="KWN231" s="1"/>
      <c r="KWO231" s="1"/>
      <c r="KWP231" s="1"/>
      <c r="KWQ231" s="1"/>
      <c r="KWR231" s="1"/>
      <c r="KWS231" s="1"/>
      <c r="KWT231" s="1"/>
      <c r="KWU231" s="1"/>
      <c r="KWV231" s="1"/>
      <c r="KWW231" s="1"/>
      <c r="KWX231" s="1"/>
      <c r="KWY231" s="1"/>
      <c r="KWZ231" s="1"/>
      <c r="KXA231" s="1"/>
      <c r="KXB231" s="1"/>
      <c r="KXC231" s="1"/>
      <c r="KXD231" s="1"/>
      <c r="KXE231" s="1"/>
      <c r="KXF231" s="1"/>
      <c r="KXG231" s="1"/>
      <c r="KXH231" s="1"/>
      <c r="KXI231" s="1"/>
      <c r="KXJ231" s="1"/>
      <c r="KXK231" s="1"/>
      <c r="KXL231" s="1"/>
      <c r="KXM231" s="1"/>
      <c r="KXN231" s="1"/>
      <c r="KXO231" s="1"/>
      <c r="KXP231" s="1"/>
      <c r="KXQ231" s="1"/>
      <c r="KXR231" s="1"/>
      <c r="KXS231" s="1"/>
      <c r="KXT231" s="1"/>
      <c r="KXU231" s="1"/>
      <c r="KXV231" s="1"/>
      <c r="KXW231" s="1"/>
      <c r="KXX231" s="1"/>
      <c r="KXY231" s="1"/>
      <c r="KXZ231" s="1"/>
      <c r="KYA231" s="1"/>
      <c r="KYB231" s="1"/>
      <c r="KYC231" s="1"/>
      <c r="KYD231" s="1"/>
      <c r="KYE231" s="1"/>
      <c r="KYF231" s="1"/>
      <c r="KYG231" s="1"/>
      <c r="KYH231" s="1"/>
      <c r="KYI231" s="1"/>
      <c r="KYJ231" s="1"/>
      <c r="KYK231" s="1"/>
      <c r="KYL231" s="1"/>
      <c r="KYM231" s="1"/>
      <c r="KYN231" s="1"/>
      <c r="KYO231" s="1"/>
      <c r="KYP231" s="1"/>
      <c r="KYQ231" s="1"/>
      <c r="KYR231" s="1"/>
      <c r="KYS231" s="1"/>
      <c r="KYT231" s="1"/>
      <c r="KYU231" s="1"/>
      <c r="KYV231" s="1"/>
      <c r="KYW231" s="1"/>
      <c r="KYX231" s="1"/>
      <c r="KYY231" s="1"/>
      <c r="KYZ231" s="1"/>
      <c r="KZA231" s="1"/>
      <c r="KZB231" s="1"/>
      <c r="KZC231" s="1"/>
      <c r="KZD231" s="1"/>
      <c r="KZE231" s="1"/>
      <c r="KZF231" s="1"/>
      <c r="KZG231" s="1"/>
      <c r="KZH231" s="1"/>
      <c r="KZI231" s="1"/>
      <c r="KZJ231" s="1"/>
      <c r="KZK231" s="1"/>
      <c r="KZL231" s="1"/>
      <c r="KZM231" s="1"/>
      <c r="KZN231" s="1"/>
      <c r="KZO231" s="1"/>
      <c r="KZP231" s="1"/>
      <c r="KZQ231" s="1"/>
      <c r="KZR231" s="1"/>
      <c r="KZS231" s="1"/>
      <c r="KZT231" s="1"/>
      <c r="KZU231" s="1"/>
      <c r="KZV231" s="1"/>
      <c r="KZW231" s="1"/>
      <c r="KZX231" s="1"/>
      <c r="KZY231" s="1"/>
      <c r="KZZ231" s="1"/>
      <c r="LAA231" s="1"/>
      <c r="LAB231" s="1"/>
      <c r="LAC231" s="1"/>
      <c r="LAD231" s="1"/>
      <c r="LAE231" s="1"/>
      <c r="LAF231" s="1"/>
      <c r="LAG231" s="1"/>
      <c r="LAH231" s="1"/>
      <c r="LAI231" s="1"/>
      <c r="LAJ231" s="1"/>
      <c r="LAK231" s="1"/>
      <c r="LAL231" s="1"/>
      <c r="LAM231" s="1"/>
      <c r="LAN231" s="1"/>
      <c r="LAO231" s="1"/>
      <c r="LAP231" s="1"/>
      <c r="LAQ231" s="1"/>
      <c r="LAR231" s="1"/>
      <c r="LAS231" s="1"/>
      <c r="LAT231" s="1"/>
      <c r="LAU231" s="1"/>
      <c r="LAV231" s="1"/>
      <c r="LAW231" s="1"/>
      <c r="LAX231" s="1"/>
      <c r="LAY231" s="1"/>
      <c r="LAZ231" s="1"/>
      <c r="LBA231" s="1"/>
      <c r="LBB231" s="1"/>
      <c r="LBC231" s="1"/>
      <c r="LBD231" s="1"/>
      <c r="LBE231" s="1"/>
      <c r="LBF231" s="1"/>
      <c r="LBG231" s="1"/>
      <c r="LBH231" s="1"/>
      <c r="LBI231" s="1"/>
      <c r="LBJ231" s="1"/>
      <c r="LBK231" s="1"/>
      <c r="LBL231" s="1"/>
      <c r="LBM231" s="1"/>
      <c r="LBN231" s="1"/>
      <c r="LBO231" s="1"/>
      <c r="LBP231" s="1"/>
      <c r="LBQ231" s="1"/>
      <c r="LBR231" s="1"/>
      <c r="LBS231" s="1"/>
      <c r="LBT231" s="1"/>
      <c r="LBU231" s="1"/>
      <c r="LBV231" s="1"/>
      <c r="LBW231" s="1"/>
      <c r="LBX231" s="1"/>
      <c r="LBY231" s="1"/>
      <c r="LBZ231" s="1"/>
      <c r="LCA231" s="1"/>
      <c r="LCB231" s="1"/>
      <c r="LCC231" s="1"/>
      <c r="LCD231" s="1"/>
      <c r="LCE231" s="1"/>
      <c r="LCF231" s="1"/>
      <c r="LCG231" s="1"/>
      <c r="LCH231" s="1"/>
      <c r="LCI231" s="1"/>
      <c r="LCJ231" s="1"/>
      <c r="LCK231" s="1"/>
      <c r="LCL231" s="1"/>
      <c r="LCM231" s="1"/>
      <c r="LCN231" s="1"/>
      <c r="LCO231" s="1"/>
      <c r="LCP231" s="1"/>
      <c r="LCQ231" s="1"/>
      <c r="LCR231" s="1"/>
      <c r="LCS231" s="1"/>
      <c r="LCT231" s="1"/>
      <c r="LCU231" s="1"/>
      <c r="LCV231" s="1"/>
      <c r="LCW231" s="1"/>
      <c r="LCX231" s="1"/>
      <c r="LCY231" s="1"/>
      <c r="LCZ231" s="1"/>
      <c r="LDA231" s="1"/>
      <c r="LDB231" s="1"/>
      <c r="LDC231" s="1"/>
      <c r="LDD231" s="1"/>
      <c r="LDE231" s="1"/>
      <c r="LDF231" s="1"/>
      <c r="LDG231" s="1"/>
      <c r="LDH231" s="1"/>
      <c r="LDI231" s="1"/>
      <c r="LDJ231" s="1"/>
      <c r="LDK231" s="1"/>
      <c r="LDL231" s="1"/>
      <c r="LDM231" s="1"/>
      <c r="LDN231" s="1"/>
      <c r="LDO231" s="1"/>
      <c r="LDP231" s="1"/>
      <c r="LDQ231" s="1"/>
      <c r="LDR231" s="1"/>
      <c r="LDS231" s="1"/>
      <c r="LDT231" s="1"/>
      <c r="LDU231" s="1"/>
      <c r="LDV231" s="1"/>
      <c r="LDW231" s="1"/>
      <c r="LDX231" s="1"/>
      <c r="LDY231" s="1"/>
      <c r="LDZ231" s="1"/>
      <c r="LEA231" s="1"/>
      <c r="LEB231" s="1"/>
      <c r="LEC231" s="1"/>
      <c r="LED231" s="1"/>
      <c r="LEE231" s="1"/>
      <c r="LEF231" s="1"/>
      <c r="LEG231" s="1"/>
      <c r="LEH231" s="1"/>
      <c r="LEI231" s="1"/>
      <c r="LEJ231" s="1"/>
      <c r="LEK231" s="1"/>
      <c r="LEL231" s="1"/>
      <c r="LEM231" s="1"/>
      <c r="LEN231" s="1"/>
      <c r="LEO231" s="1"/>
      <c r="LEP231" s="1"/>
      <c r="LEQ231" s="1"/>
      <c r="LER231" s="1"/>
      <c r="LES231" s="1"/>
      <c r="LET231" s="1"/>
      <c r="LEU231" s="1"/>
      <c r="LEV231" s="1"/>
      <c r="LEW231" s="1"/>
      <c r="LEX231" s="1"/>
      <c r="LEY231" s="1"/>
      <c r="LEZ231" s="1"/>
      <c r="LFA231" s="1"/>
      <c r="LFB231" s="1"/>
      <c r="LFC231" s="1"/>
      <c r="LFD231" s="1"/>
      <c r="LFE231" s="1"/>
      <c r="LFF231" s="1"/>
      <c r="LFG231" s="1"/>
      <c r="LFH231" s="1"/>
      <c r="LFI231" s="1"/>
      <c r="LFJ231" s="1"/>
      <c r="LFK231" s="1"/>
      <c r="LFL231" s="1"/>
      <c r="LFM231" s="1"/>
      <c r="LFN231" s="1"/>
      <c r="LFO231" s="1"/>
      <c r="LFP231" s="1"/>
      <c r="LFQ231" s="1"/>
      <c r="LFR231" s="1"/>
      <c r="LFS231" s="1"/>
      <c r="LFT231" s="1"/>
      <c r="LFU231" s="1"/>
      <c r="LFV231" s="1"/>
      <c r="LFW231" s="1"/>
      <c r="LFX231" s="1"/>
      <c r="LFY231" s="1"/>
      <c r="LFZ231" s="1"/>
      <c r="LGA231" s="1"/>
      <c r="LGB231" s="1"/>
      <c r="LGC231" s="1"/>
      <c r="LGD231" s="1"/>
      <c r="LGE231" s="1"/>
      <c r="LGF231" s="1"/>
      <c r="LGG231" s="1"/>
      <c r="LGH231" s="1"/>
      <c r="LGI231" s="1"/>
      <c r="LGJ231" s="1"/>
      <c r="LGK231" s="1"/>
      <c r="LGL231" s="1"/>
      <c r="LGM231" s="1"/>
      <c r="LGN231" s="1"/>
      <c r="LGO231" s="1"/>
      <c r="LGP231" s="1"/>
      <c r="LGQ231" s="1"/>
      <c r="LGR231" s="1"/>
      <c r="LGS231" s="1"/>
      <c r="LGT231" s="1"/>
      <c r="LGU231" s="1"/>
      <c r="LGV231" s="1"/>
      <c r="LGW231" s="1"/>
      <c r="LGX231" s="1"/>
      <c r="LGY231" s="1"/>
      <c r="LGZ231" s="1"/>
      <c r="LHA231" s="1"/>
      <c r="LHB231" s="1"/>
      <c r="LHC231" s="1"/>
      <c r="LHD231" s="1"/>
      <c r="LHE231" s="1"/>
      <c r="LHF231" s="1"/>
      <c r="LHG231" s="1"/>
      <c r="LHH231" s="1"/>
      <c r="LHI231" s="1"/>
      <c r="LHJ231" s="1"/>
      <c r="LHK231" s="1"/>
      <c r="LHL231" s="1"/>
      <c r="LHM231" s="1"/>
      <c r="LHN231" s="1"/>
      <c r="LHO231" s="1"/>
      <c r="LHP231" s="1"/>
      <c r="LHQ231" s="1"/>
      <c r="LHR231" s="1"/>
      <c r="LHS231" s="1"/>
      <c r="LHT231" s="1"/>
      <c r="LHU231" s="1"/>
      <c r="LHV231" s="1"/>
      <c r="LHW231" s="1"/>
      <c r="LHX231" s="1"/>
      <c r="LHY231" s="1"/>
      <c r="LHZ231" s="1"/>
      <c r="LIA231" s="1"/>
      <c r="LIB231" s="1"/>
      <c r="LIC231" s="1"/>
      <c r="LID231" s="1"/>
      <c r="LIE231" s="1"/>
      <c r="LIF231" s="1"/>
      <c r="LIG231" s="1"/>
      <c r="LIH231" s="1"/>
      <c r="LII231" s="1"/>
      <c r="LIJ231" s="1"/>
      <c r="LIK231" s="1"/>
      <c r="LIL231" s="1"/>
      <c r="LIM231" s="1"/>
      <c r="LIN231" s="1"/>
      <c r="LIO231" s="1"/>
      <c r="LIP231" s="1"/>
      <c r="LIQ231" s="1"/>
      <c r="LIR231" s="1"/>
      <c r="LIS231" s="1"/>
      <c r="LIT231" s="1"/>
      <c r="LIU231" s="1"/>
      <c r="LIV231" s="1"/>
      <c r="LIW231" s="1"/>
      <c r="LIX231" s="1"/>
      <c r="LIY231" s="1"/>
      <c r="LIZ231" s="1"/>
      <c r="LJA231" s="1"/>
      <c r="LJB231" s="1"/>
      <c r="LJC231" s="1"/>
      <c r="LJD231" s="1"/>
      <c r="LJE231" s="1"/>
      <c r="LJF231" s="1"/>
      <c r="LJG231" s="1"/>
      <c r="LJH231" s="1"/>
      <c r="LJI231" s="1"/>
      <c r="LJJ231" s="1"/>
      <c r="LJK231" s="1"/>
      <c r="LJL231" s="1"/>
      <c r="LJM231" s="1"/>
      <c r="LJN231" s="1"/>
      <c r="LJO231" s="1"/>
      <c r="LJP231" s="1"/>
      <c r="LJQ231" s="1"/>
      <c r="LJR231" s="1"/>
      <c r="LJS231" s="1"/>
      <c r="LJT231" s="1"/>
      <c r="LJU231" s="1"/>
      <c r="LJV231" s="1"/>
      <c r="LJW231" s="1"/>
      <c r="LJX231" s="1"/>
      <c r="LJY231" s="1"/>
      <c r="LJZ231" s="1"/>
      <c r="LKA231" s="1"/>
      <c r="LKB231" s="1"/>
      <c r="LKC231" s="1"/>
      <c r="LKD231" s="1"/>
      <c r="LKE231" s="1"/>
      <c r="LKF231" s="1"/>
      <c r="LKG231" s="1"/>
      <c r="LKH231" s="1"/>
      <c r="LKI231" s="1"/>
      <c r="LKJ231" s="1"/>
      <c r="LKK231" s="1"/>
      <c r="LKL231" s="1"/>
      <c r="LKM231" s="1"/>
      <c r="LKN231" s="1"/>
      <c r="LKO231" s="1"/>
      <c r="LKP231" s="1"/>
      <c r="LKQ231" s="1"/>
      <c r="LKR231" s="1"/>
      <c r="LKS231" s="1"/>
      <c r="LKT231" s="1"/>
      <c r="LKU231" s="1"/>
      <c r="LKV231" s="1"/>
      <c r="LKW231" s="1"/>
      <c r="LKX231" s="1"/>
      <c r="LKY231" s="1"/>
      <c r="LKZ231" s="1"/>
      <c r="LLA231" s="1"/>
      <c r="LLB231" s="1"/>
      <c r="LLC231" s="1"/>
      <c r="LLD231" s="1"/>
      <c r="LLE231" s="1"/>
      <c r="LLF231" s="1"/>
      <c r="LLG231" s="1"/>
      <c r="LLH231" s="1"/>
      <c r="LLI231" s="1"/>
      <c r="LLJ231" s="1"/>
      <c r="LLK231" s="1"/>
      <c r="LLL231" s="1"/>
      <c r="LLM231" s="1"/>
      <c r="LLN231" s="1"/>
      <c r="LLO231" s="1"/>
      <c r="LLP231" s="1"/>
      <c r="LLQ231" s="1"/>
      <c r="LLR231" s="1"/>
      <c r="LLS231" s="1"/>
      <c r="LLT231" s="1"/>
      <c r="LLU231" s="1"/>
      <c r="LLV231" s="1"/>
      <c r="LLW231" s="1"/>
      <c r="LLX231" s="1"/>
      <c r="LLY231" s="1"/>
      <c r="LLZ231" s="1"/>
      <c r="LMA231" s="1"/>
      <c r="LMB231" s="1"/>
      <c r="LMC231" s="1"/>
      <c r="LMD231" s="1"/>
      <c r="LME231" s="1"/>
      <c r="LMF231" s="1"/>
      <c r="LMG231" s="1"/>
      <c r="LMH231" s="1"/>
      <c r="LMI231" s="1"/>
      <c r="LMJ231" s="1"/>
      <c r="LMK231" s="1"/>
      <c r="LML231" s="1"/>
      <c r="LMM231" s="1"/>
      <c r="LMN231" s="1"/>
      <c r="LMO231" s="1"/>
      <c r="LMP231" s="1"/>
      <c r="LMQ231" s="1"/>
      <c r="LMR231" s="1"/>
      <c r="LMS231" s="1"/>
      <c r="LMT231" s="1"/>
      <c r="LMU231" s="1"/>
      <c r="LMV231" s="1"/>
      <c r="LMW231" s="1"/>
      <c r="LMX231" s="1"/>
      <c r="LMY231" s="1"/>
      <c r="LMZ231" s="1"/>
      <c r="LNA231" s="1"/>
      <c r="LNB231" s="1"/>
      <c r="LNC231" s="1"/>
      <c r="LND231" s="1"/>
      <c r="LNE231" s="1"/>
      <c r="LNF231" s="1"/>
      <c r="LNG231" s="1"/>
      <c r="LNH231" s="1"/>
      <c r="LNI231" s="1"/>
      <c r="LNJ231" s="1"/>
      <c r="LNK231" s="1"/>
      <c r="LNL231" s="1"/>
      <c r="LNM231" s="1"/>
      <c r="LNN231" s="1"/>
      <c r="LNO231" s="1"/>
      <c r="LNP231" s="1"/>
      <c r="LNQ231" s="1"/>
      <c r="LNR231" s="1"/>
      <c r="LNS231" s="1"/>
      <c r="LNT231" s="1"/>
      <c r="LNU231" s="1"/>
      <c r="LNV231" s="1"/>
      <c r="LNW231" s="1"/>
      <c r="LNX231" s="1"/>
      <c r="LNY231" s="1"/>
      <c r="LNZ231" s="1"/>
      <c r="LOA231" s="1"/>
      <c r="LOB231" s="1"/>
      <c r="LOC231" s="1"/>
      <c r="LOD231" s="1"/>
      <c r="LOE231" s="1"/>
      <c r="LOF231" s="1"/>
      <c r="LOG231" s="1"/>
      <c r="LOH231" s="1"/>
      <c r="LOI231" s="1"/>
      <c r="LOJ231" s="1"/>
      <c r="LOK231" s="1"/>
      <c r="LOL231" s="1"/>
      <c r="LOM231" s="1"/>
      <c r="LON231" s="1"/>
      <c r="LOO231" s="1"/>
      <c r="LOP231" s="1"/>
      <c r="LOQ231" s="1"/>
      <c r="LOR231" s="1"/>
      <c r="LOS231" s="1"/>
      <c r="LOT231" s="1"/>
      <c r="LOU231" s="1"/>
      <c r="LOV231" s="1"/>
      <c r="LOW231" s="1"/>
      <c r="LOX231" s="1"/>
      <c r="LOY231" s="1"/>
      <c r="LOZ231" s="1"/>
      <c r="LPA231" s="1"/>
      <c r="LPB231" s="1"/>
      <c r="LPC231" s="1"/>
      <c r="LPD231" s="1"/>
      <c r="LPE231" s="1"/>
      <c r="LPF231" s="1"/>
      <c r="LPG231" s="1"/>
      <c r="LPH231" s="1"/>
      <c r="LPI231" s="1"/>
      <c r="LPJ231" s="1"/>
      <c r="LPK231" s="1"/>
      <c r="LPL231" s="1"/>
      <c r="LPM231" s="1"/>
      <c r="LPN231" s="1"/>
      <c r="LPO231" s="1"/>
      <c r="LPP231" s="1"/>
      <c r="LPQ231" s="1"/>
      <c r="LPR231" s="1"/>
      <c r="LPS231" s="1"/>
      <c r="LPT231" s="1"/>
      <c r="LPU231" s="1"/>
      <c r="LPV231" s="1"/>
      <c r="LPW231" s="1"/>
      <c r="LPX231" s="1"/>
      <c r="LPY231" s="1"/>
      <c r="LPZ231" s="1"/>
      <c r="LQA231" s="1"/>
      <c r="LQB231" s="1"/>
      <c r="LQC231" s="1"/>
      <c r="LQD231" s="1"/>
      <c r="LQE231" s="1"/>
      <c r="LQF231" s="1"/>
      <c r="LQG231" s="1"/>
      <c r="LQH231" s="1"/>
      <c r="LQI231" s="1"/>
      <c r="LQJ231" s="1"/>
      <c r="LQK231" s="1"/>
      <c r="LQL231" s="1"/>
      <c r="LQM231" s="1"/>
      <c r="LQN231" s="1"/>
      <c r="LQO231" s="1"/>
      <c r="LQP231" s="1"/>
      <c r="LQQ231" s="1"/>
      <c r="LQR231" s="1"/>
      <c r="LQS231" s="1"/>
      <c r="LQT231" s="1"/>
      <c r="LQU231" s="1"/>
      <c r="LQV231" s="1"/>
      <c r="LQW231" s="1"/>
      <c r="LQX231" s="1"/>
      <c r="LQY231" s="1"/>
      <c r="LQZ231" s="1"/>
      <c r="LRA231" s="1"/>
      <c r="LRB231" s="1"/>
      <c r="LRC231" s="1"/>
      <c r="LRD231" s="1"/>
      <c r="LRE231" s="1"/>
      <c r="LRF231" s="1"/>
      <c r="LRG231" s="1"/>
      <c r="LRH231" s="1"/>
      <c r="LRI231" s="1"/>
      <c r="LRJ231" s="1"/>
      <c r="LRK231" s="1"/>
      <c r="LRL231" s="1"/>
      <c r="LRM231" s="1"/>
      <c r="LRN231" s="1"/>
      <c r="LRO231" s="1"/>
      <c r="LRP231" s="1"/>
      <c r="LRQ231" s="1"/>
      <c r="LRR231" s="1"/>
      <c r="LRS231" s="1"/>
      <c r="LRT231" s="1"/>
      <c r="LRU231" s="1"/>
      <c r="LRV231" s="1"/>
      <c r="LRW231" s="1"/>
      <c r="LRX231" s="1"/>
      <c r="LRY231" s="1"/>
      <c r="LRZ231" s="1"/>
      <c r="LSA231" s="1"/>
      <c r="LSB231" s="1"/>
      <c r="LSC231" s="1"/>
      <c r="LSD231" s="1"/>
      <c r="LSE231" s="1"/>
      <c r="LSF231" s="1"/>
      <c r="LSG231" s="1"/>
      <c r="LSH231" s="1"/>
      <c r="LSI231" s="1"/>
      <c r="LSJ231" s="1"/>
      <c r="LSK231" s="1"/>
      <c r="LSL231" s="1"/>
      <c r="LSM231" s="1"/>
      <c r="LSN231" s="1"/>
      <c r="LSO231" s="1"/>
      <c r="LSP231" s="1"/>
      <c r="LSQ231" s="1"/>
      <c r="LSR231" s="1"/>
      <c r="LSS231" s="1"/>
      <c r="LST231" s="1"/>
      <c r="LSU231" s="1"/>
      <c r="LSV231" s="1"/>
      <c r="LSW231" s="1"/>
      <c r="LSX231" s="1"/>
      <c r="LSY231" s="1"/>
      <c r="LSZ231" s="1"/>
      <c r="LTA231" s="1"/>
      <c r="LTB231" s="1"/>
      <c r="LTC231" s="1"/>
      <c r="LTD231" s="1"/>
      <c r="LTE231" s="1"/>
      <c r="LTF231" s="1"/>
      <c r="LTG231" s="1"/>
      <c r="LTH231" s="1"/>
      <c r="LTI231" s="1"/>
      <c r="LTJ231" s="1"/>
      <c r="LTK231" s="1"/>
      <c r="LTL231" s="1"/>
      <c r="LTM231" s="1"/>
      <c r="LTN231" s="1"/>
      <c r="LTO231" s="1"/>
      <c r="LTP231" s="1"/>
      <c r="LTQ231" s="1"/>
      <c r="LTR231" s="1"/>
      <c r="LTS231" s="1"/>
      <c r="LTT231" s="1"/>
      <c r="LTU231" s="1"/>
      <c r="LTV231" s="1"/>
      <c r="LTW231" s="1"/>
      <c r="LTX231" s="1"/>
      <c r="LTY231" s="1"/>
      <c r="LTZ231" s="1"/>
      <c r="LUA231" s="1"/>
      <c r="LUB231" s="1"/>
      <c r="LUC231" s="1"/>
      <c r="LUD231" s="1"/>
      <c r="LUE231" s="1"/>
      <c r="LUF231" s="1"/>
      <c r="LUG231" s="1"/>
      <c r="LUH231" s="1"/>
      <c r="LUI231" s="1"/>
      <c r="LUJ231" s="1"/>
      <c r="LUK231" s="1"/>
      <c r="LUL231" s="1"/>
      <c r="LUM231" s="1"/>
      <c r="LUN231" s="1"/>
      <c r="LUO231" s="1"/>
      <c r="LUP231" s="1"/>
      <c r="LUQ231" s="1"/>
      <c r="LUR231" s="1"/>
      <c r="LUS231" s="1"/>
      <c r="LUT231" s="1"/>
      <c r="LUU231" s="1"/>
      <c r="LUV231" s="1"/>
      <c r="LUW231" s="1"/>
      <c r="LUX231" s="1"/>
      <c r="LUY231" s="1"/>
      <c r="LUZ231" s="1"/>
      <c r="LVA231" s="1"/>
      <c r="LVB231" s="1"/>
      <c r="LVC231" s="1"/>
      <c r="LVD231" s="1"/>
      <c r="LVE231" s="1"/>
      <c r="LVF231" s="1"/>
      <c r="LVG231" s="1"/>
      <c r="LVH231" s="1"/>
      <c r="LVI231" s="1"/>
      <c r="LVJ231" s="1"/>
      <c r="LVK231" s="1"/>
      <c r="LVL231" s="1"/>
      <c r="LVM231" s="1"/>
      <c r="LVN231" s="1"/>
      <c r="LVO231" s="1"/>
      <c r="LVP231" s="1"/>
      <c r="LVQ231" s="1"/>
      <c r="LVR231" s="1"/>
      <c r="LVS231" s="1"/>
      <c r="LVT231" s="1"/>
      <c r="LVU231" s="1"/>
      <c r="LVV231" s="1"/>
      <c r="LVW231" s="1"/>
      <c r="LVX231" s="1"/>
      <c r="LVY231" s="1"/>
      <c r="LVZ231" s="1"/>
      <c r="LWA231" s="1"/>
      <c r="LWB231" s="1"/>
      <c r="LWC231" s="1"/>
      <c r="LWD231" s="1"/>
      <c r="LWE231" s="1"/>
      <c r="LWF231" s="1"/>
      <c r="LWG231" s="1"/>
      <c r="LWH231" s="1"/>
      <c r="LWI231" s="1"/>
      <c r="LWJ231" s="1"/>
      <c r="LWK231" s="1"/>
      <c r="LWL231" s="1"/>
      <c r="LWM231" s="1"/>
      <c r="LWN231" s="1"/>
      <c r="LWO231" s="1"/>
      <c r="LWP231" s="1"/>
      <c r="LWQ231" s="1"/>
      <c r="LWR231" s="1"/>
      <c r="LWS231" s="1"/>
      <c r="LWT231" s="1"/>
      <c r="LWU231" s="1"/>
      <c r="LWV231" s="1"/>
      <c r="LWW231" s="1"/>
      <c r="LWX231" s="1"/>
      <c r="LWY231" s="1"/>
      <c r="LWZ231" s="1"/>
      <c r="LXA231" s="1"/>
      <c r="LXB231" s="1"/>
      <c r="LXC231" s="1"/>
      <c r="LXD231" s="1"/>
      <c r="LXE231" s="1"/>
      <c r="LXF231" s="1"/>
      <c r="LXG231" s="1"/>
      <c r="LXH231" s="1"/>
      <c r="LXI231" s="1"/>
      <c r="LXJ231" s="1"/>
      <c r="LXK231" s="1"/>
      <c r="LXL231" s="1"/>
      <c r="LXM231" s="1"/>
      <c r="LXN231" s="1"/>
      <c r="LXO231" s="1"/>
      <c r="LXP231" s="1"/>
      <c r="LXQ231" s="1"/>
      <c r="LXR231" s="1"/>
      <c r="LXS231" s="1"/>
      <c r="LXT231" s="1"/>
      <c r="LXU231" s="1"/>
      <c r="LXV231" s="1"/>
      <c r="LXW231" s="1"/>
      <c r="LXX231" s="1"/>
      <c r="LXY231" s="1"/>
      <c r="LXZ231" s="1"/>
      <c r="LYA231" s="1"/>
      <c r="LYB231" s="1"/>
      <c r="LYC231" s="1"/>
      <c r="LYD231" s="1"/>
      <c r="LYE231" s="1"/>
      <c r="LYF231" s="1"/>
      <c r="LYG231" s="1"/>
      <c r="LYH231" s="1"/>
      <c r="LYI231" s="1"/>
      <c r="LYJ231" s="1"/>
      <c r="LYK231" s="1"/>
      <c r="LYL231" s="1"/>
      <c r="LYM231" s="1"/>
      <c r="LYN231" s="1"/>
      <c r="LYO231" s="1"/>
      <c r="LYP231" s="1"/>
      <c r="LYQ231" s="1"/>
      <c r="LYR231" s="1"/>
      <c r="LYS231" s="1"/>
      <c r="LYT231" s="1"/>
      <c r="LYU231" s="1"/>
      <c r="LYV231" s="1"/>
      <c r="LYW231" s="1"/>
      <c r="LYX231" s="1"/>
      <c r="LYY231" s="1"/>
      <c r="LYZ231" s="1"/>
      <c r="LZA231" s="1"/>
      <c r="LZB231" s="1"/>
      <c r="LZC231" s="1"/>
      <c r="LZD231" s="1"/>
      <c r="LZE231" s="1"/>
      <c r="LZF231" s="1"/>
      <c r="LZG231" s="1"/>
      <c r="LZH231" s="1"/>
      <c r="LZI231" s="1"/>
      <c r="LZJ231" s="1"/>
      <c r="LZK231" s="1"/>
      <c r="LZL231" s="1"/>
      <c r="LZM231" s="1"/>
      <c r="LZN231" s="1"/>
      <c r="LZO231" s="1"/>
      <c r="LZP231" s="1"/>
      <c r="LZQ231" s="1"/>
      <c r="LZR231" s="1"/>
      <c r="LZS231" s="1"/>
      <c r="LZT231" s="1"/>
      <c r="LZU231" s="1"/>
      <c r="LZV231" s="1"/>
      <c r="LZW231" s="1"/>
      <c r="LZX231" s="1"/>
      <c r="LZY231" s="1"/>
      <c r="LZZ231" s="1"/>
      <c r="MAA231" s="1"/>
      <c r="MAB231" s="1"/>
      <c r="MAC231" s="1"/>
      <c r="MAD231" s="1"/>
      <c r="MAE231" s="1"/>
      <c r="MAF231" s="1"/>
      <c r="MAG231" s="1"/>
      <c r="MAH231" s="1"/>
      <c r="MAI231" s="1"/>
      <c r="MAJ231" s="1"/>
      <c r="MAK231" s="1"/>
      <c r="MAL231" s="1"/>
      <c r="MAM231" s="1"/>
      <c r="MAN231" s="1"/>
      <c r="MAO231" s="1"/>
      <c r="MAP231" s="1"/>
      <c r="MAQ231" s="1"/>
      <c r="MAR231" s="1"/>
      <c r="MAS231" s="1"/>
      <c r="MAT231" s="1"/>
      <c r="MAU231" s="1"/>
      <c r="MAV231" s="1"/>
      <c r="MAW231" s="1"/>
      <c r="MAX231" s="1"/>
      <c r="MAY231" s="1"/>
      <c r="MAZ231" s="1"/>
      <c r="MBA231" s="1"/>
      <c r="MBB231" s="1"/>
      <c r="MBC231" s="1"/>
      <c r="MBD231" s="1"/>
      <c r="MBE231" s="1"/>
      <c r="MBF231" s="1"/>
      <c r="MBG231" s="1"/>
      <c r="MBH231" s="1"/>
      <c r="MBI231" s="1"/>
      <c r="MBJ231" s="1"/>
      <c r="MBK231" s="1"/>
      <c r="MBL231" s="1"/>
      <c r="MBM231" s="1"/>
      <c r="MBN231" s="1"/>
      <c r="MBO231" s="1"/>
      <c r="MBP231" s="1"/>
      <c r="MBQ231" s="1"/>
      <c r="MBR231" s="1"/>
      <c r="MBS231" s="1"/>
      <c r="MBT231" s="1"/>
      <c r="MBU231" s="1"/>
      <c r="MBV231" s="1"/>
      <c r="MBW231" s="1"/>
      <c r="MBX231" s="1"/>
      <c r="MBY231" s="1"/>
      <c r="MBZ231" s="1"/>
      <c r="MCA231" s="1"/>
      <c r="MCB231" s="1"/>
      <c r="MCC231" s="1"/>
      <c r="MCD231" s="1"/>
      <c r="MCE231" s="1"/>
      <c r="MCF231" s="1"/>
      <c r="MCG231" s="1"/>
      <c r="MCH231" s="1"/>
      <c r="MCI231" s="1"/>
      <c r="MCJ231" s="1"/>
      <c r="MCK231" s="1"/>
      <c r="MCL231" s="1"/>
      <c r="MCM231" s="1"/>
      <c r="MCN231" s="1"/>
      <c r="MCO231" s="1"/>
      <c r="MCP231" s="1"/>
      <c r="MCQ231" s="1"/>
      <c r="MCR231" s="1"/>
      <c r="MCS231" s="1"/>
      <c r="MCT231" s="1"/>
      <c r="MCU231" s="1"/>
      <c r="MCV231" s="1"/>
      <c r="MCW231" s="1"/>
      <c r="MCX231" s="1"/>
      <c r="MCY231" s="1"/>
      <c r="MCZ231" s="1"/>
      <c r="MDA231" s="1"/>
      <c r="MDB231" s="1"/>
      <c r="MDC231" s="1"/>
      <c r="MDD231" s="1"/>
      <c r="MDE231" s="1"/>
      <c r="MDF231" s="1"/>
      <c r="MDG231" s="1"/>
      <c r="MDH231" s="1"/>
      <c r="MDI231" s="1"/>
      <c r="MDJ231" s="1"/>
      <c r="MDK231" s="1"/>
      <c r="MDL231" s="1"/>
      <c r="MDM231" s="1"/>
      <c r="MDN231" s="1"/>
      <c r="MDO231" s="1"/>
      <c r="MDP231" s="1"/>
      <c r="MDQ231" s="1"/>
      <c r="MDR231" s="1"/>
      <c r="MDS231" s="1"/>
      <c r="MDT231" s="1"/>
      <c r="MDU231" s="1"/>
      <c r="MDV231" s="1"/>
      <c r="MDW231" s="1"/>
      <c r="MDX231" s="1"/>
      <c r="MDY231" s="1"/>
      <c r="MDZ231" s="1"/>
      <c r="MEA231" s="1"/>
      <c r="MEB231" s="1"/>
      <c r="MEC231" s="1"/>
      <c r="MED231" s="1"/>
      <c r="MEE231" s="1"/>
      <c r="MEF231" s="1"/>
      <c r="MEG231" s="1"/>
      <c r="MEH231" s="1"/>
      <c r="MEI231" s="1"/>
      <c r="MEJ231" s="1"/>
      <c r="MEK231" s="1"/>
      <c r="MEL231" s="1"/>
      <c r="MEM231" s="1"/>
      <c r="MEN231" s="1"/>
      <c r="MEO231" s="1"/>
      <c r="MEP231" s="1"/>
      <c r="MEQ231" s="1"/>
      <c r="MER231" s="1"/>
      <c r="MES231" s="1"/>
      <c r="MET231" s="1"/>
      <c r="MEU231" s="1"/>
      <c r="MEV231" s="1"/>
      <c r="MEW231" s="1"/>
      <c r="MEX231" s="1"/>
      <c r="MEY231" s="1"/>
      <c r="MEZ231" s="1"/>
      <c r="MFA231" s="1"/>
      <c r="MFB231" s="1"/>
      <c r="MFC231" s="1"/>
      <c r="MFD231" s="1"/>
      <c r="MFE231" s="1"/>
      <c r="MFF231" s="1"/>
      <c r="MFG231" s="1"/>
      <c r="MFH231" s="1"/>
      <c r="MFI231" s="1"/>
      <c r="MFJ231" s="1"/>
      <c r="MFK231" s="1"/>
      <c r="MFL231" s="1"/>
      <c r="MFM231" s="1"/>
      <c r="MFN231" s="1"/>
      <c r="MFO231" s="1"/>
      <c r="MFP231" s="1"/>
      <c r="MFQ231" s="1"/>
      <c r="MFR231" s="1"/>
      <c r="MFS231" s="1"/>
      <c r="MFT231" s="1"/>
      <c r="MFU231" s="1"/>
      <c r="MFV231" s="1"/>
      <c r="MFW231" s="1"/>
      <c r="MFX231" s="1"/>
      <c r="MFY231" s="1"/>
      <c r="MFZ231" s="1"/>
      <c r="MGA231" s="1"/>
      <c r="MGB231" s="1"/>
      <c r="MGC231" s="1"/>
      <c r="MGD231" s="1"/>
      <c r="MGE231" s="1"/>
      <c r="MGF231" s="1"/>
      <c r="MGG231" s="1"/>
      <c r="MGH231" s="1"/>
      <c r="MGI231" s="1"/>
      <c r="MGJ231" s="1"/>
      <c r="MGK231" s="1"/>
      <c r="MGL231" s="1"/>
      <c r="MGM231" s="1"/>
      <c r="MGN231" s="1"/>
      <c r="MGO231" s="1"/>
      <c r="MGP231" s="1"/>
      <c r="MGQ231" s="1"/>
      <c r="MGR231" s="1"/>
      <c r="MGS231" s="1"/>
      <c r="MGT231" s="1"/>
      <c r="MGU231" s="1"/>
      <c r="MGV231" s="1"/>
      <c r="MGW231" s="1"/>
      <c r="MGX231" s="1"/>
      <c r="MGY231" s="1"/>
      <c r="MGZ231" s="1"/>
      <c r="MHA231" s="1"/>
      <c r="MHB231" s="1"/>
      <c r="MHC231" s="1"/>
      <c r="MHD231" s="1"/>
      <c r="MHE231" s="1"/>
      <c r="MHF231" s="1"/>
      <c r="MHG231" s="1"/>
      <c r="MHH231" s="1"/>
      <c r="MHI231" s="1"/>
      <c r="MHJ231" s="1"/>
      <c r="MHK231" s="1"/>
      <c r="MHL231" s="1"/>
      <c r="MHM231" s="1"/>
      <c r="MHN231" s="1"/>
      <c r="MHO231" s="1"/>
      <c r="MHP231" s="1"/>
      <c r="MHQ231" s="1"/>
      <c r="MHR231" s="1"/>
      <c r="MHS231" s="1"/>
      <c r="MHT231" s="1"/>
      <c r="MHU231" s="1"/>
      <c r="MHV231" s="1"/>
      <c r="MHW231" s="1"/>
      <c r="MHX231" s="1"/>
      <c r="MHY231" s="1"/>
      <c r="MHZ231" s="1"/>
      <c r="MIA231" s="1"/>
      <c r="MIB231" s="1"/>
      <c r="MIC231" s="1"/>
      <c r="MID231" s="1"/>
      <c r="MIE231" s="1"/>
      <c r="MIF231" s="1"/>
      <c r="MIG231" s="1"/>
      <c r="MIH231" s="1"/>
      <c r="MII231" s="1"/>
      <c r="MIJ231" s="1"/>
      <c r="MIK231" s="1"/>
      <c r="MIL231" s="1"/>
      <c r="MIM231" s="1"/>
      <c r="MIN231" s="1"/>
      <c r="MIO231" s="1"/>
      <c r="MIP231" s="1"/>
      <c r="MIQ231" s="1"/>
      <c r="MIR231" s="1"/>
      <c r="MIS231" s="1"/>
      <c r="MIT231" s="1"/>
      <c r="MIU231" s="1"/>
      <c r="MIV231" s="1"/>
      <c r="MIW231" s="1"/>
      <c r="MIX231" s="1"/>
      <c r="MIY231" s="1"/>
      <c r="MIZ231" s="1"/>
      <c r="MJA231" s="1"/>
      <c r="MJB231" s="1"/>
      <c r="MJC231" s="1"/>
      <c r="MJD231" s="1"/>
      <c r="MJE231" s="1"/>
      <c r="MJF231" s="1"/>
      <c r="MJG231" s="1"/>
      <c r="MJH231" s="1"/>
      <c r="MJI231" s="1"/>
      <c r="MJJ231" s="1"/>
      <c r="MJK231" s="1"/>
      <c r="MJL231" s="1"/>
      <c r="MJM231" s="1"/>
      <c r="MJN231" s="1"/>
      <c r="MJO231" s="1"/>
      <c r="MJP231" s="1"/>
      <c r="MJQ231" s="1"/>
      <c r="MJR231" s="1"/>
      <c r="MJS231" s="1"/>
      <c r="MJT231" s="1"/>
      <c r="MJU231" s="1"/>
      <c r="MJV231" s="1"/>
      <c r="MJW231" s="1"/>
      <c r="MJX231" s="1"/>
      <c r="MJY231" s="1"/>
      <c r="MJZ231" s="1"/>
      <c r="MKA231" s="1"/>
      <c r="MKB231" s="1"/>
      <c r="MKC231" s="1"/>
      <c r="MKD231" s="1"/>
      <c r="MKE231" s="1"/>
      <c r="MKF231" s="1"/>
      <c r="MKG231" s="1"/>
      <c r="MKH231" s="1"/>
      <c r="MKI231" s="1"/>
      <c r="MKJ231" s="1"/>
      <c r="MKK231" s="1"/>
      <c r="MKL231" s="1"/>
      <c r="MKM231" s="1"/>
      <c r="MKN231" s="1"/>
      <c r="MKO231" s="1"/>
      <c r="MKP231" s="1"/>
      <c r="MKQ231" s="1"/>
      <c r="MKR231" s="1"/>
      <c r="MKS231" s="1"/>
      <c r="MKT231" s="1"/>
      <c r="MKU231" s="1"/>
      <c r="MKV231" s="1"/>
      <c r="MKW231" s="1"/>
      <c r="MKX231" s="1"/>
      <c r="MKY231" s="1"/>
      <c r="MKZ231" s="1"/>
      <c r="MLA231" s="1"/>
      <c r="MLB231" s="1"/>
      <c r="MLC231" s="1"/>
      <c r="MLD231" s="1"/>
      <c r="MLE231" s="1"/>
      <c r="MLF231" s="1"/>
      <c r="MLG231" s="1"/>
      <c r="MLH231" s="1"/>
      <c r="MLI231" s="1"/>
      <c r="MLJ231" s="1"/>
      <c r="MLK231" s="1"/>
      <c r="MLL231" s="1"/>
      <c r="MLM231" s="1"/>
      <c r="MLN231" s="1"/>
      <c r="MLO231" s="1"/>
      <c r="MLP231" s="1"/>
      <c r="MLQ231" s="1"/>
      <c r="MLR231" s="1"/>
      <c r="MLS231" s="1"/>
      <c r="MLT231" s="1"/>
      <c r="MLU231" s="1"/>
      <c r="MLV231" s="1"/>
      <c r="MLW231" s="1"/>
      <c r="MLX231" s="1"/>
      <c r="MLY231" s="1"/>
      <c r="MLZ231" s="1"/>
      <c r="MMA231" s="1"/>
      <c r="MMB231" s="1"/>
      <c r="MMC231" s="1"/>
      <c r="MMD231" s="1"/>
      <c r="MME231" s="1"/>
      <c r="MMF231" s="1"/>
      <c r="MMG231" s="1"/>
      <c r="MMH231" s="1"/>
      <c r="MMI231" s="1"/>
      <c r="MMJ231" s="1"/>
      <c r="MMK231" s="1"/>
      <c r="MML231" s="1"/>
      <c r="MMM231" s="1"/>
      <c r="MMN231" s="1"/>
      <c r="MMO231" s="1"/>
      <c r="MMP231" s="1"/>
      <c r="MMQ231" s="1"/>
      <c r="MMR231" s="1"/>
      <c r="MMS231" s="1"/>
      <c r="MMT231" s="1"/>
      <c r="MMU231" s="1"/>
      <c r="MMV231" s="1"/>
      <c r="MMW231" s="1"/>
      <c r="MMX231" s="1"/>
      <c r="MMY231" s="1"/>
      <c r="MMZ231" s="1"/>
      <c r="MNA231" s="1"/>
      <c r="MNB231" s="1"/>
      <c r="MNC231" s="1"/>
      <c r="MND231" s="1"/>
      <c r="MNE231" s="1"/>
      <c r="MNF231" s="1"/>
      <c r="MNG231" s="1"/>
      <c r="MNH231" s="1"/>
      <c r="MNI231" s="1"/>
      <c r="MNJ231" s="1"/>
      <c r="MNK231" s="1"/>
      <c r="MNL231" s="1"/>
      <c r="MNM231" s="1"/>
      <c r="MNN231" s="1"/>
      <c r="MNO231" s="1"/>
      <c r="MNP231" s="1"/>
      <c r="MNQ231" s="1"/>
      <c r="MNR231" s="1"/>
      <c r="MNS231" s="1"/>
      <c r="MNT231" s="1"/>
      <c r="MNU231" s="1"/>
      <c r="MNV231" s="1"/>
      <c r="MNW231" s="1"/>
      <c r="MNX231" s="1"/>
      <c r="MNY231" s="1"/>
      <c r="MNZ231" s="1"/>
      <c r="MOA231" s="1"/>
      <c r="MOB231" s="1"/>
      <c r="MOC231" s="1"/>
      <c r="MOD231" s="1"/>
      <c r="MOE231" s="1"/>
      <c r="MOF231" s="1"/>
      <c r="MOG231" s="1"/>
      <c r="MOH231" s="1"/>
      <c r="MOI231" s="1"/>
      <c r="MOJ231" s="1"/>
      <c r="MOK231" s="1"/>
      <c r="MOL231" s="1"/>
      <c r="MOM231" s="1"/>
      <c r="MON231" s="1"/>
      <c r="MOO231" s="1"/>
      <c r="MOP231" s="1"/>
      <c r="MOQ231" s="1"/>
      <c r="MOR231" s="1"/>
      <c r="MOS231" s="1"/>
      <c r="MOT231" s="1"/>
      <c r="MOU231" s="1"/>
      <c r="MOV231" s="1"/>
      <c r="MOW231" s="1"/>
      <c r="MOX231" s="1"/>
      <c r="MOY231" s="1"/>
      <c r="MOZ231" s="1"/>
      <c r="MPA231" s="1"/>
      <c r="MPB231" s="1"/>
      <c r="MPC231" s="1"/>
      <c r="MPD231" s="1"/>
      <c r="MPE231" s="1"/>
      <c r="MPF231" s="1"/>
      <c r="MPG231" s="1"/>
      <c r="MPH231" s="1"/>
      <c r="MPI231" s="1"/>
      <c r="MPJ231" s="1"/>
      <c r="MPK231" s="1"/>
      <c r="MPL231" s="1"/>
      <c r="MPM231" s="1"/>
      <c r="MPN231" s="1"/>
      <c r="MPO231" s="1"/>
      <c r="MPP231" s="1"/>
      <c r="MPQ231" s="1"/>
      <c r="MPR231" s="1"/>
      <c r="MPS231" s="1"/>
      <c r="MPT231" s="1"/>
      <c r="MPU231" s="1"/>
      <c r="MPV231" s="1"/>
      <c r="MPW231" s="1"/>
      <c r="MPX231" s="1"/>
      <c r="MPY231" s="1"/>
      <c r="MPZ231" s="1"/>
      <c r="MQA231" s="1"/>
      <c r="MQB231" s="1"/>
      <c r="MQC231" s="1"/>
      <c r="MQD231" s="1"/>
      <c r="MQE231" s="1"/>
      <c r="MQF231" s="1"/>
      <c r="MQG231" s="1"/>
      <c r="MQH231" s="1"/>
      <c r="MQI231" s="1"/>
      <c r="MQJ231" s="1"/>
      <c r="MQK231" s="1"/>
      <c r="MQL231" s="1"/>
      <c r="MQM231" s="1"/>
      <c r="MQN231" s="1"/>
      <c r="MQO231" s="1"/>
      <c r="MQP231" s="1"/>
      <c r="MQQ231" s="1"/>
      <c r="MQR231" s="1"/>
      <c r="MQS231" s="1"/>
      <c r="MQT231" s="1"/>
      <c r="MQU231" s="1"/>
      <c r="MQV231" s="1"/>
      <c r="MQW231" s="1"/>
      <c r="MQX231" s="1"/>
      <c r="MQY231" s="1"/>
      <c r="MQZ231" s="1"/>
      <c r="MRA231" s="1"/>
      <c r="MRB231" s="1"/>
      <c r="MRC231" s="1"/>
      <c r="MRD231" s="1"/>
      <c r="MRE231" s="1"/>
      <c r="MRF231" s="1"/>
      <c r="MRG231" s="1"/>
      <c r="MRH231" s="1"/>
      <c r="MRI231" s="1"/>
      <c r="MRJ231" s="1"/>
      <c r="MRK231" s="1"/>
      <c r="MRL231" s="1"/>
      <c r="MRM231" s="1"/>
      <c r="MRN231" s="1"/>
      <c r="MRO231" s="1"/>
      <c r="MRP231" s="1"/>
      <c r="MRQ231" s="1"/>
      <c r="MRR231" s="1"/>
      <c r="MRS231" s="1"/>
      <c r="MRT231" s="1"/>
      <c r="MRU231" s="1"/>
      <c r="MRV231" s="1"/>
      <c r="MRW231" s="1"/>
      <c r="MRX231" s="1"/>
      <c r="MRY231" s="1"/>
      <c r="MRZ231" s="1"/>
      <c r="MSA231" s="1"/>
      <c r="MSB231" s="1"/>
      <c r="MSC231" s="1"/>
      <c r="MSD231" s="1"/>
      <c r="MSE231" s="1"/>
      <c r="MSF231" s="1"/>
      <c r="MSG231" s="1"/>
      <c r="MSH231" s="1"/>
      <c r="MSI231" s="1"/>
      <c r="MSJ231" s="1"/>
      <c r="MSK231" s="1"/>
      <c r="MSL231" s="1"/>
      <c r="MSM231" s="1"/>
      <c r="MSN231" s="1"/>
      <c r="MSO231" s="1"/>
      <c r="MSP231" s="1"/>
      <c r="MSQ231" s="1"/>
      <c r="MSR231" s="1"/>
      <c r="MSS231" s="1"/>
      <c r="MST231" s="1"/>
      <c r="MSU231" s="1"/>
      <c r="MSV231" s="1"/>
      <c r="MSW231" s="1"/>
      <c r="MSX231" s="1"/>
      <c r="MSY231" s="1"/>
      <c r="MSZ231" s="1"/>
      <c r="MTA231" s="1"/>
      <c r="MTB231" s="1"/>
      <c r="MTC231" s="1"/>
      <c r="MTD231" s="1"/>
      <c r="MTE231" s="1"/>
      <c r="MTF231" s="1"/>
      <c r="MTG231" s="1"/>
      <c r="MTH231" s="1"/>
      <c r="MTI231" s="1"/>
      <c r="MTJ231" s="1"/>
      <c r="MTK231" s="1"/>
      <c r="MTL231" s="1"/>
      <c r="MTM231" s="1"/>
      <c r="MTN231" s="1"/>
      <c r="MTO231" s="1"/>
      <c r="MTP231" s="1"/>
      <c r="MTQ231" s="1"/>
      <c r="MTR231" s="1"/>
      <c r="MTS231" s="1"/>
      <c r="MTT231" s="1"/>
      <c r="MTU231" s="1"/>
      <c r="MTV231" s="1"/>
      <c r="MTW231" s="1"/>
      <c r="MTX231" s="1"/>
      <c r="MTY231" s="1"/>
      <c r="MTZ231" s="1"/>
      <c r="MUA231" s="1"/>
      <c r="MUB231" s="1"/>
      <c r="MUC231" s="1"/>
      <c r="MUD231" s="1"/>
      <c r="MUE231" s="1"/>
      <c r="MUF231" s="1"/>
      <c r="MUG231" s="1"/>
      <c r="MUH231" s="1"/>
      <c r="MUI231" s="1"/>
      <c r="MUJ231" s="1"/>
      <c r="MUK231" s="1"/>
      <c r="MUL231" s="1"/>
      <c r="MUM231" s="1"/>
      <c r="MUN231" s="1"/>
      <c r="MUO231" s="1"/>
      <c r="MUP231" s="1"/>
      <c r="MUQ231" s="1"/>
      <c r="MUR231" s="1"/>
      <c r="MUS231" s="1"/>
      <c r="MUT231" s="1"/>
      <c r="MUU231" s="1"/>
      <c r="MUV231" s="1"/>
      <c r="MUW231" s="1"/>
      <c r="MUX231" s="1"/>
      <c r="MUY231" s="1"/>
      <c r="MUZ231" s="1"/>
      <c r="MVA231" s="1"/>
      <c r="MVB231" s="1"/>
      <c r="MVC231" s="1"/>
      <c r="MVD231" s="1"/>
      <c r="MVE231" s="1"/>
      <c r="MVF231" s="1"/>
      <c r="MVG231" s="1"/>
      <c r="MVH231" s="1"/>
      <c r="MVI231" s="1"/>
      <c r="MVJ231" s="1"/>
      <c r="MVK231" s="1"/>
      <c r="MVL231" s="1"/>
      <c r="MVM231" s="1"/>
      <c r="MVN231" s="1"/>
      <c r="MVO231" s="1"/>
      <c r="MVP231" s="1"/>
      <c r="MVQ231" s="1"/>
      <c r="MVR231" s="1"/>
      <c r="MVS231" s="1"/>
      <c r="MVT231" s="1"/>
      <c r="MVU231" s="1"/>
      <c r="MVV231" s="1"/>
      <c r="MVW231" s="1"/>
      <c r="MVX231" s="1"/>
      <c r="MVY231" s="1"/>
      <c r="MVZ231" s="1"/>
      <c r="MWA231" s="1"/>
      <c r="MWB231" s="1"/>
      <c r="MWC231" s="1"/>
      <c r="MWD231" s="1"/>
      <c r="MWE231" s="1"/>
      <c r="MWF231" s="1"/>
      <c r="MWG231" s="1"/>
      <c r="MWH231" s="1"/>
      <c r="MWI231" s="1"/>
      <c r="MWJ231" s="1"/>
      <c r="MWK231" s="1"/>
      <c r="MWL231" s="1"/>
      <c r="MWM231" s="1"/>
      <c r="MWN231" s="1"/>
      <c r="MWO231" s="1"/>
      <c r="MWP231" s="1"/>
      <c r="MWQ231" s="1"/>
      <c r="MWR231" s="1"/>
      <c r="MWS231" s="1"/>
      <c r="MWT231" s="1"/>
      <c r="MWU231" s="1"/>
      <c r="MWV231" s="1"/>
      <c r="MWW231" s="1"/>
      <c r="MWX231" s="1"/>
      <c r="MWY231" s="1"/>
      <c r="MWZ231" s="1"/>
      <c r="MXA231" s="1"/>
      <c r="MXB231" s="1"/>
      <c r="MXC231" s="1"/>
      <c r="MXD231" s="1"/>
      <c r="MXE231" s="1"/>
      <c r="MXF231" s="1"/>
      <c r="MXG231" s="1"/>
      <c r="MXH231" s="1"/>
      <c r="MXI231" s="1"/>
      <c r="MXJ231" s="1"/>
      <c r="MXK231" s="1"/>
      <c r="MXL231" s="1"/>
      <c r="MXM231" s="1"/>
      <c r="MXN231" s="1"/>
      <c r="MXO231" s="1"/>
      <c r="MXP231" s="1"/>
      <c r="MXQ231" s="1"/>
      <c r="MXR231" s="1"/>
      <c r="MXS231" s="1"/>
      <c r="MXT231" s="1"/>
      <c r="MXU231" s="1"/>
      <c r="MXV231" s="1"/>
      <c r="MXW231" s="1"/>
      <c r="MXX231" s="1"/>
      <c r="MXY231" s="1"/>
      <c r="MXZ231" s="1"/>
      <c r="MYA231" s="1"/>
      <c r="MYB231" s="1"/>
      <c r="MYC231" s="1"/>
      <c r="MYD231" s="1"/>
      <c r="MYE231" s="1"/>
      <c r="MYF231" s="1"/>
      <c r="MYG231" s="1"/>
      <c r="MYH231" s="1"/>
      <c r="MYI231" s="1"/>
      <c r="MYJ231" s="1"/>
      <c r="MYK231" s="1"/>
      <c r="MYL231" s="1"/>
      <c r="MYM231" s="1"/>
      <c r="MYN231" s="1"/>
      <c r="MYO231" s="1"/>
      <c r="MYP231" s="1"/>
      <c r="MYQ231" s="1"/>
      <c r="MYR231" s="1"/>
      <c r="MYS231" s="1"/>
      <c r="MYT231" s="1"/>
      <c r="MYU231" s="1"/>
      <c r="MYV231" s="1"/>
      <c r="MYW231" s="1"/>
      <c r="MYX231" s="1"/>
      <c r="MYY231" s="1"/>
      <c r="MYZ231" s="1"/>
      <c r="MZA231" s="1"/>
      <c r="MZB231" s="1"/>
      <c r="MZC231" s="1"/>
      <c r="MZD231" s="1"/>
      <c r="MZE231" s="1"/>
      <c r="MZF231" s="1"/>
      <c r="MZG231" s="1"/>
      <c r="MZH231" s="1"/>
      <c r="MZI231" s="1"/>
      <c r="MZJ231" s="1"/>
      <c r="MZK231" s="1"/>
      <c r="MZL231" s="1"/>
      <c r="MZM231" s="1"/>
      <c r="MZN231" s="1"/>
      <c r="MZO231" s="1"/>
      <c r="MZP231" s="1"/>
      <c r="MZQ231" s="1"/>
      <c r="MZR231" s="1"/>
      <c r="MZS231" s="1"/>
      <c r="MZT231" s="1"/>
      <c r="MZU231" s="1"/>
      <c r="MZV231" s="1"/>
      <c r="MZW231" s="1"/>
      <c r="MZX231" s="1"/>
      <c r="MZY231" s="1"/>
      <c r="MZZ231" s="1"/>
      <c r="NAA231" s="1"/>
      <c r="NAB231" s="1"/>
      <c r="NAC231" s="1"/>
      <c r="NAD231" s="1"/>
      <c r="NAE231" s="1"/>
      <c r="NAF231" s="1"/>
      <c r="NAG231" s="1"/>
      <c r="NAH231" s="1"/>
      <c r="NAI231" s="1"/>
      <c r="NAJ231" s="1"/>
      <c r="NAK231" s="1"/>
      <c r="NAL231" s="1"/>
      <c r="NAM231" s="1"/>
      <c r="NAN231" s="1"/>
      <c r="NAO231" s="1"/>
      <c r="NAP231" s="1"/>
      <c r="NAQ231" s="1"/>
      <c r="NAR231" s="1"/>
      <c r="NAS231" s="1"/>
      <c r="NAT231" s="1"/>
      <c r="NAU231" s="1"/>
      <c r="NAV231" s="1"/>
      <c r="NAW231" s="1"/>
      <c r="NAX231" s="1"/>
      <c r="NAY231" s="1"/>
      <c r="NAZ231" s="1"/>
      <c r="NBA231" s="1"/>
      <c r="NBB231" s="1"/>
      <c r="NBC231" s="1"/>
      <c r="NBD231" s="1"/>
      <c r="NBE231" s="1"/>
      <c r="NBF231" s="1"/>
      <c r="NBG231" s="1"/>
      <c r="NBH231" s="1"/>
      <c r="NBI231" s="1"/>
      <c r="NBJ231" s="1"/>
      <c r="NBK231" s="1"/>
      <c r="NBL231" s="1"/>
      <c r="NBM231" s="1"/>
      <c r="NBN231" s="1"/>
      <c r="NBO231" s="1"/>
      <c r="NBP231" s="1"/>
      <c r="NBQ231" s="1"/>
      <c r="NBR231" s="1"/>
      <c r="NBS231" s="1"/>
      <c r="NBT231" s="1"/>
      <c r="NBU231" s="1"/>
      <c r="NBV231" s="1"/>
      <c r="NBW231" s="1"/>
      <c r="NBX231" s="1"/>
      <c r="NBY231" s="1"/>
      <c r="NBZ231" s="1"/>
      <c r="NCA231" s="1"/>
      <c r="NCB231" s="1"/>
      <c r="NCC231" s="1"/>
      <c r="NCD231" s="1"/>
      <c r="NCE231" s="1"/>
      <c r="NCF231" s="1"/>
      <c r="NCG231" s="1"/>
      <c r="NCH231" s="1"/>
      <c r="NCI231" s="1"/>
      <c r="NCJ231" s="1"/>
      <c r="NCK231" s="1"/>
      <c r="NCL231" s="1"/>
      <c r="NCM231" s="1"/>
      <c r="NCN231" s="1"/>
      <c r="NCO231" s="1"/>
      <c r="NCP231" s="1"/>
      <c r="NCQ231" s="1"/>
      <c r="NCR231" s="1"/>
      <c r="NCS231" s="1"/>
      <c r="NCT231" s="1"/>
      <c r="NCU231" s="1"/>
      <c r="NCV231" s="1"/>
      <c r="NCW231" s="1"/>
      <c r="NCX231" s="1"/>
      <c r="NCY231" s="1"/>
      <c r="NCZ231" s="1"/>
      <c r="NDA231" s="1"/>
      <c r="NDB231" s="1"/>
      <c r="NDC231" s="1"/>
      <c r="NDD231" s="1"/>
      <c r="NDE231" s="1"/>
      <c r="NDF231" s="1"/>
      <c r="NDG231" s="1"/>
      <c r="NDH231" s="1"/>
      <c r="NDI231" s="1"/>
      <c r="NDJ231" s="1"/>
      <c r="NDK231" s="1"/>
      <c r="NDL231" s="1"/>
      <c r="NDM231" s="1"/>
      <c r="NDN231" s="1"/>
      <c r="NDO231" s="1"/>
      <c r="NDP231" s="1"/>
      <c r="NDQ231" s="1"/>
      <c r="NDR231" s="1"/>
      <c r="NDS231" s="1"/>
      <c r="NDT231" s="1"/>
      <c r="NDU231" s="1"/>
      <c r="NDV231" s="1"/>
      <c r="NDW231" s="1"/>
      <c r="NDX231" s="1"/>
      <c r="NDY231" s="1"/>
      <c r="NDZ231" s="1"/>
      <c r="NEA231" s="1"/>
      <c r="NEB231" s="1"/>
      <c r="NEC231" s="1"/>
      <c r="NED231" s="1"/>
      <c r="NEE231" s="1"/>
      <c r="NEF231" s="1"/>
      <c r="NEG231" s="1"/>
      <c r="NEH231" s="1"/>
      <c r="NEI231" s="1"/>
      <c r="NEJ231" s="1"/>
      <c r="NEK231" s="1"/>
      <c r="NEL231" s="1"/>
      <c r="NEM231" s="1"/>
      <c r="NEN231" s="1"/>
      <c r="NEO231" s="1"/>
      <c r="NEP231" s="1"/>
      <c r="NEQ231" s="1"/>
      <c r="NER231" s="1"/>
      <c r="NES231" s="1"/>
      <c r="NET231" s="1"/>
      <c r="NEU231" s="1"/>
      <c r="NEV231" s="1"/>
      <c r="NEW231" s="1"/>
      <c r="NEX231" s="1"/>
      <c r="NEY231" s="1"/>
      <c r="NEZ231" s="1"/>
      <c r="NFA231" s="1"/>
      <c r="NFB231" s="1"/>
      <c r="NFC231" s="1"/>
      <c r="NFD231" s="1"/>
      <c r="NFE231" s="1"/>
      <c r="NFF231" s="1"/>
      <c r="NFG231" s="1"/>
      <c r="NFH231" s="1"/>
      <c r="NFI231" s="1"/>
      <c r="NFJ231" s="1"/>
      <c r="NFK231" s="1"/>
      <c r="NFL231" s="1"/>
      <c r="NFM231" s="1"/>
      <c r="NFN231" s="1"/>
      <c r="NFO231" s="1"/>
      <c r="NFP231" s="1"/>
      <c r="NFQ231" s="1"/>
      <c r="NFR231" s="1"/>
      <c r="NFS231" s="1"/>
      <c r="NFT231" s="1"/>
      <c r="NFU231" s="1"/>
      <c r="NFV231" s="1"/>
      <c r="NFW231" s="1"/>
      <c r="NFX231" s="1"/>
      <c r="NFY231" s="1"/>
      <c r="NFZ231" s="1"/>
      <c r="NGA231" s="1"/>
      <c r="NGB231" s="1"/>
      <c r="NGC231" s="1"/>
      <c r="NGD231" s="1"/>
      <c r="NGE231" s="1"/>
      <c r="NGF231" s="1"/>
      <c r="NGG231" s="1"/>
      <c r="NGH231" s="1"/>
      <c r="NGI231" s="1"/>
      <c r="NGJ231" s="1"/>
      <c r="NGK231" s="1"/>
      <c r="NGL231" s="1"/>
      <c r="NGM231" s="1"/>
      <c r="NGN231" s="1"/>
      <c r="NGO231" s="1"/>
      <c r="NGP231" s="1"/>
      <c r="NGQ231" s="1"/>
      <c r="NGR231" s="1"/>
      <c r="NGS231" s="1"/>
      <c r="NGT231" s="1"/>
      <c r="NGU231" s="1"/>
      <c r="NGV231" s="1"/>
      <c r="NGW231" s="1"/>
      <c r="NGX231" s="1"/>
      <c r="NGY231" s="1"/>
      <c r="NGZ231" s="1"/>
      <c r="NHA231" s="1"/>
      <c r="NHB231" s="1"/>
      <c r="NHC231" s="1"/>
      <c r="NHD231" s="1"/>
      <c r="NHE231" s="1"/>
      <c r="NHF231" s="1"/>
      <c r="NHG231" s="1"/>
      <c r="NHH231" s="1"/>
      <c r="NHI231" s="1"/>
      <c r="NHJ231" s="1"/>
      <c r="NHK231" s="1"/>
      <c r="NHL231" s="1"/>
      <c r="NHM231" s="1"/>
      <c r="NHN231" s="1"/>
      <c r="NHO231" s="1"/>
      <c r="NHP231" s="1"/>
      <c r="NHQ231" s="1"/>
      <c r="NHR231" s="1"/>
      <c r="NHS231" s="1"/>
      <c r="NHT231" s="1"/>
      <c r="NHU231" s="1"/>
      <c r="NHV231" s="1"/>
      <c r="NHW231" s="1"/>
      <c r="NHX231" s="1"/>
      <c r="NHY231" s="1"/>
      <c r="NHZ231" s="1"/>
      <c r="NIA231" s="1"/>
      <c r="NIB231" s="1"/>
      <c r="NIC231" s="1"/>
      <c r="NID231" s="1"/>
      <c r="NIE231" s="1"/>
      <c r="NIF231" s="1"/>
      <c r="NIG231" s="1"/>
      <c r="NIH231" s="1"/>
      <c r="NII231" s="1"/>
      <c r="NIJ231" s="1"/>
      <c r="NIK231" s="1"/>
      <c r="NIL231" s="1"/>
      <c r="NIM231" s="1"/>
      <c r="NIN231" s="1"/>
      <c r="NIO231" s="1"/>
      <c r="NIP231" s="1"/>
      <c r="NIQ231" s="1"/>
      <c r="NIR231" s="1"/>
      <c r="NIS231" s="1"/>
      <c r="NIT231" s="1"/>
      <c r="NIU231" s="1"/>
      <c r="NIV231" s="1"/>
      <c r="NIW231" s="1"/>
      <c r="NIX231" s="1"/>
      <c r="NIY231" s="1"/>
      <c r="NIZ231" s="1"/>
      <c r="NJA231" s="1"/>
      <c r="NJB231" s="1"/>
      <c r="NJC231" s="1"/>
      <c r="NJD231" s="1"/>
      <c r="NJE231" s="1"/>
      <c r="NJF231" s="1"/>
      <c r="NJG231" s="1"/>
      <c r="NJH231" s="1"/>
      <c r="NJI231" s="1"/>
      <c r="NJJ231" s="1"/>
      <c r="NJK231" s="1"/>
      <c r="NJL231" s="1"/>
      <c r="NJM231" s="1"/>
      <c r="NJN231" s="1"/>
      <c r="NJO231" s="1"/>
      <c r="NJP231" s="1"/>
      <c r="NJQ231" s="1"/>
      <c r="NJR231" s="1"/>
      <c r="NJS231" s="1"/>
      <c r="NJT231" s="1"/>
      <c r="NJU231" s="1"/>
      <c r="NJV231" s="1"/>
      <c r="NJW231" s="1"/>
      <c r="NJX231" s="1"/>
      <c r="NJY231" s="1"/>
      <c r="NJZ231" s="1"/>
      <c r="NKA231" s="1"/>
      <c r="NKB231" s="1"/>
      <c r="NKC231" s="1"/>
      <c r="NKD231" s="1"/>
      <c r="NKE231" s="1"/>
      <c r="NKF231" s="1"/>
      <c r="NKG231" s="1"/>
      <c r="NKH231" s="1"/>
      <c r="NKI231" s="1"/>
      <c r="NKJ231" s="1"/>
      <c r="NKK231" s="1"/>
      <c r="NKL231" s="1"/>
      <c r="NKM231" s="1"/>
      <c r="NKN231" s="1"/>
      <c r="NKO231" s="1"/>
      <c r="NKP231" s="1"/>
      <c r="NKQ231" s="1"/>
      <c r="NKR231" s="1"/>
      <c r="NKS231" s="1"/>
      <c r="NKT231" s="1"/>
      <c r="NKU231" s="1"/>
      <c r="NKV231" s="1"/>
      <c r="NKW231" s="1"/>
      <c r="NKX231" s="1"/>
      <c r="NKY231" s="1"/>
      <c r="NKZ231" s="1"/>
      <c r="NLA231" s="1"/>
      <c r="NLB231" s="1"/>
      <c r="NLC231" s="1"/>
      <c r="NLD231" s="1"/>
      <c r="NLE231" s="1"/>
      <c r="NLF231" s="1"/>
      <c r="NLG231" s="1"/>
      <c r="NLH231" s="1"/>
      <c r="NLI231" s="1"/>
      <c r="NLJ231" s="1"/>
      <c r="NLK231" s="1"/>
      <c r="NLL231" s="1"/>
      <c r="NLM231" s="1"/>
      <c r="NLN231" s="1"/>
      <c r="NLO231" s="1"/>
      <c r="NLP231" s="1"/>
      <c r="NLQ231" s="1"/>
      <c r="NLR231" s="1"/>
      <c r="NLS231" s="1"/>
      <c r="NLT231" s="1"/>
      <c r="NLU231" s="1"/>
      <c r="NLV231" s="1"/>
      <c r="NLW231" s="1"/>
      <c r="NLX231" s="1"/>
      <c r="NLY231" s="1"/>
      <c r="NLZ231" s="1"/>
      <c r="NMA231" s="1"/>
      <c r="NMB231" s="1"/>
      <c r="NMC231" s="1"/>
      <c r="NMD231" s="1"/>
      <c r="NME231" s="1"/>
      <c r="NMF231" s="1"/>
      <c r="NMG231" s="1"/>
      <c r="NMH231" s="1"/>
      <c r="NMI231" s="1"/>
      <c r="NMJ231" s="1"/>
      <c r="NMK231" s="1"/>
      <c r="NML231" s="1"/>
      <c r="NMM231" s="1"/>
      <c r="NMN231" s="1"/>
      <c r="NMO231" s="1"/>
      <c r="NMP231" s="1"/>
      <c r="NMQ231" s="1"/>
      <c r="NMR231" s="1"/>
      <c r="NMS231" s="1"/>
      <c r="NMT231" s="1"/>
      <c r="NMU231" s="1"/>
      <c r="NMV231" s="1"/>
      <c r="NMW231" s="1"/>
      <c r="NMX231" s="1"/>
      <c r="NMY231" s="1"/>
      <c r="NMZ231" s="1"/>
      <c r="NNA231" s="1"/>
      <c r="NNB231" s="1"/>
      <c r="NNC231" s="1"/>
      <c r="NND231" s="1"/>
      <c r="NNE231" s="1"/>
      <c r="NNF231" s="1"/>
      <c r="NNG231" s="1"/>
      <c r="NNH231" s="1"/>
      <c r="NNI231" s="1"/>
      <c r="NNJ231" s="1"/>
      <c r="NNK231" s="1"/>
      <c r="NNL231" s="1"/>
      <c r="NNM231" s="1"/>
      <c r="NNN231" s="1"/>
      <c r="NNO231" s="1"/>
      <c r="NNP231" s="1"/>
      <c r="NNQ231" s="1"/>
      <c r="NNR231" s="1"/>
      <c r="NNS231" s="1"/>
      <c r="NNT231" s="1"/>
      <c r="NNU231" s="1"/>
      <c r="NNV231" s="1"/>
      <c r="NNW231" s="1"/>
      <c r="NNX231" s="1"/>
      <c r="NNY231" s="1"/>
      <c r="NNZ231" s="1"/>
      <c r="NOA231" s="1"/>
      <c r="NOB231" s="1"/>
      <c r="NOC231" s="1"/>
      <c r="NOD231" s="1"/>
      <c r="NOE231" s="1"/>
      <c r="NOF231" s="1"/>
      <c r="NOG231" s="1"/>
      <c r="NOH231" s="1"/>
      <c r="NOI231" s="1"/>
      <c r="NOJ231" s="1"/>
      <c r="NOK231" s="1"/>
      <c r="NOL231" s="1"/>
      <c r="NOM231" s="1"/>
      <c r="NON231" s="1"/>
      <c r="NOO231" s="1"/>
      <c r="NOP231" s="1"/>
      <c r="NOQ231" s="1"/>
      <c r="NOR231" s="1"/>
      <c r="NOS231" s="1"/>
      <c r="NOT231" s="1"/>
      <c r="NOU231" s="1"/>
      <c r="NOV231" s="1"/>
      <c r="NOW231" s="1"/>
      <c r="NOX231" s="1"/>
      <c r="NOY231" s="1"/>
      <c r="NOZ231" s="1"/>
      <c r="NPA231" s="1"/>
      <c r="NPB231" s="1"/>
      <c r="NPC231" s="1"/>
      <c r="NPD231" s="1"/>
      <c r="NPE231" s="1"/>
      <c r="NPF231" s="1"/>
      <c r="NPG231" s="1"/>
      <c r="NPH231" s="1"/>
      <c r="NPI231" s="1"/>
      <c r="NPJ231" s="1"/>
      <c r="NPK231" s="1"/>
      <c r="NPL231" s="1"/>
      <c r="NPM231" s="1"/>
      <c r="NPN231" s="1"/>
      <c r="NPO231" s="1"/>
      <c r="NPP231" s="1"/>
      <c r="NPQ231" s="1"/>
      <c r="NPR231" s="1"/>
      <c r="NPS231" s="1"/>
      <c r="NPT231" s="1"/>
      <c r="NPU231" s="1"/>
      <c r="NPV231" s="1"/>
      <c r="NPW231" s="1"/>
      <c r="NPX231" s="1"/>
      <c r="NPY231" s="1"/>
      <c r="NPZ231" s="1"/>
      <c r="NQA231" s="1"/>
      <c r="NQB231" s="1"/>
      <c r="NQC231" s="1"/>
      <c r="NQD231" s="1"/>
      <c r="NQE231" s="1"/>
      <c r="NQF231" s="1"/>
      <c r="NQG231" s="1"/>
      <c r="NQH231" s="1"/>
      <c r="NQI231" s="1"/>
      <c r="NQJ231" s="1"/>
      <c r="NQK231" s="1"/>
      <c r="NQL231" s="1"/>
      <c r="NQM231" s="1"/>
      <c r="NQN231" s="1"/>
      <c r="NQO231" s="1"/>
      <c r="NQP231" s="1"/>
      <c r="NQQ231" s="1"/>
      <c r="NQR231" s="1"/>
      <c r="NQS231" s="1"/>
      <c r="NQT231" s="1"/>
      <c r="NQU231" s="1"/>
      <c r="NQV231" s="1"/>
      <c r="NQW231" s="1"/>
      <c r="NQX231" s="1"/>
      <c r="NQY231" s="1"/>
      <c r="NQZ231" s="1"/>
      <c r="NRA231" s="1"/>
      <c r="NRB231" s="1"/>
      <c r="NRC231" s="1"/>
      <c r="NRD231" s="1"/>
      <c r="NRE231" s="1"/>
      <c r="NRF231" s="1"/>
      <c r="NRG231" s="1"/>
      <c r="NRH231" s="1"/>
      <c r="NRI231" s="1"/>
      <c r="NRJ231" s="1"/>
      <c r="NRK231" s="1"/>
      <c r="NRL231" s="1"/>
      <c r="NRM231" s="1"/>
      <c r="NRN231" s="1"/>
      <c r="NRO231" s="1"/>
      <c r="NRP231" s="1"/>
      <c r="NRQ231" s="1"/>
      <c r="NRR231" s="1"/>
      <c r="NRS231" s="1"/>
      <c r="NRT231" s="1"/>
      <c r="NRU231" s="1"/>
      <c r="NRV231" s="1"/>
      <c r="NRW231" s="1"/>
      <c r="NRX231" s="1"/>
      <c r="NRY231" s="1"/>
      <c r="NRZ231" s="1"/>
      <c r="NSA231" s="1"/>
      <c r="NSB231" s="1"/>
      <c r="NSC231" s="1"/>
      <c r="NSD231" s="1"/>
      <c r="NSE231" s="1"/>
      <c r="NSF231" s="1"/>
      <c r="NSG231" s="1"/>
      <c r="NSH231" s="1"/>
      <c r="NSI231" s="1"/>
      <c r="NSJ231" s="1"/>
      <c r="NSK231" s="1"/>
      <c r="NSL231" s="1"/>
      <c r="NSM231" s="1"/>
      <c r="NSN231" s="1"/>
      <c r="NSO231" s="1"/>
      <c r="NSP231" s="1"/>
      <c r="NSQ231" s="1"/>
      <c r="NSR231" s="1"/>
      <c r="NSS231" s="1"/>
      <c r="NST231" s="1"/>
      <c r="NSU231" s="1"/>
      <c r="NSV231" s="1"/>
      <c r="NSW231" s="1"/>
      <c r="NSX231" s="1"/>
      <c r="NSY231" s="1"/>
      <c r="NSZ231" s="1"/>
      <c r="NTA231" s="1"/>
      <c r="NTB231" s="1"/>
      <c r="NTC231" s="1"/>
      <c r="NTD231" s="1"/>
      <c r="NTE231" s="1"/>
      <c r="NTF231" s="1"/>
      <c r="NTG231" s="1"/>
      <c r="NTH231" s="1"/>
      <c r="NTI231" s="1"/>
      <c r="NTJ231" s="1"/>
      <c r="NTK231" s="1"/>
      <c r="NTL231" s="1"/>
      <c r="NTM231" s="1"/>
      <c r="NTN231" s="1"/>
      <c r="NTO231" s="1"/>
      <c r="NTP231" s="1"/>
      <c r="NTQ231" s="1"/>
      <c r="NTR231" s="1"/>
      <c r="NTS231" s="1"/>
      <c r="NTT231" s="1"/>
      <c r="NTU231" s="1"/>
      <c r="NTV231" s="1"/>
      <c r="NTW231" s="1"/>
      <c r="NTX231" s="1"/>
      <c r="NTY231" s="1"/>
      <c r="NTZ231" s="1"/>
      <c r="NUA231" s="1"/>
      <c r="NUB231" s="1"/>
      <c r="NUC231" s="1"/>
      <c r="NUD231" s="1"/>
      <c r="NUE231" s="1"/>
      <c r="NUF231" s="1"/>
      <c r="NUG231" s="1"/>
      <c r="NUH231" s="1"/>
      <c r="NUI231" s="1"/>
      <c r="NUJ231" s="1"/>
      <c r="NUK231" s="1"/>
      <c r="NUL231" s="1"/>
      <c r="NUM231" s="1"/>
      <c r="NUN231" s="1"/>
      <c r="NUO231" s="1"/>
      <c r="NUP231" s="1"/>
      <c r="NUQ231" s="1"/>
      <c r="NUR231" s="1"/>
      <c r="NUS231" s="1"/>
      <c r="NUT231" s="1"/>
      <c r="NUU231" s="1"/>
      <c r="NUV231" s="1"/>
      <c r="NUW231" s="1"/>
      <c r="NUX231" s="1"/>
      <c r="NUY231" s="1"/>
      <c r="NUZ231" s="1"/>
      <c r="NVA231" s="1"/>
      <c r="NVB231" s="1"/>
      <c r="NVC231" s="1"/>
      <c r="NVD231" s="1"/>
      <c r="NVE231" s="1"/>
      <c r="NVF231" s="1"/>
      <c r="NVG231" s="1"/>
      <c r="NVH231" s="1"/>
      <c r="NVI231" s="1"/>
      <c r="NVJ231" s="1"/>
      <c r="NVK231" s="1"/>
      <c r="NVL231" s="1"/>
      <c r="NVM231" s="1"/>
      <c r="NVN231" s="1"/>
      <c r="NVO231" s="1"/>
      <c r="NVP231" s="1"/>
      <c r="NVQ231" s="1"/>
      <c r="NVR231" s="1"/>
      <c r="NVS231" s="1"/>
      <c r="NVT231" s="1"/>
      <c r="NVU231" s="1"/>
      <c r="NVV231" s="1"/>
      <c r="NVW231" s="1"/>
      <c r="NVX231" s="1"/>
      <c r="NVY231" s="1"/>
      <c r="NVZ231" s="1"/>
      <c r="NWA231" s="1"/>
      <c r="NWB231" s="1"/>
      <c r="NWC231" s="1"/>
      <c r="NWD231" s="1"/>
      <c r="NWE231" s="1"/>
      <c r="NWF231" s="1"/>
      <c r="NWG231" s="1"/>
      <c r="NWH231" s="1"/>
      <c r="NWI231" s="1"/>
      <c r="NWJ231" s="1"/>
      <c r="NWK231" s="1"/>
      <c r="NWL231" s="1"/>
      <c r="NWM231" s="1"/>
      <c r="NWN231" s="1"/>
      <c r="NWO231" s="1"/>
      <c r="NWP231" s="1"/>
      <c r="NWQ231" s="1"/>
      <c r="NWR231" s="1"/>
      <c r="NWS231" s="1"/>
      <c r="NWT231" s="1"/>
      <c r="NWU231" s="1"/>
      <c r="NWV231" s="1"/>
      <c r="NWW231" s="1"/>
      <c r="NWX231" s="1"/>
      <c r="NWY231" s="1"/>
      <c r="NWZ231" s="1"/>
      <c r="NXA231" s="1"/>
      <c r="NXB231" s="1"/>
      <c r="NXC231" s="1"/>
      <c r="NXD231" s="1"/>
      <c r="NXE231" s="1"/>
      <c r="NXF231" s="1"/>
      <c r="NXG231" s="1"/>
      <c r="NXH231" s="1"/>
      <c r="NXI231" s="1"/>
      <c r="NXJ231" s="1"/>
      <c r="NXK231" s="1"/>
      <c r="NXL231" s="1"/>
      <c r="NXM231" s="1"/>
      <c r="NXN231" s="1"/>
      <c r="NXO231" s="1"/>
      <c r="NXP231" s="1"/>
      <c r="NXQ231" s="1"/>
      <c r="NXR231" s="1"/>
      <c r="NXS231" s="1"/>
      <c r="NXT231" s="1"/>
      <c r="NXU231" s="1"/>
      <c r="NXV231" s="1"/>
      <c r="NXW231" s="1"/>
      <c r="NXX231" s="1"/>
      <c r="NXY231" s="1"/>
      <c r="NXZ231" s="1"/>
      <c r="NYA231" s="1"/>
      <c r="NYB231" s="1"/>
      <c r="NYC231" s="1"/>
      <c r="NYD231" s="1"/>
      <c r="NYE231" s="1"/>
      <c r="NYF231" s="1"/>
      <c r="NYG231" s="1"/>
      <c r="NYH231" s="1"/>
      <c r="NYI231" s="1"/>
      <c r="NYJ231" s="1"/>
      <c r="NYK231" s="1"/>
      <c r="NYL231" s="1"/>
      <c r="NYM231" s="1"/>
      <c r="NYN231" s="1"/>
      <c r="NYO231" s="1"/>
      <c r="NYP231" s="1"/>
      <c r="NYQ231" s="1"/>
      <c r="NYR231" s="1"/>
      <c r="NYS231" s="1"/>
      <c r="NYT231" s="1"/>
      <c r="NYU231" s="1"/>
      <c r="NYV231" s="1"/>
      <c r="NYW231" s="1"/>
      <c r="NYX231" s="1"/>
      <c r="NYY231" s="1"/>
      <c r="NYZ231" s="1"/>
      <c r="NZA231" s="1"/>
      <c r="NZB231" s="1"/>
      <c r="NZC231" s="1"/>
      <c r="NZD231" s="1"/>
      <c r="NZE231" s="1"/>
      <c r="NZF231" s="1"/>
      <c r="NZG231" s="1"/>
      <c r="NZH231" s="1"/>
      <c r="NZI231" s="1"/>
      <c r="NZJ231" s="1"/>
      <c r="NZK231" s="1"/>
      <c r="NZL231" s="1"/>
      <c r="NZM231" s="1"/>
      <c r="NZN231" s="1"/>
      <c r="NZO231" s="1"/>
      <c r="NZP231" s="1"/>
      <c r="NZQ231" s="1"/>
      <c r="NZR231" s="1"/>
      <c r="NZS231" s="1"/>
      <c r="NZT231" s="1"/>
      <c r="NZU231" s="1"/>
      <c r="NZV231" s="1"/>
      <c r="NZW231" s="1"/>
      <c r="NZX231" s="1"/>
      <c r="NZY231" s="1"/>
      <c r="NZZ231" s="1"/>
      <c r="OAA231" s="1"/>
      <c r="OAB231" s="1"/>
      <c r="OAC231" s="1"/>
      <c r="OAD231" s="1"/>
      <c r="OAE231" s="1"/>
      <c r="OAF231" s="1"/>
      <c r="OAG231" s="1"/>
      <c r="OAH231" s="1"/>
      <c r="OAI231" s="1"/>
      <c r="OAJ231" s="1"/>
      <c r="OAK231" s="1"/>
      <c r="OAL231" s="1"/>
      <c r="OAM231" s="1"/>
      <c r="OAN231" s="1"/>
      <c r="OAO231" s="1"/>
      <c r="OAP231" s="1"/>
      <c r="OAQ231" s="1"/>
      <c r="OAR231" s="1"/>
      <c r="OAS231" s="1"/>
      <c r="OAT231" s="1"/>
      <c r="OAU231" s="1"/>
      <c r="OAV231" s="1"/>
      <c r="OAW231" s="1"/>
      <c r="OAX231" s="1"/>
      <c r="OAY231" s="1"/>
      <c r="OAZ231" s="1"/>
      <c r="OBA231" s="1"/>
      <c r="OBB231" s="1"/>
      <c r="OBC231" s="1"/>
      <c r="OBD231" s="1"/>
      <c r="OBE231" s="1"/>
      <c r="OBF231" s="1"/>
      <c r="OBG231" s="1"/>
      <c r="OBH231" s="1"/>
      <c r="OBI231" s="1"/>
      <c r="OBJ231" s="1"/>
      <c r="OBK231" s="1"/>
      <c r="OBL231" s="1"/>
      <c r="OBM231" s="1"/>
      <c r="OBN231" s="1"/>
      <c r="OBO231" s="1"/>
      <c r="OBP231" s="1"/>
      <c r="OBQ231" s="1"/>
      <c r="OBR231" s="1"/>
      <c r="OBS231" s="1"/>
      <c r="OBT231" s="1"/>
      <c r="OBU231" s="1"/>
      <c r="OBV231" s="1"/>
      <c r="OBW231" s="1"/>
      <c r="OBX231" s="1"/>
      <c r="OBY231" s="1"/>
      <c r="OBZ231" s="1"/>
      <c r="OCA231" s="1"/>
      <c r="OCB231" s="1"/>
      <c r="OCC231" s="1"/>
      <c r="OCD231" s="1"/>
      <c r="OCE231" s="1"/>
      <c r="OCF231" s="1"/>
      <c r="OCG231" s="1"/>
      <c r="OCH231" s="1"/>
      <c r="OCI231" s="1"/>
      <c r="OCJ231" s="1"/>
      <c r="OCK231" s="1"/>
      <c r="OCL231" s="1"/>
      <c r="OCM231" s="1"/>
      <c r="OCN231" s="1"/>
      <c r="OCO231" s="1"/>
      <c r="OCP231" s="1"/>
      <c r="OCQ231" s="1"/>
      <c r="OCR231" s="1"/>
      <c r="OCS231" s="1"/>
      <c r="OCT231" s="1"/>
      <c r="OCU231" s="1"/>
      <c r="OCV231" s="1"/>
      <c r="OCW231" s="1"/>
      <c r="OCX231" s="1"/>
      <c r="OCY231" s="1"/>
      <c r="OCZ231" s="1"/>
      <c r="ODA231" s="1"/>
      <c r="ODB231" s="1"/>
      <c r="ODC231" s="1"/>
      <c r="ODD231" s="1"/>
      <c r="ODE231" s="1"/>
      <c r="ODF231" s="1"/>
      <c r="ODG231" s="1"/>
      <c r="ODH231" s="1"/>
      <c r="ODI231" s="1"/>
      <c r="ODJ231" s="1"/>
      <c r="ODK231" s="1"/>
      <c r="ODL231" s="1"/>
      <c r="ODM231" s="1"/>
      <c r="ODN231" s="1"/>
      <c r="ODO231" s="1"/>
      <c r="ODP231" s="1"/>
      <c r="ODQ231" s="1"/>
      <c r="ODR231" s="1"/>
      <c r="ODS231" s="1"/>
      <c r="ODT231" s="1"/>
      <c r="ODU231" s="1"/>
      <c r="ODV231" s="1"/>
      <c r="ODW231" s="1"/>
      <c r="ODX231" s="1"/>
      <c r="ODY231" s="1"/>
      <c r="ODZ231" s="1"/>
      <c r="OEA231" s="1"/>
      <c r="OEB231" s="1"/>
      <c r="OEC231" s="1"/>
      <c r="OED231" s="1"/>
      <c r="OEE231" s="1"/>
      <c r="OEF231" s="1"/>
      <c r="OEG231" s="1"/>
      <c r="OEH231" s="1"/>
      <c r="OEI231" s="1"/>
      <c r="OEJ231" s="1"/>
      <c r="OEK231" s="1"/>
      <c r="OEL231" s="1"/>
      <c r="OEM231" s="1"/>
      <c r="OEN231" s="1"/>
      <c r="OEO231" s="1"/>
      <c r="OEP231" s="1"/>
      <c r="OEQ231" s="1"/>
      <c r="OER231" s="1"/>
      <c r="OES231" s="1"/>
      <c r="OET231" s="1"/>
      <c r="OEU231" s="1"/>
      <c r="OEV231" s="1"/>
      <c r="OEW231" s="1"/>
      <c r="OEX231" s="1"/>
      <c r="OEY231" s="1"/>
      <c r="OEZ231" s="1"/>
      <c r="OFA231" s="1"/>
      <c r="OFB231" s="1"/>
      <c r="OFC231" s="1"/>
      <c r="OFD231" s="1"/>
      <c r="OFE231" s="1"/>
      <c r="OFF231" s="1"/>
      <c r="OFG231" s="1"/>
      <c r="OFH231" s="1"/>
      <c r="OFI231" s="1"/>
      <c r="OFJ231" s="1"/>
      <c r="OFK231" s="1"/>
      <c r="OFL231" s="1"/>
      <c r="OFM231" s="1"/>
      <c r="OFN231" s="1"/>
      <c r="OFO231" s="1"/>
      <c r="OFP231" s="1"/>
      <c r="OFQ231" s="1"/>
      <c r="OFR231" s="1"/>
      <c r="OFS231" s="1"/>
      <c r="OFT231" s="1"/>
      <c r="OFU231" s="1"/>
      <c r="OFV231" s="1"/>
      <c r="OFW231" s="1"/>
      <c r="OFX231" s="1"/>
      <c r="OFY231" s="1"/>
      <c r="OFZ231" s="1"/>
      <c r="OGA231" s="1"/>
      <c r="OGB231" s="1"/>
      <c r="OGC231" s="1"/>
      <c r="OGD231" s="1"/>
      <c r="OGE231" s="1"/>
      <c r="OGF231" s="1"/>
      <c r="OGG231" s="1"/>
      <c r="OGH231" s="1"/>
      <c r="OGI231" s="1"/>
      <c r="OGJ231" s="1"/>
      <c r="OGK231" s="1"/>
      <c r="OGL231" s="1"/>
      <c r="OGM231" s="1"/>
      <c r="OGN231" s="1"/>
      <c r="OGO231" s="1"/>
      <c r="OGP231" s="1"/>
      <c r="OGQ231" s="1"/>
      <c r="OGR231" s="1"/>
      <c r="OGS231" s="1"/>
      <c r="OGT231" s="1"/>
      <c r="OGU231" s="1"/>
      <c r="OGV231" s="1"/>
      <c r="OGW231" s="1"/>
      <c r="OGX231" s="1"/>
      <c r="OGY231" s="1"/>
      <c r="OGZ231" s="1"/>
      <c r="OHA231" s="1"/>
      <c r="OHB231" s="1"/>
      <c r="OHC231" s="1"/>
      <c r="OHD231" s="1"/>
      <c r="OHE231" s="1"/>
      <c r="OHF231" s="1"/>
      <c r="OHG231" s="1"/>
      <c r="OHH231" s="1"/>
      <c r="OHI231" s="1"/>
      <c r="OHJ231" s="1"/>
      <c r="OHK231" s="1"/>
      <c r="OHL231" s="1"/>
      <c r="OHM231" s="1"/>
      <c r="OHN231" s="1"/>
      <c r="OHO231" s="1"/>
      <c r="OHP231" s="1"/>
      <c r="OHQ231" s="1"/>
      <c r="OHR231" s="1"/>
      <c r="OHS231" s="1"/>
      <c r="OHT231" s="1"/>
      <c r="OHU231" s="1"/>
      <c r="OHV231" s="1"/>
      <c r="OHW231" s="1"/>
      <c r="OHX231" s="1"/>
      <c r="OHY231" s="1"/>
      <c r="OHZ231" s="1"/>
      <c r="OIA231" s="1"/>
      <c r="OIB231" s="1"/>
      <c r="OIC231" s="1"/>
      <c r="OID231" s="1"/>
      <c r="OIE231" s="1"/>
      <c r="OIF231" s="1"/>
      <c r="OIG231" s="1"/>
      <c r="OIH231" s="1"/>
      <c r="OII231" s="1"/>
      <c r="OIJ231" s="1"/>
      <c r="OIK231" s="1"/>
      <c r="OIL231" s="1"/>
      <c r="OIM231" s="1"/>
      <c r="OIN231" s="1"/>
      <c r="OIO231" s="1"/>
      <c r="OIP231" s="1"/>
      <c r="OIQ231" s="1"/>
      <c r="OIR231" s="1"/>
      <c r="OIS231" s="1"/>
      <c r="OIT231" s="1"/>
      <c r="OIU231" s="1"/>
      <c r="OIV231" s="1"/>
      <c r="OIW231" s="1"/>
      <c r="OIX231" s="1"/>
      <c r="OIY231" s="1"/>
      <c r="OIZ231" s="1"/>
      <c r="OJA231" s="1"/>
      <c r="OJB231" s="1"/>
      <c r="OJC231" s="1"/>
      <c r="OJD231" s="1"/>
      <c r="OJE231" s="1"/>
      <c r="OJF231" s="1"/>
      <c r="OJG231" s="1"/>
      <c r="OJH231" s="1"/>
      <c r="OJI231" s="1"/>
      <c r="OJJ231" s="1"/>
      <c r="OJK231" s="1"/>
      <c r="OJL231" s="1"/>
      <c r="OJM231" s="1"/>
      <c r="OJN231" s="1"/>
      <c r="OJO231" s="1"/>
      <c r="OJP231" s="1"/>
      <c r="OJQ231" s="1"/>
      <c r="OJR231" s="1"/>
      <c r="OJS231" s="1"/>
      <c r="OJT231" s="1"/>
      <c r="OJU231" s="1"/>
      <c r="OJV231" s="1"/>
      <c r="OJW231" s="1"/>
      <c r="OJX231" s="1"/>
      <c r="OJY231" s="1"/>
      <c r="OJZ231" s="1"/>
      <c r="OKA231" s="1"/>
      <c r="OKB231" s="1"/>
      <c r="OKC231" s="1"/>
      <c r="OKD231" s="1"/>
      <c r="OKE231" s="1"/>
      <c r="OKF231" s="1"/>
      <c r="OKG231" s="1"/>
      <c r="OKH231" s="1"/>
      <c r="OKI231" s="1"/>
      <c r="OKJ231" s="1"/>
      <c r="OKK231" s="1"/>
      <c r="OKL231" s="1"/>
      <c r="OKM231" s="1"/>
      <c r="OKN231" s="1"/>
      <c r="OKO231" s="1"/>
      <c r="OKP231" s="1"/>
      <c r="OKQ231" s="1"/>
      <c r="OKR231" s="1"/>
      <c r="OKS231" s="1"/>
      <c r="OKT231" s="1"/>
      <c r="OKU231" s="1"/>
      <c r="OKV231" s="1"/>
      <c r="OKW231" s="1"/>
      <c r="OKX231" s="1"/>
      <c r="OKY231" s="1"/>
      <c r="OKZ231" s="1"/>
      <c r="OLA231" s="1"/>
      <c r="OLB231" s="1"/>
      <c r="OLC231" s="1"/>
      <c r="OLD231" s="1"/>
      <c r="OLE231" s="1"/>
      <c r="OLF231" s="1"/>
      <c r="OLG231" s="1"/>
      <c r="OLH231" s="1"/>
      <c r="OLI231" s="1"/>
      <c r="OLJ231" s="1"/>
      <c r="OLK231" s="1"/>
      <c r="OLL231" s="1"/>
      <c r="OLM231" s="1"/>
      <c r="OLN231" s="1"/>
      <c r="OLO231" s="1"/>
      <c r="OLP231" s="1"/>
      <c r="OLQ231" s="1"/>
      <c r="OLR231" s="1"/>
      <c r="OLS231" s="1"/>
      <c r="OLT231" s="1"/>
      <c r="OLU231" s="1"/>
      <c r="OLV231" s="1"/>
      <c r="OLW231" s="1"/>
      <c r="OLX231" s="1"/>
      <c r="OLY231" s="1"/>
      <c r="OLZ231" s="1"/>
      <c r="OMA231" s="1"/>
      <c r="OMB231" s="1"/>
      <c r="OMC231" s="1"/>
      <c r="OMD231" s="1"/>
      <c r="OME231" s="1"/>
      <c r="OMF231" s="1"/>
      <c r="OMG231" s="1"/>
      <c r="OMH231" s="1"/>
      <c r="OMI231" s="1"/>
      <c r="OMJ231" s="1"/>
      <c r="OMK231" s="1"/>
      <c r="OML231" s="1"/>
      <c r="OMM231" s="1"/>
      <c r="OMN231" s="1"/>
      <c r="OMO231" s="1"/>
      <c r="OMP231" s="1"/>
      <c r="OMQ231" s="1"/>
      <c r="OMR231" s="1"/>
      <c r="OMS231" s="1"/>
      <c r="OMT231" s="1"/>
      <c r="OMU231" s="1"/>
      <c r="OMV231" s="1"/>
      <c r="OMW231" s="1"/>
      <c r="OMX231" s="1"/>
      <c r="OMY231" s="1"/>
      <c r="OMZ231" s="1"/>
      <c r="ONA231" s="1"/>
      <c r="ONB231" s="1"/>
      <c r="ONC231" s="1"/>
      <c r="OND231" s="1"/>
      <c r="ONE231" s="1"/>
      <c r="ONF231" s="1"/>
      <c r="ONG231" s="1"/>
      <c r="ONH231" s="1"/>
      <c r="ONI231" s="1"/>
      <c r="ONJ231" s="1"/>
      <c r="ONK231" s="1"/>
      <c r="ONL231" s="1"/>
      <c r="ONM231" s="1"/>
      <c r="ONN231" s="1"/>
      <c r="ONO231" s="1"/>
      <c r="ONP231" s="1"/>
      <c r="ONQ231" s="1"/>
      <c r="ONR231" s="1"/>
      <c r="ONS231" s="1"/>
      <c r="ONT231" s="1"/>
      <c r="ONU231" s="1"/>
      <c r="ONV231" s="1"/>
      <c r="ONW231" s="1"/>
      <c r="ONX231" s="1"/>
      <c r="ONY231" s="1"/>
      <c r="ONZ231" s="1"/>
      <c r="OOA231" s="1"/>
      <c r="OOB231" s="1"/>
      <c r="OOC231" s="1"/>
      <c r="OOD231" s="1"/>
      <c r="OOE231" s="1"/>
      <c r="OOF231" s="1"/>
      <c r="OOG231" s="1"/>
      <c r="OOH231" s="1"/>
      <c r="OOI231" s="1"/>
      <c r="OOJ231" s="1"/>
      <c r="OOK231" s="1"/>
      <c r="OOL231" s="1"/>
      <c r="OOM231" s="1"/>
      <c r="OON231" s="1"/>
      <c r="OOO231" s="1"/>
      <c r="OOP231" s="1"/>
      <c r="OOQ231" s="1"/>
      <c r="OOR231" s="1"/>
      <c r="OOS231" s="1"/>
      <c r="OOT231" s="1"/>
      <c r="OOU231" s="1"/>
      <c r="OOV231" s="1"/>
      <c r="OOW231" s="1"/>
      <c r="OOX231" s="1"/>
      <c r="OOY231" s="1"/>
      <c r="OOZ231" s="1"/>
      <c r="OPA231" s="1"/>
      <c r="OPB231" s="1"/>
      <c r="OPC231" s="1"/>
      <c r="OPD231" s="1"/>
      <c r="OPE231" s="1"/>
      <c r="OPF231" s="1"/>
      <c r="OPG231" s="1"/>
      <c r="OPH231" s="1"/>
      <c r="OPI231" s="1"/>
      <c r="OPJ231" s="1"/>
      <c r="OPK231" s="1"/>
      <c r="OPL231" s="1"/>
      <c r="OPM231" s="1"/>
      <c r="OPN231" s="1"/>
      <c r="OPO231" s="1"/>
      <c r="OPP231" s="1"/>
      <c r="OPQ231" s="1"/>
      <c r="OPR231" s="1"/>
      <c r="OPS231" s="1"/>
      <c r="OPT231" s="1"/>
      <c r="OPU231" s="1"/>
      <c r="OPV231" s="1"/>
      <c r="OPW231" s="1"/>
      <c r="OPX231" s="1"/>
      <c r="OPY231" s="1"/>
      <c r="OPZ231" s="1"/>
      <c r="OQA231" s="1"/>
      <c r="OQB231" s="1"/>
      <c r="OQC231" s="1"/>
      <c r="OQD231" s="1"/>
      <c r="OQE231" s="1"/>
      <c r="OQF231" s="1"/>
      <c r="OQG231" s="1"/>
      <c r="OQH231" s="1"/>
      <c r="OQI231" s="1"/>
      <c r="OQJ231" s="1"/>
      <c r="OQK231" s="1"/>
      <c r="OQL231" s="1"/>
      <c r="OQM231" s="1"/>
      <c r="OQN231" s="1"/>
      <c r="OQO231" s="1"/>
      <c r="OQP231" s="1"/>
      <c r="OQQ231" s="1"/>
      <c r="OQR231" s="1"/>
      <c r="OQS231" s="1"/>
      <c r="OQT231" s="1"/>
      <c r="OQU231" s="1"/>
      <c r="OQV231" s="1"/>
      <c r="OQW231" s="1"/>
      <c r="OQX231" s="1"/>
      <c r="OQY231" s="1"/>
      <c r="OQZ231" s="1"/>
      <c r="ORA231" s="1"/>
      <c r="ORB231" s="1"/>
      <c r="ORC231" s="1"/>
      <c r="ORD231" s="1"/>
      <c r="ORE231" s="1"/>
      <c r="ORF231" s="1"/>
      <c r="ORG231" s="1"/>
      <c r="ORH231" s="1"/>
      <c r="ORI231" s="1"/>
      <c r="ORJ231" s="1"/>
      <c r="ORK231" s="1"/>
      <c r="ORL231" s="1"/>
      <c r="ORM231" s="1"/>
      <c r="ORN231" s="1"/>
      <c r="ORO231" s="1"/>
      <c r="ORP231" s="1"/>
      <c r="ORQ231" s="1"/>
      <c r="ORR231" s="1"/>
      <c r="ORS231" s="1"/>
      <c r="ORT231" s="1"/>
      <c r="ORU231" s="1"/>
      <c r="ORV231" s="1"/>
      <c r="ORW231" s="1"/>
      <c r="ORX231" s="1"/>
      <c r="ORY231" s="1"/>
      <c r="ORZ231" s="1"/>
      <c r="OSA231" s="1"/>
      <c r="OSB231" s="1"/>
      <c r="OSC231" s="1"/>
      <c r="OSD231" s="1"/>
      <c r="OSE231" s="1"/>
      <c r="OSF231" s="1"/>
      <c r="OSG231" s="1"/>
      <c r="OSH231" s="1"/>
      <c r="OSI231" s="1"/>
      <c r="OSJ231" s="1"/>
      <c r="OSK231" s="1"/>
      <c r="OSL231" s="1"/>
      <c r="OSM231" s="1"/>
      <c r="OSN231" s="1"/>
      <c r="OSO231" s="1"/>
      <c r="OSP231" s="1"/>
      <c r="OSQ231" s="1"/>
      <c r="OSR231" s="1"/>
      <c r="OSS231" s="1"/>
      <c r="OST231" s="1"/>
      <c r="OSU231" s="1"/>
      <c r="OSV231" s="1"/>
      <c r="OSW231" s="1"/>
      <c r="OSX231" s="1"/>
      <c r="OSY231" s="1"/>
      <c r="OSZ231" s="1"/>
      <c r="OTA231" s="1"/>
      <c r="OTB231" s="1"/>
      <c r="OTC231" s="1"/>
      <c r="OTD231" s="1"/>
      <c r="OTE231" s="1"/>
      <c r="OTF231" s="1"/>
      <c r="OTG231" s="1"/>
      <c r="OTH231" s="1"/>
      <c r="OTI231" s="1"/>
      <c r="OTJ231" s="1"/>
      <c r="OTK231" s="1"/>
      <c r="OTL231" s="1"/>
      <c r="OTM231" s="1"/>
      <c r="OTN231" s="1"/>
      <c r="OTO231" s="1"/>
      <c r="OTP231" s="1"/>
      <c r="OTQ231" s="1"/>
      <c r="OTR231" s="1"/>
      <c r="OTS231" s="1"/>
      <c r="OTT231" s="1"/>
      <c r="OTU231" s="1"/>
      <c r="OTV231" s="1"/>
      <c r="OTW231" s="1"/>
      <c r="OTX231" s="1"/>
      <c r="OTY231" s="1"/>
      <c r="OTZ231" s="1"/>
      <c r="OUA231" s="1"/>
      <c r="OUB231" s="1"/>
      <c r="OUC231" s="1"/>
      <c r="OUD231" s="1"/>
      <c r="OUE231" s="1"/>
      <c r="OUF231" s="1"/>
      <c r="OUG231" s="1"/>
      <c r="OUH231" s="1"/>
      <c r="OUI231" s="1"/>
      <c r="OUJ231" s="1"/>
      <c r="OUK231" s="1"/>
      <c r="OUL231" s="1"/>
      <c r="OUM231" s="1"/>
      <c r="OUN231" s="1"/>
      <c r="OUO231" s="1"/>
      <c r="OUP231" s="1"/>
      <c r="OUQ231" s="1"/>
      <c r="OUR231" s="1"/>
      <c r="OUS231" s="1"/>
      <c r="OUT231" s="1"/>
      <c r="OUU231" s="1"/>
      <c r="OUV231" s="1"/>
      <c r="OUW231" s="1"/>
      <c r="OUX231" s="1"/>
      <c r="OUY231" s="1"/>
      <c r="OUZ231" s="1"/>
      <c r="OVA231" s="1"/>
      <c r="OVB231" s="1"/>
      <c r="OVC231" s="1"/>
      <c r="OVD231" s="1"/>
      <c r="OVE231" s="1"/>
      <c r="OVF231" s="1"/>
      <c r="OVG231" s="1"/>
      <c r="OVH231" s="1"/>
      <c r="OVI231" s="1"/>
      <c r="OVJ231" s="1"/>
      <c r="OVK231" s="1"/>
      <c r="OVL231" s="1"/>
      <c r="OVM231" s="1"/>
      <c r="OVN231" s="1"/>
      <c r="OVO231" s="1"/>
      <c r="OVP231" s="1"/>
      <c r="OVQ231" s="1"/>
      <c r="OVR231" s="1"/>
      <c r="OVS231" s="1"/>
      <c r="OVT231" s="1"/>
      <c r="OVU231" s="1"/>
      <c r="OVV231" s="1"/>
      <c r="OVW231" s="1"/>
      <c r="OVX231" s="1"/>
      <c r="OVY231" s="1"/>
      <c r="OVZ231" s="1"/>
      <c r="OWA231" s="1"/>
      <c r="OWB231" s="1"/>
      <c r="OWC231" s="1"/>
      <c r="OWD231" s="1"/>
      <c r="OWE231" s="1"/>
      <c r="OWF231" s="1"/>
      <c r="OWG231" s="1"/>
      <c r="OWH231" s="1"/>
      <c r="OWI231" s="1"/>
      <c r="OWJ231" s="1"/>
      <c r="OWK231" s="1"/>
      <c r="OWL231" s="1"/>
      <c r="OWM231" s="1"/>
      <c r="OWN231" s="1"/>
      <c r="OWO231" s="1"/>
      <c r="OWP231" s="1"/>
      <c r="OWQ231" s="1"/>
      <c r="OWR231" s="1"/>
      <c r="OWS231" s="1"/>
      <c r="OWT231" s="1"/>
      <c r="OWU231" s="1"/>
      <c r="OWV231" s="1"/>
      <c r="OWW231" s="1"/>
      <c r="OWX231" s="1"/>
      <c r="OWY231" s="1"/>
      <c r="OWZ231" s="1"/>
      <c r="OXA231" s="1"/>
      <c r="OXB231" s="1"/>
      <c r="OXC231" s="1"/>
      <c r="OXD231" s="1"/>
      <c r="OXE231" s="1"/>
      <c r="OXF231" s="1"/>
      <c r="OXG231" s="1"/>
      <c r="OXH231" s="1"/>
      <c r="OXI231" s="1"/>
      <c r="OXJ231" s="1"/>
      <c r="OXK231" s="1"/>
      <c r="OXL231" s="1"/>
      <c r="OXM231" s="1"/>
      <c r="OXN231" s="1"/>
      <c r="OXO231" s="1"/>
      <c r="OXP231" s="1"/>
      <c r="OXQ231" s="1"/>
      <c r="OXR231" s="1"/>
      <c r="OXS231" s="1"/>
      <c r="OXT231" s="1"/>
      <c r="OXU231" s="1"/>
      <c r="OXV231" s="1"/>
      <c r="OXW231" s="1"/>
      <c r="OXX231" s="1"/>
      <c r="OXY231" s="1"/>
      <c r="OXZ231" s="1"/>
      <c r="OYA231" s="1"/>
      <c r="OYB231" s="1"/>
      <c r="OYC231" s="1"/>
      <c r="OYD231" s="1"/>
      <c r="OYE231" s="1"/>
      <c r="OYF231" s="1"/>
      <c r="OYG231" s="1"/>
      <c r="OYH231" s="1"/>
      <c r="OYI231" s="1"/>
      <c r="OYJ231" s="1"/>
      <c r="OYK231" s="1"/>
      <c r="OYL231" s="1"/>
      <c r="OYM231" s="1"/>
      <c r="OYN231" s="1"/>
      <c r="OYO231" s="1"/>
      <c r="OYP231" s="1"/>
      <c r="OYQ231" s="1"/>
      <c r="OYR231" s="1"/>
      <c r="OYS231" s="1"/>
      <c r="OYT231" s="1"/>
      <c r="OYU231" s="1"/>
      <c r="OYV231" s="1"/>
      <c r="OYW231" s="1"/>
      <c r="OYX231" s="1"/>
      <c r="OYY231" s="1"/>
      <c r="OYZ231" s="1"/>
      <c r="OZA231" s="1"/>
      <c r="OZB231" s="1"/>
      <c r="OZC231" s="1"/>
      <c r="OZD231" s="1"/>
      <c r="OZE231" s="1"/>
      <c r="OZF231" s="1"/>
      <c r="OZG231" s="1"/>
      <c r="OZH231" s="1"/>
      <c r="OZI231" s="1"/>
      <c r="OZJ231" s="1"/>
      <c r="OZK231" s="1"/>
      <c r="OZL231" s="1"/>
      <c r="OZM231" s="1"/>
      <c r="OZN231" s="1"/>
      <c r="OZO231" s="1"/>
      <c r="OZP231" s="1"/>
      <c r="OZQ231" s="1"/>
      <c r="OZR231" s="1"/>
      <c r="OZS231" s="1"/>
      <c r="OZT231" s="1"/>
      <c r="OZU231" s="1"/>
      <c r="OZV231" s="1"/>
      <c r="OZW231" s="1"/>
      <c r="OZX231" s="1"/>
      <c r="OZY231" s="1"/>
      <c r="OZZ231" s="1"/>
      <c r="PAA231" s="1"/>
      <c r="PAB231" s="1"/>
      <c r="PAC231" s="1"/>
      <c r="PAD231" s="1"/>
      <c r="PAE231" s="1"/>
      <c r="PAF231" s="1"/>
      <c r="PAG231" s="1"/>
      <c r="PAH231" s="1"/>
      <c r="PAI231" s="1"/>
      <c r="PAJ231" s="1"/>
      <c r="PAK231" s="1"/>
      <c r="PAL231" s="1"/>
      <c r="PAM231" s="1"/>
      <c r="PAN231" s="1"/>
      <c r="PAO231" s="1"/>
      <c r="PAP231" s="1"/>
      <c r="PAQ231" s="1"/>
      <c r="PAR231" s="1"/>
      <c r="PAS231" s="1"/>
      <c r="PAT231" s="1"/>
      <c r="PAU231" s="1"/>
      <c r="PAV231" s="1"/>
      <c r="PAW231" s="1"/>
      <c r="PAX231" s="1"/>
      <c r="PAY231" s="1"/>
      <c r="PAZ231" s="1"/>
      <c r="PBA231" s="1"/>
      <c r="PBB231" s="1"/>
      <c r="PBC231" s="1"/>
      <c r="PBD231" s="1"/>
      <c r="PBE231" s="1"/>
      <c r="PBF231" s="1"/>
      <c r="PBG231" s="1"/>
      <c r="PBH231" s="1"/>
      <c r="PBI231" s="1"/>
      <c r="PBJ231" s="1"/>
      <c r="PBK231" s="1"/>
      <c r="PBL231" s="1"/>
      <c r="PBM231" s="1"/>
      <c r="PBN231" s="1"/>
      <c r="PBO231" s="1"/>
      <c r="PBP231" s="1"/>
      <c r="PBQ231" s="1"/>
      <c r="PBR231" s="1"/>
      <c r="PBS231" s="1"/>
      <c r="PBT231" s="1"/>
      <c r="PBU231" s="1"/>
      <c r="PBV231" s="1"/>
      <c r="PBW231" s="1"/>
      <c r="PBX231" s="1"/>
      <c r="PBY231" s="1"/>
      <c r="PBZ231" s="1"/>
      <c r="PCA231" s="1"/>
      <c r="PCB231" s="1"/>
      <c r="PCC231" s="1"/>
      <c r="PCD231" s="1"/>
      <c r="PCE231" s="1"/>
      <c r="PCF231" s="1"/>
      <c r="PCG231" s="1"/>
      <c r="PCH231" s="1"/>
      <c r="PCI231" s="1"/>
      <c r="PCJ231" s="1"/>
      <c r="PCK231" s="1"/>
      <c r="PCL231" s="1"/>
      <c r="PCM231" s="1"/>
      <c r="PCN231" s="1"/>
      <c r="PCO231" s="1"/>
      <c r="PCP231" s="1"/>
      <c r="PCQ231" s="1"/>
      <c r="PCR231" s="1"/>
      <c r="PCS231" s="1"/>
      <c r="PCT231" s="1"/>
      <c r="PCU231" s="1"/>
      <c r="PCV231" s="1"/>
      <c r="PCW231" s="1"/>
      <c r="PCX231" s="1"/>
      <c r="PCY231" s="1"/>
      <c r="PCZ231" s="1"/>
      <c r="PDA231" s="1"/>
      <c r="PDB231" s="1"/>
      <c r="PDC231" s="1"/>
      <c r="PDD231" s="1"/>
      <c r="PDE231" s="1"/>
      <c r="PDF231" s="1"/>
      <c r="PDG231" s="1"/>
      <c r="PDH231" s="1"/>
      <c r="PDI231" s="1"/>
      <c r="PDJ231" s="1"/>
      <c r="PDK231" s="1"/>
      <c r="PDL231" s="1"/>
      <c r="PDM231" s="1"/>
      <c r="PDN231" s="1"/>
      <c r="PDO231" s="1"/>
      <c r="PDP231" s="1"/>
      <c r="PDQ231" s="1"/>
      <c r="PDR231" s="1"/>
      <c r="PDS231" s="1"/>
      <c r="PDT231" s="1"/>
      <c r="PDU231" s="1"/>
      <c r="PDV231" s="1"/>
      <c r="PDW231" s="1"/>
      <c r="PDX231" s="1"/>
      <c r="PDY231" s="1"/>
      <c r="PDZ231" s="1"/>
      <c r="PEA231" s="1"/>
      <c r="PEB231" s="1"/>
      <c r="PEC231" s="1"/>
      <c r="PED231" s="1"/>
      <c r="PEE231" s="1"/>
      <c r="PEF231" s="1"/>
      <c r="PEG231" s="1"/>
      <c r="PEH231" s="1"/>
      <c r="PEI231" s="1"/>
      <c r="PEJ231" s="1"/>
      <c r="PEK231" s="1"/>
      <c r="PEL231" s="1"/>
      <c r="PEM231" s="1"/>
      <c r="PEN231" s="1"/>
      <c r="PEO231" s="1"/>
      <c r="PEP231" s="1"/>
      <c r="PEQ231" s="1"/>
      <c r="PER231" s="1"/>
      <c r="PES231" s="1"/>
      <c r="PET231" s="1"/>
      <c r="PEU231" s="1"/>
      <c r="PEV231" s="1"/>
      <c r="PEW231" s="1"/>
      <c r="PEX231" s="1"/>
      <c r="PEY231" s="1"/>
      <c r="PEZ231" s="1"/>
      <c r="PFA231" s="1"/>
      <c r="PFB231" s="1"/>
      <c r="PFC231" s="1"/>
      <c r="PFD231" s="1"/>
      <c r="PFE231" s="1"/>
      <c r="PFF231" s="1"/>
      <c r="PFG231" s="1"/>
      <c r="PFH231" s="1"/>
      <c r="PFI231" s="1"/>
      <c r="PFJ231" s="1"/>
      <c r="PFK231" s="1"/>
      <c r="PFL231" s="1"/>
      <c r="PFM231" s="1"/>
      <c r="PFN231" s="1"/>
      <c r="PFO231" s="1"/>
      <c r="PFP231" s="1"/>
      <c r="PFQ231" s="1"/>
      <c r="PFR231" s="1"/>
      <c r="PFS231" s="1"/>
      <c r="PFT231" s="1"/>
      <c r="PFU231" s="1"/>
      <c r="PFV231" s="1"/>
      <c r="PFW231" s="1"/>
      <c r="PFX231" s="1"/>
      <c r="PFY231" s="1"/>
      <c r="PFZ231" s="1"/>
      <c r="PGA231" s="1"/>
      <c r="PGB231" s="1"/>
      <c r="PGC231" s="1"/>
      <c r="PGD231" s="1"/>
      <c r="PGE231" s="1"/>
      <c r="PGF231" s="1"/>
      <c r="PGG231" s="1"/>
      <c r="PGH231" s="1"/>
      <c r="PGI231" s="1"/>
      <c r="PGJ231" s="1"/>
      <c r="PGK231" s="1"/>
      <c r="PGL231" s="1"/>
      <c r="PGM231" s="1"/>
      <c r="PGN231" s="1"/>
      <c r="PGO231" s="1"/>
      <c r="PGP231" s="1"/>
      <c r="PGQ231" s="1"/>
      <c r="PGR231" s="1"/>
      <c r="PGS231" s="1"/>
      <c r="PGT231" s="1"/>
      <c r="PGU231" s="1"/>
      <c r="PGV231" s="1"/>
      <c r="PGW231" s="1"/>
      <c r="PGX231" s="1"/>
      <c r="PGY231" s="1"/>
      <c r="PGZ231" s="1"/>
      <c r="PHA231" s="1"/>
      <c r="PHB231" s="1"/>
      <c r="PHC231" s="1"/>
      <c r="PHD231" s="1"/>
      <c r="PHE231" s="1"/>
      <c r="PHF231" s="1"/>
      <c r="PHG231" s="1"/>
      <c r="PHH231" s="1"/>
      <c r="PHI231" s="1"/>
      <c r="PHJ231" s="1"/>
      <c r="PHK231" s="1"/>
      <c r="PHL231" s="1"/>
      <c r="PHM231" s="1"/>
      <c r="PHN231" s="1"/>
      <c r="PHO231" s="1"/>
      <c r="PHP231" s="1"/>
      <c r="PHQ231" s="1"/>
      <c r="PHR231" s="1"/>
      <c r="PHS231" s="1"/>
      <c r="PHT231" s="1"/>
      <c r="PHU231" s="1"/>
      <c r="PHV231" s="1"/>
      <c r="PHW231" s="1"/>
      <c r="PHX231" s="1"/>
      <c r="PHY231" s="1"/>
      <c r="PHZ231" s="1"/>
      <c r="PIA231" s="1"/>
      <c r="PIB231" s="1"/>
      <c r="PIC231" s="1"/>
      <c r="PID231" s="1"/>
      <c r="PIE231" s="1"/>
      <c r="PIF231" s="1"/>
      <c r="PIG231" s="1"/>
      <c r="PIH231" s="1"/>
      <c r="PII231" s="1"/>
      <c r="PIJ231" s="1"/>
      <c r="PIK231" s="1"/>
      <c r="PIL231" s="1"/>
      <c r="PIM231" s="1"/>
      <c r="PIN231" s="1"/>
      <c r="PIO231" s="1"/>
      <c r="PIP231" s="1"/>
      <c r="PIQ231" s="1"/>
      <c r="PIR231" s="1"/>
      <c r="PIS231" s="1"/>
      <c r="PIT231" s="1"/>
      <c r="PIU231" s="1"/>
      <c r="PIV231" s="1"/>
      <c r="PIW231" s="1"/>
      <c r="PIX231" s="1"/>
      <c r="PIY231" s="1"/>
      <c r="PIZ231" s="1"/>
      <c r="PJA231" s="1"/>
      <c r="PJB231" s="1"/>
      <c r="PJC231" s="1"/>
      <c r="PJD231" s="1"/>
      <c r="PJE231" s="1"/>
      <c r="PJF231" s="1"/>
      <c r="PJG231" s="1"/>
      <c r="PJH231" s="1"/>
      <c r="PJI231" s="1"/>
      <c r="PJJ231" s="1"/>
      <c r="PJK231" s="1"/>
      <c r="PJL231" s="1"/>
      <c r="PJM231" s="1"/>
      <c r="PJN231" s="1"/>
      <c r="PJO231" s="1"/>
      <c r="PJP231" s="1"/>
      <c r="PJQ231" s="1"/>
      <c r="PJR231" s="1"/>
      <c r="PJS231" s="1"/>
      <c r="PJT231" s="1"/>
      <c r="PJU231" s="1"/>
      <c r="PJV231" s="1"/>
      <c r="PJW231" s="1"/>
      <c r="PJX231" s="1"/>
      <c r="PJY231" s="1"/>
      <c r="PJZ231" s="1"/>
      <c r="PKA231" s="1"/>
      <c r="PKB231" s="1"/>
      <c r="PKC231" s="1"/>
      <c r="PKD231" s="1"/>
      <c r="PKE231" s="1"/>
      <c r="PKF231" s="1"/>
      <c r="PKG231" s="1"/>
      <c r="PKH231" s="1"/>
      <c r="PKI231" s="1"/>
      <c r="PKJ231" s="1"/>
      <c r="PKK231" s="1"/>
      <c r="PKL231" s="1"/>
      <c r="PKM231" s="1"/>
      <c r="PKN231" s="1"/>
      <c r="PKO231" s="1"/>
      <c r="PKP231" s="1"/>
      <c r="PKQ231" s="1"/>
      <c r="PKR231" s="1"/>
      <c r="PKS231" s="1"/>
      <c r="PKT231" s="1"/>
      <c r="PKU231" s="1"/>
      <c r="PKV231" s="1"/>
      <c r="PKW231" s="1"/>
      <c r="PKX231" s="1"/>
      <c r="PKY231" s="1"/>
      <c r="PKZ231" s="1"/>
      <c r="PLA231" s="1"/>
      <c r="PLB231" s="1"/>
      <c r="PLC231" s="1"/>
      <c r="PLD231" s="1"/>
      <c r="PLE231" s="1"/>
      <c r="PLF231" s="1"/>
      <c r="PLG231" s="1"/>
      <c r="PLH231" s="1"/>
      <c r="PLI231" s="1"/>
      <c r="PLJ231" s="1"/>
      <c r="PLK231" s="1"/>
      <c r="PLL231" s="1"/>
      <c r="PLM231" s="1"/>
      <c r="PLN231" s="1"/>
      <c r="PLO231" s="1"/>
      <c r="PLP231" s="1"/>
      <c r="PLQ231" s="1"/>
      <c r="PLR231" s="1"/>
      <c r="PLS231" s="1"/>
      <c r="PLT231" s="1"/>
      <c r="PLU231" s="1"/>
      <c r="PLV231" s="1"/>
      <c r="PLW231" s="1"/>
      <c r="PLX231" s="1"/>
      <c r="PLY231" s="1"/>
      <c r="PLZ231" s="1"/>
      <c r="PMA231" s="1"/>
      <c r="PMB231" s="1"/>
      <c r="PMC231" s="1"/>
      <c r="PMD231" s="1"/>
      <c r="PME231" s="1"/>
      <c r="PMF231" s="1"/>
      <c r="PMG231" s="1"/>
      <c r="PMH231" s="1"/>
      <c r="PMI231" s="1"/>
      <c r="PMJ231" s="1"/>
      <c r="PMK231" s="1"/>
      <c r="PML231" s="1"/>
      <c r="PMM231" s="1"/>
      <c r="PMN231" s="1"/>
      <c r="PMO231" s="1"/>
      <c r="PMP231" s="1"/>
      <c r="PMQ231" s="1"/>
      <c r="PMR231" s="1"/>
      <c r="PMS231" s="1"/>
      <c r="PMT231" s="1"/>
      <c r="PMU231" s="1"/>
      <c r="PMV231" s="1"/>
      <c r="PMW231" s="1"/>
      <c r="PMX231" s="1"/>
      <c r="PMY231" s="1"/>
      <c r="PMZ231" s="1"/>
      <c r="PNA231" s="1"/>
      <c r="PNB231" s="1"/>
      <c r="PNC231" s="1"/>
      <c r="PND231" s="1"/>
      <c r="PNE231" s="1"/>
      <c r="PNF231" s="1"/>
      <c r="PNG231" s="1"/>
      <c r="PNH231" s="1"/>
      <c r="PNI231" s="1"/>
      <c r="PNJ231" s="1"/>
      <c r="PNK231" s="1"/>
      <c r="PNL231" s="1"/>
      <c r="PNM231" s="1"/>
      <c r="PNN231" s="1"/>
      <c r="PNO231" s="1"/>
      <c r="PNP231" s="1"/>
      <c r="PNQ231" s="1"/>
      <c r="PNR231" s="1"/>
      <c r="PNS231" s="1"/>
      <c r="PNT231" s="1"/>
      <c r="PNU231" s="1"/>
      <c r="PNV231" s="1"/>
      <c r="PNW231" s="1"/>
      <c r="PNX231" s="1"/>
      <c r="PNY231" s="1"/>
      <c r="PNZ231" s="1"/>
      <c r="POA231" s="1"/>
      <c r="POB231" s="1"/>
      <c r="POC231" s="1"/>
      <c r="POD231" s="1"/>
      <c r="POE231" s="1"/>
      <c r="POF231" s="1"/>
      <c r="POG231" s="1"/>
      <c r="POH231" s="1"/>
      <c r="POI231" s="1"/>
      <c r="POJ231" s="1"/>
      <c r="POK231" s="1"/>
      <c r="POL231" s="1"/>
      <c r="POM231" s="1"/>
      <c r="PON231" s="1"/>
      <c r="POO231" s="1"/>
      <c r="POP231" s="1"/>
      <c r="POQ231" s="1"/>
      <c r="POR231" s="1"/>
      <c r="POS231" s="1"/>
      <c r="POT231" s="1"/>
      <c r="POU231" s="1"/>
      <c r="POV231" s="1"/>
      <c r="POW231" s="1"/>
      <c r="POX231" s="1"/>
      <c r="POY231" s="1"/>
      <c r="POZ231" s="1"/>
      <c r="PPA231" s="1"/>
      <c r="PPB231" s="1"/>
      <c r="PPC231" s="1"/>
      <c r="PPD231" s="1"/>
      <c r="PPE231" s="1"/>
      <c r="PPF231" s="1"/>
      <c r="PPG231" s="1"/>
      <c r="PPH231" s="1"/>
      <c r="PPI231" s="1"/>
      <c r="PPJ231" s="1"/>
      <c r="PPK231" s="1"/>
      <c r="PPL231" s="1"/>
      <c r="PPM231" s="1"/>
      <c r="PPN231" s="1"/>
      <c r="PPO231" s="1"/>
      <c r="PPP231" s="1"/>
      <c r="PPQ231" s="1"/>
      <c r="PPR231" s="1"/>
      <c r="PPS231" s="1"/>
      <c r="PPT231" s="1"/>
      <c r="PPU231" s="1"/>
      <c r="PPV231" s="1"/>
      <c r="PPW231" s="1"/>
      <c r="PPX231" s="1"/>
      <c r="PPY231" s="1"/>
      <c r="PPZ231" s="1"/>
      <c r="PQA231" s="1"/>
      <c r="PQB231" s="1"/>
      <c r="PQC231" s="1"/>
      <c r="PQD231" s="1"/>
      <c r="PQE231" s="1"/>
      <c r="PQF231" s="1"/>
      <c r="PQG231" s="1"/>
      <c r="PQH231" s="1"/>
      <c r="PQI231" s="1"/>
      <c r="PQJ231" s="1"/>
      <c r="PQK231" s="1"/>
      <c r="PQL231" s="1"/>
      <c r="PQM231" s="1"/>
      <c r="PQN231" s="1"/>
      <c r="PQO231" s="1"/>
      <c r="PQP231" s="1"/>
      <c r="PQQ231" s="1"/>
      <c r="PQR231" s="1"/>
      <c r="PQS231" s="1"/>
      <c r="PQT231" s="1"/>
      <c r="PQU231" s="1"/>
      <c r="PQV231" s="1"/>
      <c r="PQW231" s="1"/>
      <c r="PQX231" s="1"/>
      <c r="PQY231" s="1"/>
      <c r="PQZ231" s="1"/>
      <c r="PRA231" s="1"/>
      <c r="PRB231" s="1"/>
      <c r="PRC231" s="1"/>
      <c r="PRD231" s="1"/>
      <c r="PRE231" s="1"/>
      <c r="PRF231" s="1"/>
      <c r="PRG231" s="1"/>
      <c r="PRH231" s="1"/>
      <c r="PRI231" s="1"/>
      <c r="PRJ231" s="1"/>
      <c r="PRK231" s="1"/>
      <c r="PRL231" s="1"/>
      <c r="PRM231" s="1"/>
      <c r="PRN231" s="1"/>
      <c r="PRO231" s="1"/>
      <c r="PRP231" s="1"/>
      <c r="PRQ231" s="1"/>
      <c r="PRR231" s="1"/>
      <c r="PRS231" s="1"/>
      <c r="PRT231" s="1"/>
      <c r="PRU231" s="1"/>
      <c r="PRV231" s="1"/>
      <c r="PRW231" s="1"/>
      <c r="PRX231" s="1"/>
      <c r="PRY231" s="1"/>
      <c r="PRZ231" s="1"/>
      <c r="PSA231" s="1"/>
      <c r="PSB231" s="1"/>
      <c r="PSC231" s="1"/>
      <c r="PSD231" s="1"/>
      <c r="PSE231" s="1"/>
      <c r="PSF231" s="1"/>
      <c r="PSG231" s="1"/>
      <c r="PSH231" s="1"/>
      <c r="PSI231" s="1"/>
      <c r="PSJ231" s="1"/>
      <c r="PSK231" s="1"/>
      <c r="PSL231" s="1"/>
      <c r="PSM231" s="1"/>
      <c r="PSN231" s="1"/>
      <c r="PSO231" s="1"/>
      <c r="PSP231" s="1"/>
      <c r="PSQ231" s="1"/>
      <c r="PSR231" s="1"/>
      <c r="PSS231" s="1"/>
      <c r="PST231" s="1"/>
      <c r="PSU231" s="1"/>
      <c r="PSV231" s="1"/>
      <c r="PSW231" s="1"/>
      <c r="PSX231" s="1"/>
      <c r="PSY231" s="1"/>
      <c r="PSZ231" s="1"/>
      <c r="PTA231" s="1"/>
      <c r="PTB231" s="1"/>
      <c r="PTC231" s="1"/>
      <c r="PTD231" s="1"/>
      <c r="PTE231" s="1"/>
      <c r="PTF231" s="1"/>
      <c r="PTG231" s="1"/>
      <c r="PTH231" s="1"/>
      <c r="PTI231" s="1"/>
      <c r="PTJ231" s="1"/>
      <c r="PTK231" s="1"/>
      <c r="PTL231" s="1"/>
      <c r="PTM231" s="1"/>
      <c r="PTN231" s="1"/>
      <c r="PTO231" s="1"/>
      <c r="PTP231" s="1"/>
      <c r="PTQ231" s="1"/>
      <c r="PTR231" s="1"/>
      <c r="PTS231" s="1"/>
      <c r="PTT231" s="1"/>
      <c r="PTU231" s="1"/>
      <c r="PTV231" s="1"/>
      <c r="PTW231" s="1"/>
      <c r="PTX231" s="1"/>
      <c r="PTY231" s="1"/>
      <c r="PTZ231" s="1"/>
      <c r="PUA231" s="1"/>
      <c r="PUB231" s="1"/>
      <c r="PUC231" s="1"/>
      <c r="PUD231" s="1"/>
      <c r="PUE231" s="1"/>
      <c r="PUF231" s="1"/>
      <c r="PUG231" s="1"/>
      <c r="PUH231" s="1"/>
      <c r="PUI231" s="1"/>
      <c r="PUJ231" s="1"/>
      <c r="PUK231" s="1"/>
      <c r="PUL231" s="1"/>
      <c r="PUM231" s="1"/>
      <c r="PUN231" s="1"/>
      <c r="PUO231" s="1"/>
      <c r="PUP231" s="1"/>
      <c r="PUQ231" s="1"/>
      <c r="PUR231" s="1"/>
      <c r="PUS231" s="1"/>
      <c r="PUT231" s="1"/>
      <c r="PUU231" s="1"/>
      <c r="PUV231" s="1"/>
      <c r="PUW231" s="1"/>
      <c r="PUX231" s="1"/>
      <c r="PUY231" s="1"/>
      <c r="PUZ231" s="1"/>
      <c r="PVA231" s="1"/>
      <c r="PVB231" s="1"/>
      <c r="PVC231" s="1"/>
      <c r="PVD231" s="1"/>
      <c r="PVE231" s="1"/>
      <c r="PVF231" s="1"/>
      <c r="PVG231" s="1"/>
      <c r="PVH231" s="1"/>
      <c r="PVI231" s="1"/>
      <c r="PVJ231" s="1"/>
      <c r="PVK231" s="1"/>
      <c r="PVL231" s="1"/>
      <c r="PVM231" s="1"/>
      <c r="PVN231" s="1"/>
      <c r="PVO231" s="1"/>
      <c r="PVP231" s="1"/>
      <c r="PVQ231" s="1"/>
      <c r="PVR231" s="1"/>
      <c r="PVS231" s="1"/>
      <c r="PVT231" s="1"/>
      <c r="PVU231" s="1"/>
      <c r="PVV231" s="1"/>
      <c r="PVW231" s="1"/>
      <c r="PVX231" s="1"/>
      <c r="PVY231" s="1"/>
      <c r="PVZ231" s="1"/>
      <c r="PWA231" s="1"/>
      <c r="PWB231" s="1"/>
      <c r="PWC231" s="1"/>
      <c r="PWD231" s="1"/>
      <c r="PWE231" s="1"/>
      <c r="PWF231" s="1"/>
      <c r="PWG231" s="1"/>
      <c r="PWH231" s="1"/>
      <c r="PWI231" s="1"/>
      <c r="PWJ231" s="1"/>
      <c r="PWK231" s="1"/>
      <c r="PWL231" s="1"/>
      <c r="PWM231" s="1"/>
      <c r="PWN231" s="1"/>
      <c r="PWO231" s="1"/>
      <c r="PWP231" s="1"/>
      <c r="PWQ231" s="1"/>
      <c r="PWR231" s="1"/>
      <c r="PWS231" s="1"/>
      <c r="PWT231" s="1"/>
      <c r="PWU231" s="1"/>
      <c r="PWV231" s="1"/>
      <c r="PWW231" s="1"/>
      <c r="PWX231" s="1"/>
      <c r="PWY231" s="1"/>
      <c r="PWZ231" s="1"/>
      <c r="PXA231" s="1"/>
      <c r="PXB231" s="1"/>
      <c r="PXC231" s="1"/>
      <c r="PXD231" s="1"/>
      <c r="PXE231" s="1"/>
      <c r="PXF231" s="1"/>
      <c r="PXG231" s="1"/>
      <c r="PXH231" s="1"/>
      <c r="PXI231" s="1"/>
      <c r="PXJ231" s="1"/>
      <c r="PXK231" s="1"/>
      <c r="PXL231" s="1"/>
      <c r="PXM231" s="1"/>
      <c r="PXN231" s="1"/>
      <c r="PXO231" s="1"/>
      <c r="PXP231" s="1"/>
      <c r="PXQ231" s="1"/>
      <c r="PXR231" s="1"/>
      <c r="PXS231" s="1"/>
      <c r="PXT231" s="1"/>
      <c r="PXU231" s="1"/>
      <c r="PXV231" s="1"/>
      <c r="PXW231" s="1"/>
      <c r="PXX231" s="1"/>
      <c r="PXY231" s="1"/>
      <c r="PXZ231" s="1"/>
      <c r="PYA231" s="1"/>
      <c r="PYB231" s="1"/>
      <c r="PYC231" s="1"/>
      <c r="PYD231" s="1"/>
      <c r="PYE231" s="1"/>
      <c r="PYF231" s="1"/>
      <c r="PYG231" s="1"/>
      <c r="PYH231" s="1"/>
      <c r="PYI231" s="1"/>
      <c r="PYJ231" s="1"/>
      <c r="PYK231" s="1"/>
      <c r="PYL231" s="1"/>
      <c r="PYM231" s="1"/>
      <c r="PYN231" s="1"/>
      <c r="PYO231" s="1"/>
      <c r="PYP231" s="1"/>
      <c r="PYQ231" s="1"/>
      <c r="PYR231" s="1"/>
      <c r="PYS231" s="1"/>
      <c r="PYT231" s="1"/>
      <c r="PYU231" s="1"/>
      <c r="PYV231" s="1"/>
      <c r="PYW231" s="1"/>
      <c r="PYX231" s="1"/>
      <c r="PYY231" s="1"/>
      <c r="PYZ231" s="1"/>
      <c r="PZA231" s="1"/>
      <c r="PZB231" s="1"/>
      <c r="PZC231" s="1"/>
      <c r="PZD231" s="1"/>
      <c r="PZE231" s="1"/>
      <c r="PZF231" s="1"/>
      <c r="PZG231" s="1"/>
      <c r="PZH231" s="1"/>
      <c r="PZI231" s="1"/>
      <c r="PZJ231" s="1"/>
      <c r="PZK231" s="1"/>
      <c r="PZL231" s="1"/>
      <c r="PZM231" s="1"/>
      <c r="PZN231" s="1"/>
      <c r="PZO231" s="1"/>
      <c r="PZP231" s="1"/>
      <c r="PZQ231" s="1"/>
      <c r="PZR231" s="1"/>
      <c r="PZS231" s="1"/>
      <c r="PZT231" s="1"/>
      <c r="PZU231" s="1"/>
      <c r="PZV231" s="1"/>
      <c r="PZW231" s="1"/>
      <c r="PZX231" s="1"/>
      <c r="PZY231" s="1"/>
      <c r="PZZ231" s="1"/>
      <c r="QAA231" s="1"/>
      <c r="QAB231" s="1"/>
      <c r="QAC231" s="1"/>
      <c r="QAD231" s="1"/>
      <c r="QAE231" s="1"/>
      <c r="QAF231" s="1"/>
      <c r="QAG231" s="1"/>
      <c r="QAH231" s="1"/>
      <c r="QAI231" s="1"/>
      <c r="QAJ231" s="1"/>
      <c r="QAK231" s="1"/>
      <c r="QAL231" s="1"/>
      <c r="QAM231" s="1"/>
      <c r="QAN231" s="1"/>
      <c r="QAO231" s="1"/>
      <c r="QAP231" s="1"/>
      <c r="QAQ231" s="1"/>
      <c r="QAR231" s="1"/>
      <c r="QAS231" s="1"/>
      <c r="QAT231" s="1"/>
      <c r="QAU231" s="1"/>
      <c r="QAV231" s="1"/>
      <c r="QAW231" s="1"/>
      <c r="QAX231" s="1"/>
      <c r="QAY231" s="1"/>
      <c r="QAZ231" s="1"/>
      <c r="QBA231" s="1"/>
      <c r="QBB231" s="1"/>
      <c r="QBC231" s="1"/>
      <c r="QBD231" s="1"/>
      <c r="QBE231" s="1"/>
      <c r="QBF231" s="1"/>
      <c r="QBG231" s="1"/>
      <c r="QBH231" s="1"/>
      <c r="QBI231" s="1"/>
      <c r="QBJ231" s="1"/>
      <c r="QBK231" s="1"/>
      <c r="QBL231" s="1"/>
      <c r="QBM231" s="1"/>
      <c r="QBN231" s="1"/>
      <c r="QBO231" s="1"/>
      <c r="QBP231" s="1"/>
      <c r="QBQ231" s="1"/>
      <c r="QBR231" s="1"/>
      <c r="QBS231" s="1"/>
      <c r="QBT231" s="1"/>
      <c r="QBU231" s="1"/>
      <c r="QBV231" s="1"/>
      <c r="QBW231" s="1"/>
      <c r="QBX231" s="1"/>
      <c r="QBY231" s="1"/>
      <c r="QBZ231" s="1"/>
      <c r="QCA231" s="1"/>
      <c r="QCB231" s="1"/>
      <c r="QCC231" s="1"/>
      <c r="QCD231" s="1"/>
      <c r="QCE231" s="1"/>
      <c r="QCF231" s="1"/>
      <c r="QCG231" s="1"/>
      <c r="QCH231" s="1"/>
      <c r="QCI231" s="1"/>
      <c r="QCJ231" s="1"/>
      <c r="QCK231" s="1"/>
      <c r="QCL231" s="1"/>
      <c r="QCM231" s="1"/>
      <c r="QCN231" s="1"/>
      <c r="QCO231" s="1"/>
      <c r="QCP231" s="1"/>
      <c r="QCQ231" s="1"/>
      <c r="QCR231" s="1"/>
      <c r="QCS231" s="1"/>
      <c r="QCT231" s="1"/>
      <c r="QCU231" s="1"/>
      <c r="QCV231" s="1"/>
      <c r="QCW231" s="1"/>
      <c r="QCX231" s="1"/>
      <c r="QCY231" s="1"/>
      <c r="QCZ231" s="1"/>
      <c r="QDA231" s="1"/>
      <c r="QDB231" s="1"/>
      <c r="QDC231" s="1"/>
      <c r="QDD231" s="1"/>
      <c r="QDE231" s="1"/>
      <c r="QDF231" s="1"/>
      <c r="QDG231" s="1"/>
      <c r="QDH231" s="1"/>
      <c r="QDI231" s="1"/>
      <c r="QDJ231" s="1"/>
      <c r="QDK231" s="1"/>
      <c r="QDL231" s="1"/>
      <c r="QDM231" s="1"/>
      <c r="QDN231" s="1"/>
      <c r="QDO231" s="1"/>
      <c r="QDP231" s="1"/>
      <c r="QDQ231" s="1"/>
      <c r="QDR231" s="1"/>
      <c r="QDS231" s="1"/>
      <c r="QDT231" s="1"/>
      <c r="QDU231" s="1"/>
      <c r="QDV231" s="1"/>
      <c r="QDW231" s="1"/>
      <c r="QDX231" s="1"/>
      <c r="QDY231" s="1"/>
      <c r="QDZ231" s="1"/>
      <c r="QEA231" s="1"/>
      <c r="QEB231" s="1"/>
      <c r="QEC231" s="1"/>
      <c r="QED231" s="1"/>
      <c r="QEE231" s="1"/>
      <c r="QEF231" s="1"/>
      <c r="QEG231" s="1"/>
      <c r="QEH231" s="1"/>
      <c r="QEI231" s="1"/>
      <c r="QEJ231" s="1"/>
      <c r="QEK231" s="1"/>
      <c r="QEL231" s="1"/>
      <c r="QEM231" s="1"/>
      <c r="QEN231" s="1"/>
      <c r="QEO231" s="1"/>
      <c r="QEP231" s="1"/>
      <c r="QEQ231" s="1"/>
      <c r="QER231" s="1"/>
      <c r="QES231" s="1"/>
      <c r="QET231" s="1"/>
      <c r="QEU231" s="1"/>
      <c r="QEV231" s="1"/>
      <c r="QEW231" s="1"/>
      <c r="QEX231" s="1"/>
      <c r="QEY231" s="1"/>
      <c r="QEZ231" s="1"/>
      <c r="QFA231" s="1"/>
      <c r="QFB231" s="1"/>
      <c r="QFC231" s="1"/>
      <c r="QFD231" s="1"/>
      <c r="QFE231" s="1"/>
      <c r="QFF231" s="1"/>
      <c r="QFG231" s="1"/>
      <c r="QFH231" s="1"/>
      <c r="QFI231" s="1"/>
      <c r="QFJ231" s="1"/>
      <c r="QFK231" s="1"/>
      <c r="QFL231" s="1"/>
      <c r="QFM231" s="1"/>
      <c r="QFN231" s="1"/>
      <c r="QFO231" s="1"/>
      <c r="QFP231" s="1"/>
      <c r="QFQ231" s="1"/>
      <c r="QFR231" s="1"/>
      <c r="QFS231" s="1"/>
      <c r="QFT231" s="1"/>
      <c r="QFU231" s="1"/>
      <c r="QFV231" s="1"/>
      <c r="QFW231" s="1"/>
      <c r="QFX231" s="1"/>
      <c r="QFY231" s="1"/>
      <c r="QFZ231" s="1"/>
      <c r="QGA231" s="1"/>
      <c r="QGB231" s="1"/>
      <c r="QGC231" s="1"/>
      <c r="QGD231" s="1"/>
      <c r="QGE231" s="1"/>
      <c r="QGF231" s="1"/>
      <c r="QGG231" s="1"/>
      <c r="QGH231" s="1"/>
      <c r="QGI231" s="1"/>
      <c r="QGJ231" s="1"/>
      <c r="QGK231" s="1"/>
      <c r="QGL231" s="1"/>
      <c r="QGM231" s="1"/>
      <c r="QGN231" s="1"/>
      <c r="QGO231" s="1"/>
      <c r="QGP231" s="1"/>
      <c r="QGQ231" s="1"/>
      <c r="QGR231" s="1"/>
      <c r="QGS231" s="1"/>
      <c r="QGT231" s="1"/>
      <c r="QGU231" s="1"/>
      <c r="QGV231" s="1"/>
      <c r="QGW231" s="1"/>
      <c r="QGX231" s="1"/>
      <c r="QGY231" s="1"/>
      <c r="QGZ231" s="1"/>
      <c r="QHA231" s="1"/>
      <c r="QHB231" s="1"/>
      <c r="QHC231" s="1"/>
      <c r="QHD231" s="1"/>
      <c r="QHE231" s="1"/>
      <c r="QHF231" s="1"/>
      <c r="QHG231" s="1"/>
      <c r="QHH231" s="1"/>
      <c r="QHI231" s="1"/>
      <c r="QHJ231" s="1"/>
      <c r="QHK231" s="1"/>
      <c r="QHL231" s="1"/>
      <c r="QHM231" s="1"/>
      <c r="QHN231" s="1"/>
      <c r="QHO231" s="1"/>
      <c r="QHP231" s="1"/>
      <c r="QHQ231" s="1"/>
      <c r="QHR231" s="1"/>
      <c r="QHS231" s="1"/>
      <c r="QHT231" s="1"/>
      <c r="QHU231" s="1"/>
      <c r="QHV231" s="1"/>
      <c r="QHW231" s="1"/>
      <c r="QHX231" s="1"/>
      <c r="QHY231" s="1"/>
      <c r="QHZ231" s="1"/>
      <c r="QIA231" s="1"/>
      <c r="QIB231" s="1"/>
      <c r="QIC231" s="1"/>
      <c r="QID231" s="1"/>
      <c r="QIE231" s="1"/>
      <c r="QIF231" s="1"/>
      <c r="QIG231" s="1"/>
      <c r="QIH231" s="1"/>
      <c r="QII231" s="1"/>
      <c r="QIJ231" s="1"/>
      <c r="QIK231" s="1"/>
      <c r="QIL231" s="1"/>
      <c r="QIM231" s="1"/>
      <c r="QIN231" s="1"/>
      <c r="QIO231" s="1"/>
      <c r="QIP231" s="1"/>
      <c r="QIQ231" s="1"/>
      <c r="QIR231" s="1"/>
      <c r="QIS231" s="1"/>
      <c r="QIT231" s="1"/>
      <c r="QIU231" s="1"/>
      <c r="QIV231" s="1"/>
      <c r="QIW231" s="1"/>
      <c r="QIX231" s="1"/>
      <c r="QIY231" s="1"/>
      <c r="QIZ231" s="1"/>
      <c r="QJA231" s="1"/>
      <c r="QJB231" s="1"/>
      <c r="QJC231" s="1"/>
      <c r="QJD231" s="1"/>
      <c r="QJE231" s="1"/>
      <c r="QJF231" s="1"/>
      <c r="QJG231" s="1"/>
      <c r="QJH231" s="1"/>
      <c r="QJI231" s="1"/>
      <c r="QJJ231" s="1"/>
      <c r="QJK231" s="1"/>
      <c r="QJL231" s="1"/>
      <c r="QJM231" s="1"/>
      <c r="QJN231" s="1"/>
      <c r="QJO231" s="1"/>
      <c r="QJP231" s="1"/>
      <c r="QJQ231" s="1"/>
      <c r="QJR231" s="1"/>
      <c r="QJS231" s="1"/>
      <c r="QJT231" s="1"/>
      <c r="QJU231" s="1"/>
      <c r="QJV231" s="1"/>
      <c r="QJW231" s="1"/>
      <c r="QJX231" s="1"/>
      <c r="QJY231" s="1"/>
      <c r="QJZ231" s="1"/>
      <c r="QKA231" s="1"/>
      <c r="QKB231" s="1"/>
      <c r="QKC231" s="1"/>
      <c r="QKD231" s="1"/>
      <c r="QKE231" s="1"/>
      <c r="QKF231" s="1"/>
      <c r="QKG231" s="1"/>
      <c r="QKH231" s="1"/>
      <c r="QKI231" s="1"/>
      <c r="QKJ231" s="1"/>
      <c r="QKK231" s="1"/>
      <c r="QKL231" s="1"/>
      <c r="QKM231" s="1"/>
      <c r="QKN231" s="1"/>
      <c r="QKO231" s="1"/>
      <c r="QKP231" s="1"/>
      <c r="QKQ231" s="1"/>
      <c r="QKR231" s="1"/>
      <c r="QKS231" s="1"/>
      <c r="QKT231" s="1"/>
      <c r="QKU231" s="1"/>
      <c r="QKV231" s="1"/>
      <c r="QKW231" s="1"/>
      <c r="QKX231" s="1"/>
      <c r="QKY231" s="1"/>
      <c r="QKZ231" s="1"/>
      <c r="QLA231" s="1"/>
      <c r="QLB231" s="1"/>
      <c r="QLC231" s="1"/>
      <c r="QLD231" s="1"/>
      <c r="QLE231" s="1"/>
      <c r="QLF231" s="1"/>
      <c r="QLG231" s="1"/>
      <c r="QLH231" s="1"/>
      <c r="QLI231" s="1"/>
      <c r="QLJ231" s="1"/>
      <c r="QLK231" s="1"/>
      <c r="QLL231" s="1"/>
      <c r="QLM231" s="1"/>
      <c r="QLN231" s="1"/>
      <c r="QLO231" s="1"/>
      <c r="QLP231" s="1"/>
      <c r="QLQ231" s="1"/>
      <c r="QLR231" s="1"/>
      <c r="QLS231" s="1"/>
      <c r="QLT231" s="1"/>
      <c r="QLU231" s="1"/>
      <c r="QLV231" s="1"/>
      <c r="QLW231" s="1"/>
      <c r="QLX231" s="1"/>
      <c r="QLY231" s="1"/>
      <c r="QLZ231" s="1"/>
      <c r="QMA231" s="1"/>
      <c r="QMB231" s="1"/>
      <c r="QMC231" s="1"/>
      <c r="QMD231" s="1"/>
      <c r="QME231" s="1"/>
      <c r="QMF231" s="1"/>
      <c r="QMG231" s="1"/>
      <c r="QMH231" s="1"/>
      <c r="QMI231" s="1"/>
      <c r="QMJ231" s="1"/>
      <c r="QMK231" s="1"/>
      <c r="QML231" s="1"/>
      <c r="QMM231" s="1"/>
      <c r="QMN231" s="1"/>
      <c r="QMO231" s="1"/>
      <c r="QMP231" s="1"/>
      <c r="QMQ231" s="1"/>
      <c r="QMR231" s="1"/>
      <c r="QMS231" s="1"/>
      <c r="QMT231" s="1"/>
      <c r="QMU231" s="1"/>
      <c r="QMV231" s="1"/>
      <c r="QMW231" s="1"/>
      <c r="QMX231" s="1"/>
      <c r="QMY231" s="1"/>
      <c r="QMZ231" s="1"/>
      <c r="QNA231" s="1"/>
      <c r="QNB231" s="1"/>
      <c r="QNC231" s="1"/>
      <c r="QND231" s="1"/>
      <c r="QNE231" s="1"/>
      <c r="QNF231" s="1"/>
      <c r="QNG231" s="1"/>
      <c r="QNH231" s="1"/>
      <c r="QNI231" s="1"/>
      <c r="QNJ231" s="1"/>
      <c r="QNK231" s="1"/>
      <c r="QNL231" s="1"/>
      <c r="QNM231" s="1"/>
      <c r="QNN231" s="1"/>
      <c r="QNO231" s="1"/>
      <c r="QNP231" s="1"/>
      <c r="QNQ231" s="1"/>
      <c r="QNR231" s="1"/>
      <c r="QNS231" s="1"/>
      <c r="QNT231" s="1"/>
      <c r="QNU231" s="1"/>
      <c r="QNV231" s="1"/>
      <c r="QNW231" s="1"/>
      <c r="QNX231" s="1"/>
      <c r="QNY231" s="1"/>
      <c r="QNZ231" s="1"/>
      <c r="QOA231" s="1"/>
      <c r="QOB231" s="1"/>
      <c r="QOC231" s="1"/>
      <c r="QOD231" s="1"/>
      <c r="QOE231" s="1"/>
      <c r="QOF231" s="1"/>
      <c r="QOG231" s="1"/>
      <c r="QOH231" s="1"/>
      <c r="QOI231" s="1"/>
      <c r="QOJ231" s="1"/>
      <c r="QOK231" s="1"/>
      <c r="QOL231" s="1"/>
      <c r="QOM231" s="1"/>
      <c r="QON231" s="1"/>
      <c r="QOO231" s="1"/>
      <c r="QOP231" s="1"/>
      <c r="QOQ231" s="1"/>
      <c r="QOR231" s="1"/>
      <c r="QOS231" s="1"/>
      <c r="QOT231" s="1"/>
      <c r="QOU231" s="1"/>
      <c r="QOV231" s="1"/>
      <c r="QOW231" s="1"/>
      <c r="QOX231" s="1"/>
      <c r="QOY231" s="1"/>
      <c r="QOZ231" s="1"/>
      <c r="QPA231" s="1"/>
      <c r="QPB231" s="1"/>
      <c r="QPC231" s="1"/>
      <c r="QPD231" s="1"/>
      <c r="QPE231" s="1"/>
      <c r="QPF231" s="1"/>
      <c r="QPG231" s="1"/>
      <c r="QPH231" s="1"/>
      <c r="QPI231" s="1"/>
      <c r="QPJ231" s="1"/>
      <c r="QPK231" s="1"/>
      <c r="QPL231" s="1"/>
      <c r="QPM231" s="1"/>
      <c r="QPN231" s="1"/>
      <c r="QPO231" s="1"/>
      <c r="QPP231" s="1"/>
      <c r="QPQ231" s="1"/>
      <c r="QPR231" s="1"/>
      <c r="QPS231" s="1"/>
      <c r="QPT231" s="1"/>
      <c r="QPU231" s="1"/>
      <c r="QPV231" s="1"/>
      <c r="QPW231" s="1"/>
      <c r="QPX231" s="1"/>
      <c r="QPY231" s="1"/>
      <c r="QPZ231" s="1"/>
      <c r="QQA231" s="1"/>
      <c r="QQB231" s="1"/>
      <c r="QQC231" s="1"/>
      <c r="QQD231" s="1"/>
      <c r="QQE231" s="1"/>
      <c r="QQF231" s="1"/>
      <c r="QQG231" s="1"/>
      <c r="QQH231" s="1"/>
      <c r="QQI231" s="1"/>
      <c r="QQJ231" s="1"/>
      <c r="QQK231" s="1"/>
      <c r="QQL231" s="1"/>
      <c r="QQM231" s="1"/>
      <c r="QQN231" s="1"/>
      <c r="QQO231" s="1"/>
      <c r="QQP231" s="1"/>
      <c r="QQQ231" s="1"/>
      <c r="QQR231" s="1"/>
      <c r="QQS231" s="1"/>
      <c r="QQT231" s="1"/>
      <c r="QQU231" s="1"/>
      <c r="QQV231" s="1"/>
      <c r="QQW231" s="1"/>
      <c r="QQX231" s="1"/>
      <c r="QQY231" s="1"/>
      <c r="QQZ231" s="1"/>
      <c r="QRA231" s="1"/>
      <c r="QRB231" s="1"/>
      <c r="QRC231" s="1"/>
      <c r="QRD231" s="1"/>
      <c r="QRE231" s="1"/>
      <c r="QRF231" s="1"/>
      <c r="QRG231" s="1"/>
      <c r="QRH231" s="1"/>
      <c r="QRI231" s="1"/>
      <c r="QRJ231" s="1"/>
      <c r="QRK231" s="1"/>
      <c r="QRL231" s="1"/>
      <c r="QRM231" s="1"/>
      <c r="QRN231" s="1"/>
      <c r="QRO231" s="1"/>
      <c r="QRP231" s="1"/>
      <c r="QRQ231" s="1"/>
      <c r="QRR231" s="1"/>
      <c r="QRS231" s="1"/>
      <c r="QRT231" s="1"/>
      <c r="QRU231" s="1"/>
      <c r="QRV231" s="1"/>
      <c r="QRW231" s="1"/>
      <c r="QRX231" s="1"/>
      <c r="QRY231" s="1"/>
      <c r="QRZ231" s="1"/>
      <c r="QSA231" s="1"/>
      <c r="QSB231" s="1"/>
      <c r="QSC231" s="1"/>
      <c r="QSD231" s="1"/>
      <c r="QSE231" s="1"/>
      <c r="QSF231" s="1"/>
      <c r="QSG231" s="1"/>
      <c r="QSH231" s="1"/>
      <c r="QSI231" s="1"/>
      <c r="QSJ231" s="1"/>
      <c r="QSK231" s="1"/>
      <c r="QSL231" s="1"/>
      <c r="QSM231" s="1"/>
      <c r="QSN231" s="1"/>
      <c r="QSO231" s="1"/>
      <c r="QSP231" s="1"/>
      <c r="QSQ231" s="1"/>
      <c r="QSR231" s="1"/>
      <c r="QSS231" s="1"/>
      <c r="QST231" s="1"/>
      <c r="QSU231" s="1"/>
      <c r="QSV231" s="1"/>
      <c r="QSW231" s="1"/>
      <c r="QSX231" s="1"/>
      <c r="QSY231" s="1"/>
      <c r="QSZ231" s="1"/>
      <c r="QTA231" s="1"/>
      <c r="QTB231" s="1"/>
      <c r="QTC231" s="1"/>
      <c r="QTD231" s="1"/>
      <c r="QTE231" s="1"/>
      <c r="QTF231" s="1"/>
      <c r="QTG231" s="1"/>
      <c r="QTH231" s="1"/>
      <c r="QTI231" s="1"/>
      <c r="QTJ231" s="1"/>
      <c r="QTK231" s="1"/>
      <c r="QTL231" s="1"/>
      <c r="QTM231" s="1"/>
      <c r="QTN231" s="1"/>
      <c r="QTO231" s="1"/>
      <c r="QTP231" s="1"/>
      <c r="QTQ231" s="1"/>
      <c r="QTR231" s="1"/>
      <c r="QTS231" s="1"/>
      <c r="QTT231" s="1"/>
      <c r="QTU231" s="1"/>
      <c r="QTV231" s="1"/>
      <c r="QTW231" s="1"/>
      <c r="QTX231" s="1"/>
      <c r="QTY231" s="1"/>
      <c r="QTZ231" s="1"/>
      <c r="QUA231" s="1"/>
      <c r="QUB231" s="1"/>
      <c r="QUC231" s="1"/>
      <c r="QUD231" s="1"/>
      <c r="QUE231" s="1"/>
      <c r="QUF231" s="1"/>
      <c r="QUG231" s="1"/>
      <c r="QUH231" s="1"/>
      <c r="QUI231" s="1"/>
      <c r="QUJ231" s="1"/>
      <c r="QUK231" s="1"/>
      <c r="QUL231" s="1"/>
      <c r="QUM231" s="1"/>
      <c r="QUN231" s="1"/>
      <c r="QUO231" s="1"/>
      <c r="QUP231" s="1"/>
      <c r="QUQ231" s="1"/>
      <c r="QUR231" s="1"/>
      <c r="QUS231" s="1"/>
      <c r="QUT231" s="1"/>
      <c r="QUU231" s="1"/>
      <c r="QUV231" s="1"/>
      <c r="QUW231" s="1"/>
      <c r="QUX231" s="1"/>
      <c r="QUY231" s="1"/>
      <c r="QUZ231" s="1"/>
      <c r="QVA231" s="1"/>
      <c r="QVB231" s="1"/>
      <c r="QVC231" s="1"/>
      <c r="QVD231" s="1"/>
      <c r="QVE231" s="1"/>
      <c r="QVF231" s="1"/>
      <c r="QVG231" s="1"/>
      <c r="QVH231" s="1"/>
      <c r="QVI231" s="1"/>
      <c r="QVJ231" s="1"/>
      <c r="QVK231" s="1"/>
      <c r="QVL231" s="1"/>
      <c r="QVM231" s="1"/>
      <c r="QVN231" s="1"/>
      <c r="QVO231" s="1"/>
      <c r="QVP231" s="1"/>
      <c r="QVQ231" s="1"/>
      <c r="QVR231" s="1"/>
      <c r="QVS231" s="1"/>
      <c r="QVT231" s="1"/>
      <c r="QVU231" s="1"/>
      <c r="QVV231" s="1"/>
      <c r="QVW231" s="1"/>
      <c r="QVX231" s="1"/>
      <c r="QVY231" s="1"/>
      <c r="QVZ231" s="1"/>
      <c r="QWA231" s="1"/>
      <c r="QWB231" s="1"/>
      <c r="QWC231" s="1"/>
      <c r="QWD231" s="1"/>
      <c r="QWE231" s="1"/>
      <c r="QWF231" s="1"/>
      <c r="QWG231" s="1"/>
      <c r="QWH231" s="1"/>
      <c r="QWI231" s="1"/>
      <c r="QWJ231" s="1"/>
      <c r="QWK231" s="1"/>
      <c r="QWL231" s="1"/>
      <c r="QWM231" s="1"/>
      <c r="QWN231" s="1"/>
      <c r="QWO231" s="1"/>
      <c r="QWP231" s="1"/>
      <c r="QWQ231" s="1"/>
      <c r="QWR231" s="1"/>
      <c r="QWS231" s="1"/>
      <c r="QWT231" s="1"/>
      <c r="QWU231" s="1"/>
      <c r="QWV231" s="1"/>
      <c r="QWW231" s="1"/>
      <c r="QWX231" s="1"/>
      <c r="QWY231" s="1"/>
      <c r="QWZ231" s="1"/>
      <c r="QXA231" s="1"/>
      <c r="QXB231" s="1"/>
      <c r="QXC231" s="1"/>
      <c r="QXD231" s="1"/>
      <c r="QXE231" s="1"/>
      <c r="QXF231" s="1"/>
      <c r="QXG231" s="1"/>
      <c r="QXH231" s="1"/>
      <c r="QXI231" s="1"/>
      <c r="QXJ231" s="1"/>
      <c r="QXK231" s="1"/>
      <c r="QXL231" s="1"/>
      <c r="QXM231" s="1"/>
      <c r="QXN231" s="1"/>
      <c r="QXO231" s="1"/>
      <c r="QXP231" s="1"/>
      <c r="QXQ231" s="1"/>
      <c r="QXR231" s="1"/>
      <c r="QXS231" s="1"/>
      <c r="QXT231" s="1"/>
      <c r="QXU231" s="1"/>
      <c r="QXV231" s="1"/>
      <c r="QXW231" s="1"/>
      <c r="QXX231" s="1"/>
      <c r="QXY231" s="1"/>
      <c r="QXZ231" s="1"/>
      <c r="QYA231" s="1"/>
      <c r="QYB231" s="1"/>
      <c r="QYC231" s="1"/>
      <c r="QYD231" s="1"/>
      <c r="QYE231" s="1"/>
      <c r="QYF231" s="1"/>
      <c r="QYG231" s="1"/>
      <c r="QYH231" s="1"/>
      <c r="QYI231" s="1"/>
      <c r="QYJ231" s="1"/>
      <c r="QYK231" s="1"/>
      <c r="QYL231" s="1"/>
      <c r="QYM231" s="1"/>
      <c r="QYN231" s="1"/>
      <c r="QYO231" s="1"/>
      <c r="QYP231" s="1"/>
      <c r="QYQ231" s="1"/>
      <c r="QYR231" s="1"/>
      <c r="QYS231" s="1"/>
      <c r="QYT231" s="1"/>
      <c r="QYU231" s="1"/>
      <c r="QYV231" s="1"/>
      <c r="QYW231" s="1"/>
      <c r="QYX231" s="1"/>
      <c r="QYY231" s="1"/>
      <c r="QYZ231" s="1"/>
      <c r="QZA231" s="1"/>
      <c r="QZB231" s="1"/>
      <c r="QZC231" s="1"/>
      <c r="QZD231" s="1"/>
      <c r="QZE231" s="1"/>
      <c r="QZF231" s="1"/>
      <c r="QZG231" s="1"/>
      <c r="QZH231" s="1"/>
      <c r="QZI231" s="1"/>
      <c r="QZJ231" s="1"/>
      <c r="QZK231" s="1"/>
      <c r="QZL231" s="1"/>
      <c r="QZM231" s="1"/>
      <c r="QZN231" s="1"/>
      <c r="QZO231" s="1"/>
      <c r="QZP231" s="1"/>
      <c r="QZQ231" s="1"/>
      <c r="QZR231" s="1"/>
      <c r="QZS231" s="1"/>
      <c r="QZT231" s="1"/>
      <c r="QZU231" s="1"/>
      <c r="QZV231" s="1"/>
      <c r="QZW231" s="1"/>
      <c r="QZX231" s="1"/>
      <c r="QZY231" s="1"/>
      <c r="QZZ231" s="1"/>
      <c r="RAA231" s="1"/>
      <c r="RAB231" s="1"/>
      <c r="RAC231" s="1"/>
      <c r="RAD231" s="1"/>
      <c r="RAE231" s="1"/>
      <c r="RAF231" s="1"/>
      <c r="RAG231" s="1"/>
      <c r="RAH231" s="1"/>
      <c r="RAI231" s="1"/>
      <c r="RAJ231" s="1"/>
      <c r="RAK231" s="1"/>
      <c r="RAL231" s="1"/>
      <c r="RAM231" s="1"/>
      <c r="RAN231" s="1"/>
      <c r="RAO231" s="1"/>
      <c r="RAP231" s="1"/>
      <c r="RAQ231" s="1"/>
      <c r="RAR231" s="1"/>
      <c r="RAS231" s="1"/>
      <c r="RAT231" s="1"/>
      <c r="RAU231" s="1"/>
      <c r="RAV231" s="1"/>
      <c r="RAW231" s="1"/>
      <c r="RAX231" s="1"/>
      <c r="RAY231" s="1"/>
      <c r="RAZ231" s="1"/>
      <c r="RBA231" s="1"/>
      <c r="RBB231" s="1"/>
      <c r="RBC231" s="1"/>
      <c r="RBD231" s="1"/>
      <c r="RBE231" s="1"/>
      <c r="RBF231" s="1"/>
      <c r="RBG231" s="1"/>
      <c r="RBH231" s="1"/>
      <c r="RBI231" s="1"/>
      <c r="RBJ231" s="1"/>
      <c r="RBK231" s="1"/>
      <c r="RBL231" s="1"/>
      <c r="RBM231" s="1"/>
      <c r="RBN231" s="1"/>
      <c r="RBO231" s="1"/>
      <c r="RBP231" s="1"/>
      <c r="RBQ231" s="1"/>
      <c r="RBR231" s="1"/>
      <c r="RBS231" s="1"/>
      <c r="RBT231" s="1"/>
      <c r="RBU231" s="1"/>
      <c r="RBV231" s="1"/>
      <c r="RBW231" s="1"/>
      <c r="RBX231" s="1"/>
      <c r="RBY231" s="1"/>
      <c r="RBZ231" s="1"/>
      <c r="RCA231" s="1"/>
      <c r="RCB231" s="1"/>
      <c r="RCC231" s="1"/>
      <c r="RCD231" s="1"/>
      <c r="RCE231" s="1"/>
      <c r="RCF231" s="1"/>
      <c r="RCG231" s="1"/>
      <c r="RCH231" s="1"/>
      <c r="RCI231" s="1"/>
      <c r="RCJ231" s="1"/>
      <c r="RCK231" s="1"/>
      <c r="RCL231" s="1"/>
      <c r="RCM231" s="1"/>
      <c r="RCN231" s="1"/>
      <c r="RCO231" s="1"/>
      <c r="RCP231" s="1"/>
      <c r="RCQ231" s="1"/>
      <c r="RCR231" s="1"/>
      <c r="RCS231" s="1"/>
      <c r="RCT231" s="1"/>
      <c r="RCU231" s="1"/>
      <c r="RCV231" s="1"/>
      <c r="RCW231" s="1"/>
      <c r="RCX231" s="1"/>
      <c r="RCY231" s="1"/>
      <c r="RCZ231" s="1"/>
      <c r="RDA231" s="1"/>
      <c r="RDB231" s="1"/>
      <c r="RDC231" s="1"/>
      <c r="RDD231" s="1"/>
      <c r="RDE231" s="1"/>
      <c r="RDF231" s="1"/>
      <c r="RDG231" s="1"/>
      <c r="RDH231" s="1"/>
      <c r="RDI231" s="1"/>
      <c r="RDJ231" s="1"/>
      <c r="RDK231" s="1"/>
      <c r="RDL231" s="1"/>
      <c r="RDM231" s="1"/>
      <c r="RDN231" s="1"/>
      <c r="RDO231" s="1"/>
      <c r="RDP231" s="1"/>
      <c r="RDQ231" s="1"/>
      <c r="RDR231" s="1"/>
      <c r="RDS231" s="1"/>
      <c r="RDT231" s="1"/>
      <c r="RDU231" s="1"/>
      <c r="RDV231" s="1"/>
      <c r="RDW231" s="1"/>
      <c r="RDX231" s="1"/>
      <c r="RDY231" s="1"/>
      <c r="RDZ231" s="1"/>
      <c r="REA231" s="1"/>
      <c r="REB231" s="1"/>
      <c r="REC231" s="1"/>
      <c r="RED231" s="1"/>
      <c r="REE231" s="1"/>
      <c r="REF231" s="1"/>
      <c r="REG231" s="1"/>
      <c r="REH231" s="1"/>
      <c r="REI231" s="1"/>
      <c r="REJ231" s="1"/>
      <c r="REK231" s="1"/>
      <c r="REL231" s="1"/>
      <c r="REM231" s="1"/>
      <c r="REN231" s="1"/>
      <c r="REO231" s="1"/>
      <c r="REP231" s="1"/>
      <c r="REQ231" s="1"/>
      <c r="RER231" s="1"/>
      <c r="RES231" s="1"/>
      <c r="RET231" s="1"/>
      <c r="REU231" s="1"/>
      <c r="REV231" s="1"/>
      <c r="REW231" s="1"/>
      <c r="REX231" s="1"/>
      <c r="REY231" s="1"/>
      <c r="REZ231" s="1"/>
      <c r="RFA231" s="1"/>
      <c r="RFB231" s="1"/>
      <c r="RFC231" s="1"/>
      <c r="RFD231" s="1"/>
      <c r="RFE231" s="1"/>
      <c r="RFF231" s="1"/>
      <c r="RFG231" s="1"/>
      <c r="RFH231" s="1"/>
      <c r="RFI231" s="1"/>
      <c r="RFJ231" s="1"/>
      <c r="RFK231" s="1"/>
      <c r="RFL231" s="1"/>
      <c r="RFM231" s="1"/>
      <c r="RFN231" s="1"/>
      <c r="RFO231" s="1"/>
      <c r="RFP231" s="1"/>
      <c r="RFQ231" s="1"/>
      <c r="RFR231" s="1"/>
      <c r="RFS231" s="1"/>
      <c r="RFT231" s="1"/>
      <c r="RFU231" s="1"/>
      <c r="RFV231" s="1"/>
      <c r="RFW231" s="1"/>
      <c r="RFX231" s="1"/>
      <c r="RFY231" s="1"/>
      <c r="RFZ231" s="1"/>
      <c r="RGA231" s="1"/>
      <c r="RGB231" s="1"/>
      <c r="RGC231" s="1"/>
      <c r="RGD231" s="1"/>
      <c r="RGE231" s="1"/>
      <c r="RGF231" s="1"/>
      <c r="RGG231" s="1"/>
      <c r="RGH231" s="1"/>
      <c r="RGI231" s="1"/>
      <c r="RGJ231" s="1"/>
      <c r="RGK231" s="1"/>
      <c r="RGL231" s="1"/>
      <c r="RGM231" s="1"/>
      <c r="RGN231" s="1"/>
      <c r="RGO231" s="1"/>
      <c r="RGP231" s="1"/>
      <c r="RGQ231" s="1"/>
      <c r="RGR231" s="1"/>
      <c r="RGS231" s="1"/>
      <c r="RGT231" s="1"/>
      <c r="RGU231" s="1"/>
      <c r="RGV231" s="1"/>
      <c r="RGW231" s="1"/>
      <c r="RGX231" s="1"/>
      <c r="RGY231" s="1"/>
      <c r="RGZ231" s="1"/>
      <c r="RHA231" s="1"/>
      <c r="RHB231" s="1"/>
      <c r="RHC231" s="1"/>
      <c r="RHD231" s="1"/>
      <c r="RHE231" s="1"/>
      <c r="RHF231" s="1"/>
      <c r="RHG231" s="1"/>
      <c r="RHH231" s="1"/>
      <c r="RHI231" s="1"/>
      <c r="RHJ231" s="1"/>
      <c r="RHK231" s="1"/>
      <c r="RHL231" s="1"/>
      <c r="RHM231" s="1"/>
      <c r="RHN231" s="1"/>
      <c r="RHO231" s="1"/>
      <c r="RHP231" s="1"/>
      <c r="RHQ231" s="1"/>
      <c r="RHR231" s="1"/>
      <c r="RHS231" s="1"/>
      <c r="RHT231" s="1"/>
      <c r="RHU231" s="1"/>
      <c r="RHV231" s="1"/>
      <c r="RHW231" s="1"/>
      <c r="RHX231" s="1"/>
      <c r="RHY231" s="1"/>
      <c r="RHZ231" s="1"/>
      <c r="RIA231" s="1"/>
      <c r="RIB231" s="1"/>
      <c r="RIC231" s="1"/>
      <c r="RID231" s="1"/>
      <c r="RIE231" s="1"/>
      <c r="RIF231" s="1"/>
      <c r="RIG231" s="1"/>
      <c r="RIH231" s="1"/>
      <c r="RII231" s="1"/>
      <c r="RIJ231" s="1"/>
      <c r="RIK231" s="1"/>
      <c r="RIL231" s="1"/>
      <c r="RIM231" s="1"/>
      <c r="RIN231" s="1"/>
      <c r="RIO231" s="1"/>
      <c r="RIP231" s="1"/>
      <c r="RIQ231" s="1"/>
      <c r="RIR231" s="1"/>
      <c r="RIS231" s="1"/>
      <c r="RIT231" s="1"/>
      <c r="RIU231" s="1"/>
      <c r="RIV231" s="1"/>
      <c r="RIW231" s="1"/>
      <c r="RIX231" s="1"/>
      <c r="RIY231" s="1"/>
      <c r="RIZ231" s="1"/>
      <c r="RJA231" s="1"/>
      <c r="RJB231" s="1"/>
      <c r="RJC231" s="1"/>
      <c r="RJD231" s="1"/>
      <c r="RJE231" s="1"/>
      <c r="RJF231" s="1"/>
      <c r="RJG231" s="1"/>
      <c r="RJH231" s="1"/>
      <c r="RJI231" s="1"/>
      <c r="RJJ231" s="1"/>
      <c r="RJK231" s="1"/>
      <c r="RJL231" s="1"/>
      <c r="RJM231" s="1"/>
      <c r="RJN231" s="1"/>
      <c r="RJO231" s="1"/>
      <c r="RJP231" s="1"/>
      <c r="RJQ231" s="1"/>
      <c r="RJR231" s="1"/>
      <c r="RJS231" s="1"/>
      <c r="RJT231" s="1"/>
      <c r="RJU231" s="1"/>
      <c r="RJV231" s="1"/>
      <c r="RJW231" s="1"/>
      <c r="RJX231" s="1"/>
      <c r="RJY231" s="1"/>
      <c r="RJZ231" s="1"/>
      <c r="RKA231" s="1"/>
      <c r="RKB231" s="1"/>
      <c r="RKC231" s="1"/>
      <c r="RKD231" s="1"/>
      <c r="RKE231" s="1"/>
      <c r="RKF231" s="1"/>
      <c r="RKG231" s="1"/>
      <c r="RKH231" s="1"/>
      <c r="RKI231" s="1"/>
      <c r="RKJ231" s="1"/>
      <c r="RKK231" s="1"/>
      <c r="RKL231" s="1"/>
      <c r="RKM231" s="1"/>
      <c r="RKN231" s="1"/>
      <c r="RKO231" s="1"/>
      <c r="RKP231" s="1"/>
      <c r="RKQ231" s="1"/>
      <c r="RKR231" s="1"/>
      <c r="RKS231" s="1"/>
      <c r="RKT231" s="1"/>
      <c r="RKU231" s="1"/>
      <c r="RKV231" s="1"/>
      <c r="RKW231" s="1"/>
      <c r="RKX231" s="1"/>
      <c r="RKY231" s="1"/>
      <c r="RKZ231" s="1"/>
      <c r="RLA231" s="1"/>
      <c r="RLB231" s="1"/>
      <c r="RLC231" s="1"/>
      <c r="RLD231" s="1"/>
      <c r="RLE231" s="1"/>
      <c r="RLF231" s="1"/>
      <c r="RLG231" s="1"/>
      <c r="RLH231" s="1"/>
      <c r="RLI231" s="1"/>
      <c r="RLJ231" s="1"/>
      <c r="RLK231" s="1"/>
      <c r="RLL231" s="1"/>
      <c r="RLM231" s="1"/>
      <c r="RLN231" s="1"/>
      <c r="RLO231" s="1"/>
      <c r="RLP231" s="1"/>
      <c r="RLQ231" s="1"/>
      <c r="RLR231" s="1"/>
      <c r="RLS231" s="1"/>
      <c r="RLT231" s="1"/>
      <c r="RLU231" s="1"/>
      <c r="RLV231" s="1"/>
      <c r="RLW231" s="1"/>
      <c r="RLX231" s="1"/>
      <c r="RLY231" s="1"/>
      <c r="RLZ231" s="1"/>
      <c r="RMA231" s="1"/>
      <c r="RMB231" s="1"/>
      <c r="RMC231" s="1"/>
      <c r="RMD231" s="1"/>
      <c r="RME231" s="1"/>
      <c r="RMF231" s="1"/>
      <c r="RMG231" s="1"/>
      <c r="RMH231" s="1"/>
      <c r="RMI231" s="1"/>
      <c r="RMJ231" s="1"/>
      <c r="RMK231" s="1"/>
      <c r="RML231" s="1"/>
      <c r="RMM231" s="1"/>
      <c r="RMN231" s="1"/>
      <c r="RMO231" s="1"/>
      <c r="RMP231" s="1"/>
      <c r="RMQ231" s="1"/>
      <c r="RMR231" s="1"/>
      <c r="RMS231" s="1"/>
      <c r="RMT231" s="1"/>
      <c r="RMU231" s="1"/>
      <c r="RMV231" s="1"/>
      <c r="RMW231" s="1"/>
      <c r="RMX231" s="1"/>
      <c r="RMY231" s="1"/>
      <c r="RMZ231" s="1"/>
      <c r="RNA231" s="1"/>
      <c r="RNB231" s="1"/>
      <c r="RNC231" s="1"/>
      <c r="RND231" s="1"/>
      <c r="RNE231" s="1"/>
      <c r="RNF231" s="1"/>
      <c r="RNG231" s="1"/>
      <c r="RNH231" s="1"/>
      <c r="RNI231" s="1"/>
      <c r="RNJ231" s="1"/>
      <c r="RNK231" s="1"/>
      <c r="RNL231" s="1"/>
      <c r="RNM231" s="1"/>
      <c r="RNN231" s="1"/>
      <c r="RNO231" s="1"/>
      <c r="RNP231" s="1"/>
      <c r="RNQ231" s="1"/>
      <c r="RNR231" s="1"/>
      <c r="RNS231" s="1"/>
      <c r="RNT231" s="1"/>
      <c r="RNU231" s="1"/>
      <c r="RNV231" s="1"/>
      <c r="RNW231" s="1"/>
      <c r="RNX231" s="1"/>
      <c r="RNY231" s="1"/>
      <c r="RNZ231" s="1"/>
      <c r="ROA231" s="1"/>
      <c r="ROB231" s="1"/>
      <c r="ROC231" s="1"/>
      <c r="ROD231" s="1"/>
      <c r="ROE231" s="1"/>
      <c r="ROF231" s="1"/>
      <c r="ROG231" s="1"/>
      <c r="ROH231" s="1"/>
      <c r="ROI231" s="1"/>
      <c r="ROJ231" s="1"/>
      <c r="ROK231" s="1"/>
      <c r="ROL231" s="1"/>
      <c r="ROM231" s="1"/>
      <c r="RON231" s="1"/>
      <c r="ROO231" s="1"/>
      <c r="ROP231" s="1"/>
      <c r="ROQ231" s="1"/>
      <c r="ROR231" s="1"/>
      <c r="ROS231" s="1"/>
      <c r="ROT231" s="1"/>
      <c r="ROU231" s="1"/>
      <c r="ROV231" s="1"/>
      <c r="ROW231" s="1"/>
      <c r="ROX231" s="1"/>
      <c r="ROY231" s="1"/>
      <c r="ROZ231" s="1"/>
      <c r="RPA231" s="1"/>
      <c r="RPB231" s="1"/>
      <c r="RPC231" s="1"/>
      <c r="RPD231" s="1"/>
      <c r="RPE231" s="1"/>
      <c r="RPF231" s="1"/>
      <c r="RPG231" s="1"/>
      <c r="RPH231" s="1"/>
      <c r="RPI231" s="1"/>
      <c r="RPJ231" s="1"/>
      <c r="RPK231" s="1"/>
      <c r="RPL231" s="1"/>
      <c r="RPM231" s="1"/>
      <c r="RPN231" s="1"/>
      <c r="RPO231" s="1"/>
      <c r="RPP231" s="1"/>
      <c r="RPQ231" s="1"/>
      <c r="RPR231" s="1"/>
      <c r="RPS231" s="1"/>
      <c r="RPT231" s="1"/>
      <c r="RPU231" s="1"/>
      <c r="RPV231" s="1"/>
      <c r="RPW231" s="1"/>
      <c r="RPX231" s="1"/>
      <c r="RPY231" s="1"/>
      <c r="RPZ231" s="1"/>
      <c r="RQA231" s="1"/>
      <c r="RQB231" s="1"/>
      <c r="RQC231" s="1"/>
      <c r="RQD231" s="1"/>
      <c r="RQE231" s="1"/>
      <c r="RQF231" s="1"/>
      <c r="RQG231" s="1"/>
      <c r="RQH231" s="1"/>
      <c r="RQI231" s="1"/>
      <c r="RQJ231" s="1"/>
      <c r="RQK231" s="1"/>
      <c r="RQL231" s="1"/>
      <c r="RQM231" s="1"/>
      <c r="RQN231" s="1"/>
      <c r="RQO231" s="1"/>
      <c r="RQP231" s="1"/>
      <c r="RQQ231" s="1"/>
      <c r="RQR231" s="1"/>
      <c r="RQS231" s="1"/>
      <c r="RQT231" s="1"/>
      <c r="RQU231" s="1"/>
      <c r="RQV231" s="1"/>
      <c r="RQW231" s="1"/>
      <c r="RQX231" s="1"/>
      <c r="RQY231" s="1"/>
      <c r="RQZ231" s="1"/>
      <c r="RRA231" s="1"/>
      <c r="RRB231" s="1"/>
      <c r="RRC231" s="1"/>
      <c r="RRD231" s="1"/>
      <c r="RRE231" s="1"/>
      <c r="RRF231" s="1"/>
      <c r="RRG231" s="1"/>
      <c r="RRH231" s="1"/>
      <c r="RRI231" s="1"/>
      <c r="RRJ231" s="1"/>
      <c r="RRK231" s="1"/>
      <c r="RRL231" s="1"/>
      <c r="RRM231" s="1"/>
      <c r="RRN231" s="1"/>
      <c r="RRO231" s="1"/>
      <c r="RRP231" s="1"/>
      <c r="RRQ231" s="1"/>
      <c r="RRR231" s="1"/>
      <c r="RRS231" s="1"/>
      <c r="RRT231" s="1"/>
      <c r="RRU231" s="1"/>
      <c r="RRV231" s="1"/>
      <c r="RRW231" s="1"/>
      <c r="RRX231" s="1"/>
      <c r="RRY231" s="1"/>
      <c r="RRZ231" s="1"/>
      <c r="RSA231" s="1"/>
      <c r="RSB231" s="1"/>
      <c r="RSC231" s="1"/>
      <c r="RSD231" s="1"/>
      <c r="RSE231" s="1"/>
      <c r="RSF231" s="1"/>
      <c r="RSG231" s="1"/>
      <c r="RSH231" s="1"/>
      <c r="RSI231" s="1"/>
      <c r="RSJ231" s="1"/>
      <c r="RSK231" s="1"/>
      <c r="RSL231" s="1"/>
      <c r="RSM231" s="1"/>
      <c r="RSN231" s="1"/>
      <c r="RSO231" s="1"/>
      <c r="RSP231" s="1"/>
      <c r="RSQ231" s="1"/>
      <c r="RSR231" s="1"/>
      <c r="RSS231" s="1"/>
      <c r="RST231" s="1"/>
      <c r="RSU231" s="1"/>
      <c r="RSV231" s="1"/>
      <c r="RSW231" s="1"/>
      <c r="RSX231" s="1"/>
      <c r="RSY231" s="1"/>
      <c r="RSZ231" s="1"/>
      <c r="RTA231" s="1"/>
      <c r="RTB231" s="1"/>
      <c r="RTC231" s="1"/>
      <c r="RTD231" s="1"/>
      <c r="RTE231" s="1"/>
      <c r="RTF231" s="1"/>
      <c r="RTG231" s="1"/>
      <c r="RTH231" s="1"/>
      <c r="RTI231" s="1"/>
      <c r="RTJ231" s="1"/>
      <c r="RTK231" s="1"/>
      <c r="RTL231" s="1"/>
      <c r="RTM231" s="1"/>
      <c r="RTN231" s="1"/>
      <c r="RTO231" s="1"/>
      <c r="RTP231" s="1"/>
      <c r="RTQ231" s="1"/>
      <c r="RTR231" s="1"/>
      <c r="RTS231" s="1"/>
      <c r="RTT231" s="1"/>
      <c r="RTU231" s="1"/>
      <c r="RTV231" s="1"/>
      <c r="RTW231" s="1"/>
      <c r="RTX231" s="1"/>
      <c r="RTY231" s="1"/>
      <c r="RTZ231" s="1"/>
      <c r="RUA231" s="1"/>
      <c r="RUB231" s="1"/>
      <c r="RUC231" s="1"/>
      <c r="RUD231" s="1"/>
      <c r="RUE231" s="1"/>
      <c r="RUF231" s="1"/>
      <c r="RUG231" s="1"/>
      <c r="RUH231" s="1"/>
      <c r="RUI231" s="1"/>
      <c r="RUJ231" s="1"/>
      <c r="RUK231" s="1"/>
      <c r="RUL231" s="1"/>
      <c r="RUM231" s="1"/>
      <c r="RUN231" s="1"/>
      <c r="RUO231" s="1"/>
      <c r="RUP231" s="1"/>
      <c r="RUQ231" s="1"/>
      <c r="RUR231" s="1"/>
      <c r="RUS231" s="1"/>
      <c r="RUT231" s="1"/>
      <c r="RUU231" s="1"/>
      <c r="RUV231" s="1"/>
      <c r="RUW231" s="1"/>
      <c r="RUX231" s="1"/>
      <c r="RUY231" s="1"/>
      <c r="RUZ231" s="1"/>
      <c r="RVA231" s="1"/>
      <c r="RVB231" s="1"/>
      <c r="RVC231" s="1"/>
      <c r="RVD231" s="1"/>
      <c r="RVE231" s="1"/>
      <c r="RVF231" s="1"/>
      <c r="RVG231" s="1"/>
      <c r="RVH231" s="1"/>
      <c r="RVI231" s="1"/>
      <c r="RVJ231" s="1"/>
      <c r="RVK231" s="1"/>
      <c r="RVL231" s="1"/>
      <c r="RVM231" s="1"/>
      <c r="RVN231" s="1"/>
      <c r="RVO231" s="1"/>
      <c r="RVP231" s="1"/>
      <c r="RVQ231" s="1"/>
      <c r="RVR231" s="1"/>
      <c r="RVS231" s="1"/>
      <c r="RVT231" s="1"/>
      <c r="RVU231" s="1"/>
      <c r="RVV231" s="1"/>
      <c r="RVW231" s="1"/>
      <c r="RVX231" s="1"/>
      <c r="RVY231" s="1"/>
      <c r="RVZ231" s="1"/>
      <c r="RWA231" s="1"/>
      <c r="RWB231" s="1"/>
      <c r="RWC231" s="1"/>
      <c r="RWD231" s="1"/>
      <c r="RWE231" s="1"/>
      <c r="RWF231" s="1"/>
      <c r="RWG231" s="1"/>
      <c r="RWH231" s="1"/>
      <c r="RWI231" s="1"/>
      <c r="RWJ231" s="1"/>
      <c r="RWK231" s="1"/>
      <c r="RWL231" s="1"/>
      <c r="RWM231" s="1"/>
      <c r="RWN231" s="1"/>
      <c r="RWO231" s="1"/>
      <c r="RWP231" s="1"/>
      <c r="RWQ231" s="1"/>
      <c r="RWR231" s="1"/>
      <c r="RWS231" s="1"/>
      <c r="RWT231" s="1"/>
      <c r="RWU231" s="1"/>
      <c r="RWV231" s="1"/>
      <c r="RWW231" s="1"/>
      <c r="RWX231" s="1"/>
      <c r="RWY231" s="1"/>
      <c r="RWZ231" s="1"/>
      <c r="RXA231" s="1"/>
      <c r="RXB231" s="1"/>
      <c r="RXC231" s="1"/>
      <c r="RXD231" s="1"/>
      <c r="RXE231" s="1"/>
      <c r="RXF231" s="1"/>
      <c r="RXG231" s="1"/>
      <c r="RXH231" s="1"/>
      <c r="RXI231" s="1"/>
      <c r="RXJ231" s="1"/>
      <c r="RXK231" s="1"/>
      <c r="RXL231" s="1"/>
      <c r="RXM231" s="1"/>
      <c r="RXN231" s="1"/>
      <c r="RXO231" s="1"/>
      <c r="RXP231" s="1"/>
      <c r="RXQ231" s="1"/>
      <c r="RXR231" s="1"/>
      <c r="RXS231" s="1"/>
      <c r="RXT231" s="1"/>
      <c r="RXU231" s="1"/>
      <c r="RXV231" s="1"/>
      <c r="RXW231" s="1"/>
      <c r="RXX231" s="1"/>
      <c r="RXY231" s="1"/>
      <c r="RXZ231" s="1"/>
      <c r="RYA231" s="1"/>
      <c r="RYB231" s="1"/>
      <c r="RYC231" s="1"/>
      <c r="RYD231" s="1"/>
      <c r="RYE231" s="1"/>
      <c r="RYF231" s="1"/>
      <c r="RYG231" s="1"/>
      <c r="RYH231" s="1"/>
      <c r="RYI231" s="1"/>
      <c r="RYJ231" s="1"/>
      <c r="RYK231" s="1"/>
      <c r="RYL231" s="1"/>
      <c r="RYM231" s="1"/>
      <c r="RYN231" s="1"/>
      <c r="RYO231" s="1"/>
      <c r="RYP231" s="1"/>
      <c r="RYQ231" s="1"/>
      <c r="RYR231" s="1"/>
      <c r="RYS231" s="1"/>
      <c r="RYT231" s="1"/>
      <c r="RYU231" s="1"/>
      <c r="RYV231" s="1"/>
      <c r="RYW231" s="1"/>
      <c r="RYX231" s="1"/>
      <c r="RYY231" s="1"/>
      <c r="RYZ231" s="1"/>
      <c r="RZA231" s="1"/>
      <c r="RZB231" s="1"/>
      <c r="RZC231" s="1"/>
      <c r="RZD231" s="1"/>
      <c r="RZE231" s="1"/>
      <c r="RZF231" s="1"/>
      <c r="RZG231" s="1"/>
      <c r="RZH231" s="1"/>
      <c r="RZI231" s="1"/>
      <c r="RZJ231" s="1"/>
      <c r="RZK231" s="1"/>
      <c r="RZL231" s="1"/>
      <c r="RZM231" s="1"/>
      <c r="RZN231" s="1"/>
      <c r="RZO231" s="1"/>
      <c r="RZP231" s="1"/>
      <c r="RZQ231" s="1"/>
      <c r="RZR231" s="1"/>
      <c r="RZS231" s="1"/>
      <c r="RZT231" s="1"/>
      <c r="RZU231" s="1"/>
      <c r="RZV231" s="1"/>
      <c r="RZW231" s="1"/>
      <c r="RZX231" s="1"/>
      <c r="RZY231" s="1"/>
      <c r="RZZ231" s="1"/>
      <c r="SAA231" s="1"/>
      <c r="SAB231" s="1"/>
      <c r="SAC231" s="1"/>
      <c r="SAD231" s="1"/>
      <c r="SAE231" s="1"/>
      <c r="SAF231" s="1"/>
      <c r="SAG231" s="1"/>
      <c r="SAH231" s="1"/>
      <c r="SAI231" s="1"/>
      <c r="SAJ231" s="1"/>
      <c r="SAK231" s="1"/>
      <c r="SAL231" s="1"/>
      <c r="SAM231" s="1"/>
      <c r="SAN231" s="1"/>
      <c r="SAO231" s="1"/>
      <c r="SAP231" s="1"/>
      <c r="SAQ231" s="1"/>
      <c r="SAR231" s="1"/>
      <c r="SAS231" s="1"/>
      <c r="SAT231" s="1"/>
      <c r="SAU231" s="1"/>
      <c r="SAV231" s="1"/>
      <c r="SAW231" s="1"/>
      <c r="SAX231" s="1"/>
      <c r="SAY231" s="1"/>
      <c r="SAZ231" s="1"/>
      <c r="SBA231" s="1"/>
      <c r="SBB231" s="1"/>
      <c r="SBC231" s="1"/>
      <c r="SBD231" s="1"/>
      <c r="SBE231" s="1"/>
      <c r="SBF231" s="1"/>
      <c r="SBG231" s="1"/>
      <c r="SBH231" s="1"/>
      <c r="SBI231" s="1"/>
      <c r="SBJ231" s="1"/>
      <c r="SBK231" s="1"/>
      <c r="SBL231" s="1"/>
      <c r="SBM231" s="1"/>
      <c r="SBN231" s="1"/>
      <c r="SBO231" s="1"/>
      <c r="SBP231" s="1"/>
      <c r="SBQ231" s="1"/>
      <c r="SBR231" s="1"/>
      <c r="SBS231" s="1"/>
      <c r="SBT231" s="1"/>
      <c r="SBU231" s="1"/>
      <c r="SBV231" s="1"/>
      <c r="SBW231" s="1"/>
      <c r="SBX231" s="1"/>
      <c r="SBY231" s="1"/>
      <c r="SBZ231" s="1"/>
      <c r="SCA231" s="1"/>
      <c r="SCB231" s="1"/>
      <c r="SCC231" s="1"/>
      <c r="SCD231" s="1"/>
      <c r="SCE231" s="1"/>
      <c r="SCF231" s="1"/>
      <c r="SCG231" s="1"/>
      <c r="SCH231" s="1"/>
      <c r="SCI231" s="1"/>
      <c r="SCJ231" s="1"/>
      <c r="SCK231" s="1"/>
      <c r="SCL231" s="1"/>
      <c r="SCM231" s="1"/>
      <c r="SCN231" s="1"/>
      <c r="SCO231" s="1"/>
      <c r="SCP231" s="1"/>
      <c r="SCQ231" s="1"/>
      <c r="SCR231" s="1"/>
      <c r="SCS231" s="1"/>
      <c r="SCT231" s="1"/>
      <c r="SCU231" s="1"/>
      <c r="SCV231" s="1"/>
      <c r="SCW231" s="1"/>
      <c r="SCX231" s="1"/>
      <c r="SCY231" s="1"/>
      <c r="SCZ231" s="1"/>
      <c r="SDA231" s="1"/>
      <c r="SDB231" s="1"/>
      <c r="SDC231" s="1"/>
      <c r="SDD231" s="1"/>
      <c r="SDE231" s="1"/>
      <c r="SDF231" s="1"/>
      <c r="SDG231" s="1"/>
      <c r="SDH231" s="1"/>
      <c r="SDI231" s="1"/>
      <c r="SDJ231" s="1"/>
      <c r="SDK231" s="1"/>
      <c r="SDL231" s="1"/>
      <c r="SDM231" s="1"/>
      <c r="SDN231" s="1"/>
      <c r="SDO231" s="1"/>
      <c r="SDP231" s="1"/>
      <c r="SDQ231" s="1"/>
      <c r="SDR231" s="1"/>
      <c r="SDS231" s="1"/>
      <c r="SDT231" s="1"/>
      <c r="SDU231" s="1"/>
      <c r="SDV231" s="1"/>
      <c r="SDW231" s="1"/>
      <c r="SDX231" s="1"/>
      <c r="SDY231" s="1"/>
      <c r="SDZ231" s="1"/>
      <c r="SEA231" s="1"/>
      <c r="SEB231" s="1"/>
      <c r="SEC231" s="1"/>
      <c r="SED231" s="1"/>
      <c r="SEE231" s="1"/>
      <c r="SEF231" s="1"/>
      <c r="SEG231" s="1"/>
      <c r="SEH231" s="1"/>
      <c r="SEI231" s="1"/>
      <c r="SEJ231" s="1"/>
      <c r="SEK231" s="1"/>
      <c r="SEL231" s="1"/>
      <c r="SEM231" s="1"/>
      <c r="SEN231" s="1"/>
      <c r="SEO231" s="1"/>
      <c r="SEP231" s="1"/>
      <c r="SEQ231" s="1"/>
      <c r="SER231" s="1"/>
      <c r="SES231" s="1"/>
      <c r="SET231" s="1"/>
      <c r="SEU231" s="1"/>
      <c r="SEV231" s="1"/>
      <c r="SEW231" s="1"/>
      <c r="SEX231" s="1"/>
      <c r="SEY231" s="1"/>
      <c r="SEZ231" s="1"/>
      <c r="SFA231" s="1"/>
      <c r="SFB231" s="1"/>
      <c r="SFC231" s="1"/>
      <c r="SFD231" s="1"/>
      <c r="SFE231" s="1"/>
      <c r="SFF231" s="1"/>
      <c r="SFG231" s="1"/>
      <c r="SFH231" s="1"/>
      <c r="SFI231" s="1"/>
      <c r="SFJ231" s="1"/>
      <c r="SFK231" s="1"/>
      <c r="SFL231" s="1"/>
      <c r="SFM231" s="1"/>
      <c r="SFN231" s="1"/>
      <c r="SFO231" s="1"/>
      <c r="SFP231" s="1"/>
      <c r="SFQ231" s="1"/>
      <c r="SFR231" s="1"/>
      <c r="SFS231" s="1"/>
      <c r="SFT231" s="1"/>
      <c r="SFU231" s="1"/>
      <c r="SFV231" s="1"/>
      <c r="SFW231" s="1"/>
      <c r="SFX231" s="1"/>
      <c r="SFY231" s="1"/>
      <c r="SFZ231" s="1"/>
      <c r="SGA231" s="1"/>
      <c r="SGB231" s="1"/>
      <c r="SGC231" s="1"/>
      <c r="SGD231" s="1"/>
      <c r="SGE231" s="1"/>
      <c r="SGF231" s="1"/>
      <c r="SGG231" s="1"/>
      <c r="SGH231" s="1"/>
      <c r="SGI231" s="1"/>
      <c r="SGJ231" s="1"/>
      <c r="SGK231" s="1"/>
      <c r="SGL231" s="1"/>
      <c r="SGM231" s="1"/>
      <c r="SGN231" s="1"/>
      <c r="SGO231" s="1"/>
      <c r="SGP231" s="1"/>
      <c r="SGQ231" s="1"/>
      <c r="SGR231" s="1"/>
      <c r="SGS231" s="1"/>
      <c r="SGT231" s="1"/>
      <c r="SGU231" s="1"/>
      <c r="SGV231" s="1"/>
      <c r="SGW231" s="1"/>
      <c r="SGX231" s="1"/>
      <c r="SGY231" s="1"/>
      <c r="SGZ231" s="1"/>
      <c r="SHA231" s="1"/>
      <c r="SHB231" s="1"/>
      <c r="SHC231" s="1"/>
      <c r="SHD231" s="1"/>
      <c r="SHE231" s="1"/>
      <c r="SHF231" s="1"/>
      <c r="SHG231" s="1"/>
      <c r="SHH231" s="1"/>
      <c r="SHI231" s="1"/>
      <c r="SHJ231" s="1"/>
      <c r="SHK231" s="1"/>
      <c r="SHL231" s="1"/>
      <c r="SHM231" s="1"/>
      <c r="SHN231" s="1"/>
      <c r="SHO231" s="1"/>
      <c r="SHP231" s="1"/>
      <c r="SHQ231" s="1"/>
      <c r="SHR231" s="1"/>
      <c r="SHS231" s="1"/>
      <c r="SHT231" s="1"/>
      <c r="SHU231" s="1"/>
      <c r="SHV231" s="1"/>
      <c r="SHW231" s="1"/>
      <c r="SHX231" s="1"/>
      <c r="SHY231" s="1"/>
      <c r="SHZ231" s="1"/>
      <c r="SIA231" s="1"/>
      <c r="SIB231" s="1"/>
      <c r="SIC231" s="1"/>
      <c r="SID231" s="1"/>
      <c r="SIE231" s="1"/>
      <c r="SIF231" s="1"/>
      <c r="SIG231" s="1"/>
      <c r="SIH231" s="1"/>
      <c r="SII231" s="1"/>
      <c r="SIJ231" s="1"/>
      <c r="SIK231" s="1"/>
      <c r="SIL231" s="1"/>
      <c r="SIM231" s="1"/>
      <c r="SIN231" s="1"/>
      <c r="SIO231" s="1"/>
      <c r="SIP231" s="1"/>
      <c r="SIQ231" s="1"/>
      <c r="SIR231" s="1"/>
      <c r="SIS231" s="1"/>
      <c r="SIT231" s="1"/>
      <c r="SIU231" s="1"/>
      <c r="SIV231" s="1"/>
      <c r="SIW231" s="1"/>
      <c r="SIX231" s="1"/>
      <c r="SIY231" s="1"/>
      <c r="SIZ231" s="1"/>
      <c r="SJA231" s="1"/>
      <c r="SJB231" s="1"/>
      <c r="SJC231" s="1"/>
      <c r="SJD231" s="1"/>
      <c r="SJE231" s="1"/>
      <c r="SJF231" s="1"/>
      <c r="SJG231" s="1"/>
      <c r="SJH231" s="1"/>
      <c r="SJI231" s="1"/>
      <c r="SJJ231" s="1"/>
      <c r="SJK231" s="1"/>
      <c r="SJL231" s="1"/>
      <c r="SJM231" s="1"/>
      <c r="SJN231" s="1"/>
      <c r="SJO231" s="1"/>
      <c r="SJP231" s="1"/>
      <c r="SJQ231" s="1"/>
      <c r="SJR231" s="1"/>
      <c r="SJS231" s="1"/>
      <c r="SJT231" s="1"/>
      <c r="SJU231" s="1"/>
      <c r="SJV231" s="1"/>
      <c r="SJW231" s="1"/>
      <c r="SJX231" s="1"/>
      <c r="SJY231" s="1"/>
      <c r="SJZ231" s="1"/>
      <c r="SKA231" s="1"/>
      <c r="SKB231" s="1"/>
      <c r="SKC231" s="1"/>
      <c r="SKD231" s="1"/>
      <c r="SKE231" s="1"/>
      <c r="SKF231" s="1"/>
      <c r="SKG231" s="1"/>
      <c r="SKH231" s="1"/>
      <c r="SKI231" s="1"/>
      <c r="SKJ231" s="1"/>
      <c r="SKK231" s="1"/>
      <c r="SKL231" s="1"/>
      <c r="SKM231" s="1"/>
      <c r="SKN231" s="1"/>
      <c r="SKO231" s="1"/>
      <c r="SKP231" s="1"/>
      <c r="SKQ231" s="1"/>
      <c r="SKR231" s="1"/>
      <c r="SKS231" s="1"/>
      <c r="SKT231" s="1"/>
      <c r="SKU231" s="1"/>
      <c r="SKV231" s="1"/>
      <c r="SKW231" s="1"/>
      <c r="SKX231" s="1"/>
      <c r="SKY231" s="1"/>
      <c r="SKZ231" s="1"/>
      <c r="SLA231" s="1"/>
      <c r="SLB231" s="1"/>
      <c r="SLC231" s="1"/>
      <c r="SLD231" s="1"/>
      <c r="SLE231" s="1"/>
      <c r="SLF231" s="1"/>
      <c r="SLG231" s="1"/>
      <c r="SLH231" s="1"/>
      <c r="SLI231" s="1"/>
      <c r="SLJ231" s="1"/>
      <c r="SLK231" s="1"/>
      <c r="SLL231" s="1"/>
      <c r="SLM231" s="1"/>
      <c r="SLN231" s="1"/>
      <c r="SLO231" s="1"/>
      <c r="SLP231" s="1"/>
      <c r="SLQ231" s="1"/>
      <c r="SLR231" s="1"/>
      <c r="SLS231" s="1"/>
      <c r="SLT231" s="1"/>
      <c r="SLU231" s="1"/>
      <c r="SLV231" s="1"/>
      <c r="SLW231" s="1"/>
      <c r="SLX231" s="1"/>
      <c r="SLY231" s="1"/>
      <c r="SLZ231" s="1"/>
      <c r="SMA231" s="1"/>
      <c r="SMB231" s="1"/>
      <c r="SMC231" s="1"/>
      <c r="SMD231" s="1"/>
      <c r="SME231" s="1"/>
      <c r="SMF231" s="1"/>
      <c r="SMG231" s="1"/>
      <c r="SMH231" s="1"/>
      <c r="SMI231" s="1"/>
      <c r="SMJ231" s="1"/>
      <c r="SMK231" s="1"/>
      <c r="SML231" s="1"/>
      <c r="SMM231" s="1"/>
      <c r="SMN231" s="1"/>
      <c r="SMO231" s="1"/>
      <c r="SMP231" s="1"/>
      <c r="SMQ231" s="1"/>
      <c r="SMR231" s="1"/>
      <c r="SMS231" s="1"/>
      <c r="SMT231" s="1"/>
      <c r="SMU231" s="1"/>
      <c r="SMV231" s="1"/>
      <c r="SMW231" s="1"/>
      <c r="SMX231" s="1"/>
      <c r="SMY231" s="1"/>
      <c r="SMZ231" s="1"/>
      <c r="SNA231" s="1"/>
      <c r="SNB231" s="1"/>
      <c r="SNC231" s="1"/>
      <c r="SND231" s="1"/>
      <c r="SNE231" s="1"/>
      <c r="SNF231" s="1"/>
      <c r="SNG231" s="1"/>
      <c r="SNH231" s="1"/>
      <c r="SNI231" s="1"/>
      <c r="SNJ231" s="1"/>
      <c r="SNK231" s="1"/>
      <c r="SNL231" s="1"/>
      <c r="SNM231" s="1"/>
      <c r="SNN231" s="1"/>
      <c r="SNO231" s="1"/>
      <c r="SNP231" s="1"/>
      <c r="SNQ231" s="1"/>
      <c r="SNR231" s="1"/>
      <c r="SNS231" s="1"/>
      <c r="SNT231" s="1"/>
      <c r="SNU231" s="1"/>
      <c r="SNV231" s="1"/>
      <c r="SNW231" s="1"/>
      <c r="SNX231" s="1"/>
      <c r="SNY231" s="1"/>
      <c r="SNZ231" s="1"/>
      <c r="SOA231" s="1"/>
      <c r="SOB231" s="1"/>
      <c r="SOC231" s="1"/>
      <c r="SOD231" s="1"/>
      <c r="SOE231" s="1"/>
      <c r="SOF231" s="1"/>
      <c r="SOG231" s="1"/>
      <c r="SOH231" s="1"/>
      <c r="SOI231" s="1"/>
      <c r="SOJ231" s="1"/>
      <c r="SOK231" s="1"/>
      <c r="SOL231" s="1"/>
      <c r="SOM231" s="1"/>
      <c r="SON231" s="1"/>
      <c r="SOO231" s="1"/>
      <c r="SOP231" s="1"/>
      <c r="SOQ231" s="1"/>
      <c r="SOR231" s="1"/>
      <c r="SOS231" s="1"/>
      <c r="SOT231" s="1"/>
      <c r="SOU231" s="1"/>
      <c r="SOV231" s="1"/>
      <c r="SOW231" s="1"/>
      <c r="SOX231" s="1"/>
      <c r="SOY231" s="1"/>
      <c r="SOZ231" s="1"/>
      <c r="SPA231" s="1"/>
      <c r="SPB231" s="1"/>
      <c r="SPC231" s="1"/>
      <c r="SPD231" s="1"/>
      <c r="SPE231" s="1"/>
      <c r="SPF231" s="1"/>
      <c r="SPG231" s="1"/>
      <c r="SPH231" s="1"/>
      <c r="SPI231" s="1"/>
      <c r="SPJ231" s="1"/>
      <c r="SPK231" s="1"/>
      <c r="SPL231" s="1"/>
      <c r="SPM231" s="1"/>
      <c r="SPN231" s="1"/>
      <c r="SPO231" s="1"/>
      <c r="SPP231" s="1"/>
      <c r="SPQ231" s="1"/>
      <c r="SPR231" s="1"/>
      <c r="SPS231" s="1"/>
      <c r="SPT231" s="1"/>
      <c r="SPU231" s="1"/>
      <c r="SPV231" s="1"/>
      <c r="SPW231" s="1"/>
      <c r="SPX231" s="1"/>
      <c r="SPY231" s="1"/>
      <c r="SPZ231" s="1"/>
      <c r="SQA231" s="1"/>
      <c r="SQB231" s="1"/>
      <c r="SQC231" s="1"/>
      <c r="SQD231" s="1"/>
      <c r="SQE231" s="1"/>
      <c r="SQF231" s="1"/>
      <c r="SQG231" s="1"/>
      <c r="SQH231" s="1"/>
      <c r="SQI231" s="1"/>
      <c r="SQJ231" s="1"/>
      <c r="SQK231" s="1"/>
      <c r="SQL231" s="1"/>
      <c r="SQM231" s="1"/>
      <c r="SQN231" s="1"/>
      <c r="SQO231" s="1"/>
      <c r="SQP231" s="1"/>
      <c r="SQQ231" s="1"/>
      <c r="SQR231" s="1"/>
      <c r="SQS231" s="1"/>
      <c r="SQT231" s="1"/>
      <c r="SQU231" s="1"/>
      <c r="SQV231" s="1"/>
      <c r="SQW231" s="1"/>
      <c r="SQX231" s="1"/>
      <c r="SQY231" s="1"/>
      <c r="SQZ231" s="1"/>
      <c r="SRA231" s="1"/>
      <c r="SRB231" s="1"/>
      <c r="SRC231" s="1"/>
      <c r="SRD231" s="1"/>
      <c r="SRE231" s="1"/>
      <c r="SRF231" s="1"/>
      <c r="SRG231" s="1"/>
      <c r="SRH231" s="1"/>
      <c r="SRI231" s="1"/>
      <c r="SRJ231" s="1"/>
      <c r="SRK231" s="1"/>
      <c r="SRL231" s="1"/>
      <c r="SRM231" s="1"/>
      <c r="SRN231" s="1"/>
      <c r="SRO231" s="1"/>
      <c r="SRP231" s="1"/>
      <c r="SRQ231" s="1"/>
      <c r="SRR231" s="1"/>
      <c r="SRS231" s="1"/>
      <c r="SRT231" s="1"/>
      <c r="SRU231" s="1"/>
      <c r="SRV231" s="1"/>
      <c r="SRW231" s="1"/>
      <c r="SRX231" s="1"/>
      <c r="SRY231" s="1"/>
      <c r="SRZ231" s="1"/>
      <c r="SSA231" s="1"/>
      <c r="SSB231" s="1"/>
      <c r="SSC231" s="1"/>
      <c r="SSD231" s="1"/>
      <c r="SSE231" s="1"/>
      <c r="SSF231" s="1"/>
      <c r="SSG231" s="1"/>
      <c r="SSH231" s="1"/>
      <c r="SSI231" s="1"/>
      <c r="SSJ231" s="1"/>
      <c r="SSK231" s="1"/>
      <c r="SSL231" s="1"/>
      <c r="SSM231" s="1"/>
      <c r="SSN231" s="1"/>
      <c r="SSO231" s="1"/>
      <c r="SSP231" s="1"/>
      <c r="SSQ231" s="1"/>
      <c r="SSR231" s="1"/>
      <c r="SSS231" s="1"/>
      <c r="SST231" s="1"/>
      <c r="SSU231" s="1"/>
      <c r="SSV231" s="1"/>
      <c r="SSW231" s="1"/>
      <c r="SSX231" s="1"/>
      <c r="SSY231" s="1"/>
      <c r="SSZ231" s="1"/>
      <c r="STA231" s="1"/>
      <c r="STB231" s="1"/>
      <c r="STC231" s="1"/>
      <c r="STD231" s="1"/>
      <c r="STE231" s="1"/>
      <c r="STF231" s="1"/>
      <c r="STG231" s="1"/>
      <c r="STH231" s="1"/>
      <c r="STI231" s="1"/>
      <c r="STJ231" s="1"/>
      <c r="STK231" s="1"/>
      <c r="STL231" s="1"/>
      <c r="STM231" s="1"/>
      <c r="STN231" s="1"/>
      <c r="STO231" s="1"/>
      <c r="STP231" s="1"/>
      <c r="STQ231" s="1"/>
      <c r="STR231" s="1"/>
      <c r="STS231" s="1"/>
      <c r="STT231" s="1"/>
      <c r="STU231" s="1"/>
      <c r="STV231" s="1"/>
      <c r="STW231" s="1"/>
      <c r="STX231" s="1"/>
      <c r="STY231" s="1"/>
      <c r="STZ231" s="1"/>
      <c r="SUA231" s="1"/>
      <c r="SUB231" s="1"/>
      <c r="SUC231" s="1"/>
      <c r="SUD231" s="1"/>
      <c r="SUE231" s="1"/>
      <c r="SUF231" s="1"/>
      <c r="SUG231" s="1"/>
      <c r="SUH231" s="1"/>
      <c r="SUI231" s="1"/>
      <c r="SUJ231" s="1"/>
      <c r="SUK231" s="1"/>
      <c r="SUL231" s="1"/>
      <c r="SUM231" s="1"/>
      <c r="SUN231" s="1"/>
      <c r="SUO231" s="1"/>
      <c r="SUP231" s="1"/>
      <c r="SUQ231" s="1"/>
      <c r="SUR231" s="1"/>
      <c r="SUS231" s="1"/>
      <c r="SUT231" s="1"/>
      <c r="SUU231" s="1"/>
      <c r="SUV231" s="1"/>
      <c r="SUW231" s="1"/>
      <c r="SUX231" s="1"/>
      <c r="SUY231" s="1"/>
      <c r="SUZ231" s="1"/>
      <c r="SVA231" s="1"/>
      <c r="SVB231" s="1"/>
      <c r="SVC231" s="1"/>
      <c r="SVD231" s="1"/>
      <c r="SVE231" s="1"/>
      <c r="SVF231" s="1"/>
      <c r="SVG231" s="1"/>
      <c r="SVH231" s="1"/>
      <c r="SVI231" s="1"/>
      <c r="SVJ231" s="1"/>
      <c r="SVK231" s="1"/>
      <c r="SVL231" s="1"/>
      <c r="SVM231" s="1"/>
      <c r="SVN231" s="1"/>
      <c r="SVO231" s="1"/>
      <c r="SVP231" s="1"/>
      <c r="SVQ231" s="1"/>
      <c r="SVR231" s="1"/>
      <c r="SVS231" s="1"/>
      <c r="SVT231" s="1"/>
      <c r="SVU231" s="1"/>
      <c r="SVV231" s="1"/>
      <c r="SVW231" s="1"/>
      <c r="SVX231" s="1"/>
      <c r="SVY231" s="1"/>
      <c r="SVZ231" s="1"/>
      <c r="SWA231" s="1"/>
      <c r="SWB231" s="1"/>
      <c r="SWC231" s="1"/>
      <c r="SWD231" s="1"/>
      <c r="SWE231" s="1"/>
      <c r="SWF231" s="1"/>
      <c r="SWG231" s="1"/>
      <c r="SWH231" s="1"/>
      <c r="SWI231" s="1"/>
      <c r="SWJ231" s="1"/>
      <c r="SWK231" s="1"/>
      <c r="SWL231" s="1"/>
      <c r="SWM231" s="1"/>
      <c r="SWN231" s="1"/>
      <c r="SWO231" s="1"/>
      <c r="SWP231" s="1"/>
      <c r="SWQ231" s="1"/>
      <c r="SWR231" s="1"/>
      <c r="SWS231" s="1"/>
      <c r="SWT231" s="1"/>
      <c r="SWU231" s="1"/>
      <c r="SWV231" s="1"/>
      <c r="SWW231" s="1"/>
      <c r="SWX231" s="1"/>
      <c r="SWY231" s="1"/>
      <c r="SWZ231" s="1"/>
      <c r="SXA231" s="1"/>
      <c r="SXB231" s="1"/>
      <c r="SXC231" s="1"/>
      <c r="SXD231" s="1"/>
      <c r="SXE231" s="1"/>
      <c r="SXF231" s="1"/>
      <c r="SXG231" s="1"/>
      <c r="SXH231" s="1"/>
      <c r="SXI231" s="1"/>
      <c r="SXJ231" s="1"/>
      <c r="SXK231" s="1"/>
      <c r="SXL231" s="1"/>
      <c r="SXM231" s="1"/>
      <c r="SXN231" s="1"/>
      <c r="SXO231" s="1"/>
      <c r="SXP231" s="1"/>
      <c r="SXQ231" s="1"/>
      <c r="SXR231" s="1"/>
      <c r="SXS231" s="1"/>
      <c r="SXT231" s="1"/>
      <c r="SXU231" s="1"/>
      <c r="SXV231" s="1"/>
      <c r="SXW231" s="1"/>
      <c r="SXX231" s="1"/>
      <c r="SXY231" s="1"/>
      <c r="SXZ231" s="1"/>
      <c r="SYA231" s="1"/>
      <c r="SYB231" s="1"/>
      <c r="SYC231" s="1"/>
      <c r="SYD231" s="1"/>
      <c r="SYE231" s="1"/>
      <c r="SYF231" s="1"/>
      <c r="SYG231" s="1"/>
      <c r="SYH231" s="1"/>
      <c r="SYI231" s="1"/>
      <c r="SYJ231" s="1"/>
      <c r="SYK231" s="1"/>
      <c r="SYL231" s="1"/>
      <c r="SYM231" s="1"/>
      <c r="SYN231" s="1"/>
      <c r="SYO231" s="1"/>
      <c r="SYP231" s="1"/>
      <c r="SYQ231" s="1"/>
      <c r="SYR231" s="1"/>
      <c r="SYS231" s="1"/>
      <c r="SYT231" s="1"/>
      <c r="SYU231" s="1"/>
      <c r="SYV231" s="1"/>
      <c r="SYW231" s="1"/>
      <c r="SYX231" s="1"/>
      <c r="SYY231" s="1"/>
      <c r="SYZ231" s="1"/>
      <c r="SZA231" s="1"/>
      <c r="SZB231" s="1"/>
      <c r="SZC231" s="1"/>
      <c r="SZD231" s="1"/>
      <c r="SZE231" s="1"/>
      <c r="SZF231" s="1"/>
      <c r="SZG231" s="1"/>
      <c r="SZH231" s="1"/>
      <c r="SZI231" s="1"/>
      <c r="SZJ231" s="1"/>
      <c r="SZK231" s="1"/>
      <c r="SZL231" s="1"/>
      <c r="SZM231" s="1"/>
      <c r="SZN231" s="1"/>
      <c r="SZO231" s="1"/>
      <c r="SZP231" s="1"/>
      <c r="SZQ231" s="1"/>
      <c r="SZR231" s="1"/>
      <c r="SZS231" s="1"/>
      <c r="SZT231" s="1"/>
      <c r="SZU231" s="1"/>
      <c r="SZV231" s="1"/>
      <c r="SZW231" s="1"/>
      <c r="SZX231" s="1"/>
      <c r="SZY231" s="1"/>
      <c r="SZZ231" s="1"/>
      <c r="TAA231" s="1"/>
      <c r="TAB231" s="1"/>
      <c r="TAC231" s="1"/>
      <c r="TAD231" s="1"/>
      <c r="TAE231" s="1"/>
      <c r="TAF231" s="1"/>
      <c r="TAG231" s="1"/>
      <c r="TAH231" s="1"/>
      <c r="TAI231" s="1"/>
      <c r="TAJ231" s="1"/>
      <c r="TAK231" s="1"/>
      <c r="TAL231" s="1"/>
      <c r="TAM231" s="1"/>
      <c r="TAN231" s="1"/>
      <c r="TAO231" s="1"/>
      <c r="TAP231" s="1"/>
      <c r="TAQ231" s="1"/>
      <c r="TAR231" s="1"/>
      <c r="TAS231" s="1"/>
      <c r="TAT231" s="1"/>
      <c r="TAU231" s="1"/>
      <c r="TAV231" s="1"/>
      <c r="TAW231" s="1"/>
      <c r="TAX231" s="1"/>
      <c r="TAY231" s="1"/>
      <c r="TAZ231" s="1"/>
      <c r="TBA231" s="1"/>
      <c r="TBB231" s="1"/>
      <c r="TBC231" s="1"/>
      <c r="TBD231" s="1"/>
      <c r="TBE231" s="1"/>
      <c r="TBF231" s="1"/>
      <c r="TBG231" s="1"/>
      <c r="TBH231" s="1"/>
      <c r="TBI231" s="1"/>
      <c r="TBJ231" s="1"/>
      <c r="TBK231" s="1"/>
      <c r="TBL231" s="1"/>
      <c r="TBM231" s="1"/>
      <c r="TBN231" s="1"/>
      <c r="TBO231" s="1"/>
      <c r="TBP231" s="1"/>
      <c r="TBQ231" s="1"/>
      <c r="TBR231" s="1"/>
      <c r="TBS231" s="1"/>
      <c r="TBT231" s="1"/>
      <c r="TBU231" s="1"/>
      <c r="TBV231" s="1"/>
      <c r="TBW231" s="1"/>
      <c r="TBX231" s="1"/>
      <c r="TBY231" s="1"/>
      <c r="TBZ231" s="1"/>
      <c r="TCA231" s="1"/>
      <c r="TCB231" s="1"/>
      <c r="TCC231" s="1"/>
      <c r="TCD231" s="1"/>
      <c r="TCE231" s="1"/>
      <c r="TCF231" s="1"/>
      <c r="TCG231" s="1"/>
      <c r="TCH231" s="1"/>
      <c r="TCI231" s="1"/>
      <c r="TCJ231" s="1"/>
      <c r="TCK231" s="1"/>
      <c r="TCL231" s="1"/>
      <c r="TCM231" s="1"/>
      <c r="TCN231" s="1"/>
      <c r="TCO231" s="1"/>
      <c r="TCP231" s="1"/>
      <c r="TCQ231" s="1"/>
      <c r="TCR231" s="1"/>
      <c r="TCS231" s="1"/>
      <c r="TCT231" s="1"/>
      <c r="TCU231" s="1"/>
      <c r="TCV231" s="1"/>
      <c r="TCW231" s="1"/>
      <c r="TCX231" s="1"/>
      <c r="TCY231" s="1"/>
      <c r="TCZ231" s="1"/>
      <c r="TDA231" s="1"/>
      <c r="TDB231" s="1"/>
      <c r="TDC231" s="1"/>
      <c r="TDD231" s="1"/>
      <c r="TDE231" s="1"/>
      <c r="TDF231" s="1"/>
      <c r="TDG231" s="1"/>
      <c r="TDH231" s="1"/>
      <c r="TDI231" s="1"/>
      <c r="TDJ231" s="1"/>
      <c r="TDK231" s="1"/>
      <c r="TDL231" s="1"/>
      <c r="TDM231" s="1"/>
      <c r="TDN231" s="1"/>
      <c r="TDO231" s="1"/>
      <c r="TDP231" s="1"/>
      <c r="TDQ231" s="1"/>
      <c r="TDR231" s="1"/>
      <c r="TDS231" s="1"/>
      <c r="TDT231" s="1"/>
      <c r="TDU231" s="1"/>
      <c r="TDV231" s="1"/>
      <c r="TDW231" s="1"/>
      <c r="TDX231" s="1"/>
      <c r="TDY231" s="1"/>
      <c r="TDZ231" s="1"/>
      <c r="TEA231" s="1"/>
      <c r="TEB231" s="1"/>
      <c r="TEC231" s="1"/>
      <c r="TED231" s="1"/>
      <c r="TEE231" s="1"/>
      <c r="TEF231" s="1"/>
      <c r="TEG231" s="1"/>
      <c r="TEH231" s="1"/>
      <c r="TEI231" s="1"/>
      <c r="TEJ231" s="1"/>
      <c r="TEK231" s="1"/>
      <c r="TEL231" s="1"/>
      <c r="TEM231" s="1"/>
      <c r="TEN231" s="1"/>
      <c r="TEO231" s="1"/>
      <c r="TEP231" s="1"/>
      <c r="TEQ231" s="1"/>
      <c r="TER231" s="1"/>
      <c r="TES231" s="1"/>
      <c r="TET231" s="1"/>
      <c r="TEU231" s="1"/>
      <c r="TEV231" s="1"/>
      <c r="TEW231" s="1"/>
      <c r="TEX231" s="1"/>
      <c r="TEY231" s="1"/>
      <c r="TEZ231" s="1"/>
      <c r="TFA231" s="1"/>
      <c r="TFB231" s="1"/>
      <c r="TFC231" s="1"/>
      <c r="TFD231" s="1"/>
      <c r="TFE231" s="1"/>
      <c r="TFF231" s="1"/>
      <c r="TFG231" s="1"/>
      <c r="TFH231" s="1"/>
      <c r="TFI231" s="1"/>
      <c r="TFJ231" s="1"/>
      <c r="TFK231" s="1"/>
      <c r="TFL231" s="1"/>
      <c r="TFM231" s="1"/>
      <c r="TFN231" s="1"/>
      <c r="TFO231" s="1"/>
      <c r="TFP231" s="1"/>
      <c r="TFQ231" s="1"/>
      <c r="TFR231" s="1"/>
      <c r="TFS231" s="1"/>
      <c r="TFT231" s="1"/>
      <c r="TFU231" s="1"/>
      <c r="TFV231" s="1"/>
      <c r="TFW231" s="1"/>
      <c r="TFX231" s="1"/>
      <c r="TFY231" s="1"/>
      <c r="TFZ231" s="1"/>
      <c r="TGA231" s="1"/>
      <c r="TGB231" s="1"/>
      <c r="TGC231" s="1"/>
      <c r="TGD231" s="1"/>
      <c r="TGE231" s="1"/>
      <c r="TGF231" s="1"/>
      <c r="TGG231" s="1"/>
      <c r="TGH231" s="1"/>
      <c r="TGI231" s="1"/>
      <c r="TGJ231" s="1"/>
      <c r="TGK231" s="1"/>
      <c r="TGL231" s="1"/>
      <c r="TGM231" s="1"/>
      <c r="TGN231" s="1"/>
      <c r="TGO231" s="1"/>
      <c r="TGP231" s="1"/>
      <c r="TGQ231" s="1"/>
      <c r="TGR231" s="1"/>
      <c r="TGS231" s="1"/>
      <c r="TGT231" s="1"/>
      <c r="TGU231" s="1"/>
      <c r="TGV231" s="1"/>
      <c r="TGW231" s="1"/>
      <c r="TGX231" s="1"/>
      <c r="TGY231" s="1"/>
      <c r="TGZ231" s="1"/>
      <c r="THA231" s="1"/>
      <c r="THB231" s="1"/>
      <c r="THC231" s="1"/>
      <c r="THD231" s="1"/>
      <c r="THE231" s="1"/>
      <c r="THF231" s="1"/>
      <c r="THG231" s="1"/>
      <c r="THH231" s="1"/>
      <c r="THI231" s="1"/>
      <c r="THJ231" s="1"/>
      <c r="THK231" s="1"/>
      <c r="THL231" s="1"/>
      <c r="THM231" s="1"/>
      <c r="THN231" s="1"/>
      <c r="THO231" s="1"/>
      <c r="THP231" s="1"/>
      <c r="THQ231" s="1"/>
      <c r="THR231" s="1"/>
      <c r="THS231" s="1"/>
      <c r="THT231" s="1"/>
      <c r="THU231" s="1"/>
      <c r="THV231" s="1"/>
      <c r="THW231" s="1"/>
      <c r="THX231" s="1"/>
      <c r="THY231" s="1"/>
      <c r="THZ231" s="1"/>
      <c r="TIA231" s="1"/>
      <c r="TIB231" s="1"/>
      <c r="TIC231" s="1"/>
      <c r="TID231" s="1"/>
      <c r="TIE231" s="1"/>
      <c r="TIF231" s="1"/>
      <c r="TIG231" s="1"/>
      <c r="TIH231" s="1"/>
      <c r="TII231" s="1"/>
      <c r="TIJ231" s="1"/>
      <c r="TIK231" s="1"/>
      <c r="TIL231" s="1"/>
      <c r="TIM231" s="1"/>
      <c r="TIN231" s="1"/>
      <c r="TIO231" s="1"/>
      <c r="TIP231" s="1"/>
      <c r="TIQ231" s="1"/>
      <c r="TIR231" s="1"/>
      <c r="TIS231" s="1"/>
      <c r="TIT231" s="1"/>
      <c r="TIU231" s="1"/>
      <c r="TIV231" s="1"/>
      <c r="TIW231" s="1"/>
      <c r="TIX231" s="1"/>
      <c r="TIY231" s="1"/>
      <c r="TIZ231" s="1"/>
      <c r="TJA231" s="1"/>
      <c r="TJB231" s="1"/>
      <c r="TJC231" s="1"/>
      <c r="TJD231" s="1"/>
      <c r="TJE231" s="1"/>
      <c r="TJF231" s="1"/>
      <c r="TJG231" s="1"/>
      <c r="TJH231" s="1"/>
      <c r="TJI231" s="1"/>
      <c r="TJJ231" s="1"/>
      <c r="TJK231" s="1"/>
      <c r="TJL231" s="1"/>
      <c r="TJM231" s="1"/>
      <c r="TJN231" s="1"/>
      <c r="TJO231" s="1"/>
      <c r="TJP231" s="1"/>
      <c r="TJQ231" s="1"/>
      <c r="TJR231" s="1"/>
      <c r="TJS231" s="1"/>
      <c r="TJT231" s="1"/>
      <c r="TJU231" s="1"/>
      <c r="TJV231" s="1"/>
      <c r="TJW231" s="1"/>
      <c r="TJX231" s="1"/>
      <c r="TJY231" s="1"/>
      <c r="TJZ231" s="1"/>
      <c r="TKA231" s="1"/>
      <c r="TKB231" s="1"/>
      <c r="TKC231" s="1"/>
      <c r="TKD231" s="1"/>
      <c r="TKE231" s="1"/>
      <c r="TKF231" s="1"/>
      <c r="TKG231" s="1"/>
      <c r="TKH231" s="1"/>
      <c r="TKI231" s="1"/>
      <c r="TKJ231" s="1"/>
      <c r="TKK231" s="1"/>
      <c r="TKL231" s="1"/>
      <c r="TKM231" s="1"/>
      <c r="TKN231" s="1"/>
      <c r="TKO231" s="1"/>
      <c r="TKP231" s="1"/>
      <c r="TKQ231" s="1"/>
      <c r="TKR231" s="1"/>
      <c r="TKS231" s="1"/>
      <c r="TKT231" s="1"/>
      <c r="TKU231" s="1"/>
      <c r="TKV231" s="1"/>
      <c r="TKW231" s="1"/>
      <c r="TKX231" s="1"/>
      <c r="TKY231" s="1"/>
      <c r="TKZ231" s="1"/>
      <c r="TLA231" s="1"/>
      <c r="TLB231" s="1"/>
      <c r="TLC231" s="1"/>
      <c r="TLD231" s="1"/>
      <c r="TLE231" s="1"/>
      <c r="TLF231" s="1"/>
      <c r="TLG231" s="1"/>
      <c r="TLH231" s="1"/>
      <c r="TLI231" s="1"/>
      <c r="TLJ231" s="1"/>
      <c r="TLK231" s="1"/>
      <c r="TLL231" s="1"/>
      <c r="TLM231" s="1"/>
      <c r="TLN231" s="1"/>
      <c r="TLO231" s="1"/>
      <c r="TLP231" s="1"/>
      <c r="TLQ231" s="1"/>
      <c r="TLR231" s="1"/>
      <c r="TLS231" s="1"/>
      <c r="TLT231" s="1"/>
      <c r="TLU231" s="1"/>
      <c r="TLV231" s="1"/>
      <c r="TLW231" s="1"/>
      <c r="TLX231" s="1"/>
      <c r="TLY231" s="1"/>
      <c r="TLZ231" s="1"/>
      <c r="TMA231" s="1"/>
      <c r="TMB231" s="1"/>
      <c r="TMC231" s="1"/>
      <c r="TMD231" s="1"/>
      <c r="TME231" s="1"/>
      <c r="TMF231" s="1"/>
      <c r="TMG231" s="1"/>
      <c r="TMH231" s="1"/>
      <c r="TMI231" s="1"/>
      <c r="TMJ231" s="1"/>
      <c r="TMK231" s="1"/>
      <c r="TML231" s="1"/>
      <c r="TMM231" s="1"/>
      <c r="TMN231" s="1"/>
      <c r="TMO231" s="1"/>
      <c r="TMP231" s="1"/>
      <c r="TMQ231" s="1"/>
      <c r="TMR231" s="1"/>
      <c r="TMS231" s="1"/>
      <c r="TMT231" s="1"/>
      <c r="TMU231" s="1"/>
      <c r="TMV231" s="1"/>
      <c r="TMW231" s="1"/>
      <c r="TMX231" s="1"/>
      <c r="TMY231" s="1"/>
      <c r="TMZ231" s="1"/>
      <c r="TNA231" s="1"/>
      <c r="TNB231" s="1"/>
      <c r="TNC231" s="1"/>
      <c r="TND231" s="1"/>
      <c r="TNE231" s="1"/>
      <c r="TNF231" s="1"/>
      <c r="TNG231" s="1"/>
      <c r="TNH231" s="1"/>
      <c r="TNI231" s="1"/>
      <c r="TNJ231" s="1"/>
      <c r="TNK231" s="1"/>
      <c r="TNL231" s="1"/>
      <c r="TNM231" s="1"/>
      <c r="TNN231" s="1"/>
      <c r="TNO231" s="1"/>
      <c r="TNP231" s="1"/>
      <c r="TNQ231" s="1"/>
      <c r="TNR231" s="1"/>
      <c r="TNS231" s="1"/>
      <c r="TNT231" s="1"/>
      <c r="TNU231" s="1"/>
      <c r="TNV231" s="1"/>
      <c r="TNW231" s="1"/>
      <c r="TNX231" s="1"/>
      <c r="TNY231" s="1"/>
      <c r="TNZ231" s="1"/>
      <c r="TOA231" s="1"/>
      <c r="TOB231" s="1"/>
      <c r="TOC231" s="1"/>
      <c r="TOD231" s="1"/>
      <c r="TOE231" s="1"/>
      <c r="TOF231" s="1"/>
      <c r="TOG231" s="1"/>
      <c r="TOH231" s="1"/>
      <c r="TOI231" s="1"/>
      <c r="TOJ231" s="1"/>
      <c r="TOK231" s="1"/>
      <c r="TOL231" s="1"/>
      <c r="TOM231" s="1"/>
      <c r="TON231" s="1"/>
      <c r="TOO231" s="1"/>
      <c r="TOP231" s="1"/>
      <c r="TOQ231" s="1"/>
      <c r="TOR231" s="1"/>
      <c r="TOS231" s="1"/>
      <c r="TOT231" s="1"/>
      <c r="TOU231" s="1"/>
      <c r="TOV231" s="1"/>
      <c r="TOW231" s="1"/>
      <c r="TOX231" s="1"/>
      <c r="TOY231" s="1"/>
      <c r="TOZ231" s="1"/>
      <c r="TPA231" s="1"/>
      <c r="TPB231" s="1"/>
      <c r="TPC231" s="1"/>
      <c r="TPD231" s="1"/>
      <c r="TPE231" s="1"/>
      <c r="TPF231" s="1"/>
      <c r="TPG231" s="1"/>
      <c r="TPH231" s="1"/>
      <c r="TPI231" s="1"/>
      <c r="TPJ231" s="1"/>
      <c r="TPK231" s="1"/>
      <c r="TPL231" s="1"/>
      <c r="TPM231" s="1"/>
      <c r="TPN231" s="1"/>
      <c r="TPO231" s="1"/>
      <c r="TPP231" s="1"/>
      <c r="TPQ231" s="1"/>
      <c r="TPR231" s="1"/>
      <c r="TPS231" s="1"/>
      <c r="TPT231" s="1"/>
      <c r="TPU231" s="1"/>
      <c r="TPV231" s="1"/>
      <c r="TPW231" s="1"/>
      <c r="TPX231" s="1"/>
      <c r="TPY231" s="1"/>
      <c r="TPZ231" s="1"/>
      <c r="TQA231" s="1"/>
      <c r="TQB231" s="1"/>
      <c r="TQC231" s="1"/>
      <c r="TQD231" s="1"/>
      <c r="TQE231" s="1"/>
      <c r="TQF231" s="1"/>
      <c r="TQG231" s="1"/>
      <c r="TQH231" s="1"/>
      <c r="TQI231" s="1"/>
      <c r="TQJ231" s="1"/>
      <c r="TQK231" s="1"/>
      <c r="TQL231" s="1"/>
      <c r="TQM231" s="1"/>
      <c r="TQN231" s="1"/>
      <c r="TQO231" s="1"/>
      <c r="TQP231" s="1"/>
      <c r="TQQ231" s="1"/>
      <c r="TQR231" s="1"/>
      <c r="TQS231" s="1"/>
      <c r="TQT231" s="1"/>
      <c r="TQU231" s="1"/>
      <c r="TQV231" s="1"/>
      <c r="TQW231" s="1"/>
      <c r="TQX231" s="1"/>
      <c r="TQY231" s="1"/>
      <c r="TQZ231" s="1"/>
      <c r="TRA231" s="1"/>
      <c r="TRB231" s="1"/>
      <c r="TRC231" s="1"/>
      <c r="TRD231" s="1"/>
      <c r="TRE231" s="1"/>
      <c r="TRF231" s="1"/>
      <c r="TRG231" s="1"/>
      <c r="TRH231" s="1"/>
      <c r="TRI231" s="1"/>
      <c r="TRJ231" s="1"/>
      <c r="TRK231" s="1"/>
      <c r="TRL231" s="1"/>
      <c r="TRM231" s="1"/>
      <c r="TRN231" s="1"/>
      <c r="TRO231" s="1"/>
      <c r="TRP231" s="1"/>
      <c r="TRQ231" s="1"/>
      <c r="TRR231" s="1"/>
      <c r="TRS231" s="1"/>
      <c r="TRT231" s="1"/>
      <c r="TRU231" s="1"/>
      <c r="TRV231" s="1"/>
      <c r="TRW231" s="1"/>
      <c r="TRX231" s="1"/>
      <c r="TRY231" s="1"/>
      <c r="TRZ231" s="1"/>
      <c r="TSA231" s="1"/>
      <c r="TSB231" s="1"/>
      <c r="TSC231" s="1"/>
      <c r="TSD231" s="1"/>
      <c r="TSE231" s="1"/>
      <c r="TSF231" s="1"/>
      <c r="TSG231" s="1"/>
      <c r="TSH231" s="1"/>
      <c r="TSI231" s="1"/>
      <c r="TSJ231" s="1"/>
      <c r="TSK231" s="1"/>
      <c r="TSL231" s="1"/>
      <c r="TSM231" s="1"/>
      <c r="TSN231" s="1"/>
      <c r="TSO231" s="1"/>
      <c r="TSP231" s="1"/>
      <c r="TSQ231" s="1"/>
      <c r="TSR231" s="1"/>
      <c r="TSS231" s="1"/>
      <c r="TST231" s="1"/>
      <c r="TSU231" s="1"/>
      <c r="TSV231" s="1"/>
      <c r="TSW231" s="1"/>
      <c r="TSX231" s="1"/>
      <c r="TSY231" s="1"/>
      <c r="TSZ231" s="1"/>
      <c r="TTA231" s="1"/>
      <c r="TTB231" s="1"/>
      <c r="TTC231" s="1"/>
      <c r="TTD231" s="1"/>
      <c r="TTE231" s="1"/>
      <c r="TTF231" s="1"/>
      <c r="TTG231" s="1"/>
      <c r="TTH231" s="1"/>
      <c r="TTI231" s="1"/>
      <c r="TTJ231" s="1"/>
      <c r="TTK231" s="1"/>
      <c r="TTL231" s="1"/>
      <c r="TTM231" s="1"/>
      <c r="TTN231" s="1"/>
      <c r="TTO231" s="1"/>
      <c r="TTP231" s="1"/>
      <c r="TTQ231" s="1"/>
      <c r="TTR231" s="1"/>
      <c r="TTS231" s="1"/>
      <c r="TTT231" s="1"/>
      <c r="TTU231" s="1"/>
      <c r="TTV231" s="1"/>
      <c r="TTW231" s="1"/>
      <c r="TTX231" s="1"/>
      <c r="TTY231" s="1"/>
      <c r="TTZ231" s="1"/>
      <c r="TUA231" s="1"/>
      <c r="TUB231" s="1"/>
      <c r="TUC231" s="1"/>
      <c r="TUD231" s="1"/>
      <c r="TUE231" s="1"/>
      <c r="TUF231" s="1"/>
      <c r="TUG231" s="1"/>
      <c r="TUH231" s="1"/>
      <c r="TUI231" s="1"/>
      <c r="TUJ231" s="1"/>
      <c r="TUK231" s="1"/>
      <c r="TUL231" s="1"/>
      <c r="TUM231" s="1"/>
      <c r="TUN231" s="1"/>
      <c r="TUO231" s="1"/>
      <c r="TUP231" s="1"/>
      <c r="TUQ231" s="1"/>
      <c r="TUR231" s="1"/>
      <c r="TUS231" s="1"/>
      <c r="TUT231" s="1"/>
      <c r="TUU231" s="1"/>
      <c r="TUV231" s="1"/>
      <c r="TUW231" s="1"/>
      <c r="TUX231" s="1"/>
      <c r="TUY231" s="1"/>
      <c r="TUZ231" s="1"/>
      <c r="TVA231" s="1"/>
      <c r="TVB231" s="1"/>
      <c r="TVC231" s="1"/>
      <c r="TVD231" s="1"/>
      <c r="TVE231" s="1"/>
      <c r="TVF231" s="1"/>
      <c r="TVG231" s="1"/>
      <c r="TVH231" s="1"/>
      <c r="TVI231" s="1"/>
      <c r="TVJ231" s="1"/>
      <c r="TVK231" s="1"/>
      <c r="TVL231" s="1"/>
      <c r="TVM231" s="1"/>
      <c r="TVN231" s="1"/>
      <c r="TVO231" s="1"/>
      <c r="TVP231" s="1"/>
      <c r="TVQ231" s="1"/>
      <c r="TVR231" s="1"/>
      <c r="TVS231" s="1"/>
      <c r="TVT231" s="1"/>
      <c r="TVU231" s="1"/>
      <c r="TVV231" s="1"/>
      <c r="TVW231" s="1"/>
      <c r="TVX231" s="1"/>
      <c r="TVY231" s="1"/>
      <c r="TVZ231" s="1"/>
      <c r="TWA231" s="1"/>
      <c r="TWB231" s="1"/>
      <c r="TWC231" s="1"/>
      <c r="TWD231" s="1"/>
      <c r="TWE231" s="1"/>
      <c r="TWF231" s="1"/>
      <c r="TWG231" s="1"/>
      <c r="TWH231" s="1"/>
      <c r="TWI231" s="1"/>
      <c r="TWJ231" s="1"/>
      <c r="TWK231" s="1"/>
      <c r="TWL231" s="1"/>
      <c r="TWM231" s="1"/>
      <c r="TWN231" s="1"/>
      <c r="TWO231" s="1"/>
      <c r="TWP231" s="1"/>
      <c r="TWQ231" s="1"/>
      <c r="TWR231" s="1"/>
      <c r="TWS231" s="1"/>
      <c r="TWT231" s="1"/>
      <c r="TWU231" s="1"/>
      <c r="TWV231" s="1"/>
      <c r="TWW231" s="1"/>
      <c r="TWX231" s="1"/>
      <c r="TWY231" s="1"/>
      <c r="TWZ231" s="1"/>
      <c r="TXA231" s="1"/>
      <c r="TXB231" s="1"/>
      <c r="TXC231" s="1"/>
      <c r="TXD231" s="1"/>
      <c r="TXE231" s="1"/>
      <c r="TXF231" s="1"/>
      <c r="TXG231" s="1"/>
      <c r="TXH231" s="1"/>
      <c r="TXI231" s="1"/>
      <c r="TXJ231" s="1"/>
      <c r="TXK231" s="1"/>
      <c r="TXL231" s="1"/>
      <c r="TXM231" s="1"/>
      <c r="TXN231" s="1"/>
      <c r="TXO231" s="1"/>
      <c r="TXP231" s="1"/>
      <c r="TXQ231" s="1"/>
      <c r="TXR231" s="1"/>
      <c r="TXS231" s="1"/>
      <c r="TXT231" s="1"/>
      <c r="TXU231" s="1"/>
      <c r="TXV231" s="1"/>
      <c r="TXW231" s="1"/>
      <c r="TXX231" s="1"/>
      <c r="TXY231" s="1"/>
      <c r="TXZ231" s="1"/>
      <c r="TYA231" s="1"/>
      <c r="TYB231" s="1"/>
      <c r="TYC231" s="1"/>
      <c r="TYD231" s="1"/>
      <c r="TYE231" s="1"/>
      <c r="TYF231" s="1"/>
      <c r="TYG231" s="1"/>
      <c r="TYH231" s="1"/>
      <c r="TYI231" s="1"/>
      <c r="TYJ231" s="1"/>
      <c r="TYK231" s="1"/>
      <c r="TYL231" s="1"/>
      <c r="TYM231" s="1"/>
      <c r="TYN231" s="1"/>
      <c r="TYO231" s="1"/>
      <c r="TYP231" s="1"/>
      <c r="TYQ231" s="1"/>
      <c r="TYR231" s="1"/>
      <c r="TYS231" s="1"/>
      <c r="TYT231" s="1"/>
      <c r="TYU231" s="1"/>
      <c r="TYV231" s="1"/>
      <c r="TYW231" s="1"/>
      <c r="TYX231" s="1"/>
      <c r="TYY231" s="1"/>
      <c r="TYZ231" s="1"/>
      <c r="TZA231" s="1"/>
      <c r="TZB231" s="1"/>
      <c r="TZC231" s="1"/>
      <c r="TZD231" s="1"/>
      <c r="TZE231" s="1"/>
      <c r="TZF231" s="1"/>
      <c r="TZG231" s="1"/>
      <c r="TZH231" s="1"/>
      <c r="TZI231" s="1"/>
      <c r="TZJ231" s="1"/>
      <c r="TZK231" s="1"/>
      <c r="TZL231" s="1"/>
      <c r="TZM231" s="1"/>
      <c r="TZN231" s="1"/>
      <c r="TZO231" s="1"/>
      <c r="TZP231" s="1"/>
      <c r="TZQ231" s="1"/>
      <c r="TZR231" s="1"/>
      <c r="TZS231" s="1"/>
      <c r="TZT231" s="1"/>
      <c r="TZU231" s="1"/>
      <c r="TZV231" s="1"/>
      <c r="TZW231" s="1"/>
      <c r="TZX231" s="1"/>
      <c r="TZY231" s="1"/>
      <c r="TZZ231" s="1"/>
      <c r="UAA231" s="1"/>
      <c r="UAB231" s="1"/>
      <c r="UAC231" s="1"/>
      <c r="UAD231" s="1"/>
      <c r="UAE231" s="1"/>
      <c r="UAF231" s="1"/>
      <c r="UAG231" s="1"/>
      <c r="UAH231" s="1"/>
      <c r="UAI231" s="1"/>
      <c r="UAJ231" s="1"/>
      <c r="UAK231" s="1"/>
      <c r="UAL231" s="1"/>
      <c r="UAM231" s="1"/>
      <c r="UAN231" s="1"/>
      <c r="UAO231" s="1"/>
      <c r="UAP231" s="1"/>
      <c r="UAQ231" s="1"/>
      <c r="UAR231" s="1"/>
      <c r="UAS231" s="1"/>
      <c r="UAT231" s="1"/>
      <c r="UAU231" s="1"/>
      <c r="UAV231" s="1"/>
      <c r="UAW231" s="1"/>
      <c r="UAX231" s="1"/>
      <c r="UAY231" s="1"/>
      <c r="UAZ231" s="1"/>
      <c r="UBA231" s="1"/>
      <c r="UBB231" s="1"/>
      <c r="UBC231" s="1"/>
      <c r="UBD231" s="1"/>
      <c r="UBE231" s="1"/>
      <c r="UBF231" s="1"/>
      <c r="UBG231" s="1"/>
      <c r="UBH231" s="1"/>
      <c r="UBI231" s="1"/>
      <c r="UBJ231" s="1"/>
      <c r="UBK231" s="1"/>
      <c r="UBL231" s="1"/>
      <c r="UBM231" s="1"/>
      <c r="UBN231" s="1"/>
      <c r="UBO231" s="1"/>
      <c r="UBP231" s="1"/>
      <c r="UBQ231" s="1"/>
      <c r="UBR231" s="1"/>
      <c r="UBS231" s="1"/>
      <c r="UBT231" s="1"/>
      <c r="UBU231" s="1"/>
      <c r="UBV231" s="1"/>
      <c r="UBW231" s="1"/>
      <c r="UBX231" s="1"/>
      <c r="UBY231" s="1"/>
      <c r="UBZ231" s="1"/>
      <c r="UCA231" s="1"/>
      <c r="UCB231" s="1"/>
      <c r="UCC231" s="1"/>
      <c r="UCD231" s="1"/>
      <c r="UCE231" s="1"/>
      <c r="UCF231" s="1"/>
      <c r="UCG231" s="1"/>
      <c r="UCH231" s="1"/>
      <c r="UCI231" s="1"/>
      <c r="UCJ231" s="1"/>
      <c r="UCK231" s="1"/>
      <c r="UCL231" s="1"/>
      <c r="UCM231" s="1"/>
      <c r="UCN231" s="1"/>
      <c r="UCO231" s="1"/>
      <c r="UCP231" s="1"/>
      <c r="UCQ231" s="1"/>
      <c r="UCR231" s="1"/>
      <c r="UCS231" s="1"/>
      <c r="UCT231" s="1"/>
      <c r="UCU231" s="1"/>
      <c r="UCV231" s="1"/>
      <c r="UCW231" s="1"/>
      <c r="UCX231" s="1"/>
      <c r="UCY231" s="1"/>
      <c r="UCZ231" s="1"/>
      <c r="UDA231" s="1"/>
      <c r="UDB231" s="1"/>
      <c r="UDC231" s="1"/>
      <c r="UDD231" s="1"/>
      <c r="UDE231" s="1"/>
      <c r="UDF231" s="1"/>
      <c r="UDG231" s="1"/>
      <c r="UDH231" s="1"/>
      <c r="UDI231" s="1"/>
      <c r="UDJ231" s="1"/>
      <c r="UDK231" s="1"/>
      <c r="UDL231" s="1"/>
      <c r="UDM231" s="1"/>
      <c r="UDN231" s="1"/>
      <c r="UDO231" s="1"/>
      <c r="UDP231" s="1"/>
      <c r="UDQ231" s="1"/>
      <c r="UDR231" s="1"/>
      <c r="UDS231" s="1"/>
      <c r="UDT231" s="1"/>
      <c r="UDU231" s="1"/>
      <c r="UDV231" s="1"/>
      <c r="UDW231" s="1"/>
      <c r="UDX231" s="1"/>
      <c r="UDY231" s="1"/>
      <c r="UDZ231" s="1"/>
      <c r="UEA231" s="1"/>
      <c r="UEB231" s="1"/>
      <c r="UEC231" s="1"/>
      <c r="UED231" s="1"/>
      <c r="UEE231" s="1"/>
      <c r="UEF231" s="1"/>
      <c r="UEG231" s="1"/>
      <c r="UEH231" s="1"/>
      <c r="UEI231" s="1"/>
      <c r="UEJ231" s="1"/>
      <c r="UEK231" s="1"/>
      <c r="UEL231" s="1"/>
      <c r="UEM231" s="1"/>
      <c r="UEN231" s="1"/>
      <c r="UEO231" s="1"/>
      <c r="UEP231" s="1"/>
      <c r="UEQ231" s="1"/>
      <c r="UER231" s="1"/>
      <c r="UES231" s="1"/>
      <c r="UET231" s="1"/>
      <c r="UEU231" s="1"/>
      <c r="UEV231" s="1"/>
      <c r="UEW231" s="1"/>
      <c r="UEX231" s="1"/>
      <c r="UEY231" s="1"/>
      <c r="UEZ231" s="1"/>
      <c r="UFA231" s="1"/>
      <c r="UFB231" s="1"/>
      <c r="UFC231" s="1"/>
      <c r="UFD231" s="1"/>
      <c r="UFE231" s="1"/>
      <c r="UFF231" s="1"/>
      <c r="UFG231" s="1"/>
      <c r="UFH231" s="1"/>
      <c r="UFI231" s="1"/>
      <c r="UFJ231" s="1"/>
      <c r="UFK231" s="1"/>
      <c r="UFL231" s="1"/>
      <c r="UFM231" s="1"/>
      <c r="UFN231" s="1"/>
      <c r="UFO231" s="1"/>
      <c r="UFP231" s="1"/>
      <c r="UFQ231" s="1"/>
      <c r="UFR231" s="1"/>
      <c r="UFS231" s="1"/>
      <c r="UFT231" s="1"/>
      <c r="UFU231" s="1"/>
      <c r="UFV231" s="1"/>
      <c r="UFW231" s="1"/>
      <c r="UFX231" s="1"/>
      <c r="UFY231" s="1"/>
      <c r="UFZ231" s="1"/>
      <c r="UGA231" s="1"/>
      <c r="UGB231" s="1"/>
      <c r="UGC231" s="1"/>
      <c r="UGD231" s="1"/>
      <c r="UGE231" s="1"/>
      <c r="UGF231" s="1"/>
      <c r="UGG231" s="1"/>
      <c r="UGH231" s="1"/>
      <c r="UGI231" s="1"/>
      <c r="UGJ231" s="1"/>
      <c r="UGK231" s="1"/>
      <c r="UGL231" s="1"/>
      <c r="UGM231" s="1"/>
      <c r="UGN231" s="1"/>
      <c r="UGO231" s="1"/>
      <c r="UGP231" s="1"/>
      <c r="UGQ231" s="1"/>
      <c r="UGR231" s="1"/>
      <c r="UGS231" s="1"/>
      <c r="UGT231" s="1"/>
      <c r="UGU231" s="1"/>
      <c r="UGV231" s="1"/>
      <c r="UGW231" s="1"/>
      <c r="UGX231" s="1"/>
      <c r="UGY231" s="1"/>
      <c r="UGZ231" s="1"/>
      <c r="UHA231" s="1"/>
      <c r="UHB231" s="1"/>
      <c r="UHC231" s="1"/>
      <c r="UHD231" s="1"/>
      <c r="UHE231" s="1"/>
      <c r="UHF231" s="1"/>
      <c r="UHG231" s="1"/>
      <c r="UHH231" s="1"/>
      <c r="UHI231" s="1"/>
      <c r="UHJ231" s="1"/>
      <c r="UHK231" s="1"/>
      <c r="UHL231" s="1"/>
      <c r="UHM231" s="1"/>
      <c r="UHN231" s="1"/>
      <c r="UHO231" s="1"/>
      <c r="UHP231" s="1"/>
      <c r="UHQ231" s="1"/>
      <c r="UHR231" s="1"/>
      <c r="UHS231" s="1"/>
      <c r="UHT231" s="1"/>
      <c r="UHU231" s="1"/>
      <c r="UHV231" s="1"/>
      <c r="UHW231" s="1"/>
      <c r="UHX231" s="1"/>
      <c r="UHY231" s="1"/>
      <c r="UHZ231" s="1"/>
      <c r="UIA231" s="1"/>
      <c r="UIB231" s="1"/>
      <c r="UIC231" s="1"/>
      <c r="UID231" s="1"/>
      <c r="UIE231" s="1"/>
      <c r="UIF231" s="1"/>
      <c r="UIG231" s="1"/>
      <c r="UIH231" s="1"/>
      <c r="UII231" s="1"/>
      <c r="UIJ231" s="1"/>
      <c r="UIK231" s="1"/>
      <c r="UIL231" s="1"/>
      <c r="UIM231" s="1"/>
      <c r="UIN231" s="1"/>
      <c r="UIO231" s="1"/>
      <c r="UIP231" s="1"/>
      <c r="UIQ231" s="1"/>
      <c r="UIR231" s="1"/>
      <c r="UIS231" s="1"/>
      <c r="UIT231" s="1"/>
      <c r="UIU231" s="1"/>
      <c r="UIV231" s="1"/>
      <c r="UIW231" s="1"/>
      <c r="UIX231" s="1"/>
      <c r="UIY231" s="1"/>
      <c r="UIZ231" s="1"/>
      <c r="UJA231" s="1"/>
      <c r="UJB231" s="1"/>
      <c r="UJC231" s="1"/>
      <c r="UJD231" s="1"/>
      <c r="UJE231" s="1"/>
      <c r="UJF231" s="1"/>
      <c r="UJG231" s="1"/>
      <c r="UJH231" s="1"/>
      <c r="UJI231" s="1"/>
      <c r="UJJ231" s="1"/>
      <c r="UJK231" s="1"/>
      <c r="UJL231" s="1"/>
      <c r="UJM231" s="1"/>
      <c r="UJN231" s="1"/>
      <c r="UJO231" s="1"/>
      <c r="UJP231" s="1"/>
      <c r="UJQ231" s="1"/>
      <c r="UJR231" s="1"/>
      <c r="UJS231" s="1"/>
      <c r="UJT231" s="1"/>
      <c r="UJU231" s="1"/>
      <c r="UJV231" s="1"/>
      <c r="UJW231" s="1"/>
      <c r="UJX231" s="1"/>
      <c r="UJY231" s="1"/>
      <c r="UJZ231" s="1"/>
      <c r="UKA231" s="1"/>
      <c r="UKB231" s="1"/>
      <c r="UKC231" s="1"/>
      <c r="UKD231" s="1"/>
      <c r="UKE231" s="1"/>
      <c r="UKF231" s="1"/>
      <c r="UKG231" s="1"/>
      <c r="UKH231" s="1"/>
      <c r="UKI231" s="1"/>
      <c r="UKJ231" s="1"/>
      <c r="UKK231" s="1"/>
      <c r="UKL231" s="1"/>
      <c r="UKM231" s="1"/>
      <c r="UKN231" s="1"/>
      <c r="UKO231" s="1"/>
      <c r="UKP231" s="1"/>
      <c r="UKQ231" s="1"/>
      <c r="UKR231" s="1"/>
      <c r="UKS231" s="1"/>
      <c r="UKT231" s="1"/>
      <c r="UKU231" s="1"/>
      <c r="UKV231" s="1"/>
      <c r="UKW231" s="1"/>
      <c r="UKX231" s="1"/>
      <c r="UKY231" s="1"/>
      <c r="UKZ231" s="1"/>
      <c r="ULA231" s="1"/>
      <c r="ULB231" s="1"/>
      <c r="ULC231" s="1"/>
      <c r="ULD231" s="1"/>
      <c r="ULE231" s="1"/>
      <c r="ULF231" s="1"/>
      <c r="ULG231" s="1"/>
      <c r="ULH231" s="1"/>
      <c r="ULI231" s="1"/>
      <c r="ULJ231" s="1"/>
      <c r="ULK231" s="1"/>
      <c r="ULL231" s="1"/>
      <c r="ULM231" s="1"/>
      <c r="ULN231" s="1"/>
      <c r="ULO231" s="1"/>
      <c r="ULP231" s="1"/>
      <c r="ULQ231" s="1"/>
      <c r="ULR231" s="1"/>
      <c r="ULS231" s="1"/>
      <c r="ULT231" s="1"/>
      <c r="ULU231" s="1"/>
      <c r="ULV231" s="1"/>
      <c r="ULW231" s="1"/>
      <c r="ULX231" s="1"/>
      <c r="ULY231" s="1"/>
      <c r="ULZ231" s="1"/>
      <c r="UMA231" s="1"/>
      <c r="UMB231" s="1"/>
      <c r="UMC231" s="1"/>
      <c r="UMD231" s="1"/>
      <c r="UME231" s="1"/>
      <c r="UMF231" s="1"/>
      <c r="UMG231" s="1"/>
      <c r="UMH231" s="1"/>
      <c r="UMI231" s="1"/>
      <c r="UMJ231" s="1"/>
      <c r="UMK231" s="1"/>
      <c r="UML231" s="1"/>
      <c r="UMM231" s="1"/>
      <c r="UMN231" s="1"/>
      <c r="UMO231" s="1"/>
      <c r="UMP231" s="1"/>
      <c r="UMQ231" s="1"/>
      <c r="UMR231" s="1"/>
      <c r="UMS231" s="1"/>
      <c r="UMT231" s="1"/>
      <c r="UMU231" s="1"/>
      <c r="UMV231" s="1"/>
      <c r="UMW231" s="1"/>
      <c r="UMX231" s="1"/>
      <c r="UMY231" s="1"/>
      <c r="UMZ231" s="1"/>
      <c r="UNA231" s="1"/>
      <c r="UNB231" s="1"/>
      <c r="UNC231" s="1"/>
      <c r="UND231" s="1"/>
      <c r="UNE231" s="1"/>
      <c r="UNF231" s="1"/>
      <c r="UNG231" s="1"/>
      <c r="UNH231" s="1"/>
      <c r="UNI231" s="1"/>
      <c r="UNJ231" s="1"/>
      <c r="UNK231" s="1"/>
      <c r="UNL231" s="1"/>
      <c r="UNM231" s="1"/>
      <c r="UNN231" s="1"/>
      <c r="UNO231" s="1"/>
      <c r="UNP231" s="1"/>
      <c r="UNQ231" s="1"/>
      <c r="UNR231" s="1"/>
      <c r="UNS231" s="1"/>
      <c r="UNT231" s="1"/>
      <c r="UNU231" s="1"/>
      <c r="UNV231" s="1"/>
      <c r="UNW231" s="1"/>
      <c r="UNX231" s="1"/>
      <c r="UNY231" s="1"/>
      <c r="UNZ231" s="1"/>
      <c r="UOA231" s="1"/>
      <c r="UOB231" s="1"/>
      <c r="UOC231" s="1"/>
      <c r="UOD231" s="1"/>
      <c r="UOE231" s="1"/>
      <c r="UOF231" s="1"/>
      <c r="UOG231" s="1"/>
      <c r="UOH231" s="1"/>
      <c r="UOI231" s="1"/>
      <c r="UOJ231" s="1"/>
      <c r="UOK231" s="1"/>
      <c r="UOL231" s="1"/>
      <c r="UOM231" s="1"/>
      <c r="UON231" s="1"/>
      <c r="UOO231" s="1"/>
      <c r="UOP231" s="1"/>
      <c r="UOQ231" s="1"/>
      <c r="UOR231" s="1"/>
      <c r="UOS231" s="1"/>
      <c r="UOT231" s="1"/>
      <c r="UOU231" s="1"/>
      <c r="UOV231" s="1"/>
      <c r="UOW231" s="1"/>
      <c r="UOX231" s="1"/>
      <c r="UOY231" s="1"/>
      <c r="UOZ231" s="1"/>
      <c r="UPA231" s="1"/>
      <c r="UPB231" s="1"/>
      <c r="UPC231" s="1"/>
      <c r="UPD231" s="1"/>
      <c r="UPE231" s="1"/>
      <c r="UPF231" s="1"/>
      <c r="UPG231" s="1"/>
      <c r="UPH231" s="1"/>
      <c r="UPI231" s="1"/>
      <c r="UPJ231" s="1"/>
      <c r="UPK231" s="1"/>
      <c r="UPL231" s="1"/>
      <c r="UPM231" s="1"/>
      <c r="UPN231" s="1"/>
      <c r="UPO231" s="1"/>
      <c r="UPP231" s="1"/>
      <c r="UPQ231" s="1"/>
      <c r="UPR231" s="1"/>
      <c r="UPS231" s="1"/>
      <c r="UPT231" s="1"/>
      <c r="UPU231" s="1"/>
      <c r="UPV231" s="1"/>
      <c r="UPW231" s="1"/>
      <c r="UPX231" s="1"/>
      <c r="UPY231" s="1"/>
      <c r="UPZ231" s="1"/>
      <c r="UQA231" s="1"/>
      <c r="UQB231" s="1"/>
      <c r="UQC231" s="1"/>
      <c r="UQD231" s="1"/>
      <c r="UQE231" s="1"/>
      <c r="UQF231" s="1"/>
      <c r="UQG231" s="1"/>
      <c r="UQH231" s="1"/>
      <c r="UQI231" s="1"/>
      <c r="UQJ231" s="1"/>
      <c r="UQK231" s="1"/>
      <c r="UQL231" s="1"/>
      <c r="UQM231" s="1"/>
      <c r="UQN231" s="1"/>
      <c r="UQO231" s="1"/>
      <c r="UQP231" s="1"/>
      <c r="UQQ231" s="1"/>
      <c r="UQR231" s="1"/>
      <c r="UQS231" s="1"/>
      <c r="UQT231" s="1"/>
      <c r="UQU231" s="1"/>
      <c r="UQV231" s="1"/>
      <c r="UQW231" s="1"/>
      <c r="UQX231" s="1"/>
      <c r="UQY231" s="1"/>
      <c r="UQZ231" s="1"/>
      <c r="URA231" s="1"/>
      <c r="URB231" s="1"/>
      <c r="URC231" s="1"/>
      <c r="URD231" s="1"/>
      <c r="URE231" s="1"/>
      <c r="URF231" s="1"/>
      <c r="URG231" s="1"/>
      <c r="URH231" s="1"/>
      <c r="URI231" s="1"/>
      <c r="URJ231" s="1"/>
      <c r="URK231" s="1"/>
      <c r="URL231" s="1"/>
      <c r="URM231" s="1"/>
      <c r="URN231" s="1"/>
      <c r="URO231" s="1"/>
      <c r="URP231" s="1"/>
      <c r="URQ231" s="1"/>
      <c r="URR231" s="1"/>
      <c r="URS231" s="1"/>
      <c r="URT231" s="1"/>
      <c r="URU231" s="1"/>
      <c r="URV231" s="1"/>
      <c r="URW231" s="1"/>
      <c r="URX231" s="1"/>
      <c r="URY231" s="1"/>
      <c r="URZ231" s="1"/>
      <c r="USA231" s="1"/>
      <c r="USB231" s="1"/>
      <c r="USC231" s="1"/>
      <c r="USD231" s="1"/>
      <c r="USE231" s="1"/>
      <c r="USF231" s="1"/>
      <c r="USG231" s="1"/>
      <c r="USH231" s="1"/>
      <c r="USI231" s="1"/>
      <c r="USJ231" s="1"/>
      <c r="USK231" s="1"/>
      <c r="USL231" s="1"/>
      <c r="USM231" s="1"/>
      <c r="USN231" s="1"/>
      <c r="USO231" s="1"/>
      <c r="USP231" s="1"/>
      <c r="USQ231" s="1"/>
      <c r="USR231" s="1"/>
      <c r="USS231" s="1"/>
      <c r="UST231" s="1"/>
      <c r="USU231" s="1"/>
      <c r="USV231" s="1"/>
      <c r="USW231" s="1"/>
      <c r="USX231" s="1"/>
      <c r="USY231" s="1"/>
      <c r="USZ231" s="1"/>
      <c r="UTA231" s="1"/>
      <c r="UTB231" s="1"/>
      <c r="UTC231" s="1"/>
      <c r="UTD231" s="1"/>
      <c r="UTE231" s="1"/>
      <c r="UTF231" s="1"/>
      <c r="UTG231" s="1"/>
      <c r="UTH231" s="1"/>
      <c r="UTI231" s="1"/>
      <c r="UTJ231" s="1"/>
      <c r="UTK231" s="1"/>
      <c r="UTL231" s="1"/>
      <c r="UTM231" s="1"/>
      <c r="UTN231" s="1"/>
      <c r="UTO231" s="1"/>
      <c r="UTP231" s="1"/>
      <c r="UTQ231" s="1"/>
      <c r="UTR231" s="1"/>
      <c r="UTS231" s="1"/>
      <c r="UTT231" s="1"/>
      <c r="UTU231" s="1"/>
      <c r="UTV231" s="1"/>
      <c r="UTW231" s="1"/>
      <c r="UTX231" s="1"/>
      <c r="UTY231" s="1"/>
      <c r="UTZ231" s="1"/>
      <c r="UUA231" s="1"/>
      <c r="UUB231" s="1"/>
      <c r="UUC231" s="1"/>
      <c r="UUD231" s="1"/>
      <c r="UUE231" s="1"/>
      <c r="UUF231" s="1"/>
      <c r="UUG231" s="1"/>
      <c r="UUH231" s="1"/>
      <c r="UUI231" s="1"/>
      <c r="UUJ231" s="1"/>
      <c r="UUK231" s="1"/>
      <c r="UUL231" s="1"/>
      <c r="UUM231" s="1"/>
      <c r="UUN231" s="1"/>
      <c r="UUO231" s="1"/>
      <c r="UUP231" s="1"/>
      <c r="UUQ231" s="1"/>
      <c r="UUR231" s="1"/>
      <c r="UUS231" s="1"/>
      <c r="UUT231" s="1"/>
      <c r="UUU231" s="1"/>
      <c r="UUV231" s="1"/>
      <c r="UUW231" s="1"/>
      <c r="UUX231" s="1"/>
      <c r="UUY231" s="1"/>
      <c r="UUZ231" s="1"/>
      <c r="UVA231" s="1"/>
      <c r="UVB231" s="1"/>
      <c r="UVC231" s="1"/>
      <c r="UVD231" s="1"/>
      <c r="UVE231" s="1"/>
      <c r="UVF231" s="1"/>
      <c r="UVG231" s="1"/>
      <c r="UVH231" s="1"/>
      <c r="UVI231" s="1"/>
      <c r="UVJ231" s="1"/>
      <c r="UVK231" s="1"/>
      <c r="UVL231" s="1"/>
      <c r="UVM231" s="1"/>
      <c r="UVN231" s="1"/>
      <c r="UVO231" s="1"/>
      <c r="UVP231" s="1"/>
      <c r="UVQ231" s="1"/>
      <c r="UVR231" s="1"/>
      <c r="UVS231" s="1"/>
      <c r="UVT231" s="1"/>
      <c r="UVU231" s="1"/>
      <c r="UVV231" s="1"/>
      <c r="UVW231" s="1"/>
      <c r="UVX231" s="1"/>
      <c r="UVY231" s="1"/>
      <c r="UVZ231" s="1"/>
      <c r="UWA231" s="1"/>
      <c r="UWB231" s="1"/>
      <c r="UWC231" s="1"/>
      <c r="UWD231" s="1"/>
      <c r="UWE231" s="1"/>
      <c r="UWF231" s="1"/>
      <c r="UWG231" s="1"/>
      <c r="UWH231" s="1"/>
      <c r="UWI231" s="1"/>
      <c r="UWJ231" s="1"/>
      <c r="UWK231" s="1"/>
      <c r="UWL231" s="1"/>
      <c r="UWM231" s="1"/>
      <c r="UWN231" s="1"/>
      <c r="UWO231" s="1"/>
      <c r="UWP231" s="1"/>
      <c r="UWQ231" s="1"/>
      <c r="UWR231" s="1"/>
      <c r="UWS231" s="1"/>
      <c r="UWT231" s="1"/>
      <c r="UWU231" s="1"/>
      <c r="UWV231" s="1"/>
      <c r="UWW231" s="1"/>
      <c r="UWX231" s="1"/>
      <c r="UWY231" s="1"/>
      <c r="UWZ231" s="1"/>
      <c r="UXA231" s="1"/>
      <c r="UXB231" s="1"/>
      <c r="UXC231" s="1"/>
      <c r="UXD231" s="1"/>
      <c r="UXE231" s="1"/>
      <c r="UXF231" s="1"/>
      <c r="UXG231" s="1"/>
      <c r="UXH231" s="1"/>
      <c r="UXI231" s="1"/>
      <c r="UXJ231" s="1"/>
      <c r="UXK231" s="1"/>
      <c r="UXL231" s="1"/>
      <c r="UXM231" s="1"/>
      <c r="UXN231" s="1"/>
      <c r="UXO231" s="1"/>
      <c r="UXP231" s="1"/>
      <c r="UXQ231" s="1"/>
      <c r="UXR231" s="1"/>
      <c r="UXS231" s="1"/>
      <c r="UXT231" s="1"/>
      <c r="UXU231" s="1"/>
      <c r="UXV231" s="1"/>
      <c r="UXW231" s="1"/>
      <c r="UXX231" s="1"/>
      <c r="UXY231" s="1"/>
      <c r="UXZ231" s="1"/>
      <c r="UYA231" s="1"/>
      <c r="UYB231" s="1"/>
      <c r="UYC231" s="1"/>
      <c r="UYD231" s="1"/>
      <c r="UYE231" s="1"/>
      <c r="UYF231" s="1"/>
      <c r="UYG231" s="1"/>
      <c r="UYH231" s="1"/>
      <c r="UYI231" s="1"/>
      <c r="UYJ231" s="1"/>
      <c r="UYK231" s="1"/>
      <c r="UYL231" s="1"/>
      <c r="UYM231" s="1"/>
      <c r="UYN231" s="1"/>
      <c r="UYO231" s="1"/>
      <c r="UYP231" s="1"/>
      <c r="UYQ231" s="1"/>
      <c r="UYR231" s="1"/>
      <c r="UYS231" s="1"/>
      <c r="UYT231" s="1"/>
      <c r="UYU231" s="1"/>
      <c r="UYV231" s="1"/>
      <c r="UYW231" s="1"/>
      <c r="UYX231" s="1"/>
      <c r="UYY231" s="1"/>
      <c r="UYZ231" s="1"/>
      <c r="UZA231" s="1"/>
      <c r="UZB231" s="1"/>
      <c r="UZC231" s="1"/>
      <c r="UZD231" s="1"/>
      <c r="UZE231" s="1"/>
      <c r="UZF231" s="1"/>
      <c r="UZG231" s="1"/>
      <c r="UZH231" s="1"/>
      <c r="UZI231" s="1"/>
      <c r="UZJ231" s="1"/>
      <c r="UZK231" s="1"/>
      <c r="UZL231" s="1"/>
      <c r="UZM231" s="1"/>
      <c r="UZN231" s="1"/>
      <c r="UZO231" s="1"/>
      <c r="UZP231" s="1"/>
      <c r="UZQ231" s="1"/>
      <c r="UZR231" s="1"/>
      <c r="UZS231" s="1"/>
      <c r="UZT231" s="1"/>
      <c r="UZU231" s="1"/>
      <c r="UZV231" s="1"/>
      <c r="UZW231" s="1"/>
      <c r="UZX231" s="1"/>
      <c r="UZY231" s="1"/>
      <c r="UZZ231" s="1"/>
      <c r="VAA231" s="1"/>
      <c r="VAB231" s="1"/>
      <c r="VAC231" s="1"/>
      <c r="VAD231" s="1"/>
      <c r="VAE231" s="1"/>
      <c r="VAF231" s="1"/>
      <c r="VAG231" s="1"/>
      <c r="VAH231" s="1"/>
      <c r="VAI231" s="1"/>
      <c r="VAJ231" s="1"/>
      <c r="VAK231" s="1"/>
      <c r="VAL231" s="1"/>
      <c r="VAM231" s="1"/>
      <c r="VAN231" s="1"/>
      <c r="VAO231" s="1"/>
      <c r="VAP231" s="1"/>
      <c r="VAQ231" s="1"/>
      <c r="VAR231" s="1"/>
      <c r="VAS231" s="1"/>
      <c r="VAT231" s="1"/>
      <c r="VAU231" s="1"/>
      <c r="VAV231" s="1"/>
      <c r="VAW231" s="1"/>
      <c r="VAX231" s="1"/>
      <c r="VAY231" s="1"/>
      <c r="VAZ231" s="1"/>
      <c r="VBA231" s="1"/>
      <c r="VBB231" s="1"/>
      <c r="VBC231" s="1"/>
      <c r="VBD231" s="1"/>
      <c r="VBE231" s="1"/>
      <c r="VBF231" s="1"/>
      <c r="VBG231" s="1"/>
      <c r="VBH231" s="1"/>
      <c r="VBI231" s="1"/>
      <c r="VBJ231" s="1"/>
      <c r="VBK231" s="1"/>
      <c r="VBL231" s="1"/>
      <c r="VBM231" s="1"/>
      <c r="VBN231" s="1"/>
      <c r="VBO231" s="1"/>
      <c r="VBP231" s="1"/>
      <c r="VBQ231" s="1"/>
      <c r="VBR231" s="1"/>
      <c r="VBS231" s="1"/>
      <c r="VBT231" s="1"/>
      <c r="VBU231" s="1"/>
      <c r="VBV231" s="1"/>
      <c r="VBW231" s="1"/>
      <c r="VBX231" s="1"/>
      <c r="VBY231" s="1"/>
      <c r="VBZ231" s="1"/>
      <c r="VCA231" s="1"/>
      <c r="VCB231" s="1"/>
      <c r="VCC231" s="1"/>
      <c r="VCD231" s="1"/>
      <c r="VCE231" s="1"/>
      <c r="VCF231" s="1"/>
      <c r="VCG231" s="1"/>
      <c r="VCH231" s="1"/>
      <c r="VCI231" s="1"/>
      <c r="VCJ231" s="1"/>
      <c r="VCK231" s="1"/>
      <c r="VCL231" s="1"/>
      <c r="VCM231" s="1"/>
      <c r="VCN231" s="1"/>
      <c r="VCO231" s="1"/>
      <c r="VCP231" s="1"/>
      <c r="VCQ231" s="1"/>
      <c r="VCR231" s="1"/>
      <c r="VCS231" s="1"/>
      <c r="VCT231" s="1"/>
      <c r="VCU231" s="1"/>
      <c r="VCV231" s="1"/>
      <c r="VCW231" s="1"/>
      <c r="VCX231" s="1"/>
      <c r="VCY231" s="1"/>
      <c r="VCZ231" s="1"/>
      <c r="VDA231" s="1"/>
      <c r="VDB231" s="1"/>
      <c r="VDC231" s="1"/>
      <c r="VDD231" s="1"/>
      <c r="VDE231" s="1"/>
      <c r="VDF231" s="1"/>
      <c r="VDG231" s="1"/>
      <c r="VDH231" s="1"/>
      <c r="VDI231" s="1"/>
      <c r="VDJ231" s="1"/>
      <c r="VDK231" s="1"/>
      <c r="VDL231" s="1"/>
      <c r="VDM231" s="1"/>
      <c r="VDN231" s="1"/>
      <c r="VDO231" s="1"/>
      <c r="VDP231" s="1"/>
      <c r="VDQ231" s="1"/>
      <c r="VDR231" s="1"/>
      <c r="VDS231" s="1"/>
      <c r="VDT231" s="1"/>
      <c r="VDU231" s="1"/>
      <c r="VDV231" s="1"/>
      <c r="VDW231" s="1"/>
      <c r="VDX231" s="1"/>
      <c r="VDY231" s="1"/>
      <c r="VDZ231" s="1"/>
      <c r="VEA231" s="1"/>
      <c r="VEB231" s="1"/>
      <c r="VEC231" s="1"/>
      <c r="VED231" s="1"/>
      <c r="VEE231" s="1"/>
      <c r="VEF231" s="1"/>
      <c r="VEG231" s="1"/>
      <c r="VEH231" s="1"/>
      <c r="VEI231" s="1"/>
      <c r="VEJ231" s="1"/>
      <c r="VEK231" s="1"/>
      <c r="VEL231" s="1"/>
      <c r="VEM231" s="1"/>
      <c r="VEN231" s="1"/>
      <c r="VEO231" s="1"/>
      <c r="VEP231" s="1"/>
      <c r="VEQ231" s="1"/>
      <c r="VER231" s="1"/>
      <c r="VES231" s="1"/>
      <c r="VET231" s="1"/>
      <c r="VEU231" s="1"/>
      <c r="VEV231" s="1"/>
      <c r="VEW231" s="1"/>
      <c r="VEX231" s="1"/>
      <c r="VEY231" s="1"/>
      <c r="VEZ231" s="1"/>
      <c r="VFA231" s="1"/>
      <c r="VFB231" s="1"/>
      <c r="VFC231" s="1"/>
      <c r="VFD231" s="1"/>
      <c r="VFE231" s="1"/>
      <c r="VFF231" s="1"/>
      <c r="VFG231" s="1"/>
      <c r="VFH231" s="1"/>
      <c r="VFI231" s="1"/>
      <c r="VFJ231" s="1"/>
      <c r="VFK231" s="1"/>
      <c r="VFL231" s="1"/>
      <c r="VFM231" s="1"/>
      <c r="VFN231" s="1"/>
      <c r="VFO231" s="1"/>
      <c r="VFP231" s="1"/>
      <c r="VFQ231" s="1"/>
      <c r="VFR231" s="1"/>
      <c r="VFS231" s="1"/>
      <c r="VFT231" s="1"/>
      <c r="VFU231" s="1"/>
      <c r="VFV231" s="1"/>
      <c r="VFW231" s="1"/>
      <c r="VFX231" s="1"/>
      <c r="VFY231" s="1"/>
      <c r="VFZ231" s="1"/>
      <c r="VGA231" s="1"/>
      <c r="VGB231" s="1"/>
      <c r="VGC231" s="1"/>
      <c r="VGD231" s="1"/>
      <c r="VGE231" s="1"/>
      <c r="VGF231" s="1"/>
      <c r="VGG231" s="1"/>
      <c r="VGH231" s="1"/>
      <c r="VGI231" s="1"/>
      <c r="VGJ231" s="1"/>
      <c r="VGK231" s="1"/>
      <c r="VGL231" s="1"/>
      <c r="VGM231" s="1"/>
      <c r="VGN231" s="1"/>
      <c r="VGO231" s="1"/>
      <c r="VGP231" s="1"/>
      <c r="VGQ231" s="1"/>
      <c r="VGR231" s="1"/>
      <c r="VGS231" s="1"/>
      <c r="VGT231" s="1"/>
      <c r="VGU231" s="1"/>
      <c r="VGV231" s="1"/>
      <c r="VGW231" s="1"/>
      <c r="VGX231" s="1"/>
      <c r="VGY231" s="1"/>
      <c r="VGZ231" s="1"/>
      <c r="VHA231" s="1"/>
      <c r="VHB231" s="1"/>
      <c r="VHC231" s="1"/>
      <c r="VHD231" s="1"/>
      <c r="VHE231" s="1"/>
      <c r="VHF231" s="1"/>
      <c r="VHG231" s="1"/>
      <c r="VHH231" s="1"/>
      <c r="VHI231" s="1"/>
      <c r="VHJ231" s="1"/>
      <c r="VHK231" s="1"/>
      <c r="VHL231" s="1"/>
      <c r="VHM231" s="1"/>
      <c r="VHN231" s="1"/>
      <c r="VHO231" s="1"/>
      <c r="VHP231" s="1"/>
      <c r="VHQ231" s="1"/>
      <c r="VHR231" s="1"/>
      <c r="VHS231" s="1"/>
      <c r="VHT231" s="1"/>
      <c r="VHU231" s="1"/>
      <c r="VHV231" s="1"/>
      <c r="VHW231" s="1"/>
      <c r="VHX231" s="1"/>
      <c r="VHY231" s="1"/>
      <c r="VHZ231" s="1"/>
      <c r="VIA231" s="1"/>
      <c r="VIB231" s="1"/>
      <c r="VIC231" s="1"/>
      <c r="VID231" s="1"/>
      <c r="VIE231" s="1"/>
      <c r="VIF231" s="1"/>
      <c r="VIG231" s="1"/>
      <c r="VIH231" s="1"/>
      <c r="VII231" s="1"/>
      <c r="VIJ231" s="1"/>
      <c r="VIK231" s="1"/>
      <c r="VIL231" s="1"/>
      <c r="VIM231" s="1"/>
      <c r="VIN231" s="1"/>
      <c r="VIO231" s="1"/>
      <c r="VIP231" s="1"/>
      <c r="VIQ231" s="1"/>
      <c r="VIR231" s="1"/>
      <c r="VIS231" s="1"/>
      <c r="VIT231" s="1"/>
      <c r="VIU231" s="1"/>
      <c r="VIV231" s="1"/>
      <c r="VIW231" s="1"/>
      <c r="VIX231" s="1"/>
      <c r="VIY231" s="1"/>
      <c r="VIZ231" s="1"/>
      <c r="VJA231" s="1"/>
      <c r="VJB231" s="1"/>
      <c r="VJC231" s="1"/>
      <c r="VJD231" s="1"/>
      <c r="VJE231" s="1"/>
      <c r="VJF231" s="1"/>
      <c r="VJG231" s="1"/>
      <c r="VJH231" s="1"/>
      <c r="VJI231" s="1"/>
      <c r="VJJ231" s="1"/>
      <c r="VJK231" s="1"/>
      <c r="VJL231" s="1"/>
      <c r="VJM231" s="1"/>
      <c r="VJN231" s="1"/>
      <c r="VJO231" s="1"/>
      <c r="VJP231" s="1"/>
      <c r="VJQ231" s="1"/>
      <c r="VJR231" s="1"/>
      <c r="VJS231" s="1"/>
      <c r="VJT231" s="1"/>
      <c r="VJU231" s="1"/>
      <c r="VJV231" s="1"/>
      <c r="VJW231" s="1"/>
      <c r="VJX231" s="1"/>
      <c r="VJY231" s="1"/>
      <c r="VJZ231" s="1"/>
      <c r="VKA231" s="1"/>
      <c r="VKB231" s="1"/>
      <c r="VKC231" s="1"/>
      <c r="VKD231" s="1"/>
      <c r="VKE231" s="1"/>
      <c r="VKF231" s="1"/>
      <c r="VKG231" s="1"/>
      <c r="VKH231" s="1"/>
      <c r="VKI231" s="1"/>
      <c r="VKJ231" s="1"/>
      <c r="VKK231" s="1"/>
      <c r="VKL231" s="1"/>
      <c r="VKM231" s="1"/>
      <c r="VKN231" s="1"/>
      <c r="VKO231" s="1"/>
      <c r="VKP231" s="1"/>
      <c r="VKQ231" s="1"/>
      <c r="VKR231" s="1"/>
      <c r="VKS231" s="1"/>
      <c r="VKT231" s="1"/>
      <c r="VKU231" s="1"/>
      <c r="VKV231" s="1"/>
      <c r="VKW231" s="1"/>
      <c r="VKX231" s="1"/>
      <c r="VKY231" s="1"/>
      <c r="VKZ231" s="1"/>
      <c r="VLA231" s="1"/>
      <c r="VLB231" s="1"/>
      <c r="VLC231" s="1"/>
      <c r="VLD231" s="1"/>
      <c r="VLE231" s="1"/>
      <c r="VLF231" s="1"/>
      <c r="VLG231" s="1"/>
      <c r="VLH231" s="1"/>
      <c r="VLI231" s="1"/>
      <c r="VLJ231" s="1"/>
      <c r="VLK231" s="1"/>
      <c r="VLL231" s="1"/>
      <c r="VLM231" s="1"/>
      <c r="VLN231" s="1"/>
      <c r="VLO231" s="1"/>
      <c r="VLP231" s="1"/>
      <c r="VLQ231" s="1"/>
      <c r="VLR231" s="1"/>
      <c r="VLS231" s="1"/>
      <c r="VLT231" s="1"/>
      <c r="VLU231" s="1"/>
      <c r="VLV231" s="1"/>
      <c r="VLW231" s="1"/>
      <c r="VLX231" s="1"/>
      <c r="VLY231" s="1"/>
      <c r="VLZ231" s="1"/>
      <c r="VMA231" s="1"/>
      <c r="VMB231" s="1"/>
      <c r="VMC231" s="1"/>
      <c r="VMD231" s="1"/>
      <c r="VME231" s="1"/>
      <c r="VMF231" s="1"/>
      <c r="VMG231" s="1"/>
      <c r="VMH231" s="1"/>
      <c r="VMI231" s="1"/>
      <c r="VMJ231" s="1"/>
      <c r="VMK231" s="1"/>
      <c r="VML231" s="1"/>
      <c r="VMM231" s="1"/>
      <c r="VMN231" s="1"/>
      <c r="VMO231" s="1"/>
      <c r="VMP231" s="1"/>
      <c r="VMQ231" s="1"/>
      <c r="VMR231" s="1"/>
      <c r="VMS231" s="1"/>
      <c r="VMT231" s="1"/>
      <c r="VMU231" s="1"/>
      <c r="VMV231" s="1"/>
      <c r="VMW231" s="1"/>
      <c r="VMX231" s="1"/>
      <c r="VMY231" s="1"/>
      <c r="VMZ231" s="1"/>
      <c r="VNA231" s="1"/>
      <c r="VNB231" s="1"/>
      <c r="VNC231" s="1"/>
      <c r="VND231" s="1"/>
      <c r="VNE231" s="1"/>
      <c r="VNF231" s="1"/>
      <c r="VNG231" s="1"/>
      <c r="VNH231" s="1"/>
      <c r="VNI231" s="1"/>
      <c r="VNJ231" s="1"/>
      <c r="VNK231" s="1"/>
      <c r="VNL231" s="1"/>
      <c r="VNM231" s="1"/>
      <c r="VNN231" s="1"/>
      <c r="VNO231" s="1"/>
      <c r="VNP231" s="1"/>
      <c r="VNQ231" s="1"/>
      <c r="VNR231" s="1"/>
      <c r="VNS231" s="1"/>
      <c r="VNT231" s="1"/>
      <c r="VNU231" s="1"/>
      <c r="VNV231" s="1"/>
      <c r="VNW231" s="1"/>
      <c r="VNX231" s="1"/>
      <c r="VNY231" s="1"/>
      <c r="VNZ231" s="1"/>
      <c r="VOA231" s="1"/>
      <c r="VOB231" s="1"/>
      <c r="VOC231" s="1"/>
      <c r="VOD231" s="1"/>
      <c r="VOE231" s="1"/>
      <c r="VOF231" s="1"/>
      <c r="VOG231" s="1"/>
      <c r="VOH231" s="1"/>
      <c r="VOI231" s="1"/>
      <c r="VOJ231" s="1"/>
      <c r="VOK231" s="1"/>
      <c r="VOL231" s="1"/>
      <c r="VOM231" s="1"/>
      <c r="VON231" s="1"/>
      <c r="VOO231" s="1"/>
      <c r="VOP231" s="1"/>
      <c r="VOQ231" s="1"/>
      <c r="VOR231" s="1"/>
      <c r="VOS231" s="1"/>
      <c r="VOT231" s="1"/>
      <c r="VOU231" s="1"/>
      <c r="VOV231" s="1"/>
      <c r="VOW231" s="1"/>
      <c r="VOX231" s="1"/>
      <c r="VOY231" s="1"/>
      <c r="VOZ231" s="1"/>
      <c r="VPA231" s="1"/>
      <c r="VPB231" s="1"/>
      <c r="VPC231" s="1"/>
      <c r="VPD231" s="1"/>
      <c r="VPE231" s="1"/>
      <c r="VPF231" s="1"/>
      <c r="VPG231" s="1"/>
      <c r="VPH231" s="1"/>
      <c r="VPI231" s="1"/>
      <c r="VPJ231" s="1"/>
      <c r="VPK231" s="1"/>
      <c r="VPL231" s="1"/>
      <c r="VPM231" s="1"/>
      <c r="VPN231" s="1"/>
      <c r="VPO231" s="1"/>
      <c r="VPP231" s="1"/>
      <c r="VPQ231" s="1"/>
      <c r="VPR231" s="1"/>
      <c r="VPS231" s="1"/>
      <c r="VPT231" s="1"/>
      <c r="VPU231" s="1"/>
      <c r="VPV231" s="1"/>
      <c r="VPW231" s="1"/>
      <c r="VPX231" s="1"/>
      <c r="VPY231" s="1"/>
      <c r="VPZ231" s="1"/>
      <c r="VQA231" s="1"/>
      <c r="VQB231" s="1"/>
      <c r="VQC231" s="1"/>
      <c r="VQD231" s="1"/>
      <c r="VQE231" s="1"/>
      <c r="VQF231" s="1"/>
      <c r="VQG231" s="1"/>
      <c r="VQH231" s="1"/>
      <c r="VQI231" s="1"/>
      <c r="VQJ231" s="1"/>
      <c r="VQK231" s="1"/>
      <c r="VQL231" s="1"/>
      <c r="VQM231" s="1"/>
      <c r="VQN231" s="1"/>
      <c r="VQO231" s="1"/>
      <c r="VQP231" s="1"/>
      <c r="VQQ231" s="1"/>
      <c r="VQR231" s="1"/>
      <c r="VQS231" s="1"/>
      <c r="VQT231" s="1"/>
      <c r="VQU231" s="1"/>
      <c r="VQV231" s="1"/>
      <c r="VQW231" s="1"/>
      <c r="VQX231" s="1"/>
      <c r="VQY231" s="1"/>
      <c r="VQZ231" s="1"/>
      <c r="VRA231" s="1"/>
      <c r="VRB231" s="1"/>
      <c r="VRC231" s="1"/>
      <c r="VRD231" s="1"/>
      <c r="VRE231" s="1"/>
      <c r="VRF231" s="1"/>
      <c r="VRG231" s="1"/>
      <c r="VRH231" s="1"/>
      <c r="VRI231" s="1"/>
      <c r="VRJ231" s="1"/>
      <c r="VRK231" s="1"/>
      <c r="VRL231" s="1"/>
      <c r="VRM231" s="1"/>
      <c r="VRN231" s="1"/>
      <c r="VRO231" s="1"/>
      <c r="VRP231" s="1"/>
      <c r="VRQ231" s="1"/>
      <c r="VRR231" s="1"/>
      <c r="VRS231" s="1"/>
      <c r="VRT231" s="1"/>
      <c r="VRU231" s="1"/>
      <c r="VRV231" s="1"/>
      <c r="VRW231" s="1"/>
      <c r="VRX231" s="1"/>
      <c r="VRY231" s="1"/>
      <c r="VRZ231" s="1"/>
      <c r="VSA231" s="1"/>
      <c r="VSB231" s="1"/>
      <c r="VSC231" s="1"/>
      <c r="VSD231" s="1"/>
      <c r="VSE231" s="1"/>
      <c r="VSF231" s="1"/>
      <c r="VSG231" s="1"/>
      <c r="VSH231" s="1"/>
      <c r="VSI231" s="1"/>
      <c r="VSJ231" s="1"/>
      <c r="VSK231" s="1"/>
      <c r="VSL231" s="1"/>
      <c r="VSM231" s="1"/>
      <c r="VSN231" s="1"/>
      <c r="VSO231" s="1"/>
      <c r="VSP231" s="1"/>
      <c r="VSQ231" s="1"/>
      <c r="VSR231" s="1"/>
      <c r="VSS231" s="1"/>
      <c r="VST231" s="1"/>
      <c r="VSU231" s="1"/>
      <c r="VSV231" s="1"/>
      <c r="VSW231" s="1"/>
      <c r="VSX231" s="1"/>
      <c r="VSY231" s="1"/>
      <c r="VSZ231" s="1"/>
      <c r="VTA231" s="1"/>
      <c r="VTB231" s="1"/>
      <c r="VTC231" s="1"/>
      <c r="VTD231" s="1"/>
      <c r="VTE231" s="1"/>
      <c r="VTF231" s="1"/>
      <c r="VTG231" s="1"/>
      <c r="VTH231" s="1"/>
      <c r="VTI231" s="1"/>
      <c r="VTJ231" s="1"/>
      <c r="VTK231" s="1"/>
      <c r="VTL231" s="1"/>
      <c r="VTM231" s="1"/>
      <c r="VTN231" s="1"/>
      <c r="VTO231" s="1"/>
      <c r="VTP231" s="1"/>
      <c r="VTQ231" s="1"/>
      <c r="VTR231" s="1"/>
      <c r="VTS231" s="1"/>
      <c r="VTT231" s="1"/>
      <c r="VTU231" s="1"/>
      <c r="VTV231" s="1"/>
      <c r="VTW231" s="1"/>
      <c r="VTX231" s="1"/>
      <c r="VTY231" s="1"/>
      <c r="VTZ231" s="1"/>
      <c r="VUA231" s="1"/>
      <c r="VUB231" s="1"/>
      <c r="VUC231" s="1"/>
      <c r="VUD231" s="1"/>
      <c r="VUE231" s="1"/>
      <c r="VUF231" s="1"/>
      <c r="VUG231" s="1"/>
      <c r="VUH231" s="1"/>
      <c r="VUI231" s="1"/>
      <c r="VUJ231" s="1"/>
      <c r="VUK231" s="1"/>
      <c r="VUL231" s="1"/>
      <c r="VUM231" s="1"/>
      <c r="VUN231" s="1"/>
      <c r="VUO231" s="1"/>
      <c r="VUP231" s="1"/>
      <c r="VUQ231" s="1"/>
      <c r="VUR231" s="1"/>
      <c r="VUS231" s="1"/>
      <c r="VUT231" s="1"/>
      <c r="VUU231" s="1"/>
      <c r="VUV231" s="1"/>
      <c r="VUW231" s="1"/>
      <c r="VUX231" s="1"/>
      <c r="VUY231" s="1"/>
      <c r="VUZ231" s="1"/>
      <c r="VVA231" s="1"/>
      <c r="VVB231" s="1"/>
      <c r="VVC231" s="1"/>
      <c r="VVD231" s="1"/>
      <c r="VVE231" s="1"/>
      <c r="VVF231" s="1"/>
      <c r="VVG231" s="1"/>
      <c r="VVH231" s="1"/>
      <c r="VVI231" s="1"/>
      <c r="VVJ231" s="1"/>
      <c r="VVK231" s="1"/>
      <c r="VVL231" s="1"/>
      <c r="VVM231" s="1"/>
      <c r="VVN231" s="1"/>
      <c r="VVO231" s="1"/>
      <c r="VVP231" s="1"/>
      <c r="VVQ231" s="1"/>
      <c r="VVR231" s="1"/>
      <c r="VVS231" s="1"/>
      <c r="VVT231" s="1"/>
      <c r="VVU231" s="1"/>
      <c r="VVV231" s="1"/>
      <c r="VVW231" s="1"/>
      <c r="VVX231" s="1"/>
      <c r="VVY231" s="1"/>
      <c r="VVZ231" s="1"/>
      <c r="VWA231" s="1"/>
      <c r="VWB231" s="1"/>
      <c r="VWC231" s="1"/>
      <c r="VWD231" s="1"/>
      <c r="VWE231" s="1"/>
      <c r="VWF231" s="1"/>
      <c r="VWG231" s="1"/>
      <c r="VWH231" s="1"/>
      <c r="VWI231" s="1"/>
      <c r="VWJ231" s="1"/>
      <c r="VWK231" s="1"/>
      <c r="VWL231" s="1"/>
      <c r="VWM231" s="1"/>
      <c r="VWN231" s="1"/>
      <c r="VWO231" s="1"/>
      <c r="VWP231" s="1"/>
      <c r="VWQ231" s="1"/>
      <c r="VWR231" s="1"/>
      <c r="VWS231" s="1"/>
      <c r="VWT231" s="1"/>
      <c r="VWU231" s="1"/>
      <c r="VWV231" s="1"/>
      <c r="VWW231" s="1"/>
      <c r="VWX231" s="1"/>
      <c r="VWY231" s="1"/>
      <c r="VWZ231" s="1"/>
      <c r="VXA231" s="1"/>
      <c r="VXB231" s="1"/>
      <c r="VXC231" s="1"/>
      <c r="VXD231" s="1"/>
      <c r="VXE231" s="1"/>
      <c r="VXF231" s="1"/>
      <c r="VXG231" s="1"/>
      <c r="VXH231" s="1"/>
      <c r="VXI231" s="1"/>
      <c r="VXJ231" s="1"/>
      <c r="VXK231" s="1"/>
      <c r="VXL231" s="1"/>
      <c r="VXM231" s="1"/>
      <c r="VXN231" s="1"/>
      <c r="VXO231" s="1"/>
      <c r="VXP231" s="1"/>
      <c r="VXQ231" s="1"/>
      <c r="VXR231" s="1"/>
      <c r="VXS231" s="1"/>
      <c r="VXT231" s="1"/>
      <c r="VXU231" s="1"/>
      <c r="VXV231" s="1"/>
      <c r="VXW231" s="1"/>
      <c r="VXX231" s="1"/>
      <c r="VXY231" s="1"/>
      <c r="VXZ231" s="1"/>
      <c r="VYA231" s="1"/>
      <c r="VYB231" s="1"/>
      <c r="VYC231" s="1"/>
      <c r="VYD231" s="1"/>
      <c r="VYE231" s="1"/>
      <c r="VYF231" s="1"/>
      <c r="VYG231" s="1"/>
      <c r="VYH231" s="1"/>
      <c r="VYI231" s="1"/>
      <c r="VYJ231" s="1"/>
      <c r="VYK231" s="1"/>
      <c r="VYL231" s="1"/>
      <c r="VYM231" s="1"/>
      <c r="VYN231" s="1"/>
      <c r="VYO231" s="1"/>
      <c r="VYP231" s="1"/>
      <c r="VYQ231" s="1"/>
      <c r="VYR231" s="1"/>
      <c r="VYS231" s="1"/>
      <c r="VYT231" s="1"/>
      <c r="VYU231" s="1"/>
      <c r="VYV231" s="1"/>
      <c r="VYW231" s="1"/>
      <c r="VYX231" s="1"/>
      <c r="VYY231" s="1"/>
      <c r="VYZ231" s="1"/>
      <c r="VZA231" s="1"/>
      <c r="VZB231" s="1"/>
      <c r="VZC231" s="1"/>
      <c r="VZD231" s="1"/>
      <c r="VZE231" s="1"/>
      <c r="VZF231" s="1"/>
      <c r="VZG231" s="1"/>
      <c r="VZH231" s="1"/>
      <c r="VZI231" s="1"/>
      <c r="VZJ231" s="1"/>
      <c r="VZK231" s="1"/>
      <c r="VZL231" s="1"/>
      <c r="VZM231" s="1"/>
      <c r="VZN231" s="1"/>
      <c r="VZO231" s="1"/>
      <c r="VZP231" s="1"/>
      <c r="VZQ231" s="1"/>
      <c r="VZR231" s="1"/>
      <c r="VZS231" s="1"/>
      <c r="VZT231" s="1"/>
      <c r="VZU231" s="1"/>
      <c r="VZV231" s="1"/>
      <c r="VZW231" s="1"/>
      <c r="VZX231" s="1"/>
      <c r="VZY231" s="1"/>
      <c r="VZZ231" s="1"/>
      <c r="WAA231" s="1"/>
      <c r="WAB231" s="1"/>
      <c r="WAC231" s="1"/>
      <c r="WAD231" s="1"/>
      <c r="WAE231" s="1"/>
      <c r="WAF231" s="1"/>
      <c r="WAG231" s="1"/>
      <c r="WAH231" s="1"/>
      <c r="WAI231" s="1"/>
      <c r="WAJ231" s="1"/>
      <c r="WAK231" s="1"/>
      <c r="WAL231" s="1"/>
      <c r="WAM231" s="1"/>
      <c r="WAN231" s="1"/>
      <c r="WAO231" s="1"/>
      <c r="WAP231" s="1"/>
      <c r="WAQ231" s="1"/>
      <c r="WAR231" s="1"/>
      <c r="WAS231" s="1"/>
      <c r="WAT231" s="1"/>
      <c r="WAU231" s="1"/>
      <c r="WAV231" s="1"/>
      <c r="WAW231" s="1"/>
      <c r="WAX231" s="1"/>
      <c r="WAY231" s="1"/>
      <c r="WAZ231" s="1"/>
      <c r="WBA231" s="1"/>
      <c r="WBB231" s="1"/>
      <c r="WBC231" s="1"/>
      <c r="WBD231" s="1"/>
      <c r="WBE231" s="1"/>
      <c r="WBF231" s="1"/>
      <c r="WBG231" s="1"/>
      <c r="WBH231" s="1"/>
      <c r="WBI231" s="1"/>
      <c r="WBJ231" s="1"/>
      <c r="WBK231" s="1"/>
      <c r="WBL231" s="1"/>
      <c r="WBM231" s="1"/>
      <c r="WBN231" s="1"/>
      <c r="WBO231" s="1"/>
      <c r="WBP231" s="1"/>
      <c r="WBQ231" s="1"/>
      <c r="WBR231" s="1"/>
      <c r="WBS231" s="1"/>
      <c r="WBT231" s="1"/>
      <c r="WBU231" s="1"/>
      <c r="WBV231" s="1"/>
      <c r="WBW231" s="1"/>
      <c r="WBX231" s="1"/>
      <c r="WBY231" s="1"/>
      <c r="WBZ231" s="1"/>
      <c r="WCA231" s="1"/>
      <c r="WCB231" s="1"/>
      <c r="WCC231" s="1"/>
      <c r="WCD231" s="1"/>
      <c r="WCE231" s="1"/>
      <c r="WCF231" s="1"/>
      <c r="WCG231" s="1"/>
      <c r="WCH231" s="1"/>
      <c r="WCI231" s="1"/>
      <c r="WCJ231" s="1"/>
      <c r="WCK231" s="1"/>
      <c r="WCL231" s="1"/>
      <c r="WCM231" s="1"/>
      <c r="WCN231" s="1"/>
      <c r="WCO231" s="1"/>
      <c r="WCP231" s="1"/>
      <c r="WCQ231" s="1"/>
      <c r="WCR231" s="1"/>
      <c r="WCS231" s="1"/>
      <c r="WCT231" s="1"/>
      <c r="WCU231" s="1"/>
      <c r="WCV231" s="1"/>
      <c r="WCW231" s="1"/>
      <c r="WCX231" s="1"/>
      <c r="WCY231" s="1"/>
      <c r="WCZ231" s="1"/>
      <c r="WDA231" s="1"/>
      <c r="WDB231" s="1"/>
      <c r="WDC231" s="1"/>
      <c r="WDD231" s="1"/>
      <c r="WDE231" s="1"/>
      <c r="WDF231" s="1"/>
      <c r="WDG231" s="1"/>
      <c r="WDH231" s="1"/>
      <c r="WDI231" s="1"/>
      <c r="WDJ231" s="1"/>
      <c r="WDK231" s="1"/>
      <c r="WDL231" s="1"/>
      <c r="WDM231" s="1"/>
      <c r="WDN231" s="1"/>
      <c r="WDO231" s="1"/>
      <c r="WDP231" s="1"/>
      <c r="WDQ231" s="1"/>
      <c r="WDR231" s="1"/>
      <c r="WDS231" s="1"/>
      <c r="WDT231" s="1"/>
      <c r="WDU231" s="1"/>
      <c r="WDV231" s="1"/>
      <c r="WDW231" s="1"/>
      <c r="WDX231" s="1"/>
      <c r="WDY231" s="1"/>
      <c r="WDZ231" s="1"/>
      <c r="WEA231" s="1"/>
      <c r="WEB231" s="1"/>
      <c r="WEC231" s="1"/>
      <c r="WED231" s="1"/>
      <c r="WEE231" s="1"/>
      <c r="WEF231" s="1"/>
      <c r="WEG231" s="1"/>
      <c r="WEH231" s="1"/>
      <c r="WEI231" s="1"/>
      <c r="WEJ231" s="1"/>
      <c r="WEK231" s="1"/>
      <c r="WEL231" s="1"/>
      <c r="WEM231" s="1"/>
      <c r="WEN231" s="1"/>
      <c r="WEO231" s="1"/>
      <c r="WEP231" s="1"/>
      <c r="WEQ231" s="1"/>
      <c r="WER231" s="1"/>
      <c r="WES231" s="1"/>
      <c r="WET231" s="1"/>
      <c r="WEU231" s="1"/>
      <c r="WEV231" s="1"/>
      <c r="WEW231" s="1"/>
      <c r="WEX231" s="1"/>
      <c r="WEY231" s="1"/>
      <c r="WEZ231" s="1"/>
      <c r="WFA231" s="1"/>
      <c r="WFB231" s="1"/>
      <c r="WFC231" s="1"/>
      <c r="WFD231" s="1"/>
      <c r="WFE231" s="1"/>
      <c r="WFF231" s="1"/>
      <c r="WFG231" s="1"/>
      <c r="WFH231" s="1"/>
      <c r="WFI231" s="1"/>
      <c r="WFJ231" s="1"/>
      <c r="WFK231" s="1"/>
      <c r="WFL231" s="1"/>
      <c r="WFM231" s="1"/>
      <c r="WFN231" s="1"/>
      <c r="WFO231" s="1"/>
      <c r="WFP231" s="1"/>
      <c r="WFQ231" s="1"/>
      <c r="WFR231" s="1"/>
      <c r="WFS231" s="1"/>
      <c r="WFT231" s="1"/>
      <c r="WFU231" s="1"/>
      <c r="WFV231" s="1"/>
      <c r="WFW231" s="1"/>
      <c r="WFX231" s="1"/>
      <c r="WFY231" s="1"/>
      <c r="WFZ231" s="1"/>
      <c r="WGA231" s="1"/>
      <c r="WGB231" s="1"/>
      <c r="WGC231" s="1"/>
      <c r="WGD231" s="1"/>
      <c r="WGE231" s="1"/>
      <c r="WGF231" s="1"/>
      <c r="WGG231" s="1"/>
      <c r="WGH231" s="1"/>
      <c r="WGI231" s="1"/>
      <c r="WGJ231" s="1"/>
      <c r="WGK231" s="1"/>
      <c r="WGL231" s="1"/>
      <c r="WGM231" s="1"/>
      <c r="WGN231" s="1"/>
      <c r="WGO231" s="1"/>
      <c r="WGP231" s="1"/>
      <c r="WGQ231" s="1"/>
      <c r="WGR231" s="1"/>
      <c r="WGS231" s="1"/>
      <c r="WGT231" s="1"/>
      <c r="WGU231" s="1"/>
      <c r="WGV231" s="1"/>
      <c r="WGW231" s="1"/>
      <c r="WGX231" s="1"/>
      <c r="WGY231" s="1"/>
      <c r="WGZ231" s="1"/>
      <c r="WHA231" s="1"/>
      <c r="WHB231" s="1"/>
      <c r="WHC231" s="1"/>
      <c r="WHD231" s="1"/>
      <c r="WHE231" s="1"/>
      <c r="WHF231" s="1"/>
      <c r="WHG231" s="1"/>
      <c r="WHH231" s="1"/>
      <c r="WHI231" s="1"/>
      <c r="WHJ231" s="1"/>
      <c r="WHK231" s="1"/>
      <c r="WHL231" s="1"/>
      <c r="WHM231" s="1"/>
      <c r="WHN231" s="1"/>
      <c r="WHO231" s="1"/>
      <c r="WHP231" s="1"/>
      <c r="WHQ231" s="1"/>
      <c r="WHR231" s="1"/>
      <c r="WHS231" s="1"/>
      <c r="WHT231" s="1"/>
      <c r="WHU231" s="1"/>
      <c r="WHV231" s="1"/>
      <c r="WHW231" s="1"/>
      <c r="WHX231" s="1"/>
      <c r="WHY231" s="1"/>
      <c r="WHZ231" s="1"/>
      <c r="WIA231" s="1"/>
      <c r="WIB231" s="1"/>
      <c r="WIC231" s="1"/>
      <c r="WID231" s="1"/>
      <c r="WIE231" s="1"/>
      <c r="WIF231" s="1"/>
      <c r="WIG231" s="1"/>
      <c r="WIH231" s="1"/>
      <c r="WII231" s="1"/>
      <c r="WIJ231" s="1"/>
      <c r="WIK231" s="1"/>
      <c r="WIL231" s="1"/>
      <c r="WIM231" s="1"/>
      <c r="WIN231" s="1"/>
      <c r="WIO231" s="1"/>
      <c r="WIP231" s="1"/>
      <c r="WIQ231" s="1"/>
      <c r="WIR231" s="1"/>
      <c r="WIS231" s="1"/>
      <c r="WIT231" s="1"/>
      <c r="WIU231" s="1"/>
      <c r="WIV231" s="1"/>
      <c r="WIW231" s="1"/>
      <c r="WIX231" s="1"/>
      <c r="WIY231" s="1"/>
      <c r="WIZ231" s="1"/>
      <c r="WJA231" s="1"/>
      <c r="WJB231" s="1"/>
      <c r="WJC231" s="1"/>
      <c r="WJD231" s="1"/>
      <c r="WJE231" s="1"/>
      <c r="WJF231" s="1"/>
      <c r="WJG231" s="1"/>
      <c r="WJH231" s="1"/>
      <c r="WJI231" s="1"/>
      <c r="WJJ231" s="1"/>
      <c r="WJK231" s="1"/>
      <c r="WJL231" s="1"/>
      <c r="WJM231" s="1"/>
      <c r="WJN231" s="1"/>
      <c r="WJO231" s="1"/>
      <c r="WJP231" s="1"/>
      <c r="WJQ231" s="1"/>
      <c r="WJR231" s="1"/>
      <c r="WJS231" s="1"/>
      <c r="WJT231" s="1"/>
      <c r="WJU231" s="1"/>
      <c r="WJV231" s="1"/>
      <c r="WJW231" s="1"/>
      <c r="WJX231" s="1"/>
      <c r="WJY231" s="1"/>
      <c r="WJZ231" s="1"/>
      <c r="WKA231" s="1"/>
      <c r="WKB231" s="1"/>
      <c r="WKC231" s="1"/>
      <c r="WKD231" s="1"/>
      <c r="WKE231" s="1"/>
      <c r="WKF231" s="1"/>
      <c r="WKG231" s="1"/>
      <c r="WKH231" s="1"/>
      <c r="WKI231" s="1"/>
      <c r="WKJ231" s="1"/>
      <c r="WKK231" s="1"/>
      <c r="WKL231" s="1"/>
      <c r="WKM231" s="1"/>
      <c r="WKN231" s="1"/>
      <c r="WKO231" s="1"/>
      <c r="WKP231" s="1"/>
      <c r="WKQ231" s="1"/>
      <c r="WKR231" s="1"/>
      <c r="WKS231" s="1"/>
      <c r="WKT231" s="1"/>
      <c r="WKU231" s="1"/>
      <c r="WKV231" s="1"/>
      <c r="WKW231" s="1"/>
      <c r="WKX231" s="1"/>
      <c r="WKY231" s="1"/>
      <c r="WKZ231" s="1"/>
      <c r="WLA231" s="1"/>
      <c r="WLB231" s="1"/>
      <c r="WLC231" s="1"/>
      <c r="WLD231" s="1"/>
      <c r="WLE231" s="1"/>
      <c r="WLF231" s="1"/>
      <c r="WLG231" s="1"/>
      <c r="WLH231" s="1"/>
      <c r="WLI231" s="1"/>
      <c r="WLJ231" s="1"/>
      <c r="WLK231" s="1"/>
      <c r="WLL231" s="1"/>
      <c r="WLM231" s="1"/>
      <c r="WLN231" s="1"/>
      <c r="WLO231" s="1"/>
      <c r="WLP231" s="1"/>
      <c r="WLQ231" s="1"/>
      <c r="WLR231" s="1"/>
      <c r="WLS231" s="1"/>
      <c r="WLT231" s="1"/>
      <c r="WLU231" s="1"/>
      <c r="WLV231" s="1"/>
      <c r="WLW231" s="1"/>
      <c r="WLX231" s="1"/>
      <c r="WLY231" s="1"/>
      <c r="WLZ231" s="1"/>
      <c r="WMA231" s="1"/>
      <c r="WMB231" s="1"/>
      <c r="WMC231" s="1"/>
      <c r="WMD231" s="1"/>
      <c r="WME231" s="1"/>
      <c r="WMF231" s="1"/>
      <c r="WMG231" s="1"/>
      <c r="WMH231" s="1"/>
      <c r="WMI231" s="1"/>
      <c r="WMJ231" s="1"/>
      <c r="WMK231" s="1"/>
      <c r="WML231" s="1"/>
      <c r="WMM231" s="1"/>
      <c r="WMN231" s="1"/>
      <c r="WMO231" s="1"/>
      <c r="WMP231" s="1"/>
      <c r="WMQ231" s="1"/>
      <c r="WMR231" s="1"/>
      <c r="WMS231" s="1"/>
      <c r="WMT231" s="1"/>
      <c r="WMU231" s="1"/>
      <c r="WMV231" s="1"/>
      <c r="WMW231" s="1"/>
      <c r="WMX231" s="1"/>
      <c r="WMY231" s="1"/>
      <c r="WMZ231" s="1"/>
      <c r="WNA231" s="1"/>
      <c r="WNB231" s="1"/>
      <c r="WNC231" s="1"/>
      <c r="WND231" s="1"/>
      <c r="WNE231" s="1"/>
      <c r="WNF231" s="1"/>
      <c r="WNG231" s="1"/>
      <c r="WNH231" s="1"/>
      <c r="WNI231" s="1"/>
      <c r="WNJ231" s="1"/>
      <c r="WNK231" s="1"/>
      <c r="WNL231" s="1"/>
      <c r="WNM231" s="1"/>
      <c r="WNN231" s="1"/>
      <c r="WNO231" s="1"/>
      <c r="WNP231" s="1"/>
      <c r="WNQ231" s="1"/>
      <c r="WNR231" s="1"/>
      <c r="WNS231" s="1"/>
      <c r="WNT231" s="1"/>
      <c r="WNU231" s="1"/>
      <c r="WNV231" s="1"/>
      <c r="WNW231" s="1"/>
      <c r="WNX231" s="1"/>
      <c r="WNY231" s="1"/>
      <c r="WNZ231" s="1"/>
      <c r="WOA231" s="1"/>
      <c r="WOB231" s="1"/>
      <c r="WOC231" s="1"/>
      <c r="WOD231" s="1"/>
      <c r="WOE231" s="1"/>
      <c r="WOF231" s="1"/>
      <c r="WOG231" s="1"/>
      <c r="WOH231" s="1"/>
      <c r="WOI231" s="1"/>
      <c r="WOJ231" s="1"/>
      <c r="WOK231" s="1"/>
      <c r="WOL231" s="1"/>
      <c r="WOM231" s="1"/>
      <c r="WON231" s="1"/>
      <c r="WOO231" s="1"/>
      <c r="WOP231" s="1"/>
      <c r="WOQ231" s="1"/>
      <c r="WOR231" s="1"/>
      <c r="WOS231" s="1"/>
      <c r="WOT231" s="1"/>
      <c r="WOU231" s="1"/>
      <c r="WOV231" s="1"/>
      <c r="WOW231" s="1"/>
      <c r="WOX231" s="1"/>
      <c r="WOY231" s="1"/>
      <c r="WOZ231" s="1"/>
      <c r="WPA231" s="1"/>
      <c r="WPB231" s="1"/>
      <c r="WPC231" s="1"/>
      <c r="WPD231" s="1"/>
      <c r="WPE231" s="1"/>
      <c r="WPF231" s="1"/>
      <c r="WPG231" s="1"/>
      <c r="WPH231" s="1"/>
      <c r="WPI231" s="1"/>
      <c r="WPJ231" s="1"/>
      <c r="WPK231" s="1"/>
      <c r="WPL231" s="1"/>
      <c r="WPM231" s="1"/>
      <c r="WPN231" s="1"/>
      <c r="WPO231" s="1"/>
      <c r="WPP231" s="1"/>
      <c r="WPQ231" s="1"/>
      <c r="WPR231" s="1"/>
      <c r="WPS231" s="1"/>
      <c r="WPT231" s="1"/>
      <c r="WPU231" s="1"/>
      <c r="WPV231" s="1"/>
      <c r="WPW231" s="1"/>
      <c r="WPX231" s="1"/>
      <c r="WPY231" s="1"/>
      <c r="WPZ231" s="1"/>
      <c r="WQA231" s="1"/>
      <c r="WQB231" s="1"/>
      <c r="WQC231" s="1"/>
      <c r="WQD231" s="1"/>
      <c r="WQE231" s="1"/>
      <c r="WQF231" s="1"/>
      <c r="WQG231" s="1"/>
      <c r="WQH231" s="1"/>
      <c r="WQI231" s="1"/>
      <c r="WQJ231" s="1"/>
      <c r="WQK231" s="1"/>
      <c r="WQL231" s="1"/>
      <c r="WQM231" s="1"/>
      <c r="WQN231" s="1"/>
      <c r="WQO231" s="1"/>
      <c r="WQP231" s="1"/>
      <c r="WQQ231" s="1"/>
      <c r="WQR231" s="1"/>
      <c r="WQS231" s="1"/>
      <c r="WQT231" s="1"/>
      <c r="WQU231" s="1"/>
      <c r="WQV231" s="1"/>
      <c r="WQW231" s="1"/>
      <c r="WQX231" s="1"/>
      <c r="WQY231" s="1"/>
      <c r="WQZ231" s="1"/>
      <c r="WRA231" s="1"/>
      <c r="WRB231" s="1"/>
      <c r="WRC231" s="1"/>
      <c r="WRD231" s="1"/>
      <c r="WRE231" s="1"/>
      <c r="WRF231" s="1"/>
      <c r="WRG231" s="1"/>
      <c r="WRH231" s="1"/>
      <c r="WRI231" s="1"/>
      <c r="WRJ231" s="1"/>
      <c r="WRK231" s="1"/>
      <c r="WRL231" s="1"/>
      <c r="WRM231" s="1"/>
      <c r="WRN231" s="1"/>
      <c r="WRO231" s="1"/>
      <c r="WRP231" s="1"/>
      <c r="WRQ231" s="1"/>
      <c r="WRR231" s="1"/>
      <c r="WRS231" s="1"/>
      <c r="WRT231" s="1"/>
      <c r="WRU231" s="1"/>
      <c r="WRV231" s="1"/>
      <c r="WRW231" s="1"/>
      <c r="WRX231" s="1"/>
      <c r="WRY231" s="1"/>
      <c r="WRZ231" s="1"/>
      <c r="WSA231" s="1"/>
      <c r="WSB231" s="1"/>
      <c r="WSC231" s="1"/>
      <c r="WSD231" s="1"/>
      <c r="WSE231" s="1"/>
      <c r="WSF231" s="1"/>
      <c r="WSG231" s="1"/>
      <c r="WSH231" s="1"/>
      <c r="WSI231" s="1"/>
      <c r="WSJ231" s="1"/>
      <c r="WSK231" s="1"/>
      <c r="WSL231" s="1"/>
      <c r="WSM231" s="1"/>
      <c r="WSN231" s="1"/>
      <c r="WSO231" s="1"/>
      <c r="WSP231" s="1"/>
      <c r="WSQ231" s="1"/>
      <c r="WSR231" s="1"/>
      <c r="WSS231" s="1"/>
      <c r="WST231" s="1"/>
      <c r="WSU231" s="1"/>
      <c r="WSV231" s="1"/>
      <c r="WSW231" s="1"/>
      <c r="WSX231" s="1"/>
      <c r="WSY231" s="1"/>
      <c r="WSZ231" s="1"/>
      <c r="WTA231" s="1"/>
      <c r="WTB231" s="1"/>
      <c r="WTC231" s="1"/>
      <c r="WTD231" s="1"/>
      <c r="WTE231" s="1"/>
      <c r="WTF231" s="1"/>
      <c r="WTG231" s="1"/>
      <c r="WTH231" s="1"/>
      <c r="WTI231" s="1"/>
      <c r="WTJ231" s="1"/>
      <c r="WTK231" s="1"/>
      <c r="WTL231" s="1"/>
      <c r="WTM231" s="1"/>
      <c r="WTN231" s="1"/>
      <c r="WTO231" s="1"/>
      <c r="WTP231" s="1"/>
      <c r="WTQ231" s="1"/>
      <c r="WTR231" s="1"/>
      <c r="WTS231" s="1"/>
      <c r="WTT231" s="1"/>
      <c r="WTU231" s="1"/>
      <c r="WTV231" s="1"/>
      <c r="WTW231" s="1"/>
      <c r="WTX231" s="1"/>
      <c r="WTY231" s="1"/>
      <c r="WTZ231" s="1"/>
      <c r="WUA231" s="1"/>
      <c r="WUB231" s="1"/>
      <c r="WUC231" s="1"/>
      <c r="WUD231" s="1"/>
      <c r="WUE231" s="1"/>
      <c r="WUF231" s="1"/>
      <c r="WUG231" s="1"/>
      <c r="WUH231" s="1"/>
      <c r="WUI231" s="1"/>
      <c r="WUJ231" s="1"/>
      <c r="WUK231" s="1"/>
      <c r="WUL231" s="1"/>
      <c r="WUM231" s="1"/>
      <c r="WUN231" s="1"/>
      <c r="WUO231" s="1"/>
      <c r="WUP231" s="1"/>
      <c r="WUQ231" s="1"/>
      <c r="WUR231" s="1"/>
      <c r="WUS231" s="1"/>
      <c r="WUT231" s="1"/>
      <c r="WUU231" s="1"/>
      <c r="WUV231" s="1"/>
      <c r="WUW231" s="1"/>
      <c r="WUX231" s="1"/>
      <c r="WUY231" s="1"/>
      <c r="WUZ231" s="1"/>
      <c r="WVA231" s="1"/>
      <c r="WVB231" s="1"/>
      <c r="WVC231" s="1"/>
      <c r="WVD231" s="1"/>
      <c r="WVE231" s="1"/>
      <c r="WVF231" s="1"/>
      <c r="WVG231" s="1"/>
      <c r="WVH231" s="1"/>
      <c r="WVI231" s="1"/>
      <c r="WVJ231" s="1"/>
      <c r="WVK231" s="1"/>
      <c r="WVL231" s="1"/>
      <c r="WVM231" s="1"/>
      <c r="WVN231" s="1"/>
      <c r="WVO231" s="1"/>
      <c r="WVP231" s="1"/>
      <c r="WVQ231" s="1"/>
      <c r="WVR231" s="1"/>
      <c r="WVS231" s="1"/>
      <c r="WVT231" s="1"/>
      <c r="WVU231" s="1"/>
      <c r="WVV231" s="1"/>
      <c r="WVW231" s="1"/>
      <c r="WVX231" s="1"/>
      <c r="WVY231" s="1"/>
      <c r="WVZ231" s="1"/>
      <c r="WWA231" s="1"/>
      <c r="WWB231" s="1"/>
      <c r="WWC231" s="1"/>
      <c r="WWD231" s="1"/>
      <c r="WWE231" s="1"/>
      <c r="WWF231" s="1"/>
      <c r="WWG231" s="1"/>
      <c r="WWH231" s="1"/>
      <c r="WWI231" s="1"/>
      <c r="WWJ231" s="1"/>
      <c r="WWK231" s="1"/>
      <c r="WWL231" s="1"/>
      <c r="WWM231" s="1"/>
      <c r="WWN231" s="1"/>
      <c r="WWO231" s="1"/>
      <c r="WWP231" s="1"/>
      <c r="WWQ231" s="1"/>
      <c r="WWR231" s="1"/>
      <c r="WWS231" s="1"/>
      <c r="WWT231" s="1"/>
      <c r="WWU231" s="1"/>
      <c r="WWV231" s="1"/>
      <c r="WWW231" s="1"/>
      <c r="WWX231" s="1"/>
      <c r="WWY231" s="1"/>
      <c r="WWZ231" s="1"/>
      <c r="WXA231" s="1"/>
      <c r="WXB231" s="1"/>
      <c r="WXC231" s="1"/>
      <c r="WXD231" s="1"/>
      <c r="WXE231" s="1"/>
      <c r="WXF231" s="1"/>
      <c r="WXG231" s="1"/>
      <c r="WXH231" s="1"/>
      <c r="WXI231" s="1"/>
      <c r="WXJ231" s="1"/>
      <c r="WXK231" s="1"/>
      <c r="WXL231" s="1"/>
      <c r="WXM231" s="1"/>
      <c r="WXN231" s="1"/>
      <c r="WXO231" s="1"/>
      <c r="WXP231" s="1"/>
      <c r="WXQ231" s="1"/>
      <c r="WXR231" s="1"/>
      <c r="WXS231" s="1"/>
      <c r="WXT231" s="1"/>
      <c r="WXU231" s="1"/>
      <c r="WXV231" s="1"/>
      <c r="WXW231" s="1"/>
      <c r="WXX231" s="1"/>
      <c r="WXY231" s="1"/>
      <c r="WXZ231" s="1"/>
      <c r="WYA231" s="1"/>
      <c r="WYB231" s="1"/>
      <c r="WYC231" s="1"/>
      <c r="WYD231" s="1"/>
      <c r="WYE231" s="1"/>
      <c r="WYF231" s="1"/>
      <c r="WYG231" s="1"/>
      <c r="WYH231" s="1"/>
      <c r="WYI231" s="1"/>
      <c r="WYJ231" s="1"/>
      <c r="WYK231" s="1"/>
      <c r="WYL231" s="1"/>
      <c r="WYM231" s="1"/>
      <c r="WYN231" s="1"/>
      <c r="WYO231" s="1"/>
      <c r="WYP231" s="1"/>
      <c r="WYQ231" s="1"/>
      <c r="WYR231" s="1"/>
      <c r="WYS231" s="1"/>
      <c r="WYT231" s="1"/>
      <c r="WYU231" s="1"/>
      <c r="WYV231" s="1"/>
      <c r="WYW231" s="1"/>
      <c r="WYX231" s="1"/>
      <c r="WYY231" s="1"/>
      <c r="WYZ231" s="1"/>
      <c r="WZA231" s="1"/>
      <c r="WZB231" s="1"/>
      <c r="WZC231" s="1"/>
      <c r="WZD231" s="1"/>
      <c r="WZE231" s="1"/>
      <c r="WZF231" s="1"/>
      <c r="WZG231" s="1"/>
      <c r="WZH231" s="1"/>
      <c r="WZI231" s="1"/>
      <c r="WZJ231" s="1"/>
      <c r="WZK231" s="1"/>
      <c r="WZL231" s="1"/>
      <c r="WZM231" s="1"/>
      <c r="WZN231" s="1"/>
      <c r="WZO231" s="1"/>
      <c r="WZP231" s="1"/>
      <c r="WZQ231" s="1"/>
      <c r="WZR231" s="1"/>
      <c r="WZS231" s="1"/>
      <c r="WZT231" s="1"/>
      <c r="WZU231" s="1"/>
      <c r="WZV231" s="1"/>
      <c r="WZW231" s="1"/>
      <c r="WZX231" s="1"/>
      <c r="WZY231" s="1"/>
      <c r="WZZ231" s="1"/>
      <c r="XAA231" s="1"/>
      <c r="XAB231" s="1"/>
      <c r="XAC231" s="1"/>
      <c r="XAD231" s="1"/>
      <c r="XAE231" s="1"/>
      <c r="XAF231" s="1"/>
      <c r="XAG231" s="1"/>
      <c r="XAH231" s="1"/>
      <c r="XAI231" s="1"/>
      <c r="XAJ231" s="1"/>
      <c r="XAK231" s="1"/>
      <c r="XAL231" s="1"/>
      <c r="XAM231" s="1"/>
      <c r="XAN231" s="1"/>
      <c r="XAO231" s="1"/>
      <c r="XAP231" s="1"/>
      <c r="XAQ231" s="1"/>
      <c r="XAR231" s="1"/>
      <c r="XAS231" s="1"/>
      <c r="XAT231" s="1"/>
      <c r="XAU231" s="1"/>
      <c r="XAV231" s="1"/>
      <c r="XAW231" s="1"/>
      <c r="XAX231" s="1"/>
      <c r="XAY231" s="1"/>
      <c r="XAZ231" s="1"/>
      <c r="XBA231" s="1"/>
      <c r="XBB231" s="1"/>
      <c r="XBC231" s="1"/>
      <c r="XBD231" s="1"/>
      <c r="XBE231" s="1"/>
      <c r="XBF231" s="1"/>
      <c r="XBG231" s="1"/>
      <c r="XBH231" s="1"/>
      <c r="XBI231" s="1"/>
      <c r="XBJ231" s="1"/>
      <c r="XBK231" s="1"/>
      <c r="XBL231" s="1"/>
      <c r="XBM231" s="1"/>
      <c r="XBN231" s="1"/>
      <c r="XBO231" s="1"/>
      <c r="XBP231" s="1"/>
      <c r="XBQ231" s="1"/>
      <c r="XBR231" s="1"/>
      <c r="XBS231" s="1"/>
      <c r="XBT231" s="1"/>
      <c r="XBU231" s="1"/>
      <c r="XBV231" s="1"/>
      <c r="XBW231" s="1"/>
      <c r="XBX231" s="1"/>
      <c r="XBY231" s="1"/>
      <c r="XBZ231" s="1"/>
      <c r="XCA231" s="1"/>
      <c r="XCB231" s="1"/>
      <c r="XCC231" s="1"/>
      <c r="XCD231" s="1"/>
      <c r="XCE231" s="1"/>
      <c r="XCF231" s="1"/>
      <c r="XCG231" s="1"/>
      <c r="XCH231" s="1"/>
      <c r="XCI231" s="1"/>
      <c r="XCJ231" s="1"/>
      <c r="XCK231" s="1"/>
      <c r="XCL231" s="1"/>
      <c r="XCM231" s="1"/>
      <c r="XCN231" s="1"/>
      <c r="XCO231" s="1"/>
      <c r="XCP231" s="1"/>
      <c r="XCQ231" s="1"/>
      <c r="XCR231" s="1"/>
      <c r="XCS231" s="1"/>
      <c r="XCT231" s="1"/>
      <c r="XCU231" s="1"/>
      <c r="XCV231" s="1"/>
      <c r="XCW231" s="1"/>
      <c r="XCX231" s="1"/>
      <c r="XCY231" s="1"/>
      <c r="XCZ231" s="1"/>
      <c r="XDA231" s="1"/>
      <c r="XDB231" s="1"/>
      <c r="XDC231" s="1"/>
      <c r="XDD231" s="1"/>
      <c r="XDE231" s="1"/>
      <c r="XDF231" s="1"/>
      <c r="XDG231" s="1"/>
      <c r="XDH231" s="1"/>
      <c r="XDI231" s="1"/>
      <c r="XDJ231" s="1"/>
      <c r="XDK231" s="1"/>
      <c r="XDL231" s="1"/>
      <c r="XDM231" s="1"/>
      <c r="XDN231" s="1"/>
      <c r="XDO231" s="1"/>
      <c r="XDP231" s="1"/>
      <c r="XDQ231" s="1"/>
      <c r="XDR231" s="1"/>
      <c r="XDS231" s="1"/>
      <c r="XDT231" s="1"/>
      <c r="XDU231" s="1"/>
      <c r="XDV231" s="1"/>
      <c r="XDW231" s="1"/>
      <c r="XDX231" s="1"/>
      <c r="XDY231" s="1"/>
      <c r="XDZ231" s="1"/>
      <c r="XEA231" s="1"/>
      <c r="XEB231" s="1"/>
      <c r="XEC231" s="1"/>
      <c r="XED231" s="1"/>
      <c r="XEE231" s="1"/>
      <c r="XEF231" s="1"/>
      <c r="XEG231" s="1"/>
      <c r="XEH231" s="1"/>
      <c r="XEI231" s="1"/>
      <c r="XEJ231" s="1"/>
      <c r="XEK231" s="1"/>
      <c r="XEL231" s="43">
        <v>0</v>
      </c>
      <c r="XEM231" s="43">
        <v>0</v>
      </c>
    </row>
    <row r="232" spans="1:16367" s="12" customFormat="1" ht="33" customHeight="1">
      <c r="A232" s="69"/>
      <c r="B232" s="11"/>
      <c r="C232" s="1644" t="s">
        <v>794</v>
      </c>
      <c r="D232" s="1644"/>
      <c r="E232" s="1659"/>
      <c r="F232" s="47">
        <v>35.86</v>
      </c>
      <c r="G232" s="47">
        <v>61</v>
      </c>
      <c r="H232" s="47">
        <v>43</v>
      </c>
      <c r="I232" s="23">
        <v>30.83</v>
      </c>
      <c r="J232" s="183">
        <v>9.58</v>
      </c>
      <c r="K232" s="180">
        <v>17.7</v>
      </c>
      <c r="L232" s="180">
        <v>11.06</v>
      </c>
      <c r="M232" s="181">
        <v>15.59</v>
      </c>
      <c r="N232" s="47">
        <v>18.2</v>
      </c>
      <c r="O232" s="47">
        <v>1.56</v>
      </c>
      <c r="P232" s="43">
        <v>0</v>
      </c>
      <c r="Q232" s="153">
        <v>0</v>
      </c>
      <c r="R232" s="159">
        <v>0</v>
      </c>
      <c r="S232" s="4"/>
      <c r="T232" s="3"/>
      <c r="U232" s="3"/>
      <c r="V232" s="3"/>
      <c r="W232" s="4"/>
      <c r="X232" s="5"/>
      <c r="Y232" s="5"/>
      <c r="Z232" s="6"/>
      <c r="AA232" s="5"/>
      <c r="AB232" s="5"/>
      <c r="AC232" s="5"/>
      <c r="AD232" s="6"/>
      <c r="AE232" s="63"/>
      <c r="AF232" s="63"/>
      <c r="AG232" s="63"/>
      <c r="AH232" s="63"/>
      <c r="AI232" s="63"/>
      <c r="AJ232" s="63"/>
      <c r="AK232" s="63"/>
      <c r="AL232" s="63"/>
      <c r="AM232" s="63"/>
      <c r="AN232" s="63"/>
      <c r="AO232" s="7"/>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c r="IL232" s="1"/>
      <c r="IM232" s="1"/>
      <c r="IN232" s="1"/>
      <c r="IO232" s="1"/>
      <c r="IP232" s="1"/>
      <c r="IQ232" s="1"/>
      <c r="IR232" s="1"/>
      <c r="IS232" s="1"/>
      <c r="IT232" s="1"/>
      <c r="IU232" s="1"/>
      <c r="IV232" s="1"/>
      <c r="IW232" s="1"/>
      <c r="IX232" s="1"/>
      <c r="IY232" s="1"/>
      <c r="IZ232" s="1"/>
      <c r="JA232" s="1"/>
      <c r="JB232" s="1"/>
      <c r="JC232" s="1"/>
      <c r="JD232" s="1"/>
      <c r="JE232" s="1"/>
      <c r="JF232" s="1"/>
      <c r="JG232" s="1"/>
      <c r="JH232" s="1"/>
      <c r="JI232" s="1"/>
      <c r="JJ232" s="1"/>
      <c r="JK232" s="1"/>
      <c r="JL232" s="1"/>
      <c r="JM232" s="1"/>
      <c r="JN232" s="1"/>
      <c r="JO232" s="1"/>
      <c r="JP232" s="1"/>
      <c r="JQ232" s="1"/>
      <c r="JR232" s="1"/>
      <c r="JS232" s="1"/>
      <c r="JT232" s="1"/>
      <c r="JU232" s="1"/>
      <c r="JV232" s="1"/>
      <c r="JW232" s="1"/>
      <c r="JX232" s="1"/>
      <c r="JY232" s="1"/>
      <c r="JZ232" s="1"/>
      <c r="KA232" s="1"/>
      <c r="KB232" s="1"/>
      <c r="KC232" s="1"/>
      <c r="KD232" s="1"/>
      <c r="KE232" s="1"/>
      <c r="KF232" s="1"/>
      <c r="KG232" s="1"/>
      <c r="KH232" s="1"/>
      <c r="KI232" s="1"/>
      <c r="KJ232" s="1"/>
      <c r="KK232" s="1"/>
      <c r="KL232" s="1"/>
      <c r="KM232" s="1"/>
      <c r="KN232" s="1"/>
      <c r="KO232" s="1"/>
      <c r="KP232" s="1"/>
      <c r="KQ232" s="1"/>
      <c r="KR232" s="1"/>
      <c r="KS232" s="1"/>
      <c r="KT232" s="1"/>
      <c r="KU232" s="1"/>
      <c r="KV232" s="1"/>
      <c r="KW232" s="1"/>
      <c r="KX232" s="1"/>
      <c r="KY232" s="1"/>
      <c r="KZ232" s="1"/>
      <c r="LA232" s="1"/>
      <c r="LB232" s="1"/>
      <c r="LC232" s="1"/>
      <c r="LD232" s="1"/>
      <c r="LE232" s="1"/>
      <c r="LF232" s="1"/>
      <c r="LG232" s="1"/>
      <c r="LH232" s="1"/>
      <c r="LI232" s="1"/>
      <c r="LJ232" s="1"/>
      <c r="LK232" s="1"/>
      <c r="LL232" s="1"/>
      <c r="LM232" s="1"/>
      <c r="LN232" s="1"/>
      <c r="LO232" s="1"/>
      <c r="LP232" s="1"/>
      <c r="LQ232" s="1"/>
      <c r="LR232" s="1"/>
      <c r="LS232" s="1"/>
      <c r="LT232" s="1"/>
      <c r="LU232" s="1"/>
      <c r="LV232" s="1"/>
      <c r="LW232" s="1"/>
      <c r="LX232" s="1"/>
      <c r="LY232" s="1"/>
      <c r="LZ232" s="1"/>
      <c r="MA232" s="1"/>
      <c r="MB232" s="1"/>
      <c r="MC232" s="1"/>
      <c r="MD232" s="1"/>
      <c r="ME232" s="1"/>
      <c r="MF232" s="1"/>
      <c r="MG232" s="1"/>
      <c r="MH232" s="1"/>
      <c r="MI232" s="1"/>
      <c r="MJ232" s="1"/>
      <c r="MK232" s="1"/>
      <c r="ML232" s="1"/>
      <c r="MM232" s="1"/>
      <c r="MN232" s="1"/>
      <c r="MO232" s="1"/>
      <c r="MP232" s="1"/>
      <c r="MQ232" s="1"/>
      <c r="MR232" s="1"/>
      <c r="MS232" s="1"/>
      <c r="MT232" s="1"/>
      <c r="MU232" s="1"/>
      <c r="MV232" s="1"/>
      <c r="MW232" s="1"/>
      <c r="MX232" s="1"/>
      <c r="MY232" s="1"/>
      <c r="MZ232" s="1"/>
      <c r="NA232" s="1"/>
      <c r="NB232" s="1"/>
      <c r="NC232" s="1"/>
      <c r="ND232" s="1"/>
      <c r="NE232" s="1"/>
      <c r="NF232" s="1"/>
      <c r="NG232" s="1"/>
      <c r="NH232" s="1"/>
      <c r="NI232" s="1"/>
      <c r="NJ232" s="1"/>
      <c r="NK232" s="1"/>
      <c r="NL232" s="1"/>
      <c r="NM232" s="1"/>
      <c r="NN232" s="1"/>
      <c r="NO232" s="1"/>
      <c r="NP232" s="1"/>
      <c r="NQ232" s="1"/>
      <c r="NR232" s="1"/>
      <c r="NS232" s="1"/>
      <c r="NT232" s="1"/>
      <c r="NU232" s="1"/>
      <c r="NV232" s="1"/>
      <c r="NW232" s="1"/>
      <c r="NX232" s="1"/>
      <c r="NY232" s="1"/>
      <c r="NZ232" s="1"/>
      <c r="OA232" s="1"/>
      <c r="OB232" s="1"/>
      <c r="OC232" s="1"/>
      <c r="OD232" s="1"/>
      <c r="OE232" s="1"/>
      <c r="OF232" s="1"/>
      <c r="OG232" s="1"/>
      <c r="OH232" s="1"/>
      <c r="OI232" s="1"/>
      <c r="OJ232" s="1"/>
      <c r="OK232" s="1"/>
      <c r="OL232" s="1"/>
      <c r="OM232" s="1"/>
      <c r="ON232" s="1"/>
      <c r="OO232" s="1"/>
      <c r="OP232" s="1"/>
      <c r="OQ232" s="1"/>
      <c r="OR232" s="1"/>
      <c r="OS232" s="1"/>
      <c r="OT232" s="1"/>
      <c r="OU232" s="1"/>
      <c r="OV232" s="1"/>
      <c r="OW232" s="1"/>
      <c r="OX232" s="1"/>
      <c r="OY232" s="1"/>
      <c r="OZ232" s="1"/>
      <c r="PA232" s="1"/>
      <c r="PB232" s="1"/>
      <c r="PC232" s="1"/>
      <c r="PD232" s="1"/>
      <c r="PE232" s="1"/>
      <c r="PF232" s="1"/>
      <c r="PG232" s="1"/>
      <c r="PH232" s="1"/>
      <c r="PI232" s="1"/>
      <c r="PJ232" s="1"/>
      <c r="PK232" s="1"/>
      <c r="PL232" s="1"/>
      <c r="PM232" s="1"/>
      <c r="PN232" s="1"/>
      <c r="PO232" s="1"/>
      <c r="PP232" s="1"/>
      <c r="PQ232" s="1"/>
      <c r="PR232" s="1"/>
      <c r="PS232" s="1"/>
      <c r="PT232" s="1"/>
      <c r="PU232" s="1"/>
      <c r="PV232" s="1"/>
      <c r="PW232" s="1"/>
      <c r="PX232" s="1"/>
      <c r="PY232" s="1"/>
      <c r="PZ232" s="1"/>
      <c r="QA232" s="1"/>
      <c r="QB232" s="1"/>
      <c r="QC232" s="1"/>
      <c r="QD232" s="1"/>
      <c r="QE232" s="1"/>
      <c r="QF232" s="1"/>
      <c r="QG232" s="1"/>
      <c r="QH232" s="1"/>
      <c r="QI232" s="1"/>
      <c r="QJ232" s="1"/>
      <c r="QK232" s="1"/>
      <c r="QL232" s="1"/>
      <c r="QM232" s="1"/>
      <c r="QN232" s="1"/>
      <c r="QO232" s="1"/>
      <c r="QP232" s="1"/>
      <c r="QQ232" s="1"/>
      <c r="QR232" s="1"/>
      <c r="QS232" s="1"/>
      <c r="QT232" s="1"/>
      <c r="QU232" s="1"/>
      <c r="QV232" s="1"/>
      <c r="QW232" s="1"/>
      <c r="QX232" s="1"/>
      <c r="QY232" s="1"/>
      <c r="QZ232" s="1"/>
      <c r="RA232" s="1"/>
      <c r="RB232" s="1"/>
      <c r="RC232" s="1"/>
      <c r="RD232" s="1"/>
      <c r="RE232" s="1"/>
      <c r="RF232" s="1"/>
      <c r="RG232" s="1"/>
      <c r="RH232" s="1"/>
      <c r="RI232" s="1"/>
      <c r="RJ232" s="1"/>
      <c r="RK232" s="1"/>
      <c r="RL232" s="1"/>
      <c r="RM232" s="1"/>
      <c r="RN232" s="1"/>
      <c r="RO232" s="1"/>
      <c r="RP232" s="1"/>
      <c r="RQ232" s="1"/>
      <c r="RR232" s="1"/>
      <c r="RS232" s="1"/>
      <c r="RT232" s="1"/>
      <c r="RU232" s="1"/>
      <c r="RV232" s="1"/>
      <c r="RW232" s="1"/>
      <c r="RX232" s="1"/>
      <c r="RY232" s="1"/>
      <c r="RZ232" s="1"/>
      <c r="SA232" s="1"/>
      <c r="SB232" s="1"/>
      <c r="SC232" s="1"/>
      <c r="SD232" s="1"/>
      <c r="SE232" s="1"/>
      <c r="SF232" s="1"/>
      <c r="SG232" s="1"/>
      <c r="SH232" s="1"/>
      <c r="SI232" s="1"/>
      <c r="SJ232" s="1"/>
      <c r="SK232" s="1"/>
      <c r="SL232" s="1"/>
      <c r="SM232" s="1"/>
      <c r="SN232" s="1"/>
      <c r="SO232" s="1"/>
      <c r="SP232" s="1"/>
      <c r="SQ232" s="1"/>
      <c r="SR232" s="1"/>
      <c r="SS232" s="1"/>
      <c r="ST232" s="1"/>
      <c r="SU232" s="1"/>
      <c r="SV232" s="1"/>
      <c r="SW232" s="1"/>
      <c r="SX232" s="1"/>
      <c r="SY232" s="1"/>
      <c r="SZ232" s="1"/>
      <c r="TA232" s="1"/>
      <c r="TB232" s="1"/>
      <c r="TC232" s="1"/>
      <c r="TD232" s="1"/>
      <c r="TE232" s="1"/>
      <c r="TF232" s="1"/>
      <c r="TG232" s="1"/>
      <c r="TH232" s="1"/>
      <c r="TI232" s="1"/>
      <c r="TJ232" s="1"/>
      <c r="TK232" s="1"/>
      <c r="TL232" s="1"/>
      <c r="TM232" s="1"/>
      <c r="TN232" s="1"/>
      <c r="TO232" s="1"/>
      <c r="TP232" s="1"/>
      <c r="TQ232" s="1"/>
      <c r="TR232" s="1"/>
      <c r="TS232" s="1"/>
      <c r="TT232" s="1"/>
      <c r="TU232" s="1"/>
      <c r="TV232" s="1"/>
      <c r="TW232" s="1"/>
      <c r="TX232" s="1"/>
      <c r="TY232" s="1"/>
      <c r="TZ232" s="1"/>
      <c r="UA232" s="1"/>
      <c r="UB232" s="1"/>
      <c r="UC232" s="1"/>
      <c r="UD232" s="1"/>
      <c r="UE232" s="1"/>
      <c r="UF232" s="1"/>
      <c r="UG232" s="1"/>
      <c r="UH232" s="1"/>
      <c r="UI232" s="1"/>
      <c r="UJ232" s="1"/>
      <c r="UK232" s="1"/>
      <c r="UL232" s="1"/>
      <c r="UM232" s="1"/>
      <c r="UN232" s="1"/>
      <c r="UO232" s="1"/>
      <c r="UP232" s="1"/>
      <c r="UQ232" s="1"/>
      <c r="UR232" s="1"/>
      <c r="US232" s="1"/>
      <c r="UT232" s="1"/>
      <c r="UU232" s="1"/>
      <c r="UV232" s="1"/>
      <c r="UW232" s="1"/>
      <c r="UX232" s="1"/>
      <c r="UY232" s="1"/>
      <c r="UZ232" s="1"/>
      <c r="VA232" s="1"/>
      <c r="VB232" s="1"/>
      <c r="VC232" s="1"/>
      <c r="VD232" s="1"/>
      <c r="VE232" s="1"/>
      <c r="VF232" s="1"/>
      <c r="VG232" s="1"/>
      <c r="VH232" s="1"/>
      <c r="VI232" s="1"/>
      <c r="VJ232" s="1"/>
      <c r="VK232" s="1"/>
      <c r="VL232" s="1"/>
      <c r="VM232" s="1"/>
      <c r="VN232" s="1"/>
      <c r="VO232" s="1"/>
      <c r="VP232" s="1"/>
      <c r="VQ232" s="1"/>
      <c r="VR232" s="1"/>
      <c r="VS232" s="1"/>
      <c r="VT232" s="1"/>
      <c r="VU232" s="1"/>
      <c r="VV232" s="1"/>
      <c r="VW232" s="1"/>
      <c r="VX232" s="1"/>
      <c r="VY232" s="1"/>
      <c r="VZ232" s="1"/>
      <c r="WA232" s="1"/>
      <c r="WB232" s="1"/>
      <c r="WC232" s="1"/>
      <c r="WD232" s="1"/>
      <c r="WE232" s="1"/>
      <c r="WF232" s="1"/>
      <c r="WG232" s="1"/>
      <c r="WH232" s="1"/>
      <c r="WI232" s="1"/>
      <c r="WJ232" s="1"/>
      <c r="WK232" s="1"/>
      <c r="WL232" s="1"/>
      <c r="WM232" s="1"/>
      <c r="WN232" s="1"/>
      <c r="WO232" s="1"/>
      <c r="WP232" s="1"/>
      <c r="WQ232" s="1"/>
      <c r="WR232" s="1"/>
      <c r="WS232" s="1"/>
      <c r="WT232" s="1"/>
      <c r="WU232" s="1"/>
      <c r="WV232" s="1"/>
      <c r="WW232" s="1"/>
      <c r="WX232" s="1"/>
      <c r="WY232" s="1"/>
      <c r="WZ232" s="1"/>
      <c r="XA232" s="1"/>
      <c r="XB232" s="1"/>
      <c r="XC232" s="1"/>
      <c r="XD232" s="1"/>
      <c r="XE232" s="1"/>
      <c r="XF232" s="1"/>
      <c r="XG232" s="1"/>
      <c r="XH232" s="1"/>
      <c r="XI232" s="1"/>
      <c r="XJ232" s="1"/>
      <c r="XK232" s="1"/>
      <c r="XL232" s="1"/>
      <c r="XM232" s="1"/>
      <c r="XN232" s="1"/>
      <c r="XO232" s="1"/>
      <c r="XP232" s="1"/>
      <c r="XQ232" s="1"/>
      <c r="XR232" s="1"/>
      <c r="XS232" s="1"/>
      <c r="XT232" s="1"/>
      <c r="XU232" s="1"/>
      <c r="XV232" s="1"/>
      <c r="XW232" s="1"/>
      <c r="XX232" s="1"/>
      <c r="XY232" s="1"/>
      <c r="XZ232" s="1"/>
      <c r="YA232" s="1"/>
      <c r="YB232" s="1"/>
      <c r="YC232" s="1"/>
      <c r="YD232" s="1"/>
      <c r="YE232" s="1"/>
      <c r="YF232" s="1"/>
      <c r="YG232" s="1"/>
      <c r="YH232" s="1"/>
      <c r="YI232" s="1"/>
      <c r="YJ232" s="1"/>
      <c r="YK232" s="1"/>
      <c r="YL232" s="1"/>
      <c r="YM232" s="1"/>
      <c r="YN232" s="1"/>
      <c r="YO232" s="1"/>
      <c r="YP232" s="1"/>
      <c r="YQ232" s="1"/>
      <c r="YR232" s="1"/>
      <c r="YS232" s="1"/>
      <c r="YT232" s="1"/>
      <c r="YU232" s="1"/>
      <c r="YV232" s="1"/>
      <c r="YW232" s="1"/>
      <c r="YX232" s="1"/>
      <c r="YY232" s="1"/>
      <c r="YZ232" s="1"/>
      <c r="ZA232" s="1"/>
      <c r="ZB232" s="1"/>
      <c r="ZC232" s="1"/>
      <c r="ZD232" s="1"/>
      <c r="ZE232" s="1"/>
      <c r="ZF232" s="1"/>
      <c r="ZG232" s="1"/>
      <c r="ZH232" s="1"/>
      <c r="ZI232" s="1"/>
      <c r="ZJ232" s="1"/>
      <c r="ZK232" s="1"/>
      <c r="ZL232" s="1"/>
      <c r="ZM232" s="1"/>
      <c r="ZN232" s="1"/>
      <c r="ZO232" s="1"/>
      <c r="ZP232" s="1"/>
      <c r="ZQ232" s="1"/>
      <c r="ZR232" s="1"/>
      <c r="ZS232" s="1"/>
      <c r="ZT232" s="1"/>
      <c r="ZU232" s="1"/>
      <c r="ZV232" s="1"/>
      <c r="ZW232" s="1"/>
      <c r="ZX232" s="1"/>
      <c r="ZY232" s="1"/>
      <c r="ZZ232" s="1"/>
      <c r="AAA232" s="1"/>
      <c r="AAB232" s="1"/>
      <c r="AAC232" s="1"/>
      <c r="AAD232" s="1"/>
      <c r="AAE232" s="1"/>
      <c r="AAF232" s="1"/>
      <c r="AAG232" s="1"/>
      <c r="AAH232" s="1"/>
      <c r="AAI232" s="1"/>
      <c r="AAJ232" s="1"/>
      <c r="AAK232" s="1"/>
      <c r="AAL232" s="1"/>
      <c r="AAM232" s="1"/>
      <c r="AAN232" s="1"/>
      <c r="AAO232" s="1"/>
      <c r="AAP232" s="1"/>
      <c r="AAQ232" s="1"/>
      <c r="AAR232" s="1"/>
      <c r="AAS232" s="1"/>
      <c r="AAT232" s="1"/>
      <c r="AAU232" s="1"/>
      <c r="AAV232" s="1"/>
      <c r="AAW232" s="1"/>
      <c r="AAX232" s="1"/>
      <c r="AAY232" s="1"/>
      <c r="AAZ232" s="1"/>
      <c r="ABA232" s="1"/>
      <c r="ABB232" s="1"/>
      <c r="ABC232" s="1"/>
      <c r="ABD232" s="1"/>
      <c r="ABE232" s="1"/>
      <c r="ABF232" s="1"/>
      <c r="ABG232" s="1"/>
      <c r="ABH232" s="1"/>
      <c r="ABI232" s="1"/>
      <c r="ABJ232" s="1"/>
      <c r="ABK232" s="1"/>
      <c r="ABL232" s="1"/>
      <c r="ABM232" s="1"/>
      <c r="ABN232" s="1"/>
      <c r="ABO232" s="1"/>
      <c r="ABP232" s="1"/>
      <c r="ABQ232" s="1"/>
      <c r="ABR232" s="1"/>
      <c r="ABS232" s="1"/>
      <c r="ABT232" s="1"/>
      <c r="ABU232" s="1"/>
      <c r="ABV232" s="1"/>
      <c r="ABW232" s="1"/>
      <c r="ABX232" s="1"/>
      <c r="ABY232" s="1"/>
      <c r="ABZ232" s="1"/>
      <c r="ACA232" s="1"/>
      <c r="ACB232" s="1"/>
      <c r="ACC232" s="1"/>
      <c r="ACD232" s="1"/>
      <c r="ACE232" s="1"/>
      <c r="ACF232" s="1"/>
      <c r="ACG232" s="1"/>
      <c r="ACH232" s="1"/>
      <c r="ACI232" s="1"/>
      <c r="ACJ232" s="1"/>
      <c r="ACK232" s="1"/>
      <c r="ACL232" s="1"/>
      <c r="ACM232" s="1"/>
      <c r="ACN232" s="1"/>
      <c r="ACO232" s="1"/>
      <c r="ACP232" s="1"/>
      <c r="ACQ232" s="1"/>
      <c r="ACR232" s="1"/>
      <c r="ACS232" s="1"/>
      <c r="ACT232" s="1"/>
      <c r="ACU232" s="1"/>
      <c r="ACV232" s="1"/>
      <c r="ACW232" s="1"/>
      <c r="ACX232" s="1"/>
      <c r="ACY232" s="1"/>
      <c r="ACZ232" s="1"/>
      <c r="ADA232" s="1"/>
      <c r="ADB232" s="1"/>
      <c r="ADC232" s="1"/>
      <c r="ADD232" s="1"/>
      <c r="ADE232" s="1"/>
      <c r="ADF232" s="1"/>
      <c r="ADG232" s="1"/>
      <c r="ADH232" s="1"/>
      <c r="ADI232" s="1"/>
      <c r="ADJ232" s="1"/>
      <c r="ADK232" s="1"/>
      <c r="ADL232" s="1"/>
      <c r="ADM232" s="1"/>
      <c r="ADN232" s="1"/>
      <c r="ADO232" s="1"/>
      <c r="ADP232" s="1"/>
      <c r="ADQ232" s="1"/>
      <c r="ADR232" s="1"/>
      <c r="ADS232" s="1"/>
      <c r="ADT232" s="1"/>
      <c r="ADU232" s="1"/>
      <c r="ADV232" s="1"/>
      <c r="ADW232" s="1"/>
      <c r="ADX232" s="1"/>
      <c r="ADY232" s="1"/>
      <c r="ADZ232" s="1"/>
      <c r="AEA232" s="1"/>
      <c r="AEB232" s="1"/>
      <c r="AEC232" s="1"/>
      <c r="AED232" s="1"/>
      <c r="AEE232" s="1"/>
      <c r="AEF232" s="1"/>
      <c r="AEG232" s="1"/>
      <c r="AEH232" s="1"/>
      <c r="AEI232" s="1"/>
      <c r="AEJ232" s="1"/>
      <c r="AEK232" s="1"/>
      <c r="AEL232" s="1"/>
      <c r="AEM232" s="1"/>
      <c r="AEN232" s="1"/>
      <c r="AEO232" s="1"/>
      <c r="AEP232" s="1"/>
      <c r="AEQ232" s="1"/>
      <c r="AER232" s="1"/>
      <c r="AES232" s="1"/>
      <c r="AET232" s="1"/>
      <c r="AEU232" s="1"/>
      <c r="AEV232" s="1"/>
      <c r="AEW232" s="1"/>
      <c r="AEX232" s="1"/>
      <c r="AEY232" s="1"/>
      <c r="AEZ232" s="1"/>
      <c r="AFA232" s="1"/>
      <c r="AFB232" s="1"/>
      <c r="AFC232" s="1"/>
      <c r="AFD232" s="1"/>
      <c r="AFE232" s="1"/>
      <c r="AFF232" s="1"/>
      <c r="AFG232" s="1"/>
      <c r="AFH232" s="1"/>
      <c r="AFI232" s="1"/>
      <c r="AFJ232" s="1"/>
      <c r="AFK232" s="1"/>
      <c r="AFL232" s="1"/>
      <c r="AFM232" s="1"/>
      <c r="AFN232" s="1"/>
      <c r="AFO232" s="1"/>
      <c r="AFP232" s="1"/>
      <c r="AFQ232" s="1"/>
      <c r="AFR232" s="1"/>
      <c r="AFS232" s="1"/>
      <c r="AFT232" s="1"/>
      <c r="AFU232" s="1"/>
      <c r="AFV232" s="1"/>
      <c r="AFW232" s="1"/>
      <c r="AFX232" s="1"/>
      <c r="AFY232" s="1"/>
      <c r="AFZ232" s="1"/>
      <c r="AGA232" s="1"/>
      <c r="AGB232" s="1"/>
      <c r="AGC232" s="1"/>
      <c r="AGD232" s="1"/>
      <c r="AGE232" s="1"/>
      <c r="AGF232" s="1"/>
      <c r="AGG232" s="1"/>
      <c r="AGH232" s="1"/>
      <c r="AGI232" s="1"/>
      <c r="AGJ232" s="1"/>
      <c r="AGK232" s="1"/>
      <c r="AGL232" s="1"/>
      <c r="AGM232" s="1"/>
      <c r="AGN232" s="1"/>
      <c r="AGO232" s="1"/>
      <c r="AGP232" s="1"/>
      <c r="AGQ232" s="1"/>
      <c r="AGR232" s="1"/>
      <c r="AGS232" s="1"/>
      <c r="AGT232" s="1"/>
      <c r="AGU232" s="1"/>
      <c r="AGV232" s="1"/>
      <c r="AGW232" s="1"/>
      <c r="AGX232" s="1"/>
      <c r="AGY232" s="1"/>
      <c r="AGZ232" s="1"/>
      <c r="AHA232" s="1"/>
      <c r="AHB232" s="1"/>
      <c r="AHC232" s="1"/>
      <c r="AHD232" s="1"/>
      <c r="AHE232" s="1"/>
      <c r="AHF232" s="1"/>
      <c r="AHG232" s="1"/>
      <c r="AHH232" s="1"/>
      <c r="AHI232" s="1"/>
      <c r="AHJ232" s="1"/>
      <c r="AHK232" s="1"/>
      <c r="AHL232" s="1"/>
      <c r="AHM232" s="1"/>
      <c r="AHN232" s="1"/>
      <c r="AHO232" s="1"/>
      <c r="AHP232" s="1"/>
      <c r="AHQ232" s="1"/>
      <c r="AHR232" s="1"/>
      <c r="AHS232" s="1"/>
      <c r="AHT232" s="1"/>
      <c r="AHU232" s="1"/>
      <c r="AHV232" s="1"/>
      <c r="AHW232" s="1"/>
      <c r="AHX232" s="1"/>
      <c r="AHY232" s="1"/>
      <c r="AHZ232" s="1"/>
      <c r="AIA232" s="1"/>
      <c r="AIB232" s="1"/>
      <c r="AIC232" s="1"/>
      <c r="AID232" s="1"/>
      <c r="AIE232" s="1"/>
      <c r="AIF232" s="1"/>
      <c r="AIG232" s="1"/>
      <c r="AIH232" s="1"/>
      <c r="AII232" s="1"/>
      <c r="AIJ232" s="1"/>
      <c r="AIK232" s="1"/>
      <c r="AIL232" s="1"/>
      <c r="AIM232" s="1"/>
      <c r="AIN232" s="1"/>
      <c r="AIO232" s="1"/>
      <c r="AIP232" s="1"/>
      <c r="AIQ232" s="1"/>
      <c r="AIR232" s="1"/>
      <c r="AIS232" s="1"/>
      <c r="AIT232" s="1"/>
      <c r="AIU232" s="1"/>
      <c r="AIV232" s="1"/>
      <c r="AIW232" s="1"/>
      <c r="AIX232" s="1"/>
      <c r="AIY232" s="1"/>
      <c r="AIZ232" s="1"/>
      <c r="AJA232" s="1"/>
      <c r="AJB232" s="1"/>
      <c r="AJC232" s="1"/>
      <c r="AJD232" s="1"/>
      <c r="AJE232" s="1"/>
      <c r="AJF232" s="1"/>
      <c r="AJG232" s="1"/>
      <c r="AJH232" s="1"/>
      <c r="AJI232" s="1"/>
      <c r="AJJ232" s="1"/>
      <c r="AJK232" s="1"/>
      <c r="AJL232" s="1"/>
      <c r="AJM232" s="1"/>
      <c r="AJN232" s="1"/>
      <c r="AJO232" s="1"/>
      <c r="AJP232" s="1"/>
      <c r="AJQ232" s="1"/>
      <c r="AJR232" s="1"/>
      <c r="AJS232" s="1"/>
      <c r="AJT232" s="1"/>
      <c r="AJU232" s="1"/>
      <c r="AJV232" s="1"/>
      <c r="AJW232" s="1"/>
      <c r="AJX232" s="1"/>
      <c r="AJY232" s="1"/>
      <c r="AJZ232" s="1"/>
      <c r="AKA232" s="1"/>
      <c r="AKB232" s="1"/>
      <c r="AKC232" s="1"/>
      <c r="AKD232" s="1"/>
      <c r="AKE232" s="1"/>
      <c r="AKF232" s="1"/>
      <c r="AKG232" s="1"/>
      <c r="AKH232" s="1"/>
      <c r="AKI232" s="1"/>
      <c r="AKJ232" s="1"/>
      <c r="AKK232" s="1"/>
      <c r="AKL232" s="1"/>
      <c r="AKM232" s="1"/>
      <c r="AKN232" s="1"/>
      <c r="AKO232" s="1"/>
      <c r="AKP232" s="1"/>
      <c r="AKQ232" s="1"/>
      <c r="AKR232" s="1"/>
      <c r="AKS232" s="1"/>
      <c r="AKT232" s="1"/>
      <c r="AKU232" s="1"/>
      <c r="AKV232" s="1"/>
      <c r="AKW232" s="1"/>
      <c r="AKX232" s="1"/>
      <c r="AKY232" s="1"/>
      <c r="AKZ232" s="1"/>
      <c r="ALA232" s="1"/>
      <c r="ALB232" s="1"/>
      <c r="ALC232" s="1"/>
      <c r="ALD232" s="1"/>
      <c r="ALE232" s="1"/>
      <c r="ALF232" s="1"/>
      <c r="ALG232" s="1"/>
      <c r="ALH232" s="1"/>
      <c r="ALI232" s="1"/>
      <c r="ALJ232" s="1"/>
      <c r="ALK232" s="1"/>
      <c r="ALL232" s="1"/>
      <c r="ALM232" s="1"/>
      <c r="ALN232" s="1"/>
      <c r="ALO232" s="1"/>
      <c r="ALP232" s="1"/>
      <c r="ALQ232" s="1"/>
      <c r="ALR232" s="1"/>
      <c r="ALS232" s="1"/>
      <c r="ALT232" s="1"/>
      <c r="ALU232" s="1"/>
      <c r="ALV232" s="1"/>
      <c r="ALW232" s="1"/>
      <c r="ALX232" s="1"/>
      <c r="ALY232" s="1"/>
      <c r="ALZ232" s="1"/>
      <c r="AMA232" s="1"/>
      <c r="AMB232" s="1"/>
      <c r="AMC232" s="1"/>
      <c r="AMD232" s="1"/>
      <c r="AME232" s="1"/>
      <c r="AMF232" s="1"/>
      <c r="AMG232" s="1"/>
      <c r="AMH232" s="1"/>
      <c r="AMI232" s="1"/>
      <c r="AMJ232" s="1"/>
      <c r="AMK232" s="1"/>
      <c r="AML232" s="1"/>
      <c r="AMM232" s="1"/>
      <c r="AMN232" s="1"/>
      <c r="AMO232" s="1"/>
      <c r="AMP232" s="1"/>
      <c r="AMQ232" s="1"/>
      <c r="AMR232" s="1"/>
      <c r="AMS232" s="1"/>
      <c r="AMT232" s="1"/>
      <c r="AMU232" s="1"/>
      <c r="AMV232" s="1"/>
      <c r="AMW232" s="1"/>
      <c r="AMX232" s="1"/>
      <c r="AMY232" s="1"/>
      <c r="AMZ232" s="1"/>
      <c r="ANA232" s="1"/>
      <c r="ANB232" s="1"/>
      <c r="ANC232" s="1"/>
      <c r="AND232" s="1"/>
      <c r="ANE232" s="1"/>
      <c r="ANF232" s="1"/>
      <c r="ANG232" s="1"/>
      <c r="ANH232" s="1"/>
      <c r="ANI232" s="1"/>
      <c r="ANJ232" s="1"/>
      <c r="ANK232" s="1"/>
      <c r="ANL232" s="1"/>
      <c r="ANM232" s="1"/>
      <c r="ANN232" s="1"/>
      <c r="ANO232" s="1"/>
      <c r="ANP232" s="1"/>
      <c r="ANQ232" s="1"/>
      <c r="ANR232" s="1"/>
      <c r="ANS232" s="1"/>
      <c r="ANT232" s="1"/>
      <c r="ANU232" s="1"/>
      <c r="ANV232" s="1"/>
      <c r="ANW232" s="1"/>
      <c r="ANX232" s="1"/>
      <c r="ANY232" s="1"/>
      <c r="ANZ232" s="1"/>
      <c r="AOA232" s="1"/>
      <c r="AOB232" s="1"/>
      <c r="AOC232" s="1"/>
      <c r="AOD232" s="1"/>
      <c r="AOE232" s="1"/>
      <c r="AOF232" s="1"/>
      <c r="AOG232" s="1"/>
      <c r="AOH232" s="1"/>
      <c r="AOI232" s="1"/>
      <c r="AOJ232" s="1"/>
      <c r="AOK232" s="1"/>
      <c r="AOL232" s="1"/>
      <c r="AOM232" s="1"/>
      <c r="AON232" s="1"/>
      <c r="AOO232" s="1"/>
      <c r="AOP232" s="1"/>
      <c r="AOQ232" s="1"/>
      <c r="AOR232" s="1"/>
      <c r="AOS232" s="1"/>
      <c r="AOT232" s="1"/>
      <c r="AOU232" s="1"/>
      <c r="AOV232" s="1"/>
      <c r="AOW232" s="1"/>
      <c r="AOX232" s="1"/>
      <c r="AOY232" s="1"/>
      <c r="AOZ232" s="1"/>
      <c r="APA232" s="1"/>
      <c r="APB232" s="1"/>
      <c r="APC232" s="1"/>
      <c r="APD232" s="1"/>
      <c r="APE232" s="1"/>
      <c r="APF232" s="1"/>
      <c r="APG232" s="1"/>
      <c r="APH232" s="1"/>
      <c r="API232" s="1"/>
      <c r="APJ232" s="1"/>
      <c r="APK232" s="1"/>
      <c r="APL232" s="1"/>
      <c r="APM232" s="1"/>
      <c r="APN232" s="1"/>
      <c r="APO232" s="1"/>
      <c r="APP232" s="1"/>
      <c r="APQ232" s="1"/>
      <c r="APR232" s="1"/>
      <c r="APS232" s="1"/>
      <c r="APT232" s="1"/>
      <c r="APU232" s="1"/>
      <c r="APV232" s="1"/>
      <c r="APW232" s="1"/>
      <c r="APX232" s="1"/>
      <c r="APY232" s="1"/>
      <c r="APZ232" s="1"/>
      <c r="AQA232" s="1"/>
      <c r="AQB232" s="1"/>
      <c r="AQC232" s="1"/>
      <c r="AQD232" s="1"/>
      <c r="AQE232" s="1"/>
      <c r="AQF232" s="1"/>
      <c r="AQG232" s="1"/>
      <c r="AQH232" s="1"/>
      <c r="AQI232" s="1"/>
      <c r="AQJ232" s="1"/>
      <c r="AQK232" s="1"/>
      <c r="AQL232" s="1"/>
      <c r="AQM232" s="1"/>
      <c r="AQN232" s="1"/>
      <c r="AQO232" s="1"/>
      <c r="AQP232" s="1"/>
      <c r="AQQ232" s="1"/>
      <c r="AQR232" s="1"/>
      <c r="AQS232" s="1"/>
      <c r="AQT232" s="1"/>
      <c r="AQU232" s="1"/>
      <c r="AQV232" s="1"/>
      <c r="AQW232" s="1"/>
      <c r="AQX232" s="1"/>
      <c r="AQY232" s="1"/>
      <c r="AQZ232" s="1"/>
      <c r="ARA232" s="1"/>
      <c r="ARB232" s="1"/>
      <c r="ARC232" s="1"/>
      <c r="ARD232" s="1"/>
      <c r="ARE232" s="1"/>
      <c r="ARF232" s="1"/>
      <c r="ARG232" s="1"/>
      <c r="ARH232" s="1"/>
      <c r="ARI232" s="1"/>
      <c r="ARJ232" s="1"/>
      <c r="ARK232" s="1"/>
      <c r="ARL232" s="1"/>
      <c r="ARM232" s="1"/>
      <c r="ARN232" s="1"/>
      <c r="ARO232" s="1"/>
      <c r="ARP232" s="1"/>
      <c r="ARQ232" s="1"/>
      <c r="ARR232" s="1"/>
      <c r="ARS232" s="1"/>
      <c r="ART232" s="1"/>
      <c r="ARU232" s="1"/>
      <c r="ARV232" s="1"/>
      <c r="ARW232" s="1"/>
      <c r="ARX232" s="1"/>
      <c r="ARY232" s="1"/>
      <c r="ARZ232" s="1"/>
      <c r="ASA232" s="1"/>
      <c r="ASB232" s="1"/>
      <c r="ASC232" s="1"/>
      <c r="ASD232" s="1"/>
      <c r="ASE232" s="1"/>
      <c r="ASF232" s="1"/>
      <c r="ASG232" s="1"/>
      <c r="ASH232" s="1"/>
      <c r="ASI232" s="1"/>
      <c r="ASJ232" s="1"/>
      <c r="ASK232" s="1"/>
      <c r="ASL232" s="1"/>
      <c r="ASM232" s="1"/>
      <c r="ASN232" s="1"/>
      <c r="ASO232" s="1"/>
      <c r="ASP232" s="1"/>
      <c r="ASQ232" s="1"/>
      <c r="ASR232" s="1"/>
      <c r="ASS232" s="1"/>
      <c r="AST232" s="1"/>
      <c r="ASU232" s="1"/>
      <c r="ASV232" s="1"/>
      <c r="ASW232" s="1"/>
      <c r="ASX232" s="1"/>
      <c r="ASY232" s="1"/>
      <c r="ASZ232" s="1"/>
      <c r="ATA232" s="1"/>
      <c r="ATB232" s="1"/>
      <c r="ATC232" s="1"/>
      <c r="ATD232" s="1"/>
      <c r="ATE232" s="1"/>
      <c r="ATF232" s="1"/>
      <c r="ATG232" s="1"/>
      <c r="ATH232" s="1"/>
      <c r="ATI232" s="1"/>
      <c r="ATJ232" s="1"/>
      <c r="ATK232" s="1"/>
      <c r="ATL232" s="1"/>
      <c r="ATM232" s="1"/>
      <c r="ATN232" s="1"/>
      <c r="ATO232" s="1"/>
      <c r="ATP232" s="1"/>
      <c r="ATQ232" s="1"/>
      <c r="ATR232" s="1"/>
      <c r="ATS232" s="1"/>
      <c r="ATT232" s="1"/>
      <c r="ATU232" s="1"/>
      <c r="ATV232" s="1"/>
      <c r="ATW232" s="1"/>
      <c r="ATX232" s="1"/>
      <c r="ATY232" s="1"/>
      <c r="ATZ232" s="1"/>
      <c r="AUA232" s="1"/>
      <c r="AUB232" s="1"/>
      <c r="AUC232" s="1"/>
      <c r="AUD232" s="1"/>
      <c r="AUE232" s="1"/>
      <c r="AUF232" s="1"/>
      <c r="AUG232" s="1"/>
      <c r="AUH232" s="1"/>
      <c r="AUI232" s="1"/>
      <c r="AUJ232" s="1"/>
      <c r="AUK232" s="1"/>
      <c r="AUL232" s="1"/>
      <c r="AUM232" s="1"/>
      <c r="AUN232" s="1"/>
      <c r="AUO232" s="1"/>
      <c r="AUP232" s="1"/>
      <c r="AUQ232" s="1"/>
      <c r="AUR232" s="1"/>
      <c r="AUS232" s="1"/>
      <c r="AUT232" s="1"/>
      <c r="AUU232" s="1"/>
      <c r="AUV232" s="1"/>
      <c r="AUW232" s="1"/>
      <c r="AUX232" s="1"/>
      <c r="AUY232" s="1"/>
      <c r="AUZ232" s="1"/>
      <c r="AVA232" s="1"/>
      <c r="AVB232" s="1"/>
      <c r="AVC232" s="1"/>
      <c r="AVD232" s="1"/>
      <c r="AVE232" s="1"/>
      <c r="AVF232" s="1"/>
      <c r="AVG232" s="1"/>
      <c r="AVH232" s="1"/>
      <c r="AVI232" s="1"/>
      <c r="AVJ232" s="1"/>
      <c r="AVK232" s="1"/>
      <c r="AVL232" s="1"/>
      <c r="AVM232" s="1"/>
      <c r="AVN232" s="1"/>
      <c r="AVO232" s="1"/>
      <c r="AVP232" s="1"/>
      <c r="AVQ232" s="1"/>
      <c r="AVR232" s="1"/>
      <c r="AVS232" s="1"/>
      <c r="AVT232" s="1"/>
      <c r="AVU232" s="1"/>
      <c r="AVV232" s="1"/>
      <c r="AVW232" s="1"/>
      <c r="AVX232" s="1"/>
      <c r="AVY232" s="1"/>
      <c r="AVZ232" s="1"/>
      <c r="AWA232" s="1"/>
      <c r="AWB232" s="1"/>
      <c r="AWC232" s="1"/>
      <c r="AWD232" s="1"/>
      <c r="AWE232" s="1"/>
      <c r="AWF232" s="1"/>
      <c r="AWG232" s="1"/>
      <c r="AWH232" s="1"/>
      <c r="AWI232" s="1"/>
      <c r="AWJ232" s="1"/>
      <c r="AWK232" s="1"/>
      <c r="AWL232" s="1"/>
      <c r="AWM232" s="1"/>
      <c r="AWN232" s="1"/>
      <c r="AWO232" s="1"/>
      <c r="AWP232" s="1"/>
      <c r="AWQ232" s="1"/>
      <c r="AWR232" s="1"/>
      <c r="AWS232" s="1"/>
      <c r="AWT232" s="1"/>
      <c r="AWU232" s="1"/>
      <c r="AWV232" s="1"/>
      <c r="AWW232" s="1"/>
      <c r="AWX232" s="1"/>
      <c r="AWY232" s="1"/>
      <c r="AWZ232" s="1"/>
      <c r="AXA232" s="1"/>
      <c r="AXB232" s="1"/>
      <c r="AXC232" s="1"/>
      <c r="AXD232" s="1"/>
      <c r="AXE232" s="1"/>
      <c r="AXF232" s="1"/>
      <c r="AXG232" s="1"/>
      <c r="AXH232" s="1"/>
      <c r="AXI232" s="1"/>
      <c r="AXJ232" s="1"/>
      <c r="AXK232" s="1"/>
      <c r="AXL232" s="1"/>
      <c r="AXM232" s="1"/>
      <c r="AXN232" s="1"/>
      <c r="AXO232" s="1"/>
      <c r="AXP232" s="1"/>
      <c r="AXQ232" s="1"/>
      <c r="AXR232" s="1"/>
      <c r="AXS232" s="1"/>
      <c r="AXT232" s="1"/>
      <c r="AXU232" s="1"/>
      <c r="AXV232" s="1"/>
      <c r="AXW232" s="1"/>
      <c r="AXX232" s="1"/>
      <c r="AXY232" s="1"/>
      <c r="AXZ232" s="1"/>
      <c r="AYA232" s="1"/>
      <c r="AYB232" s="1"/>
      <c r="AYC232" s="1"/>
      <c r="AYD232" s="1"/>
      <c r="AYE232" s="1"/>
      <c r="AYF232" s="1"/>
      <c r="AYG232" s="1"/>
      <c r="AYH232" s="1"/>
      <c r="AYI232" s="1"/>
      <c r="AYJ232" s="1"/>
      <c r="AYK232" s="1"/>
      <c r="AYL232" s="1"/>
      <c r="AYM232" s="1"/>
      <c r="AYN232" s="1"/>
      <c r="AYO232" s="1"/>
      <c r="AYP232" s="1"/>
      <c r="AYQ232" s="1"/>
      <c r="AYR232" s="1"/>
      <c r="AYS232" s="1"/>
      <c r="AYT232" s="1"/>
      <c r="AYU232" s="1"/>
      <c r="AYV232" s="1"/>
      <c r="AYW232" s="1"/>
      <c r="AYX232" s="1"/>
      <c r="AYY232" s="1"/>
      <c r="AYZ232" s="1"/>
      <c r="AZA232" s="1"/>
      <c r="AZB232" s="1"/>
      <c r="AZC232" s="1"/>
      <c r="AZD232" s="1"/>
      <c r="AZE232" s="1"/>
      <c r="AZF232" s="1"/>
      <c r="AZG232" s="1"/>
      <c r="AZH232" s="1"/>
      <c r="AZI232" s="1"/>
      <c r="AZJ232" s="1"/>
      <c r="AZK232" s="1"/>
      <c r="AZL232" s="1"/>
      <c r="AZM232" s="1"/>
      <c r="AZN232" s="1"/>
      <c r="AZO232" s="1"/>
      <c r="AZP232" s="1"/>
      <c r="AZQ232" s="1"/>
      <c r="AZR232" s="1"/>
      <c r="AZS232" s="1"/>
      <c r="AZT232" s="1"/>
      <c r="AZU232" s="1"/>
      <c r="AZV232" s="1"/>
      <c r="AZW232" s="1"/>
      <c r="AZX232" s="1"/>
      <c r="AZY232" s="1"/>
      <c r="AZZ232" s="1"/>
      <c r="BAA232" s="1"/>
      <c r="BAB232" s="1"/>
      <c r="BAC232" s="1"/>
      <c r="BAD232" s="1"/>
      <c r="BAE232" s="1"/>
      <c r="BAF232" s="1"/>
      <c r="BAG232" s="1"/>
      <c r="BAH232" s="1"/>
      <c r="BAI232" s="1"/>
      <c r="BAJ232" s="1"/>
      <c r="BAK232" s="1"/>
      <c r="BAL232" s="1"/>
      <c r="BAM232" s="1"/>
      <c r="BAN232" s="1"/>
      <c r="BAO232" s="1"/>
      <c r="BAP232" s="1"/>
      <c r="BAQ232" s="1"/>
      <c r="BAR232" s="1"/>
      <c r="BAS232" s="1"/>
      <c r="BAT232" s="1"/>
      <c r="BAU232" s="1"/>
      <c r="BAV232" s="1"/>
      <c r="BAW232" s="1"/>
      <c r="BAX232" s="1"/>
      <c r="BAY232" s="1"/>
      <c r="BAZ232" s="1"/>
      <c r="BBA232" s="1"/>
      <c r="BBB232" s="1"/>
      <c r="BBC232" s="1"/>
      <c r="BBD232" s="1"/>
      <c r="BBE232" s="1"/>
      <c r="BBF232" s="1"/>
      <c r="BBG232" s="1"/>
      <c r="BBH232" s="1"/>
      <c r="BBI232" s="1"/>
      <c r="BBJ232" s="1"/>
      <c r="BBK232" s="1"/>
      <c r="BBL232" s="1"/>
      <c r="BBM232" s="1"/>
      <c r="BBN232" s="1"/>
      <c r="BBO232" s="1"/>
      <c r="BBP232" s="1"/>
      <c r="BBQ232" s="1"/>
      <c r="BBR232" s="1"/>
      <c r="BBS232" s="1"/>
      <c r="BBT232" s="1"/>
      <c r="BBU232" s="1"/>
      <c r="BBV232" s="1"/>
      <c r="BBW232" s="1"/>
      <c r="BBX232" s="1"/>
      <c r="BBY232" s="1"/>
      <c r="BBZ232" s="1"/>
      <c r="BCA232" s="1"/>
      <c r="BCB232" s="1"/>
      <c r="BCC232" s="1"/>
      <c r="BCD232" s="1"/>
      <c r="BCE232" s="1"/>
      <c r="BCF232" s="1"/>
      <c r="BCG232" s="1"/>
      <c r="BCH232" s="1"/>
      <c r="BCI232" s="1"/>
      <c r="BCJ232" s="1"/>
      <c r="BCK232" s="1"/>
      <c r="BCL232" s="1"/>
      <c r="BCM232" s="1"/>
      <c r="BCN232" s="1"/>
      <c r="BCO232" s="1"/>
      <c r="BCP232" s="1"/>
      <c r="BCQ232" s="1"/>
      <c r="BCR232" s="1"/>
      <c r="BCS232" s="1"/>
      <c r="BCT232" s="1"/>
      <c r="BCU232" s="1"/>
      <c r="BCV232" s="1"/>
      <c r="BCW232" s="1"/>
      <c r="BCX232" s="1"/>
      <c r="BCY232" s="1"/>
      <c r="BCZ232" s="1"/>
      <c r="BDA232" s="1"/>
      <c r="BDB232" s="1"/>
      <c r="BDC232" s="1"/>
      <c r="BDD232" s="1"/>
      <c r="BDE232" s="1"/>
      <c r="BDF232" s="1"/>
      <c r="BDG232" s="1"/>
      <c r="BDH232" s="1"/>
      <c r="BDI232" s="1"/>
      <c r="BDJ232" s="1"/>
      <c r="BDK232" s="1"/>
      <c r="BDL232" s="1"/>
      <c r="BDM232" s="1"/>
      <c r="BDN232" s="1"/>
      <c r="BDO232" s="1"/>
      <c r="BDP232" s="1"/>
      <c r="BDQ232" s="1"/>
      <c r="BDR232" s="1"/>
      <c r="BDS232" s="1"/>
      <c r="BDT232" s="1"/>
      <c r="BDU232" s="1"/>
      <c r="BDV232" s="1"/>
      <c r="BDW232" s="1"/>
      <c r="BDX232" s="1"/>
      <c r="BDY232" s="1"/>
      <c r="BDZ232" s="1"/>
      <c r="BEA232" s="1"/>
      <c r="BEB232" s="1"/>
      <c r="BEC232" s="1"/>
      <c r="BED232" s="1"/>
      <c r="BEE232" s="1"/>
      <c r="BEF232" s="1"/>
      <c r="BEG232" s="1"/>
      <c r="BEH232" s="1"/>
      <c r="BEI232" s="1"/>
      <c r="BEJ232" s="1"/>
      <c r="BEK232" s="1"/>
      <c r="BEL232" s="1"/>
      <c r="BEM232" s="1"/>
      <c r="BEN232" s="1"/>
      <c r="BEO232" s="1"/>
      <c r="BEP232" s="1"/>
      <c r="BEQ232" s="1"/>
      <c r="BER232" s="1"/>
      <c r="BES232" s="1"/>
      <c r="BET232" s="1"/>
      <c r="BEU232" s="1"/>
      <c r="BEV232" s="1"/>
      <c r="BEW232" s="1"/>
      <c r="BEX232" s="1"/>
      <c r="BEY232" s="1"/>
      <c r="BEZ232" s="1"/>
      <c r="BFA232" s="1"/>
      <c r="BFB232" s="1"/>
      <c r="BFC232" s="1"/>
      <c r="BFD232" s="1"/>
      <c r="BFE232" s="1"/>
      <c r="BFF232" s="1"/>
      <c r="BFG232" s="1"/>
      <c r="BFH232" s="1"/>
      <c r="BFI232" s="1"/>
      <c r="BFJ232" s="1"/>
      <c r="BFK232" s="1"/>
      <c r="BFL232" s="1"/>
      <c r="BFM232" s="1"/>
      <c r="BFN232" s="1"/>
      <c r="BFO232" s="1"/>
      <c r="BFP232" s="1"/>
      <c r="BFQ232" s="1"/>
      <c r="BFR232" s="1"/>
      <c r="BFS232" s="1"/>
      <c r="BFT232" s="1"/>
      <c r="BFU232" s="1"/>
      <c r="BFV232" s="1"/>
      <c r="BFW232" s="1"/>
      <c r="BFX232" s="1"/>
      <c r="BFY232" s="1"/>
      <c r="BFZ232" s="1"/>
      <c r="BGA232" s="1"/>
      <c r="BGB232" s="1"/>
      <c r="BGC232" s="1"/>
      <c r="BGD232" s="1"/>
      <c r="BGE232" s="1"/>
      <c r="BGF232" s="1"/>
      <c r="BGG232" s="1"/>
      <c r="BGH232" s="1"/>
      <c r="BGI232" s="1"/>
      <c r="BGJ232" s="1"/>
      <c r="BGK232" s="1"/>
      <c r="BGL232" s="1"/>
      <c r="BGM232" s="1"/>
      <c r="BGN232" s="1"/>
      <c r="BGO232" s="1"/>
      <c r="BGP232" s="1"/>
      <c r="BGQ232" s="1"/>
      <c r="BGR232" s="1"/>
      <c r="BGS232" s="1"/>
      <c r="BGT232" s="1"/>
      <c r="BGU232" s="1"/>
      <c r="BGV232" s="1"/>
      <c r="BGW232" s="1"/>
      <c r="BGX232" s="1"/>
      <c r="BGY232" s="1"/>
      <c r="BGZ232" s="1"/>
      <c r="BHA232" s="1"/>
      <c r="BHB232" s="1"/>
      <c r="BHC232" s="1"/>
      <c r="BHD232" s="1"/>
      <c r="BHE232" s="1"/>
      <c r="BHF232" s="1"/>
      <c r="BHG232" s="1"/>
      <c r="BHH232" s="1"/>
      <c r="BHI232" s="1"/>
      <c r="BHJ232" s="1"/>
      <c r="BHK232" s="1"/>
      <c r="BHL232" s="1"/>
      <c r="BHM232" s="1"/>
      <c r="BHN232" s="1"/>
      <c r="BHO232" s="1"/>
      <c r="BHP232" s="1"/>
      <c r="BHQ232" s="1"/>
      <c r="BHR232" s="1"/>
      <c r="BHS232" s="1"/>
      <c r="BHT232" s="1"/>
      <c r="BHU232" s="1"/>
      <c r="BHV232" s="1"/>
      <c r="BHW232" s="1"/>
      <c r="BHX232" s="1"/>
      <c r="BHY232" s="1"/>
      <c r="BHZ232" s="1"/>
      <c r="BIA232" s="1"/>
      <c r="BIB232" s="1"/>
      <c r="BIC232" s="1"/>
      <c r="BID232" s="1"/>
      <c r="BIE232" s="1"/>
      <c r="BIF232" s="1"/>
      <c r="BIG232" s="1"/>
      <c r="BIH232" s="1"/>
      <c r="BII232" s="1"/>
      <c r="BIJ232" s="1"/>
      <c r="BIK232" s="1"/>
      <c r="BIL232" s="1"/>
      <c r="BIM232" s="1"/>
      <c r="BIN232" s="1"/>
      <c r="BIO232" s="1"/>
      <c r="BIP232" s="1"/>
      <c r="BIQ232" s="1"/>
      <c r="BIR232" s="1"/>
      <c r="BIS232" s="1"/>
      <c r="BIT232" s="1"/>
      <c r="BIU232" s="1"/>
      <c r="BIV232" s="1"/>
      <c r="BIW232" s="1"/>
      <c r="BIX232" s="1"/>
      <c r="BIY232" s="1"/>
      <c r="BIZ232" s="1"/>
      <c r="BJA232" s="1"/>
      <c r="BJB232" s="1"/>
      <c r="BJC232" s="1"/>
      <c r="BJD232" s="1"/>
      <c r="BJE232" s="1"/>
      <c r="BJF232" s="1"/>
      <c r="BJG232" s="1"/>
      <c r="BJH232" s="1"/>
      <c r="BJI232" s="1"/>
      <c r="BJJ232" s="1"/>
      <c r="BJK232" s="1"/>
      <c r="BJL232" s="1"/>
      <c r="BJM232" s="1"/>
      <c r="BJN232" s="1"/>
      <c r="BJO232" s="1"/>
      <c r="BJP232" s="1"/>
      <c r="BJQ232" s="1"/>
      <c r="BJR232" s="1"/>
      <c r="BJS232" s="1"/>
      <c r="BJT232" s="1"/>
      <c r="BJU232" s="1"/>
      <c r="BJV232" s="1"/>
      <c r="BJW232" s="1"/>
      <c r="BJX232" s="1"/>
      <c r="BJY232" s="1"/>
      <c r="BJZ232" s="1"/>
      <c r="BKA232" s="1"/>
      <c r="BKB232" s="1"/>
      <c r="BKC232" s="1"/>
      <c r="BKD232" s="1"/>
      <c r="BKE232" s="1"/>
      <c r="BKF232" s="1"/>
      <c r="BKG232" s="1"/>
      <c r="BKH232" s="1"/>
      <c r="BKI232" s="1"/>
      <c r="BKJ232" s="1"/>
      <c r="BKK232" s="1"/>
      <c r="BKL232" s="1"/>
      <c r="BKM232" s="1"/>
      <c r="BKN232" s="1"/>
      <c r="BKO232" s="1"/>
      <c r="BKP232" s="1"/>
      <c r="BKQ232" s="1"/>
      <c r="BKR232" s="1"/>
      <c r="BKS232" s="1"/>
      <c r="BKT232" s="1"/>
      <c r="BKU232" s="1"/>
      <c r="BKV232" s="1"/>
      <c r="BKW232" s="1"/>
      <c r="BKX232" s="1"/>
      <c r="BKY232" s="1"/>
      <c r="BKZ232" s="1"/>
      <c r="BLA232" s="1"/>
      <c r="BLB232" s="1"/>
      <c r="BLC232" s="1"/>
      <c r="BLD232" s="1"/>
      <c r="BLE232" s="1"/>
      <c r="BLF232" s="1"/>
      <c r="BLG232" s="1"/>
      <c r="BLH232" s="1"/>
      <c r="BLI232" s="1"/>
      <c r="BLJ232" s="1"/>
      <c r="BLK232" s="1"/>
      <c r="BLL232" s="1"/>
      <c r="BLM232" s="1"/>
      <c r="BLN232" s="1"/>
      <c r="BLO232" s="1"/>
      <c r="BLP232" s="1"/>
      <c r="BLQ232" s="1"/>
      <c r="BLR232" s="1"/>
      <c r="BLS232" s="1"/>
      <c r="BLT232" s="1"/>
      <c r="BLU232" s="1"/>
      <c r="BLV232" s="1"/>
      <c r="BLW232" s="1"/>
      <c r="BLX232" s="1"/>
      <c r="BLY232" s="1"/>
      <c r="BLZ232" s="1"/>
      <c r="BMA232" s="1"/>
      <c r="BMB232" s="1"/>
      <c r="BMC232" s="1"/>
      <c r="BMD232" s="1"/>
      <c r="BME232" s="1"/>
      <c r="BMF232" s="1"/>
      <c r="BMG232" s="1"/>
      <c r="BMH232" s="1"/>
      <c r="BMI232" s="1"/>
      <c r="BMJ232" s="1"/>
      <c r="BMK232" s="1"/>
      <c r="BML232" s="1"/>
      <c r="BMM232" s="1"/>
      <c r="BMN232" s="1"/>
      <c r="BMO232" s="1"/>
      <c r="BMP232" s="1"/>
      <c r="BMQ232" s="1"/>
      <c r="BMR232" s="1"/>
      <c r="BMS232" s="1"/>
      <c r="BMT232" s="1"/>
      <c r="BMU232" s="1"/>
      <c r="BMV232" s="1"/>
      <c r="BMW232" s="1"/>
      <c r="BMX232" s="1"/>
      <c r="BMY232" s="1"/>
      <c r="BMZ232" s="1"/>
      <c r="BNA232" s="1"/>
      <c r="BNB232" s="1"/>
      <c r="BNC232" s="1"/>
      <c r="BND232" s="1"/>
      <c r="BNE232" s="1"/>
      <c r="BNF232" s="1"/>
      <c r="BNG232" s="1"/>
      <c r="BNH232" s="1"/>
      <c r="BNI232" s="1"/>
      <c r="BNJ232" s="1"/>
      <c r="BNK232" s="1"/>
      <c r="BNL232" s="1"/>
      <c r="BNM232" s="1"/>
      <c r="BNN232" s="1"/>
      <c r="BNO232" s="1"/>
      <c r="BNP232" s="1"/>
      <c r="BNQ232" s="1"/>
      <c r="BNR232" s="1"/>
      <c r="BNS232" s="1"/>
      <c r="BNT232" s="1"/>
      <c r="BNU232" s="1"/>
      <c r="BNV232" s="1"/>
      <c r="BNW232" s="1"/>
      <c r="BNX232" s="1"/>
      <c r="BNY232" s="1"/>
      <c r="BNZ232" s="1"/>
      <c r="BOA232" s="1"/>
      <c r="BOB232" s="1"/>
      <c r="BOC232" s="1"/>
      <c r="BOD232" s="1"/>
      <c r="BOE232" s="1"/>
      <c r="BOF232" s="1"/>
      <c r="BOG232" s="1"/>
      <c r="BOH232" s="1"/>
      <c r="BOI232" s="1"/>
      <c r="BOJ232" s="1"/>
      <c r="BOK232" s="1"/>
      <c r="BOL232" s="1"/>
      <c r="BOM232" s="1"/>
      <c r="BON232" s="1"/>
      <c r="BOO232" s="1"/>
      <c r="BOP232" s="1"/>
      <c r="BOQ232" s="1"/>
      <c r="BOR232" s="1"/>
      <c r="BOS232" s="1"/>
      <c r="BOT232" s="1"/>
      <c r="BOU232" s="1"/>
      <c r="BOV232" s="1"/>
      <c r="BOW232" s="1"/>
      <c r="BOX232" s="1"/>
      <c r="BOY232" s="1"/>
      <c r="BOZ232" s="1"/>
      <c r="BPA232" s="1"/>
      <c r="BPB232" s="1"/>
      <c r="BPC232" s="1"/>
      <c r="BPD232" s="1"/>
      <c r="BPE232" s="1"/>
      <c r="BPF232" s="1"/>
      <c r="BPG232" s="1"/>
      <c r="BPH232" s="1"/>
      <c r="BPI232" s="1"/>
      <c r="BPJ232" s="1"/>
      <c r="BPK232" s="1"/>
      <c r="BPL232" s="1"/>
      <c r="BPM232" s="1"/>
      <c r="BPN232" s="1"/>
      <c r="BPO232" s="1"/>
      <c r="BPP232" s="1"/>
      <c r="BPQ232" s="1"/>
      <c r="BPR232" s="1"/>
      <c r="BPS232" s="1"/>
      <c r="BPT232" s="1"/>
      <c r="BPU232" s="1"/>
      <c r="BPV232" s="1"/>
      <c r="BPW232" s="1"/>
      <c r="BPX232" s="1"/>
      <c r="BPY232" s="1"/>
      <c r="BPZ232" s="1"/>
      <c r="BQA232" s="1"/>
      <c r="BQB232" s="1"/>
      <c r="BQC232" s="1"/>
      <c r="BQD232" s="1"/>
      <c r="BQE232" s="1"/>
      <c r="BQF232" s="1"/>
      <c r="BQG232" s="1"/>
      <c r="BQH232" s="1"/>
      <c r="BQI232" s="1"/>
      <c r="BQJ232" s="1"/>
      <c r="BQK232" s="1"/>
      <c r="BQL232" s="1"/>
      <c r="BQM232" s="1"/>
      <c r="BQN232" s="1"/>
      <c r="BQO232" s="1"/>
      <c r="BQP232" s="1"/>
      <c r="BQQ232" s="1"/>
      <c r="BQR232" s="1"/>
      <c r="BQS232" s="1"/>
      <c r="BQT232" s="1"/>
      <c r="BQU232" s="1"/>
      <c r="BQV232" s="1"/>
      <c r="BQW232" s="1"/>
      <c r="BQX232" s="1"/>
      <c r="BQY232" s="1"/>
      <c r="BQZ232" s="1"/>
      <c r="BRA232" s="1"/>
      <c r="BRB232" s="1"/>
      <c r="BRC232" s="1"/>
      <c r="BRD232" s="1"/>
      <c r="BRE232" s="1"/>
      <c r="BRF232" s="1"/>
      <c r="BRG232" s="1"/>
      <c r="BRH232" s="1"/>
      <c r="BRI232" s="1"/>
      <c r="BRJ232" s="1"/>
      <c r="BRK232" s="1"/>
      <c r="BRL232" s="1"/>
      <c r="BRM232" s="1"/>
      <c r="BRN232" s="1"/>
      <c r="BRO232" s="1"/>
      <c r="BRP232" s="1"/>
      <c r="BRQ232" s="1"/>
      <c r="BRR232" s="1"/>
      <c r="BRS232" s="1"/>
      <c r="BRT232" s="1"/>
      <c r="BRU232" s="1"/>
      <c r="BRV232" s="1"/>
      <c r="BRW232" s="1"/>
      <c r="BRX232" s="1"/>
      <c r="BRY232" s="1"/>
      <c r="BRZ232" s="1"/>
      <c r="BSA232" s="1"/>
      <c r="BSB232" s="1"/>
      <c r="BSC232" s="1"/>
      <c r="BSD232" s="1"/>
      <c r="BSE232" s="1"/>
      <c r="BSF232" s="1"/>
      <c r="BSG232" s="1"/>
      <c r="BSH232" s="1"/>
      <c r="BSI232" s="1"/>
      <c r="BSJ232" s="1"/>
      <c r="BSK232" s="1"/>
      <c r="BSL232" s="1"/>
      <c r="BSM232" s="1"/>
      <c r="BSN232" s="1"/>
      <c r="BSO232" s="1"/>
      <c r="BSP232" s="1"/>
      <c r="BSQ232" s="1"/>
      <c r="BSR232" s="1"/>
      <c r="BSS232" s="1"/>
      <c r="BST232" s="1"/>
      <c r="BSU232" s="1"/>
      <c r="BSV232" s="1"/>
      <c r="BSW232" s="1"/>
      <c r="BSX232" s="1"/>
      <c r="BSY232" s="1"/>
      <c r="BSZ232" s="1"/>
      <c r="BTA232" s="1"/>
      <c r="BTB232" s="1"/>
      <c r="BTC232" s="1"/>
      <c r="BTD232" s="1"/>
      <c r="BTE232" s="1"/>
      <c r="BTF232" s="1"/>
      <c r="BTG232" s="1"/>
      <c r="BTH232" s="1"/>
      <c r="BTI232" s="1"/>
      <c r="BTJ232" s="1"/>
      <c r="BTK232" s="1"/>
      <c r="BTL232" s="1"/>
      <c r="BTM232" s="1"/>
      <c r="BTN232" s="1"/>
      <c r="BTO232" s="1"/>
      <c r="BTP232" s="1"/>
      <c r="BTQ232" s="1"/>
      <c r="BTR232" s="1"/>
      <c r="BTS232" s="1"/>
      <c r="BTT232" s="1"/>
      <c r="BTU232" s="1"/>
      <c r="BTV232" s="1"/>
      <c r="BTW232" s="1"/>
      <c r="BTX232" s="1"/>
      <c r="BTY232" s="1"/>
      <c r="BTZ232" s="1"/>
      <c r="BUA232" s="1"/>
      <c r="BUB232" s="1"/>
      <c r="BUC232" s="1"/>
      <c r="BUD232" s="1"/>
      <c r="BUE232" s="1"/>
      <c r="BUF232" s="1"/>
      <c r="BUG232" s="1"/>
      <c r="BUH232" s="1"/>
      <c r="BUI232" s="1"/>
      <c r="BUJ232" s="1"/>
      <c r="BUK232" s="1"/>
      <c r="BUL232" s="1"/>
      <c r="BUM232" s="1"/>
      <c r="BUN232" s="1"/>
      <c r="BUO232" s="1"/>
      <c r="BUP232" s="1"/>
      <c r="BUQ232" s="1"/>
      <c r="BUR232" s="1"/>
      <c r="BUS232" s="1"/>
      <c r="BUT232" s="1"/>
      <c r="BUU232" s="1"/>
      <c r="BUV232" s="1"/>
      <c r="BUW232" s="1"/>
      <c r="BUX232" s="1"/>
      <c r="BUY232" s="1"/>
      <c r="BUZ232" s="1"/>
      <c r="BVA232" s="1"/>
      <c r="BVB232" s="1"/>
      <c r="BVC232" s="1"/>
      <c r="BVD232" s="1"/>
      <c r="BVE232" s="1"/>
      <c r="BVF232" s="1"/>
      <c r="BVG232" s="1"/>
      <c r="BVH232" s="1"/>
      <c r="BVI232" s="1"/>
      <c r="BVJ232" s="1"/>
      <c r="BVK232" s="1"/>
      <c r="BVL232" s="1"/>
      <c r="BVM232" s="1"/>
      <c r="BVN232" s="1"/>
      <c r="BVO232" s="1"/>
      <c r="BVP232" s="1"/>
      <c r="BVQ232" s="1"/>
      <c r="BVR232" s="1"/>
      <c r="BVS232" s="1"/>
      <c r="BVT232" s="1"/>
      <c r="BVU232" s="1"/>
      <c r="BVV232" s="1"/>
      <c r="BVW232" s="1"/>
      <c r="BVX232" s="1"/>
      <c r="BVY232" s="1"/>
      <c r="BVZ232" s="1"/>
      <c r="BWA232" s="1"/>
      <c r="BWB232" s="1"/>
      <c r="BWC232" s="1"/>
      <c r="BWD232" s="1"/>
      <c r="BWE232" s="1"/>
      <c r="BWF232" s="1"/>
      <c r="BWG232" s="1"/>
      <c r="BWH232" s="1"/>
      <c r="BWI232" s="1"/>
      <c r="BWJ232" s="1"/>
      <c r="BWK232" s="1"/>
      <c r="BWL232" s="1"/>
      <c r="BWM232" s="1"/>
      <c r="BWN232" s="1"/>
      <c r="BWO232" s="1"/>
      <c r="BWP232" s="1"/>
      <c r="BWQ232" s="1"/>
      <c r="BWR232" s="1"/>
      <c r="BWS232" s="1"/>
      <c r="BWT232" s="1"/>
      <c r="BWU232" s="1"/>
      <c r="BWV232" s="1"/>
      <c r="BWW232" s="1"/>
      <c r="BWX232" s="1"/>
      <c r="BWY232" s="1"/>
      <c r="BWZ232" s="1"/>
      <c r="BXA232" s="1"/>
      <c r="BXB232" s="1"/>
      <c r="BXC232" s="1"/>
      <c r="BXD232" s="1"/>
      <c r="BXE232" s="1"/>
      <c r="BXF232" s="1"/>
      <c r="BXG232" s="1"/>
      <c r="BXH232" s="1"/>
      <c r="BXI232" s="1"/>
      <c r="BXJ232" s="1"/>
      <c r="BXK232" s="1"/>
      <c r="BXL232" s="1"/>
      <c r="BXM232" s="1"/>
      <c r="BXN232" s="1"/>
      <c r="BXO232" s="1"/>
      <c r="BXP232" s="1"/>
      <c r="BXQ232" s="1"/>
      <c r="BXR232" s="1"/>
      <c r="BXS232" s="1"/>
      <c r="BXT232" s="1"/>
      <c r="BXU232" s="1"/>
      <c r="BXV232" s="1"/>
      <c r="BXW232" s="1"/>
      <c r="BXX232" s="1"/>
      <c r="BXY232" s="1"/>
      <c r="BXZ232" s="1"/>
      <c r="BYA232" s="1"/>
      <c r="BYB232" s="1"/>
      <c r="BYC232" s="1"/>
      <c r="BYD232" s="1"/>
      <c r="BYE232" s="1"/>
      <c r="BYF232" s="1"/>
      <c r="BYG232" s="1"/>
      <c r="BYH232" s="1"/>
      <c r="BYI232" s="1"/>
      <c r="BYJ232" s="1"/>
      <c r="BYK232" s="1"/>
      <c r="BYL232" s="1"/>
      <c r="BYM232" s="1"/>
      <c r="BYN232" s="1"/>
      <c r="BYO232" s="1"/>
      <c r="BYP232" s="1"/>
      <c r="BYQ232" s="1"/>
      <c r="BYR232" s="1"/>
      <c r="BYS232" s="1"/>
      <c r="BYT232" s="1"/>
      <c r="BYU232" s="1"/>
      <c r="BYV232" s="1"/>
      <c r="BYW232" s="1"/>
      <c r="BYX232" s="1"/>
      <c r="BYY232" s="1"/>
      <c r="BYZ232" s="1"/>
      <c r="BZA232" s="1"/>
      <c r="BZB232" s="1"/>
      <c r="BZC232" s="1"/>
      <c r="BZD232" s="1"/>
      <c r="BZE232" s="1"/>
      <c r="BZF232" s="1"/>
      <c r="BZG232" s="1"/>
      <c r="BZH232" s="1"/>
      <c r="BZI232" s="1"/>
      <c r="BZJ232" s="1"/>
      <c r="BZK232" s="1"/>
      <c r="BZL232" s="1"/>
      <c r="BZM232" s="1"/>
      <c r="BZN232" s="1"/>
      <c r="BZO232" s="1"/>
      <c r="BZP232" s="1"/>
      <c r="BZQ232" s="1"/>
      <c r="BZR232" s="1"/>
      <c r="BZS232" s="1"/>
      <c r="BZT232" s="1"/>
      <c r="BZU232" s="1"/>
      <c r="BZV232" s="1"/>
      <c r="BZW232" s="1"/>
      <c r="BZX232" s="1"/>
      <c r="BZY232" s="1"/>
      <c r="BZZ232" s="1"/>
      <c r="CAA232" s="1"/>
      <c r="CAB232" s="1"/>
      <c r="CAC232" s="1"/>
      <c r="CAD232" s="1"/>
      <c r="CAE232" s="1"/>
      <c r="CAF232" s="1"/>
      <c r="CAG232" s="1"/>
      <c r="CAH232" s="1"/>
      <c r="CAI232" s="1"/>
      <c r="CAJ232" s="1"/>
      <c r="CAK232" s="1"/>
      <c r="CAL232" s="1"/>
      <c r="CAM232" s="1"/>
      <c r="CAN232" s="1"/>
      <c r="CAO232" s="1"/>
      <c r="CAP232" s="1"/>
      <c r="CAQ232" s="1"/>
      <c r="CAR232" s="1"/>
      <c r="CAS232" s="1"/>
      <c r="CAT232" s="1"/>
      <c r="CAU232" s="1"/>
      <c r="CAV232" s="1"/>
      <c r="CAW232" s="1"/>
      <c r="CAX232" s="1"/>
      <c r="CAY232" s="1"/>
      <c r="CAZ232" s="1"/>
      <c r="CBA232" s="1"/>
      <c r="CBB232" s="1"/>
      <c r="CBC232" s="1"/>
      <c r="CBD232" s="1"/>
      <c r="CBE232" s="1"/>
      <c r="CBF232" s="1"/>
      <c r="CBG232" s="1"/>
      <c r="CBH232" s="1"/>
      <c r="CBI232" s="1"/>
      <c r="CBJ232" s="1"/>
      <c r="CBK232" s="1"/>
      <c r="CBL232" s="1"/>
      <c r="CBM232" s="1"/>
      <c r="CBN232" s="1"/>
      <c r="CBO232" s="1"/>
      <c r="CBP232" s="1"/>
      <c r="CBQ232" s="1"/>
      <c r="CBR232" s="1"/>
      <c r="CBS232" s="1"/>
      <c r="CBT232" s="1"/>
      <c r="CBU232" s="1"/>
      <c r="CBV232" s="1"/>
      <c r="CBW232" s="1"/>
      <c r="CBX232" s="1"/>
      <c r="CBY232" s="1"/>
      <c r="CBZ232" s="1"/>
      <c r="CCA232" s="1"/>
      <c r="CCB232" s="1"/>
      <c r="CCC232" s="1"/>
      <c r="CCD232" s="1"/>
      <c r="CCE232" s="1"/>
      <c r="CCF232" s="1"/>
      <c r="CCG232" s="1"/>
      <c r="CCH232" s="1"/>
      <c r="CCI232" s="1"/>
      <c r="CCJ232" s="1"/>
      <c r="CCK232" s="1"/>
      <c r="CCL232" s="1"/>
      <c r="CCM232" s="1"/>
      <c r="CCN232" s="1"/>
      <c r="CCO232" s="1"/>
      <c r="CCP232" s="1"/>
      <c r="CCQ232" s="1"/>
      <c r="CCR232" s="1"/>
      <c r="CCS232" s="1"/>
      <c r="CCT232" s="1"/>
      <c r="CCU232" s="1"/>
      <c r="CCV232" s="1"/>
      <c r="CCW232" s="1"/>
      <c r="CCX232" s="1"/>
      <c r="CCY232" s="1"/>
      <c r="CCZ232" s="1"/>
      <c r="CDA232" s="1"/>
      <c r="CDB232" s="1"/>
      <c r="CDC232" s="1"/>
      <c r="CDD232" s="1"/>
      <c r="CDE232" s="1"/>
      <c r="CDF232" s="1"/>
      <c r="CDG232" s="1"/>
      <c r="CDH232" s="1"/>
      <c r="CDI232" s="1"/>
      <c r="CDJ232" s="1"/>
      <c r="CDK232" s="1"/>
      <c r="CDL232" s="1"/>
      <c r="CDM232" s="1"/>
      <c r="CDN232" s="1"/>
      <c r="CDO232" s="1"/>
      <c r="CDP232" s="1"/>
      <c r="CDQ232" s="1"/>
      <c r="CDR232" s="1"/>
      <c r="CDS232" s="1"/>
      <c r="CDT232" s="1"/>
      <c r="CDU232" s="1"/>
      <c r="CDV232" s="1"/>
      <c r="CDW232" s="1"/>
      <c r="CDX232" s="1"/>
      <c r="CDY232" s="1"/>
      <c r="CDZ232" s="1"/>
      <c r="CEA232" s="1"/>
      <c r="CEB232" s="1"/>
      <c r="CEC232" s="1"/>
      <c r="CED232" s="1"/>
      <c r="CEE232" s="1"/>
      <c r="CEF232" s="1"/>
      <c r="CEG232" s="1"/>
      <c r="CEH232" s="1"/>
      <c r="CEI232" s="1"/>
      <c r="CEJ232" s="1"/>
      <c r="CEK232" s="1"/>
      <c r="CEL232" s="1"/>
      <c r="CEM232" s="1"/>
      <c r="CEN232" s="1"/>
      <c r="CEO232" s="1"/>
      <c r="CEP232" s="1"/>
      <c r="CEQ232" s="1"/>
      <c r="CER232" s="1"/>
      <c r="CES232" s="1"/>
      <c r="CET232" s="1"/>
      <c r="CEU232" s="1"/>
      <c r="CEV232" s="1"/>
      <c r="CEW232" s="1"/>
      <c r="CEX232" s="1"/>
      <c r="CEY232" s="1"/>
      <c r="CEZ232" s="1"/>
      <c r="CFA232" s="1"/>
      <c r="CFB232" s="1"/>
      <c r="CFC232" s="1"/>
      <c r="CFD232" s="1"/>
      <c r="CFE232" s="1"/>
      <c r="CFF232" s="1"/>
      <c r="CFG232" s="1"/>
      <c r="CFH232" s="1"/>
      <c r="CFI232" s="1"/>
      <c r="CFJ232" s="1"/>
      <c r="CFK232" s="1"/>
      <c r="CFL232" s="1"/>
      <c r="CFM232" s="1"/>
      <c r="CFN232" s="1"/>
      <c r="CFO232" s="1"/>
      <c r="CFP232" s="1"/>
      <c r="CFQ232" s="1"/>
      <c r="CFR232" s="1"/>
      <c r="CFS232" s="1"/>
      <c r="CFT232" s="1"/>
      <c r="CFU232" s="1"/>
      <c r="CFV232" s="1"/>
      <c r="CFW232" s="1"/>
      <c r="CFX232" s="1"/>
      <c r="CFY232" s="1"/>
      <c r="CFZ232" s="1"/>
      <c r="CGA232" s="1"/>
      <c r="CGB232" s="1"/>
      <c r="CGC232" s="1"/>
      <c r="CGD232" s="1"/>
      <c r="CGE232" s="1"/>
      <c r="CGF232" s="1"/>
      <c r="CGG232" s="1"/>
      <c r="CGH232" s="1"/>
      <c r="CGI232" s="1"/>
      <c r="CGJ232" s="1"/>
      <c r="CGK232" s="1"/>
      <c r="CGL232" s="1"/>
      <c r="CGM232" s="1"/>
      <c r="CGN232" s="1"/>
      <c r="CGO232" s="1"/>
      <c r="CGP232" s="1"/>
      <c r="CGQ232" s="1"/>
      <c r="CGR232" s="1"/>
      <c r="CGS232" s="1"/>
      <c r="CGT232" s="1"/>
      <c r="CGU232" s="1"/>
      <c r="CGV232" s="1"/>
      <c r="CGW232" s="1"/>
      <c r="CGX232" s="1"/>
      <c r="CGY232" s="1"/>
      <c r="CGZ232" s="1"/>
      <c r="CHA232" s="1"/>
      <c r="CHB232" s="1"/>
      <c r="CHC232" s="1"/>
      <c r="CHD232" s="1"/>
      <c r="CHE232" s="1"/>
      <c r="CHF232" s="1"/>
      <c r="CHG232" s="1"/>
      <c r="CHH232" s="1"/>
      <c r="CHI232" s="1"/>
      <c r="CHJ232" s="1"/>
      <c r="CHK232" s="1"/>
      <c r="CHL232" s="1"/>
      <c r="CHM232" s="1"/>
      <c r="CHN232" s="1"/>
      <c r="CHO232" s="1"/>
      <c r="CHP232" s="1"/>
      <c r="CHQ232" s="1"/>
      <c r="CHR232" s="1"/>
      <c r="CHS232" s="1"/>
      <c r="CHT232" s="1"/>
      <c r="CHU232" s="1"/>
      <c r="CHV232" s="1"/>
      <c r="CHW232" s="1"/>
      <c r="CHX232" s="1"/>
      <c r="CHY232" s="1"/>
      <c r="CHZ232" s="1"/>
      <c r="CIA232" s="1"/>
      <c r="CIB232" s="1"/>
      <c r="CIC232" s="1"/>
      <c r="CID232" s="1"/>
      <c r="CIE232" s="1"/>
      <c r="CIF232" s="1"/>
      <c r="CIG232" s="1"/>
      <c r="CIH232" s="1"/>
      <c r="CII232" s="1"/>
      <c r="CIJ232" s="1"/>
      <c r="CIK232" s="1"/>
      <c r="CIL232" s="1"/>
      <c r="CIM232" s="1"/>
      <c r="CIN232" s="1"/>
      <c r="CIO232" s="1"/>
      <c r="CIP232" s="1"/>
      <c r="CIQ232" s="1"/>
      <c r="CIR232" s="1"/>
      <c r="CIS232" s="1"/>
      <c r="CIT232" s="1"/>
      <c r="CIU232" s="1"/>
      <c r="CIV232" s="1"/>
      <c r="CIW232" s="1"/>
      <c r="CIX232" s="1"/>
      <c r="CIY232" s="1"/>
      <c r="CIZ232" s="1"/>
      <c r="CJA232" s="1"/>
      <c r="CJB232" s="1"/>
      <c r="CJC232" s="1"/>
      <c r="CJD232" s="1"/>
      <c r="CJE232" s="1"/>
      <c r="CJF232" s="1"/>
      <c r="CJG232" s="1"/>
      <c r="CJH232" s="1"/>
      <c r="CJI232" s="1"/>
      <c r="CJJ232" s="1"/>
      <c r="CJK232" s="1"/>
      <c r="CJL232" s="1"/>
      <c r="CJM232" s="1"/>
      <c r="CJN232" s="1"/>
      <c r="CJO232" s="1"/>
      <c r="CJP232" s="1"/>
      <c r="CJQ232" s="1"/>
      <c r="CJR232" s="1"/>
      <c r="CJS232" s="1"/>
      <c r="CJT232" s="1"/>
      <c r="CJU232" s="1"/>
      <c r="CJV232" s="1"/>
      <c r="CJW232" s="1"/>
      <c r="CJX232" s="1"/>
      <c r="CJY232" s="1"/>
      <c r="CJZ232" s="1"/>
      <c r="CKA232" s="1"/>
      <c r="CKB232" s="1"/>
      <c r="CKC232" s="1"/>
      <c r="CKD232" s="1"/>
      <c r="CKE232" s="1"/>
      <c r="CKF232" s="1"/>
      <c r="CKG232" s="1"/>
      <c r="CKH232" s="1"/>
      <c r="CKI232" s="1"/>
      <c r="CKJ232" s="1"/>
      <c r="CKK232" s="1"/>
      <c r="CKL232" s="1"/>
      <c r="CKM232" s="1"/>
      <c r="CKN232" s="1"/>
      <c r="CKO232" s="1"/>
      <c r="CKP232" s="1"/>
      <c r="CKQ232" s="1"/>
      <c r="CKR232" s="1"/>
      <c r="CKS232" s="1"/>
      <c r="CKT232" s="1"/>
      <c r="CKU232" s="1"/>
      <c r="CKV232" s="1"/>
      <c r="CKW232" s="1"/>
      <c r="CKX232" s="1"/>
      <c r="CKY232" s="1"/>
      <c r="CKZ232" s="1"/>
      <c r="CLA232" s="1"/>
      <c r="CLB232" s="1"/>
      <c r="CLC232" s="1"/>
      <c r="CLD232" s="1"/>
      <c r="CLE232" s="1"/>
      <c r="CLF232" s="1"/>
      <c r="CLG232" s="1"/>
      <c r="CLH232" s="1"/>
      <c r="CLI232" s="1"/>
      <c r="CLJ232" s="1"/>
      <c r="CLK232" s="1"/>
      <c r="CLL232" s="1"/>
      <c r="CLM232" s="1"/>
      <c r="CLN232" s="1"/>
      <c r="CLO232" s="1"/>
      <c r="CLP232" s="1"/>
      <c r="CLQ232" s="1"/>
      <c r="CLR232" s="1"/>
      <c r="CLS232" s="1"/>
      <c r="CLT232" s="1"/>
      <c r="CLU232" s="1"/>
      <c r="CLV232" s="1"/>
      <c r="CLW232" s="1"/>
      <c r="CLX232" s="1"/>
      <c r="CLY232" s="1"/>
      <c r="CLZ232" s="1"/>
      <c r="CMA232" s="1"/>
      <c r="CMB232" s="1"/>
      <c r="CMC232" s="1"/>
      <c r="CMD232" s="1"/>
      <c r="CME232" s="1"/>
      <c r="CMF232" s="1"/>
      <c r="CMG232" s="1"/>
      <c r="CMH232" s="1"/>
      <c r="CMI232" s="1"/>
      <c r="CMJ232" s="1"/>
      <c r="CMK232" s="1"/>
      <c r="CML232" s="1"/>
      <c r="CMM232" s="1"/>
      <c r="CMN232" s="1"/>
      <c r="CMO232" s="1"/>
      <c r="CMP232" s="1"/>
      <c r="CMQ232" s="1"/>
      <c r="CMR232" s="1"/>
      <c r="CMS232" s="1"/>
      <c r="CMT232" s="1"/>
      <c r="CMU232" s="1"/>
      <c r="CMV232" s="1"/>
      <c r="CMW232" s="1"/>
      <c r="CMX232" s="1"/>
      <c r="CMY232" s="1"/>
      <c r="CMZ232" s="1"/>
      <c r="CNA232" s="1"/>
      <c r="CNB232" s="1"/>
      <c r="CNC232" s="1"/>
      <c r="CND232" s="1"/>
      <c r="CNE232" s="1"/>
      <c r="CNF232" s="1"/>
      <c r="CNG232" s="1"/>
      <c r="CNH232" s="1"/>
      <c r="CNI232" s="1"/>
      <c r="CNJ232" s="1"/>
      <c r="CNK232" s="1"/>
      <c r="CNL232" s="1"/>
      <c r="CNM232" s="1"/>
      <c r="CNN232" s="1"/>
      <c r="CNO232" s="1"/>
      <c r="CNP232" s="1"/>
      <c r="CNQ232" s="1"/>
      <c r="CNR232" s="1"/>
      <c r="CNS232" s="1"/>
      <c r="CNT232" s="1"/>
      <c r="CNU232" s="1"/>
      <c r="CNV232" s="1"/>
      <c r="CNW232" s="1"/>
      <c r="CNX232" s="1"/>
      <c r="CNY232" s="1"/>
      <c r="CNZ232" s="1"/>
      <c r="COA232" s="1"/>
      <c r="COB232" s="1"/>
      <c r="COC232" s="1"/>
      <c r="COD232" s="1"/>
      <c r="COE232" s="1"/>
      <c r="COF232" s="1"/>
      <c r="COG232" s="1"/>
      <c r="COH232" s="1"/>
      <c r="COI232" s="1"/>
      <c r="COJ232" s="1"/>
      <c r="COK232" s="1"/>
      <c r="COL232" s="1"/>
      <c r="COM232" s="1"/>
      <c r="CON232" s="1"/>
      <c r="COO232" s="1"/>
      <c r="COP232" s="1"/>
      <c r="COQ232" s="1"/>
      <c r="COR232" s="1"/>
      <c r="COS232" s="1"/>
      <c r="COT232" s="1"/>
      <c r="COU232" s="1"/>
      <c r="COV232" s="1"/>
      <c r="COW232" s="1"/>
      <c r="COX232" s="1"/>
      <c r="COY232" s="1"/>
      <c r="COZ232" s="1"/>
      <c r="CPA232" s="1"/>
      <c r="CPB232" s="1"/>
      <c r="CPC232" s="1"/>
      <c r="CPD232" s="1"/>
      <c r="CPE232" s="1"/>
      <c r="CPF232" s="1"/>
      <c r="CPG232" s="1"/>
      <c r="CPH232" s="1"/>
      <c r="CPI232" s="1"/>
      <c r="CPJ232" s="1"/>
      <c r="CPK232" s="1"/>
      <c r="CPL232" s="1"/>
      <c r="CPM232" s="1"/>
      <c r="CPN232" s="1"/>
      <c r="CPO232" s="1"/>
      <c r="CPP232" s="1"/>
      <c r="CPQ232" s="1"/>
      <c r="CPR232" s="1"/>
      <c r="CPS232" s="1"/>
      <c r="CPT232" s="1"/>
      <c r="CPU232" s="1"/>
      <c r="CPV232" s="1"/>
      <c r="CPW232" s="1"/>
      <c r="CPX232" s="1"/>
      <c r="CPY232" s="1"/>
      <c r="CPZ232" s="1"/>
      <c r="CQA232" s="1"/>
      <c r="CQB232" s="1"/>
      <c r="CQC232" s="1"/>
      <c r="CQD232" s="1"/>
      <c r="CQE232" s="1"/>
      <c r="CQF232" s="1"/>
      <c r="CQG232" s="1"/>
      <c r="CQH232" s="1"/>
      <c r="CQI232" s="1"/>
      <c r="CQJ232" s="1"/>
      <c r="CQK232" s="1"/>
      <c r="CQL232" s="1"/>
      <c r="CQM232" s="1"/>
      <c r="CQN232" s="1"/>
      <c r="CQO232" s="1"/>
      <c r="CQP232" s="1"/>
      <c r="CQQ232" s="1"/>
      <c r="CQR232" s="1"/>
      <c r="CQS232" s="1"/>
      <c r="CQT232" s="1"/>
      <c r="CQU232" s="1"/>
      <c r="CQV232" s="1"/>
      <c r="CQW232" s="1"/>
      <c r="CQX232" s="1"/>
      <c r="CQY232" s="1"/>
      <c r="CQZ232" s="1"/>
      <c r="CRA232" s="1"/>
      <c r="CRB232" s="1"/>
      <c r="CRC232" s="1"/>
      <c r="CRD232" s="1"/>
      <c r="CRE232" s="1"/>
      <c r="CRF232" s="1"/>
      <c r="CRG232" s="1"/>
      <c r="CRH232" s="1"/>
      <c r="CRI232" s="1"/>
      <c r="CRJ232" s="1"/>
      <c r="CRK232" s="1"/>
      <c r="CRL232" s="1"/>
      <c r="CRM232" s="1"/>
      <c r="CRN232" s="1"/>
      <c r="CRO232" s="1"/>
      <c r="CRP232" s="1"/>
      <c r="CRQ232" s="1"/>
      <c r="CRR232" s="1"/>
      <c r="CRS232" s="1"/>
      <c r="CRT232" s="1"/>
      <c r="CRU232" s="1"/>
      <c r="CRV232" s="1"/>
      <c r="CRW232" s="1"/>
      <c r="CRX232" s="1"/>
      <c r="CRY232" s="1"/>
      <c r="CRZ232" s="1"/>
      <c r="CSA232" s="1"/>
      <c r="CSB232" s="1"/>
      <c r="CSC232" s="1"/>
      <c r="CSD232" s="1"/>
      <c r="CSE232" s="1"/>
      <c r="CSF232" s="1"/>
      <c r="CSG232" s="1"/>
      <c r="CSH232" s="1"/>
      <c r="CSI232" s="1"/>
      <c r="CSJ232" s="1"/>
      <c r="CSK232" s="1"/>
      <c r="CSL232" s="1"/>
      <c r="CSM232" s="1"/>
      <c r="CSN232" s="1"/>
      <c r="CSO232" s="1"/>
      <c r="CSP232" s="1"/>
      <c r="CSQ232" s="1"/>
      <c r="CSR232" s="1"/>
      <c r="CSS232" s="1"/>
      <c r="CST232" s="1"/>
      <c r="CSU232" s="1"/>
      <c r="CSV232" s="1"/>
      <c r="CSW232" s="1"/>
      <c r="CSX232" s="1"/>
      <c r="CSY232" s="1"/>
      <c r="CSZ232" s="1"/>
      <c r="CTA232" s="1"/>
      <c r="CTB232" s="1"/>
      <c r="CTC232" s="1"/>
      <c r="CTD232" s="1"/>
      <c r="CTE232" s="1"/>
      <c r="CTF232" s="1"/>
      <c r="CTG232" s="1"/>
      <c r="CTH232" s="1"/>
      <c r="CTI232" s="1"/>
      <c r="CTJ232" s="1"/>
      <c r="CTK232" s="1"/>
      <c r="CTL232" s="1"/>
      <c r="CTM232" s="1"/>
      <c r="CTN232" s="1"/>
      <c r="CTO232" s="1"/>
      <c r="CTP232" s="1"/>
      <c r="CTQ232" s="1"/>
      <c r="CTR232" s="1"/>
      <c r="CTS232" s="1"/>
      <c r="CTT232" s="1"/>
      <c r="CTU232" s="1"/>
      <c r="CTV232" s="1"/>
      <c r="CTW232" s="1"/>
      <c r="CTX232" s="1"/>
      <c r="CTY232" s="1"/>
      <c r="CTZ232" s="1"/>
      <c r="CUA232" s="1"/>
      <c r="CUB232" s="1"/>
      <c r="CUC232" s="1"/>
      <c r="CUD232" s="1"/>
      <c r="CUE232" s="1"/>
      <c r="CUF232" s="1"/>
      <c r="CUG232" s="1"/>
      <c r="CUH232" s="1"/>
      <c r="CUI232" s="1"/>
      <c r="CUJ232" s="1"/>
      <c r="CUK232" s="1"/>
      <c r="CUL232" s="1"/>
      <c r="CUM232" s="1"/>
      <c r="CUN232" s="1"/>
      <c r="CUO232" s="1"/>
      <c r="CUP232" s="1"/>
      <c r="CUQ232" s="1"/>
      <c r="CUR232" s="1"/>
      <c r="CUS232" s="1"/>
      <c r="CUT232" s="1"/>
      <c r="CUU232" s="1"/>
      <c r="CUV232" s="1"/>
      <c r="CUW232" s="1"/>
      <c r="CUX232" s="1"/>
      <c r="CUY232" s="1"/>
      <c r="CUZ232" s="1"/>
      <c r="CVA232" s="1"/>
      <c r="CVB232" s="1"/>
      <c r="CVC232" s="1"/>
      <c r="CVD232" s="1"/>
      <c r="CVE232" s="1"/>
      <c r="CVF232" s="1"/>
      <c r="CVG232" s="1"/>
      <c r="CVH232" s="1"/>
      <c r="CVI232" s="1"/>
      <c r="CVJ232" s="1"/>
      <c r="CVK232" s="1"/>
      <c r="CVL232" s="1"/>
      <c r="CVM232" s="1"/>
      <c r="CVN232" s="1"/>
      <c r="CVO232" s="1"/>
      <c r="CVP232" s="1"/>
      <c r="CVQ232" s="1"/>
      <c r="CVR232" s="1"/>
      <c r="CVS232" s="1"/>
      <c r="CVT232" s="1"/>
      <c r="CVU232" s="1"/>
      <c r="CVV232" s="1"/>
      <c r="CVW232" s="1"/>
      <c r="CVX232" s="1"/>
      <c r="CVY232" s="1"/>
      <c r="CVZ232" s="1"/>
      <c r="CWA232" s="1"/>
      <c r="CWB232" s="1"/>
      <c r="CWC232" s="1"/>
      <c r="CWD232" s="1"/>
      <c r="CWE232" s="1"/>
      <c r="CWF232" s="1"/>
      <c r="CWG232" s="1"/>
      <c r="CWH232" s="1"/>
      <c r="CWI232" s="1"/>
      <c r="CWJ232" s="1"/>
      <c r="CWK232" s="1"/>
      <c r="CWL232" s="1"/>
      <c r="CWM232" s="1"/>
      <c r="CWN232" s="1"/>
      <c r="CWO232" s="1"/>
      <c r="CWP232" s="1"/>
      <c r="CWQ232" s="1"/>
      <c r="CWR232" s="1"/>
      <c r="CWS232" s="1"/>
      <c r="CWT232" s="1"/>
      <c r="CWU232" s="1"/>
      <c r="CWV232" s="1"/>
      <c r="CWW232" s="1"/>
      <c r="CWX232" s="1"/>
      <c r="CWY232" s="1"/>
      <c r="CWZ232" s="1"/>
      <c r="CXA232" s="1"/>
      <c r="CXB232" s="1"/>
      <c r="CXC232" s="1"/>
      <c r="CXD232" s="1"/>
      <c r="CXE232" s="1"/>
      <c r="CXF232" s="1"/>
      <c r="CXG232" s="1"/>
      <c r="CXH232" s="1"/>
      <c r="CXI232" s="1"/>
      <c r="CXJ232" s="1"/>
      <c r="CXK232" s="1"/>
      <c r="CXL232" s="1"/>
      <c r="CXM232" s="1"/>
      <c r="CXN232" s="1"/>
      <c r="CXO232" s="1"/>
      <c r="CXP232" s="1"/>
      <c r="CXQ232" s="1"/>
      <c r="CXR232" s="1"/>
      <c r="CXS232" s="1"/>
      <c r="CXT232" s="1"/>
      <c r="CXU232" s="1"/>
      <c r="CXV232" s="1"/>
      <c r="CXW232" s="1"/>
      <c r="CXX232" s="1"/>
      <c r="CXY232" s="1"/>
      <c r="CXZ232" s="1"/>
      <c r="CYA232" s="1"/>
      <c r="CYB232" s="1"/>
      <c r="CYC232" s="1"/>
      <c r="CYD232" s="1"/>
      <c r="CYE232" s="1"/>
      <c r="CYF232" s="1"/>
      <c r="CYG232" s="1"/>
      <c r="CYH232" s="1"/>
      <c r="CYI232" s="1"/>
      <c r="CYJ232" s="1"/>
      <c r="CYK232" s="1"/>
      <c r="CYL232" s="1"/>
      <c r="CYM232" s="1"/>
      <c r="CYN232" s="1"/>
      <c r="CYO232" s="1"/>
      <c r="CYP232" s="1"/>
      <c r="CYQ232" s="1"/>
      <c r="CYR232" s="1"/>
      <c r="CYS232" s="1"/>
      <c r="CYT232" s="1"/>
      <c r="CYU232" s="1"/>
      <c r="CYV232" s="1"/>
      <c r="CYW232" s="1"/>
      <c r="CYX232" s="1"/>
      <c r="CYY232" s="1"/>
      <c r="CYZ232" s="1"/>
      <c r="CZA232" s="1"/>
      <c r="CZB232" s="1"/>
      <c r="CZC232" s="1"/>
      <c r="CZD232" s="1"/>
      <c r="CZE232" s="1"/>
      <c r="CZF232" s="1"/>
      <c r="CZG232" s="1"/>
      <c r="CZH232" s="1"/>
      <c r="CZI232" s="1"/>
      <c r="CZJ232" s="1"/>
      <c r="CZK232" s="1"/>
      <c r="CZL232" s="1"/>
      <c r="CZM232" s="1"/>
      <c r="CZN232" s="1"/>
      <c r="CZO232" s="1"/>
      <c r="CZP232" s="1"/>
      <c r="CZQ232" s="1"/>
      <c r="CZR232" s="1"/>
      <c r="CZS232" s="1"/>
      <c r="CZT232" s="1"/>
      <c r="CZU232" s="1"/>
      <c r="CZV232" s="1"/>
      <c r="CZW232" s="1"/>
      <c r="CZX232" s="1"/>
      <c r="CZY232" s="1"/>
      <c r="CZZ232" s="1"/>
      <c r="DAA232" s="1"/>
      <c r="DAB232" s="1"/>
      <c r="DAC232" s="1"/>
      <c r="DAD232" s="1"/>
      <c r="DAE232" s="1"/>
      <c r="DAF232" s="1"/>
      <c r="DAG232" s="1"/>
      <c r="DAH232" s="1"/>
      <c r="DAI232" s="1"/>
      <c r="DAJ232" s="1"/>
      <c r="DAK232" s="1"/>
      <c r="DAL232" s="1"/>
      <c r="DAM232" s="1"/>
      <c r="DAN232" s="1"/>
      <c r="DAO232" s="1"/>
      <c r="DAP232" s="1"/>
      <c r="DAQ232" s="1"/>
      <c r="DAR232" s="1"/>
      <c r="DAS232" s="1"/>
      <c r="DAT232" s="1"/>
      <c r="DAU232" s="1"/>
      <c r="DAV232" s="1"/>
      <c r="DAW232" s="1"/>
      <c r="DAX232" s="1"/>
      <c r="DAY232" s="1"/>
      <c r="DAZ232" s="1"/>
      <c r="DBA232" s="1"/>
      <c r="DBB232" s="1"/>
      <c r="DBC232" s="1"/>
      <c r="DBD232" s="1"/>
      <c r="DBE232" s="1"/>
      <c r="DBF232" s="1"/>
      <c r="DBG232" s="1"/>
      <c r="DBH232" s="1"/>
      <c r="DBI232" s="1"/>
      <c r="DBJ232" s="1"/>
      <c r="DBK232" s="1"/>
      <c r="DBL232" s="1"/>
      <c r="DBM232" s="1"/>
      <c r="DBN232" s="1"/>
      <c r="DBO232" s="1"/>
      <c r="DBP232" s="1"/>
      <c r="DBQ232" s="1"/>
      <c r="DBR232" s="1"/>
      <c r="DBS232" s="1"/>
      <c r="DBT232" s="1"/>
      <c r="DBU232" s="1"/>
      <c r="DBV232" s="1"/>
      <c r="DBW232" s="1"/>
      <c r="DBX232" s="1"/>
      <c r="DBY232" s="1"/>
      <c r="DBZ232" s="1"/>
      <c r="DCA232" s="1"/>
      <c r="DCB232" s="1"/>
      <c r="DCC232" s="1"/>
      <c r="DCD232" s="1"/>
      <c r="DCE232" s="1"/>
      <c r="DCF232" s="1"/>
      <c r="DCG232" s="1"/>
      <c r="DCH232" s="1"/>
      <c r="DCI232" s="1"/>
      <c r="DCJ232" s="1"/>
      <c r="DCK232" s="1"/>
      <c r="DCL232" s="1"/>
      <c r="DCM232" s="1"/>
      <c r="DCN232" s="1"/>
      <c r="DCO232" s="1"/>
      <c r="DCP232" s="1"/>
      <c r="DCQ232" s="1"/>
      <c r="DCR232" s="1"/>
      <c r="DCS232" s="1"/>
      <c r="DCT232" s="1"/>
      <c r="DCU232" s="1"/>
      <c r="DCV232" s="1"/>
      <c r="DCW232" s="1"/>
      <c r="DCX232" s="1"/>
      <c r="DCY232" s="1"/>
      <c r="DCZ232" s="1"/>
      <c r="DDA232" s="1"/>
      <c r="DDB232" s="1"/>
      <c r="DDC232" s="1"/>
      <c r="DDD232" s="1"/>
      <c r="DDE232" s="1"/>
      <c r="DDF232" s="1"/>
      <c r="DDG232" s="1"/>
      <c r="DDH232" s="1"/>
      <c r="DDI232" s="1"/>
      <c r="DDJ232" s="1"/>
      <c r="DDK232" s="1"/>
      <c r="DDL232" s="1"/>
      <c r="DDM232" s="1"/>
      <c r="DDN232" s="1"/>
      <c r="DDO232" s="1"/>
      <c r="DDP232" s="1"/>
      <c r="DDQ232" s="1"/>
      <c r="DDR232" s="1"/>
      <c r="DDS232" s="1"/>
      <c r="DDT232" s="1"/>
      <c r="DDU232" s="1"/>
      <c r="DDV232" s="1"/>
      <c r="DDW232" s="1"/>
      <c r="DDX232" s="1"/>
      <c r="DDY232" s="1"/>
      <c r="DDZ232" s="1"/>
      <c r="DEA232" s="1"/>
      <c r="DEB232" s="1"/>
      <c r="DEC232" s="1"/>
      <c r="DED232" s="1"/>
      <c r="DEE232" s="1"/>
      <c r="DEF232" s="1"/>
      <c r="DEG232" s="1"/>
      <c r="DEH232" s="1"/>
      <c r="DEI232" s="1"/>
      <c r="DEJ232" s="1"/>
      <c r="DEK232" s="1"/>
      <c r="DEL232" s="1"/>
      <c r="DEM232" s="1"/>
      <c r="DEN232" s="1"/>
      <c r="DEO232" s="1"/>
      <c r="DEP232" s="1"/>
      <c r="DEQ232" s="1"/>
      <c r="DER232" s="1"/>
      <c r="DES232" s="1"/>
      <c r="DET232" s="1"/>
      <c r="DEU232" s="1"/>
      <c r="DEV232" s="1"/>
      <c r="DEW232" s="1"/>
      <c r="DEX232" s="1"/>
      <c r="DEY232" s="1"/>
      <c r="DEZ232" s="1"/>
      <c r="DFA232" s="1"/>
      <c r="DFB232" s="1"/>
      <c r="DFC232" s="1"/>
      <c r="DFD232" s="1"/>
      <c r="DFE232" s="1"/>
      <c r="DFF232" s="1"/>
      <c r="DFG232" s="1"/>
      <c r="DFH232" s="1"/>
      <c r="DFI232" s="1"/>
      <c r="DFJ232" s="1"/>
      <c r="DFK232" s="1"/>
      <c r="DFL232" s="1"/>
      <c r="DFM232" s="1"/>
      <c r="DFN232" s="1"/>
      <c r="DFO232" s="1"/>
      <c r="DFP232" s="1"/>
      <c r="DFQ232" s="1"/>
      <c r="DFR232" s="1"/>
      <c r="DFS232" s="1"/>
      <c r="DFT232" s="1"/>
      <c r="DFU232" s="1"/>
      <c r="DFV232" s="1"/>
      <c r="DFW232" s="1"/>
      <c r="DFX232" s="1"/>
      <c r="DFY232" s="1"/>
      <c r="DFZ232" s="1"/>
      <c r="DGA232" s="1"/>
      <c r="DGB232" s="1"/>
      <c r="DGC232" s="1"/>
      <c r="DGD232" s="1"/>
      <c r="DGE232" s="1"/>
      <c r="DGF232" s="1"/>
      <c r="DGG232" s="1"/>
      <c r="DGH232" s="1"/>
      <c r="DGI232" s="1"/>
      <c r="DGJ232" s="1"/>
      <c r="DGK232" s="1"/>
      <c r="DGL232" s="1"/>
      <c r="DGM232" s="1"/>
      <c r="DGN232" s="1"/>
      <c r="DGO232" s="1"/>
      <c r="DGP232" s="1"/>
      <c r="DGQ232" s="1"/>
      <c r="DGR232" s="1"/>
      <c r="DGS232" s="1"/>
      <c r="DGT232" s="1"/>
      <c r="DGU232" s="1"/>
      <c r="DGV232" s="1"/>
      <c r="DGW232" s="1"/>
      <c r="DGX232" s="1"/>
      <c r="DGY232" s="1"/>
      <c r="DGZ232" s="1"/>
      <c r="DHA232" s="1"/>
      <c r="DHB232" s="1"/>
      <c r="DHC232" s="1"/>
      <c r="DHD232" s="1"/>
      <c r="DHE232" s="1"/>
      <c r="DHF232" s="1"/>
      <c r="DHG232" s="1"/>
      <c r="DHH232" s="1"/>
      <c r="DHI232" s="1"/>
      <c r="DHJ232" s="1"/>
      <c r="DHK232" s="1"/>
      <c r="DHL232" s="1"/>
      <c r="DHM232" s="1"/>
      <c r="DHN232" s="1"/>
      <c r="DHO232" s="1"/>
      <c r="DHP232" s="1"/>
      <c r="DHQ232" s="1"/>
      <c r="DHR232" s="1"/>
      <c r="DHS232" s="1"/>
      <c r="DHT232" s="1"/>
      <c r="DHU232" s="1"/>
      <c r="DHV232" s="1"/>
      <c r="DHW232" s="1"/>
      <c r="DHX232" s="1"/>
      <c r="DHY232" s="1"/>
      <c r="DHZ232" s="1"/>
      <c r="DIA232" s="1"/>
      <c r="DIB232" s="1"/>
      <c r="DIC232" s="1"/>
      <c r="DID232" s="1"/>
      <c r="DIE232" s="1"/>
      <c r="DIF232" s="1"/>
      <c r="DIG232" s="1"/>
      <c r="DIH232" s="1"/>
      <c r="DII232" s="1"/>
      <c r="DIJ232" s="1"/>
      <c r="DIK232" s="1"/>
      <c r="DIL232" s="1"/>
      <c r="DIM232" s="1"/>
      <c r="DIN232" s="1"/>
      <c r="DIO232" s="1"/>
      <c r="DIP232" s="1"/>
      <c r="DIQ232" s="1"/>
      <c r="DIR232" s="1"/>
      <c r="DIS232" s="1"/>
      <c r="DIT232" s="1"/>
      <c r="DIU232" s="1"/>
      <c r="DIV232" s="1"/>
      <c r="DIW232" s="1"/>
      <c r="DIX232" s="1"/>
      <c r="DIY232" s="1"/>
      <c r="DIZ232" s="1"/>
      <c r="DJA232" s="1"/>
      <c r="DJB232" s="1"/>
      <c r="DJC232" s="1"/>
      <c r="DJD232" s="1"/>
      <c r="DJE232" s="1"/>
      <c r="DJF232" s="1"/>
      <c r="DJG232" s="1"/>
      <c r="DJH232" s="1"/>
      <c r="DJI232" s="1"/>
      <c r="DJJ232" s="1"/>
      <c r="DJK232" s="1"/>
      <c r="DJL232" s="1"/>
      <c r="DJM232" s="1"/>
      <c r="DJN232" s="1"/>
      <c r="DJO232" s="1"/>
      <c r="DJP232" s="1"/>
      <c r="DJQ232" s="1"/>
      <c r="DJR232" s="1"/>
      <c r="DJS232" s="1"/>
      <c r="DJT232" s="1"/>
      <c r="DJU232" s="1"/>
      <c r="DJV232" s="1"/>
      <c r="DJW232" s="1"/>
      <c r="DJX232" s="1"/>
      <c r="DJY232" s="1"/>
      <c r="DJZ232" s="1"/>
      <c r="DKA232" s="1"/>
      <c r="DKB232" s="1"/>
      <c r="DKC232" s="1"/>
      <c r="DKD232" s="1"/>
      <c r="DKE232" s="1"/>
      <c r="DKF232" s="1"/>
      <c r="DKG232" s="1"/>
      <c r="DKH232" s="1"/>
      <c r="DKI232" s="1"/>
      <c r="DKJ232" s="1"/>
      <c r="DKK232" s="1"/>
      <c r="DKL232" s="1"/>
      <c r="DKM232" s="1"/>
      <c r="DKN232" s="1"/>
      <c r="DKO232" s="1"/>
      <c r="DKP232" s="1"/>
      <c r="DKQ232" s="1"/>
      <c r="DKR232" s="1"/>
      <c r="DKS232" s="1"/>
      <c r="DKT232" s="1"/>
      <c r="DKU232" s="1"/>
      <c r="DKV232" s="1"/>
      <c r="DKW232" s="1"/>
      <c r="DKX232" s="1"/>
      <c r="DKY232" s="1"/>
      <c r="DKZ232" s="1"/>
      <c r="DLA232" s="1"/>
      <c r="DLB232" s="1"/>
      <c r="DLC232" s="1"/>
      <c r="DLD232" s="1"/>
      <c r="DLE232" s="1"/>
      <c r="DLF232" s="1"/>
      <c r="DLG232" s="1"/>
      <c r="DLH232" s="1"/>
      <c r="DLI232" s="1"/>
      <c r="DLJ232" s="1"/>
      <c r="DLK232" s="1"/>
      <c r="DLL232" s="1"/>
      <c r="DLM232" s="1"/>
      <c r="DLN232" s="1"/>
      <c r="DLO232" s="1"/>
      <c r="DLP232" s="1"/>
      <c r="DLQ232" s="1"/>
      <c r="DLR232" s="1"/>
      <c r="DLS232" s="1"/>
      <c r="DLT232" s="1"/>
      <c r="DLU232" s="1"/>
      <c r="DLV232" s="1"/>
      <c r="DLW232" s="1"/>
      <c r="DLX232" s="1"/>
      <c r="DLY232" s="1"/>
      <c r="DLZ232" s="1"/>
      <c r="DMA232" s="1"/>
      <c r="DMB232" s="1"/>
      <c r="DMC232" s="1"/>
      <c r="DMD232" s="1"/>
      <c r="DME232" s="1"/>
      <c r="DMF232" s="1"/>
      <c r="DMG232" s="1"/>
      <c r="DMH232" s="1"/>
      <c r="DMI232" s="1"/>
      <c r="DMJ232" s="1"/>
      <c r="DMK232" s="1"/>
      <c r="DML232" s="1"/>
      <c r="DMM232" s="1"/>
      <c r="DMN232" s="1"/>
      <c r="DMO232" s="1"/>
      <c r="DMP232" s="1"/>
      <c r="DMQ232" s="1"/>
      <c r="DMR232" s="1"/>
      <c r="DMS232" s="1"/>
      <c r="DMT232" s="1"/>
      <c r="DMU232" s="1"/>
      <c r="DMV232" s="1"/>
      <c r="DMW232" s="1"/>
      <c r="DMX232" s="1"/>
      <c r="DMY232" s="1"/>
      <c r="DMZ232" s="1"/>
      <c r="DNA232" s="1"/>
      <c r="DNB232" s="1"/>
      <c r="DNC232" s="1"/>
      <c r="DND232" s="1"/>
      <c r="DNE232" s="1"/>
      <c r="DNF232" s="1"/>
      <c r="DNG232" s="1"/>
      <c r="DNH232" s="1"/>
      <c r="DNI232" s="1"/>
      <c r="DNJ232" s="1"/>
      <c r="DNK232" s="1"/>
      <c r="DNL232" s="1"/>
      <c r="DNM232" s="1"/>
      <c r="DNN232" s="1"/>
      <c r="DNO232" s="1"/>
      <c r="DNP232" s="1"/>
      <c r="DNQ232" s="1"/>
      <c r="DNR232" s="1"/>
      <c r="DNS232" s="1"/>
      <c r="DNT232" s="1"/>
      <c r="DNU232" s="1"/>
      <c r="DNV232" s="1"/>
      <c r="DNW232" s="1"/>
      <c r="DNX232" s="1"/>
      <c r="DNY232" s="1"/>
      <c r="DNZ232" s="1"/>
      <c r="DOA232" s="1"/>
      <c r="DOB232" s="1"/>
      <c r="DOC232" s="1"/>
      <c r="DOD232" s="1"/>
      <c r="DOE232" s="1"/>
      <c r="DOF232" s="1"/>
      <c r="DOG232" s="1"/>
      <c r="DOH232" s="1"/>
      <c r="DOI232" s="1"/>
      <c r="DOJ232" s="1"/>
      <c r="DOK232" s="1"/>
      <c r="DOL232" s="1"/>
      <c r="DOM232" s="1"/>
      <c r="DON232" s="1"/>
      <c r="DOO232" s="1"/>
      <c r="DOP232" s="1"/>
      <c r="DOQ232" s="1"/>
      <c r="DOR232" s="1"/>
      <c r="DOS232" s="1"/>
      <c r="DOT232" s="1"/>
      <c r="DOU232" s="1"/>
      <c r="DOV232" s="1"/>
      <c r="DOW232" s="1"/>
      <c r="DOX232" s="1"/>
      <c r="DOY232" s="1"/>
      <c r="DOZ232" s="1"/>
      <c r="DPA232" s="1"/>
      <c r="DPB232" s="1"/>
      <c r="DPC232" s="1"/>
      <c r="DPD232" s="1"/>
      <c r="DPE232" s="1"/>
      <c r="DPF232" s="1"/>
      <c r="DPG232" s="1"/>
      <c r="DPH232" s="1"/>
      <c r="DPI232" s="1"/>
      <c r="DPJ232" s="1"/>
      <c r="DPK232" s="1"/>
      <c r="DPL232" s="1"/>
      <c r="DPM232" s="1"/>
      <c r="DPN232" s="1"/>
      <c r="DPO232" s="1"/>
      <c r="DPP232" s="1"/>
      <c r="DPQ232" s="1"/>
      <c r="DPR232" s="1"/>
      <c r="DPS232" s="1"/>
      <c r="DPT232" s="1"/>
      <c r="DPU232" s="1"/>
      <c r="DPV232" s="1"/>
      <c r="DPW232" s="1"/>
      <c r="DPX232" s="1"/>
      <c r="DPY232" s="1"/>
      <c r="DPZ232" s="1"/>
      <c r="DQA232" s="1"/>
      <c r="DQB232" s="1"/>
      <c r="DQC232" s="1"/>
      <c r="DQD232" s="1"/>
      <c r="DQE232" s="1"/>
      <c r="DQF232" s="1"/>
      <c r="DQG232" s="1"/>
      <c r="DQH232" s="1"/>
      <c r="DQI232" s="1"/>
      <c r="DQJ232" s="1"/>
      <c r="DQK232" s="1"/>
      <c r="DQL232" s="1"/>
      <c r="DQM232" s="1"/>
      <c r="DQN232" s="1"/>
      <c r="DQO232" s="1"/>
      <c r="DQP232" s="1"/>
      <c r="DQQ232" s="1"/>
      <c r="DQR232" s="1"/>
      <c r="DQS232" s="1"/>
      <c r="DQT232" s="1"/>
      <c r="DQU232" s="1"/>
      <c r="DQV232" s="1"/>
      <c r="DQW232" s="1"/>
      <c r="DQX232" s="1"/>
      <c r="DQY232" s="1"/>
      <c r="DQZ232" s="1"/>
      <c r="DRA232" s="1"/>
      <c r="DRB232" s="1"/>
      <c r="DRC232" s="1"/>
      <c r="DRD232" s="1"/>
      <c r="DRE232" s="1"/>
      <c r="DRF232" s="1"/>
      <c r="DRG232" s="1"/>
      <c r="DRH232" s="1"/>
      <c r="DRI232" s="1"/>
      <c r="DRJ232" s="1"/>
      <c r="DRK232" s="1"/>
      <c r="DRL232" s="1"/>
      <c r="DRM232" s="1"/>
      <c r="DRN232" s="1"/>
      <c r="DRO232" s="1"/>
      <c r="DRP232" s="1"/>
      <c r="DRQ232" s="1"/>
      <c r="DRR232" s="1"/>
      <c r="DRS232" s="1"/>
      <c r="DRT232" s="1"/>
      <c r="DRU232" s="1"/>
      <c r="DRV232" s="1"/>
      <c r="DRW232" s="1"/>
      <c r="DRX232" s="1"/>
      <c r="DRY232" s="1"/>
      <c r="DRZ232" s="1"/>
      <c r="DSA232" s="1"/>
      <c r="DSB232" s="1"/>
      <c r="DSC232" s="1"/>
      <c r="DSD232" s="1"/>
      <c r="DSE232" s="1"/>
      <c r="DSF232" s="1"/>
      <c r="DSG232" s="1"/>
      <c r="DSH232" s="1"/>
      <c r="DSI232" s="1"/>
      <c r="DSJ232" s="1"/>
      <c r="DSK232" s="1"/>
      <c r="DSL232" s="1"/>
      <c r="DSM232" s="1"/>
      <c r="DSN232" s="1"/>
      <c r="DSO232" s="1"/>
      <c r="DSP232" s="1"/>
      <c r="DSQ232" s="1"/>
      <c r="DSR232" s="1"/>
      <c r="DSS232" s="1"/>
      <c r="DST232" s="1"/>
      <c r="DSU232" s="1"/>
      <c r="DSV232" s="1"/>
      <c r="DSW232" s="1"/>
      <c r="DSX232" s="1"/>
      <c r="DSY232" s="1"/>
      <c r="DSZ232" s="1"/>
      <c r="DTA232" s="1"/>
      <c r="DTB232" s="1"/>
      <c r="DTC232" s="1"/>
      <c r="DTD232" s="1"/>
      <c r="DTE232" s="1"/>
      <c r="DTF232" s="1"/>
      <c r="DTG232" s="1"/>
      <c r="DTH232" s="1"/>
      <c r="DTI232" s="1"/>
      <c r="DTJ232" s="1"/>
      <c r="DTK232" s="1"/>
      <c r="DTL232" s="1"/>
      <c r="DTM232" s="1"/>
      <c r="DTN232" s="1"/>
      <c r="DTO232" s="1"/>
      <c r="DTP232" s="1"/>
      <c r="DTQ232" s="1"/>
      <c r="DTR232" s="1"/>
      <c r="DTS232" s="1"/>
      <c r="DTT232" s="1"/>
      <c r="DTU232" s="1"/>
      <c r="DTV232" s="1"/>
      <c r="DTW232" s="1"/>
      <c r="DTX232" s="1"/>
      <c r="DTY232" s="1"/>
      <c r="DTZ232" s="1"/>
      <c r="DUA232" s="1"/>
      <c r="DUB232" s="1"/>
      <c r="DUC232" s="1"/>
      <c r="DUD232" s="1"/>
      <c r="DUE232" s="1"/>
      <c r="DUF232" s="1"/>
      <c r="DUG232" s="1"/>
      <c r="DUH232" s="1"/>
      <c r="DUI232" s="1"/>
      <c r="DUJ232" s="1"/>
      <c r="DUK232" s="1"/>
      <c r="DUL232" s="1"/>
      <c r="DUM232" s="1"/>
      <c r="DUN232" s="1"/>
      <c r="DUO232" s="1"/>
      <c r="DUP232" s="1"/>
      <c r="DUQ232" s="1"/>
      <c r="DUR232" s="1"/>
      <c r="DUS232" s="1"/>
      <c r="DUT232" s="1"/>
      <c r="DUU232" s="1"/>
      <c r="DUV232" s="1"/>
      <c r="DUW232" s="1"/>
      <c r="DUX232" s="1"/>
      <c r="DUY232" s="1"/>
      <c r="DUZ232" s="1"/>
      <c r="DVA232" s="1"/>
      <c r="DVB232" s="1"/>
      <c r="DVC232" s="1"/>
      <c r="DVD232" s="1"/>
      <c r="DVE232" s="1"/>
      <c r="DVF232" s="1"/>
      <c r="DVG232" s="1"/>
      <c r="DVH232" s="1"/>
      <c r="DVI232" s="1"/>
      <c r="DVJ232" s="1"/>
      <c r="DVK232" s="1"/>
      <c r="DVL232" s="1"/>
      <c r="DVM232" s="1"/>
      <c r="DVN232" s="1"/>
      <c r="DVO232" s="1"/>
      <c r="DVP232" s="1"/>
      <c r="DVQ232" s="1"/>
      <c r="DVR232" s="1"/>
      <c r="DVS232" s="1"/>
      <c r="DVT232" s="1"/>
      <c r="DVU232" s="1"/>
      <c r="DVV232" s="1"/>
      <c r="DVW232" s="1"/>
      <c r="DVX232" s="1"/>
      <c r="DVY232" s="1"/>
      <c r="DVZ232" s="1"/>
      <c r="DWA232" s="1"/>
      <c r="DWB232" s="1"/>
      <c r="DWC232" s="1"/>
      <c r="DWD232" s="1"/>
      <c r="DWE232" s="1"/>
      <c r="DWF232" s="1"/>
      <c r="DWG232" s="1"/>
      <c r="DWH232" s="1"/>
      <c r="DWI232" s="1"/>
      <c r="DWJ232" s="1"/>
      <c r="DWK232" s="1"/>
      <c r="DWL232" s="1"/>
      <c r="DWM232" s="1"/>
      <c r="DWN232" s="1"/>
      <c r="DWO232" s="1"/>
      <c r="DWP232" s="1"/>
      <c r="DWQ232" s="1"/>
      <c r="DWR232" s="1"/>
      <c r="DWS232" s="1"/>
      <c r="DWT232" s="1"/>
      <c r="DWU232" s="1"/>
      <c r="DWV232" s="1"/>
      <c r="DWW232" s="1"/>
      <c r="DWX232" s="1"/>
      <c r="DWY232" s="1"/>
      <c r="DWZ232" s="1"/>
      <c r="DXA232" s="1"/>
      <c r="DXB232" s="1"/>
      <c r="DXC232" s="1"/>
      <c r="DXD232" s="1"/>
      <c r="DXE232" s="1"/>
      <c r="DXF232" s="1"/>
      <c r="DXG232" s="1"/>
      <c r="DXH232" s="1"/>
      <c r="DXI232" s="1"/>
      <c r="DXJ232" s="1"/>
      <c r="DXK232" s="1"/>
      <c r="DXL232" s="1"/>
      <c r="DXM232" s="1"/>
      <c r="DXN232" s="1"/>
      <c r="DXO232" s="1"/>
      <c r="DXP232" s="1"/>
      <c r="DXQ232" s="1"/>
      <c r="DXR232" s="1"/>
      <c r="DXS232" s="1"/>
      <c r="DXT232" s="1"/>
      <c r="DXU232" s="1"/>
      <c r="DXV232" s="1"/>
      <c r="DXW232" s="1"/>
      <c r="DXX232" s="1"/>
      <c r="DXY232" s="1"/>
      <c r="DXZ232" s="1"/>
      <c r="DYA232" s="1"/>
      <c r="DYB232" s="1"/>
      <c r="DYC232" s="1"/>
      <c r="DYD232" s="1"/>
      <c r="DYE232" s="1"/>
      <c r="DYF232" s="1"/>
      <c r="DYG232" s="1"/>
      <c r="DYH232" s="1"/>
      <c r="DYI232" s="1"/>
      <c r="DYJ232" s="1"/>
      <c r="DYK232" s="1"/>
      <c r="DYL232" s="1"/>
      <c r="DYM232" s="1"/>
      <c r="DYN232" s="1"/>
      <c r="DYO232" s="1"/>
      <c r="DYP232" s="1"/>
      <c r="DYQ232" s="1"/>
      <c r="DYR232" s="1"/>
      <c r="DYS232" s="1"/>
      <c r="DYT232" s="1"/>
      <c r="DYU232" s="1"/>
      <c r="DYV232" s="1"/>
      <c r="DYW232" s="1"/>
      <c r="DYX232" s="1"/>
      <c r="DYY232" s="1"/>
      <c r="DYZ232" s="1"/>
      <c r="DZA232" s="1"/>
      <c r="DZB232" s="1"/>
      <c r="DZC232" s="1"/>
      <c r="DZD232" s="1"/>
      <c r="DZE232" s="1"/>
      <c r="DZF232" s="1"/>
      <c r="DZG232" s="1"/>
      <c r="DZH232" s="1"/>
      <c r="DZI232" s="1"/>
      <c r="DZJ232" s="1"/>
      <c r="DZK232" s="1"/>
      <c r="DZL232" s="1"/>
      <c r="DZM232" s="1"/>
      <c r="DZN232" s="1"/>
      <c r="DZO232" s="1"/>
      <c r="DZP232" s="1"/>
      <c r="DZQ232" s="1"/>
      <c r="DZR232" s="1"/>
      <c r="DZS232" s="1"/>
      <c r="DZT232" s="1"/>
      <c r="DZU232" s="1"/>
      <c r="DZV232" s="1"/>
      <c r="DZW232" s="1"/>
      <c r="DZX232" s="1"/>
      <c r="DZY232" s="1"/>
      <c r="DZZ232" s="1"/>
      <c r="EAA232" s="1"/>
      <c r="EAB232" s="1"/>
      <c r="EAC232" s="1"/>
      <c r="EAD232" s="1"/>
      <c r="EAE232" s="1"/>
      <c r="EAF232" s="1"/>
      <c r="EAG232" s="1"/>
      <c r="EAH232" s="1"/>
      <c r="EAI232" s="1"/>
      <c r="EAJ232" s="1"/>
      <c r="EAK232" s="1"/>
      <c r="EAL232" s="1"/>
      <c r="EAM232" s="1"/>
      <c r="EAN232" s="1"/>
      <c r="EAO232" s="1"/>
      <c r="EAP232" s="1"/>
      <c r="EAQ232" s="1"/>
      <c r="EAR232" s="1"/>
      <c r="EAS232" s="1"/>
      <c r="EAT232" s="1"/>
      <c r="EAU232" s="1"/>
      <c r="EAV232" s="1"/>
      <c r="EAW232" s="1"/>
      <c r="EAX232" s="1"/>
      <c r="EAY232" s="1"/>
      <c r="EAZ232" s="1"/>
      <c r="EBA232" s="1"/>
      <c r="EBB232" s="1"/>
      <c r="EBC232" s="1"/>
      <c r="EBD232" s="1"/>
      <c r="EBE232" s="1"/>
      <c r="EBF232" s="1"/>
      <c r="EBG232" s="1"/>
      <c r="EBH232" s="1"/>
      <c r="EBI232" s="1"/>
      <c r="EBJ232" s="1"/>
      <c r="EBK232" s="1"/>
      <c r="EBL232" s="1"/>
      <c r="EBM232" s="1"/>
      <c r="EBN232" s="1"/>
      <c r="EBO232" s="1"/>
      <c r="EBP232" s="1"/>
      <c r="EBQ232" s="1"/>
      <c r="EBR232" s="1"/>
      <c r="EBS232" s="1"/>
      <c r="EBT232" s="1"/>
      <c r="EBU232" s="1"/>
      <c r="EBV232" s="1"/>
      <c r="EBW232" s="1"/>
      <c r="EBX232" s="1"/>
      <c r="EBY232" s="1"/>
      <c r="EBZ232" s="1"/>
      <c r="ECA232" s="1"/>
      <c r="ECB232" s="1"/>
      <c r="ECC232" s="1"/>
      <c r="ECD232" s="1"/>
      <c r="ECE232" s="1"/>
      <c r="ECF232" s="1"/>
      <c r="ECG232" s="1"/>
      <c r="ECH232" s="1"/>
      <c r="ECI232" s="1"/>
      <c r="ECJ232" s="1"/>
      <c r="ECK232" s="1"/>
      <c r="ECL232" s="1"/>
      <c r="ECM232" s="1"/>
      <c r="ECN232" s="1"/>
      <c r="ECO232" s="1"/>
      <c r="ECP232" s="1"/>
      <c r="ECQ232" s="1"/>
      <c r="ECR232" s="1"/>
      <c r="ECS232" s="1"/>
      <c r="ECT232" s="1"/>
      <c r="ECU232" s="1"/>
      <c r="ECV232" s="1"/>
      <c r="ECW232" s="1"/>
      <c r="ECX232" s="1"/>
      <c r="ECY232" s="1"/>
      <c r="ECZ232" s="1"/>
      <c r="EDA232" s="1"/>
      <c r="EDB232" s="1"/>
      <c r="EDC232" s="1"/>
      <c r="EDD232" s="1"/>
      <c r="EDE232" s="1"/>
      <c r="EDF232" s="1"/>
      <c r="EDG232" s="1"/>
      <c r="EDH232" s="1"/>
      <c r="EDI232" s="1"/>
      <c r="EDJ232" s="1"/>
      <c r="EDK232" s="1"/>
      <c r="EDL232" s="1"/>
      <c r="EDM232" s="1"/>
      <c r="EDN232" s="1"/>
      <c r="EDO232" s="1"/>
      <c r="EDP232" s="1"/>
      <c r="EDQ232" s="1"/>
      <c r="EDR232" s="1"/>
      <c r="EDS232" s="1"/>
      <c r="EDT232" s="1"/>
      <c r="EDU232" s="1"/>
      <c r="EDV232" s="1"/>
      <c r="EDW232" s="1"/>
      <c r="EDX232" s="1"/>
      <c r="EDY232" s="1"/>
      <c r="EDZ232" s="1"/>
      <c r="EEA232" s="1"/>
      <c r="EEB232" s="1"/>
      <c r="EEC232" s="1"/>
      <c r="EED232" s="1"/>
      <c r="EEE232" s="1"/>
      <c r="EEF232" s="1"/>
      <c r="EEG232" s="1"/>
      <c r="EEH232" s="1"/>
      <c r="EEI232" s="1"/>
      <c r="EEJ232" s="1"/>
      <c r="EEK232" s="1"/>
      <c r="EEL232" s="1"/>
      <c r="EEM232" s="1"/>
      <c r="EEN232" s="1"/>
      <c r="EEO232" s="1"/>
      <c r="EEP232" s="1"/>
      <c r="EEQ232" s="1"/>
      <c r="EER232" s="1"/>
      <c r="EES232" s="1"/>
      <c r="EET232" s="1"/>
      <c r="EEU232" s="1"/>
      <c r="EEV232" s="1"/>
      <c r="EEW232" s="1"/>
      <c r="EEX232" s="1"/>
      <c r="EEY232" s="1"/>
      <c r="EEZ232" s="1"/>
      <c r="EFA232" s="1"/>
      <c r="EFB232" s="1"/>
      <c r="EFC232" s="1"/>
      <c r="EFD232" s="1"/>
      <c r="EFE232" s="1"/>
      <c r="EFF232" s="1"/>
      <c r="EFG232" s="1"/>
      <c r="EFH232" s="1"/>
      <c r="EFI232" s="1"/>
      <c r="EFJ232" s="1"/>
      <c r="EFK232" s="1"/>
      <c r="EFL232" s="1"/>
      <c r="EFM232" s="1"/>
      <c r="EFN232" s="1"/>
      <c r="EFO232" s="1"/>
      <c r="EFP232" s="1"/>
      <c r="EFQ232" s="1"/>
      <c r="EFR232" s="1"/>
      <c r="EFS232" s="1"/>
      <c r="EFT232" s="1"/>
      <c r="EFU232" s="1"/>
      <c r="EFV232" s="1"/>
      <c r="EFW232" s="1"/>
      <c r="EFX232" s="1"/>
      <c r="EFY232" s="1"/>
      <c r="EFZ232" s="1"/>
      <c r="EGA232" s="1"/>
      <c r="EGB232" s="1"/>
      <c r="EGC232" s="1"/>
      <c r="EGD232" s="1"/>
      <c r="EGE232" s="1"/>
      <c r="EGF232" s="1"/>
      <c r="EGG232" s="1"/>
      <c r="EGH232" s="1"/>
      <c r="EGI232" s="1"/>
      <c r="EGJ232" s="1"/>
      <c r="EGK232" s="1"/>
      <c r="EGL232" s="1"/>
      <c r="EGM232" s="1"/>
      <c r="EGN232" s="1"/>
      <c r="EGO232" s="1"/>
      <c r="EGP232" s="1"/>
      <c r="EGQ232" s="1"/>
      <c r="EGR232" s="1"/>
      <c r="EGS232" s="1"/>
      <c r="EGT232" s="1"/>
      <c r="EGU232" s="1"/>
      <c r="EGV232" s="1"/>
      <c r="EGW232" s="1"/>
      <c r="EGX232" s="1"/>
      <c r="EGY232" s="1"/>
      <c r="EGZ232" s="1"/>
      <c r="EHA232" s="1"/>
      <c r="EHB232" s="1"/>
      <c r="EHC232" s="1"/>
      <c r="EHD232" s="1"/>
      <c r="EHE232" s="1"/>
      <c r="EHF232" s="1"/>
      <c r="EHG232" s="1"/>
      <c r="EHH232" s="1"/>
      <c r="EHI232" s="1"/>
      <c r="EHJ232" s="1"/>
      <c r="EHK232" s="1"/>
      <c r="EHL232" s="1"/>
      <c r="EHM232" s="1"/>
      <c r="EHN232" s="1"/>
      <c r="EHO232" s="1"/>
      <c r="EHP232" s="1"/>
      <c r="EHQ232" s="1"/>
      <c r="EHR232" s="1"/>
      <c r="EHS232" s="1"/>
      <c r="EHT232" s="1"/>
      <c r="EHU232" s="1"/>
      <c r="EHV232" s="1"/>
      <c r="EHW232" s="1"/>
      <c r="EHX232" s="1"/>
      <c r="EHY232" s="1"/>
      <c r="EHZ232" s="1"/>
      <c r="EIA232" s="1"/>
      <c r="EIB232" s="1"/>
      <c r="EIC232" s="1"/>
      <c r="EID232" s="1"/>
      <c r="EIE232" s="1"/>
      <c r="EIF232" s="1"/>
      <c r="EIG232" s="1"/>
      <c r="EIH232" s="1"/>
      <c r="EII232" s="1"/>
      <c r="EIJ232" s="1"/>
      <c r="EIK232" s="1"/>
      <c r="EIL232" s="1"/>
      <c r="EIM232" s="1"/>
      <c r="EIN232" s="1"/>
      <c r="EIO232" s="1"/>
      <c r="EIP232" s="1"/>
      <c r="EIQ232" s="1"/>
      <c r="EIR232" s="1"/>
      <c r="EIS232" s="1"/>
      <c r="EIT232" s="1"/>
      <c r="EIU232" s="1"/>
      <c r="EIV232" s="1"/>
      <c r="EIW232" s="1"/>
      <c r="EIX232" s="1"/>
      <c r="EIY232" s="1"/>
      <c r="EIZ232" s="1"/>
      <c r="EJA232" s="1"/>
      <c r="EJB232" s="1"/>
      <c r="EJC232" s="1"/>
      <c r="EJD232" s="1"/>
      <c r="EJE232" s="1"/>
      <c r="EJF232" s="1"/>
      <c r="EJG232" s="1"/>
      <c r="EJH232" s="1"/>
      <c r="EJI232" s="1"/>
      <c r="EJJ232" s="1"/>
      <c r="EJK232" s="1"/>
      <c r="EJL232" s="1"/>
      <c r="EJM232" s="1"/>
      <c r="EJN232" s="1"/>
      <c r="EJO232" s="1"/>
      <c r="EJP232" s="1"/>
      <c r="EJQ232" s="1"/>
      <c r="EJR232" s="1"/>
      <c r="EJS232" s="1"/>
      <c r="EJT232" s="1"/>
      <c r="EJU232" s="1"/>
      <c r="EJV232" s="1"/>
      <c r="EJW232" s="1"/>
      <c r="EJX232" s="1"/>
      <c r="EJY232" s="1"/>
      <c r="EJZ232" s="1"/>
      <c r="EKA232" s="1"/>
      <c r="EKB232" s="1"/>
      <c r="EKC232" s="1"/>
      <c r="EKD232" s="1"/>
      <c r="EKE232" s="1"/>
      <c r="EKF232" s="1"/>
      <c r="EKG232" s="1"/>
      <c r="EKH232" s="1"/>
      <c r="EKI232" s="1"/>
      <c r="EKJ232" s="1"/>
      <c r="EKK232" s="1"/>
      <c r="EKL232" s="1"/>
      <c r="EKM232" s="1"/>
      <c r="EKN232" s="1"/>
      <c r="EKO232" s="1"/>
      <c r="EKP232" s="1"/>
      <c r="EKQ232" s="1"/>
      <c r="EKR232" s="1"/>
      <c r="EKS232" s="1"/>
      <c r="EKT232" s="1"/>
      <c r="EKU232" s="1"/>
      <c r="EKV232" s="1"/>
      <c r="EKW232" s="1"/>
      <c r="EKX232" s="1"/>
      <c r="EKY232" s="1"/>
      <c r="EKZ232" s="1"/>
      <c r="ELA232" s="1"/>
      <c r="ELB232" s="1"/>
      <c r="ELC232" s="1"/>
      <c r="ELD232" s="1"/>
      <c r="ELE232" s="1"/>
      <c r="ELF232" s="1"/>
      <c r="ELG232" s="1"/>
      <c r="ELH232" s="1"/>
      <c r="ELI232" s="1"/>
      <c r="ELJ232" s="1"/>
      <c r="ELK232" s="1"/>
      <c r="ELL232" s="1"/>
      <c r="ELM232" s="1"/>
      <c r="ELN232" s="1"/>
      <c r="ELO232" s="1"/>
      <c r="ELP232" s="1"/>
      <c r="ELQ232" s="1"/>
      <c r="ELR232" s="1"/>
      <c r="ELS232" s="1"/>
      <c r="ELT232" s="1"/>
      <c r="ELU232" s="1"/>
      <c r="ELV232" s="1"/>
      <c r="ELW232" s="1"/>
      <c r="ELX232" s="1"/>
      <c r="ELY232" s="1"/>
      <c r="ELZ232" s="1"/>
      <c r="EMA232" s="1"/>
      <c r="EMB232" s="1"/>
      <c r="EMC232" s="1"/>
      <c r="EMD232" s="1"/>
      <c r="EME232" s="1"/>
      <c r="EMF232" s="1"/>
      <c r="EMG232" s="1"/>
      <c r="EMH232" s="1"/>
      <c r="EMI232" s="1"/>
      <c r="EMJ232" s="1"/>
      <c r="EMK232" s="1"/>
      <c r="EML232" s="1"/>
      <c r="EMM232" s="1"/>
      <c r="EMN232" s="1"/>
      <c r="EMO232" s="1"/>
      <c r="EMP232" s="1"/>
      <c r="EMQ232" s="1"/>
      <c r="EMR232" s="1"/>
      <c r="EMS232" s="1"/>
      <c r="EMT232" s="1"/>
      <c r="EMU232" s="1"/>
      <c r="EMV232" s="1"/>
      <c r="EMW232" s="1"/>
      <c r="EMX232" s="1"/>
      <c r="EMY232" s="1"/>
      <c r="EMZ232" s="1"/>
      <c r="ENA232" s="1"/>
      <c r="ENB232" s="1"/>
      <c r="ENC232" s="1"/>
      <c r="END232" s="1"/>
      <c r="ENE232" s="1"/>
      <c r="ENF232" s="1"/>
      <c r="ENG232" s="1"/>
      <c r="ENH232" s="1"/>
      <c r="ENI232" s="1"/>
      <c r="ENJ232" s="1"/>
      <c r="ENK232" s="1"/>
      <c r="ENL232" s="1"/>
      <c r="ENM232" s="1"/>
      <c r="ENN232" s="1"/>
      <c r="ENO232" s="1"/>
      <c r="ENP232" s="1"/>
      <c r="ENQ232" s="1"/>
      <c r="ENR232" s="1"/>
      <c r="ENS232" s="1"/>
      <c r="ENT232" s="1"/>
      <c r="ENU232" s="1"/>
      <c r="ENV232" s="1"/>
      <c r="ENW232" s="1"/>
      <c r="ENX232" s="1"/>
      <c r="ENY232" s="1"/>
      <c r="ENZ232" s="1"/>
      <c r="EOA232" s="1"/>
      <c r="EOB232" s="1"/>
      <c r="EOC232" s="1"/>
      <c r="EOD232" s="1"/>
      <c r="EOE232" s="1"/>
      <c r="EOF232" s="1"/>
      <c r="EOG232" s="1"/>
      <c r="EOH232" s="1"/>
      <c r="EOI232" s="1"/>
      <c r="EOJ232" s="1"/>
      <c r="EOK232" s="1"/>
      <c r="EOL232" s="1"/>
      <c r="EOM232" s="1"/>
      <c r="EON232" s="1"/>
      <c r="EOO232" s="1"/>
      <c r="EOP232" s="1"/>
      <c r="EOQ232" s="1"/>
      <c r="EOR232" s="1"/>
      <c r="EOS232" s="1"/>
      <c r="EOT232" s="1"/>
      <c r="EOU232" s="1"/>
      <c r="EOV232" s="1"/>
      <c r="EOW232" s="1"/>
      <c r="EOX232" s="1"/>
      <c r="EOY232" s="1"/>
      <c r="EOZ232" s="1"/>
      <c r="EPA232" s="1"/>
      <c r="EPB232" s="1"/>
      <c r="EPC232" s="1"/>
      <c r="EPD232" s="1"/>
      <c r="EPE232" s="1"/>
      <c r="EPF232" s="1"/>
      <c r="EPG232" s="1"/>
      <c r="EPH232" s="1"/>
      <c r="EPI232" s="1"/>
      <c r="EPJ232" s="1"/>
      <c r="EPK232" s="1"/>
      <c r="EPL232" s="1"/>
      <c r="EPM232" s="1"/>
      <c r="EPN232" s="1"/>
      <c r="EPO232" s="1"/>
      <c r="EPP232" s="1"/>
      <c r="EPQ232" s="1"/>
      <c r="EPR232" s="1"/>
      <c r="EPS232" s="1"/>
      <c r="EPT232" s="1"/>
      <c r="EPU232" s="1"/>
      <c r="EPV232" s="1"/>
      <c r="EPW232" s="1"/>
      <c r="EPX232" s="1"/>
      <c r="EPY232" s="1"/>
      <c r="EPZ232" s="1"/>
      <c r="EQA232" s="1"/>
      <c r="EQB232" s="1"/>
      <c r="EQC232" s="1"/>
      <c r="EQD232" s="1"/>
      <c r="EQE232" s="1"/>
      <c r="EQF232" s="1"/>
      <c r="EQG232" s="1"/>
      <c r="EQH232" s="1"/>
      <c r="EQI232" s="1"/>
      <c r="EQJ232" s="1"/>
      <c r="EQK232" s="1"/>
      <c r="EQL232" s="1"/>
      <c r="EQM232" s="1"/>
      <c r="EQN232" s="1"/>
      <c r="EQO232" s="1"/>
      <c r="EQP232" s="1"/>
      <c r="EQQ232" s="1"/>
      <c r="EQR232" s="1"/>
      <c r="EQS232" s="1"/>
      <c r="EQT232" s="1"/>
      <c r="EQU232" s="1"/>
      <c r="EQV232" s="1"/>
      <c r="EQW232" s="1"/>
      <c r="EQX232" s="1"/>
      <c r="EQY232" s="1"/>
      <c r="EQZ232" s="1"/>
      <c r="ERA232" s="1"/>
      <c r="ERB232" s="1"/>
      <c r="ERC232" s="1"/>
      <c r="ERD232" s="1"/>
      <c r="ERE232" s="1"/>
      <c r="ERF232" s="1"/>
      <c r="ERG232" s="1"/>
      <c r="ERH232" s="1"/>
      <c r="ERI232" s="1"/>
      <c r="ERJ232" s="1"/>
      <c r="ERK232" s="1"/>
      <c r="ERL232" s="1"/>
      <c r="ERM232" s="1"/>
      <c r="ERN232" s="1"/>
      <c r="ERO232" s="1"/>
      <c r="ERP232" s="1"/>
      <c r="ERQ232" s="1"/>
      <c r="ERR232" s="1"/>
      <c r="ERS232" s="1"/>
      <c r="ERT232" s="1"/>
      <c r="ERU232" s="1"/>
      <c r="ERV232" s="1"/>
      <c r="ERW232" s="1"/>
      <c r="ERX232" s="1"/>
      <c r="ERY232" s="1"/>
      <c r="ERZ232" s="1"/>
      <c r="ESA232" s="1"/>
      <c r="ESB232" s="1"/>
      <c r="ESC232" s="1"/>
      <c r="ESD232" s="1"/>
      <c r="ESE232" s="1"/>
      <c r="ESF232" s="1"/>
      <c r="ESG232" s="1"/>
      <c r="ESH232" s="1"/>
      <c r="ESI232" s="1"/>
      <c r="ESJ232" s="1"/>
      <c r="ESK232" s="1"/>
      <c r="ESL232" s="1"/>
      <c r="ESM232" s="1"/>
      <c r="ESN232" s="1"/>
      <c r="ESO232" s="1"/>
      <c r="ESP232" s="1"/>
      <c r="ESQ232" s="1"/>
      <c r="ESR232" s="1"/>
      <c r="ESS232" s="1"/>
      <c r="EST232" s="1"/>
      <c r="ESU232" s="1"/>
      <c r="ESV232" s="1"/>
      <c r="ESW232" s="1"/>
      <c r="ESX232" s="1"/>
      <c r="ESY232" s="1"/>
      <c r="ESZ232" s="1"/>
      <c r="ETA232" s="1"/>
      <c r="ETB232" s="1"/>
      <c r="ETC232" s="1"/>
      <c r="ETD232" s="1"/>
      <c r="ETE232" s="1"/>
      <c r="ETF232" s="1"/>
      <c r="ETG232" s="1"/>
      <c r="ETH232" s="1"/>
      <c r="ETI232" s="1"/>
      <c r="ETJ232" s="1"/>
      <c r="ETK232" s="1"/>
      <c r="ETL232" s="1"/>
      <c r="ETM232" s="1"/>
      <c r="ETN232" s="1"/>
      <c r="ETO232" s="1"/>
      <c r="ETP232" s="1"/>
      <c r="ETQ232" s="1"/>
      <c r="ETR232" s="1"/>
      <c r="ETS232" s="1"/>
      <c r="ETT232" s="1"/>
      <c r="ETU232" s="1"/>
      <c r="ETV232" s="1"/>
      <c r="ETW232" s="1"/>
      <c r="ETX232" s="1"/>
      <c r="ETY232" s="1"/>
      <c r="ETZ232" s="1"/>
      <c r="EUA232" s="1"/>
      <c r="EUB232" s="1"/>
      <c r="EUC232" s="1"/>
      <c r="EUD232" s="1"/>
      <c r="EUE232" s="1"/>
      <c r="EUF232" s="1"/>
      <c r="EUG232" s="1"/>
      <c r="EUH232" s="1"/>
      <c r="EUI232" s="1"/>
      <c r="EUJ232" s="1"/>
      <c r="EUK232" s="1"/>
      <c r="EUL232" s="1"/>
      <c r="EUM232" s="1"/>
      <c r="EUN232" s="1"/>
      <c r="EUO232" s="1"/>
      <c r="EUP232" s="1"/>
      <c r="EUQ232" s="1"/>
      <c r="EUR232" s="1"/>
      <c r="EUS232" s="1"/>
      <c r="EUT232" s="1"/>
      <c r="EUU232" s="1"/>
      <c r="EUV232" s="1"/>
      <c r="EUW232" s="1"/>
      <c r="EUX232" s="1"/>
      <c r="EUY232" s="1"/>
      <c r="EUZ232" s="1"/>
      <c r="EVA232" s="1"/>
      <c r="EVB232" s="1"/>
      <c r="EVC232" s="1"/>
      <c r="EVD232" s="1"/>
      <c r="EVE232" s="1"/>
      <c r="EVF232" s="1"/>
      <c r="EVG232" s="1"/>
      <c r="EVH232" s="1"/>
      <c r="EVI232" s="1"/>
      <c r="EVJ232" s="1"/>
      <c r="EVK232" s="1"/>
      <c r="EVL232" s="1"/>
      <c r="EVM232" s="1"/>
      <c r="EVN232" s="1"/>
      <c r="EVO232" s="1"/>
      <c r="EVP232" s="1"/>
      <c r="EVQ232" s="1"/>
      <c r="EVR232" s="1"/>
      <c r="EVS232" s="1"/>
      <c r="EVT232" s="1"/>
      <c r="EVU232" s="1"/>
      <c r="EVV232" s="1"/>
      <c r="EVW232" s="1"/>
      <c r="EVX232" s="1"/>
      <c r="EVY232" s="1"/>
      <c r="EVZ232" s="1"/>
      <c r="EWA232" s="1"/>
      <c r="EWB232" s="1"/>
      <c r="EWC232" s="1"/>
      <c r="EWD232" s="1"/>
      <c r="EWE232" s="1"/>
      <c r="EWF232" s="1"/>
      <c r="EWG232" s="1"/>
      <c r="EWH232" s="1"/>
      <c r="EWI232" s="1"/>
      <c r="EWJ232" s="1"/>
      <c r="EWK232" s="1"/>
      <c r="EWL232" s="1"/>
      <c r="EWM232" s="1"/>
      <c r="EWN232" s="1"/>
      <c r="EWO232" s="1"/>
      <c r="EWP232" s="1"/>
      <c r="EWQ232" s="1"/>
      <c r="EWR232" s="1"/>
      <c r="EWS232" s="1"/>
      <c r="EWT232" s="1"/>
      <c r="EWU232" s="1"/>
      <c r="EWV232" s="1"/>
      <c r="EWW232" s="1"/>
      <c r="EWX232" s="1"/>
      <c r="EWY232" s="1"/>
      <c r="EWZ232" s="1"/>
      <c r="EXA232" s="1"/>
      <c r="EXB232" s="1"/>
      <c r="EXC232" s="1"/>
      <c r="EXD232" s="1"/>
      <c r="EXE232" s="1"/>
      <c r="EXF232" s="1"/>
      <c r="EXG232" s="1"/>
      <c r="EXH232" s="1"/>
      <c r="EXI232" s="1"/>
      <c r="EXJ232" s="1"/>
      <c r="EXK232" s="1"/>
      <c r="EXL232" s="1"/>
      <c r="EXM232" s="1"/>
      <c r="EXN232" s="1"/>
      <c r="EXO232" s="1"/>
      <c r="EXP232" s="1"/>
      <c r="EXQ232" s="1"/>
      <c r="EXR232" s="1"/>
      <c r="EXS232" s="1"/>
      <c r="EXT232" s="1"/>
      <c r="EXU232" s="1"/>
      <c r="EXV232" s="1"/>
      <c r="EXW232" s="1"/>
      <c r="EXX232" s="1"/>
      <c r="EXY232" s="1"/>
      <c r="EXZ232" s="1"/>
      <c r="EYA232" s="1"/>
      <c r="EYB232" s="1"/>
      <c r="EYC232" s="1"/>
      <c r="EYD232" s="1"/>
      <c r="EYE232" s="1"/>
      <c r="EYF232" s="1"/>
      <c r="EYG232" s="1"/>
      <c r="EYH232" s="1"/>
      <c r="EYI232" s="1"/>
      <c r="EYJ232" s="1"/>
      <c r="EYK232" s="1"/>
      <c r="EYL232" s="1"/>
      <c r="EYM232" s="1"/>
      <c r="EYN232" s="1"/>
      <c r="EYO232" s="1"/>
      <c r="EYP232" s="1"/>
      <c r="EYQ232" s="1"/>
      <c r="EYR232" s="1"/>
      <c r="EYS232" s="1"/>
      <c r="EYT232" s="1"/>
      <c r="EYU232" s="1"/>
      <c r="EYV232" s="1"/>
      <c r="EYW232" s="1"/>
      <c r="EYX232" s="1"/>
      <c r="EYY232" s="1"/>
      <c r="EYZ232" s="1"/>
      <c r="EZA232" s="1"/>
      <c r="EZB232" s="1"/>
      <c r="EZC232" s="1"/>
      <c r="EZD232" s="1"/>
      <c r="EZE232" s="1"/>
      <c r="EZF232" s="1"/>
      <c r="EZG232" s="1"/>
      <c r="EZH232" s="1"/>
      <c r="EZI232" s="1"/>
      <c r="EZJ232" s="1"/>
      <c r="EZK232" s="1"/>
      <c r="EZL232" s="1"/>
      <c r="EZM232" s="1"/>
      <c r="EZN232" s="1"/>
      <c r="EZO232" s="1"/>
      <c r="EZP232" s="1"/>
      <c r="EZQ232" s="1"/>
      <c r="EZR232" s="1"/>
      <c r="EZS232" s="1"/>
      <c r="EZT232" s="1"/>
      <c r="EZU232" s="1"/>
      <c r="EZV232" s="1"/>
      <c r="EZW232" s="1"/>
      <c r="EZX232" s="1"/>
      <c r="EZY232" s="1"/>
      <c r="EZZ232" s="1"/>
      <c r="FAA232" s="1"/>
      <c r="FAB232" s="1"/>
      <c r="FAC232" s="1"/>
      <c r="FAD232" s="1"/>
      <c r="FAE232" s="1"/>
      <c r="FAF232" s="1"/>
      <c r="FAG232" s="1"/>
      <c r="FAH232" s="1"/>
      <c r="FAI232" s="1"/>
      <c r="FAJ232" s="1"/>
      <c r="FAK232" s="1"/>
      <c r="FAL232" s="1"/>
      <c r="FAM232" s="1"/>
      <c r="FAN232" s="1"/>
      <c r="FAO232" s="1"/>
      <c r="FAP232" s="1"/>
      <c r="FAQ232" s="1"/>
      <c r="FAR232" s="1"/>
      <c r="FAS232" s="1"/>
      <c r="FAT232" s="1"/>
      <c r="FAU232" s="1"/>
      <c r="FAV232" s="1"/>
      <c r="FAW232" s="1"/>
      <c r="FAX232" s="1"/>
      <c r="FAY232" s="1"/>
      <c r="FAZ232" s="1"/>
      <c r="FBA232" s="1"/>
      <c r="FBB232" s="1"/>
      <c r="FBC232" s="1"/>
      <c r="FBD232" s="1"/>
      <c r="FBE232" s="1"/>
      <c r="FBF232" s="1"/>
      <c r="FBG232" s="1"/>
      <c r="FBH232" s="1"/>
      <c r="FBI232" s="1"/>
      <c r="FBJ232" s="1"/>
      <c r="FBK232" s="1"/>
      <c r="FBL232" s="1"/>
      <c r="FBM232" s="1"/>
      <c r="FBN232" s="1"/>
      <c r="FBO232" s="1"/>
      <c r="FBP232" s="1"/>
      <c r="FBQ232" s="1"/>
      <c r="FBR232" s="1"/>
      <c r="FBS232" s="1"/>
      <c r="FBT232" s="1"/>
      <c r="FBU232" s="1"/>
      <c r="FBV232" s="1"/>
      <c r="FBW232" s="1"/>
      <c r="FBX232" s="1"/>
      <c r="FBY232" s="1"/>
      <c r="FBZ232" s="1"/>
      <c r="FCA232" s="1"/>
      <c r="FCB232" s="1"/>
      <c r="FCC232" s="1"/>
      <c r="FCD232" s="1"/>
      <c r="FCE232" s="1"/>
      <c r="FCF232" s="1"/>
      <c r="FCG232" s="1"/>
      <c r="FCH232" s="1"/>
      <c r="FCI232" s="1"/>
      <c r="FCJ232" s="1"/>
      <c r="FCK232" s="1"/>
      <c r="FCL232" s="1"/>
      <c r="FCM232" s="1"/>
      <c r="FCN232" s="1"/>
      <c r="FCO232" s="1"/>
      <c r="FCP232" s="1"/>
      <c r="FCQ232" s="1"/>
      <c r="FCR232" s="1"/>
      <c r="FCS232" s="1"/>
      <c r="FCT232" s="1"/>
      <c r="FCU232" s="1"/>
      <c r="FCV232" s="1"/>
      <c r="FCW232" s="1"/>
      <c r="FCX232" s="1"/>
      <c r="FCY232" s="1"/>
      <c r="FCZ232" s="1"/>
      <c r="FDA232" s="1"/>
      <c r="FDB232" s="1"/>
      <c r="FDC232" s="1"/>
      <c r="FDD232" s="1"/>
      <c r="FDE232" s="1"/>
      <c r="FDF232" s="1"/>
      <c r="FDG232" s="1"/>
      <c r="FDH232" s="1"/>
      <c r="FDI232" s="1"/>
      <c r="FDJ232" s="1"/>
      <c r="FDK232" s="1"/>
      <c r="FDL232" s="1"/>
      <c r="FDM232" s="1"/>
      <c r="FDN232" s="1"/>
      <c r="FDO232" s="1"/>
      <c r="FDP232" s="1"/>
      <c r="FDQ232" s="1"/>
      <c r="FDR232" s="1"/>
      <c r="FDS232" s="1"/>
      <c r="FDT232" s="1"/>
      <c r="FDU232" s="1"/>
      <c r="FDV232" s="1"/>
      <c r="FDW232" s="1"/>
      <c r="FDX232" s="1"/>
      <c r="FDY232" s="1"/>
      <c r="FDZ232" s="1"/>
      <c r="FEA232" s="1"/>
      <c r="FEB232" s="1"/>
      <c r="FEC232" s="1"/>
      <c r="FED232" s="1"/>
      <c r="FEE232" s="1"/>
      <c r="FEF232" s="1"/>
      <c r="FEG232" s="1"/>
      <c r="FEH232" s="1"/>
      <c r="FEI232" s="1"/>
      <c r="FEJ232" s="1"/>
      <c r="FEK232" s="1"/>
      <c r="FEL232" s="1"/>
      <c r="FEM232" s="1"/>
      <c r="FEN232" s="1"/>
      <c r="FEO232" s="1"/>
      <c r="FEP232" s="1"/>
      <c r="FEQ232" s="1"/>
      <c r="FER232" s="1"/>
      <c r="FES232" s="1"/>
      <c r="FET232" s="1"/>
      <c r="FEU232" s="1"/>
      <c r="FEV232" s="1"/>
      <c r="FEW232" s="1"/>
      <c r="FEX232" s="1"/>
      <c r="FEY232" s="1"/>
      <c r="FEZ232" s="1"/>
      <c r="FFA232" s="1"/>
      <c r="FFB232" s="1"/>
      <c r="FFC232" s="1"/>
      <c r="FFD232" s="1"/>
      <c r="FFE232" s="1"/>
      <c r="FFF232" s="1"/>
      <c r="FFG232" s="1"/>
      <c r="FFH232" s="1"/>
      <c r="FFI232" s="1"/>
      <c r="FFJ232" s="1"/>
      <c r="FFK232" s="1"/>
      <c r="FFL232" s="1"/>
      <c r="FFM232" s="1"/>
      <c r="FFN232" s="1"/>
      <c r="FFO232" s="1"/>
      <c r="FFP232" s="1"/>
      <c r="FFQ232" s="1"/>
      <c r="FFR232" s="1"/>
      <c r="FFS232" s="1"/>
      <c r="FFT232" s="1"/>
      <c r="FFU232" s="1"/>
      <c r="FFV232" s="1"/>
      <c r="FFW232" s="1"/>
      <c r="FFX232" s="1"/>
      <c r="FFY232" s="1"/>
      <c r="FFZ232" s="1"/>
      <c r="FGA232" s="1"/>
      <c r="FGB232" s="1"/>
      <c r="FGC232" s="1"/>
      <c r="FGD232" s="1"/>
      <c r="FGE232" s="1"/>
      <c r="FGF232" s="1"/>
      <c r="FGG232" s="1"/>
      <c r="FGH232" s="1"/>
      <c r="FGI232" s="1"/>
      <c r="FGJ232" s="1"/>
      <c r="FGK232" s="1"/>
      <c r="FGL232" s="1"/>
      <c r="FGM232" s="1"/>
      <c r="FGN232" s="1"/>
      <c r="FGO232" s="1"/>
      <c r="FGP232" s="1"/>
      <c r="FGQ232" s="1"/>
      <c r="FGR232" s="1"/>
      <c r="FGS232" s="1"/>
      <c r="FGT232" s="1"/>
      <c r="FGU232" s="1"/>
      <c r="FGV232" s="1"/>
      <c r="FGW232" s="1"/>
      <c r="FGX232" s="1"/>
      <c r="FGY232" s="1"/>
      <c r="FGZ232" s="1"/>
      <c r="FHA232" s="1"/>
      <c r="FHB232" s="1"/>
      <c r="FHC232" s="1"/>
      <c r="FHD232" s="1"/>
      <c r="FHE232" s="1"/>
      <c r="FHF232" s="1"/>
      <c r="FHG232" s="1"/>
      <c r="FHH232" s="1"/>
      <c r="FHI232" s="1"/>
      <c r="FHJ232" s="1"/>
      <c r="FHK232" s="1"/>
      <c r="FHL232" s="1"/>
      <c r="FHM232" s="1"/>
      <c r="FHN232" s="1"/>
      <c r="FHO232" s="1"/>
      <c r="FHP232" s="1"/>
      <c r="FHQ232" s="1"/>
      <c r="FHR232" s="1"/>
      <c r="FHS232" s="1"/>
      <c r="FHT232" s="1"/>
      <c r="FHU232" s="1"/>
      <c r="FHV232" s="1"/>
      <c r="FHW232" s="1"/>
      <c r="FHX232" s="1"/>
      <c r="FHY232" s="1"/>
      <c r="FHZ232" s="1"/>
      <c r="FIA232" s="1"/>
      <c r="FIB232" s="1"/>
      <c r="FIC232" s="1"/>
      <c r="FID232" s="1"/>
      <c r="FIE232" s="1"/>
      <c r="FIF232" s="1"/>
      <c r="FIG232" s="1"/>
      <c r="FIH232" s="1"/>
      <c r="FII232" s="1"/>
      <c r="FIJ232" s="1"/>
      <c r="FIK232" s="1"/>
      <c r="FIL232" s="1"/>
      <c r="FIM232" s="1"/>
      <c r="FIN232" s="1"/>
      <c r="FIO232" s="1"/>
      <c r="FIP232" s="1"/>
      <c r="FIQ232" s="1"/>
      <c r="FIR232" s="1"/>
      <c r="FIS232" s="1"/>
      <c r="FIT232" s="1"/>
      <c r="FIU232" s="1"/>
      <c r="FIV232" s="1"/>
      <c r="FIW232" s="1"/>
      <c r="FIX232" s="1"/>
      <c r="FIY232" s="1"/>
      <c r="FIZ232" s="1"/>
      <c r="FJA232" s="1"/>
      <c r="FJB232" s="1"/>
      <c r="FJC232" s="1"/>
      <c r="FJD232" s="1"/>
      <c r="FJE232" s="1"/>
      <c r="FJF232" s="1"/>
      <c r="FJG232" s="1"/>
      <c r="FJH232" s="1"/>
      <c r="FJI232" s="1"/>
      <c r="FJJ232" s="1"/>
      <c r="FJK232" s="1"/>
      <c r="FJL232" s="1"/>
      <c r="FJM232" s="1"/>
      <c r="FJN232" s="1"/>
      <c r="FJO232" s="1"/>
      <c r="FJP232" s="1"/>
      <c r="FJQ232" s="1"/>
      <c r="FJR232" s="1"/>
      <c r="FJS232" s="1"/>
      <c r="FJT232" s="1"/>
      <c r="FJU232" s="1"/>
      <c r="FJV232" s="1"/>
      <c r="FJW232" s="1"/>
      <c r="FJX232" s="1"/>
      <c r="FJY232" s="1"/>
      <c r="FJZ232" s="1"/>
      <c r="FKA232" s="1"/>
      <c r="FKB232" s="1"/>
      <c r="FKC232" s="1"/>
      <c r="FKD232" s="1"/>
      <c r="FKE232" s="1"/>
      <c r="FKF232" s="1"/>
      <c r="FKG232" s="1"/>
      <c r="FKH232" s="1"/>
      <c r="FKI232" s="1"/>
      <c r="FKJ232" s="1"/>
      <c r="FKK232" s="1"/>
      <c r="FKL232" s="1"/>
      <c r="FKM232" s="1"/>
      <c r="FKN232" s="1"/>
      <c r="FKO232" s="1"/>
      <c r="FKP232" s="1"/>
      <c r="FKQ232" s="1"/>
      <c r="FKR232" s="1"/>
      <c r="FKS232" s="1"/>
      <c r="FKT232" s="1"/>
      <c r="FKU232" s="1"/>
      <c r="FKV232" s="1"/>
      <c r="FKW232" s="1"/>
      <c r="FKX232" s="1"/>
      <c r="FKY232" s="1"/>
      <c r="FKZ232" s="1"/>
      <c r="FLA232" s="1"/>
      <c r="FLB232" s="1"/>
      <c r="FLC232" s="1"/>
      <c r="FLD232" s="1"/>
      <c r="FLE232" s="1"/>
      <c r="FLF232" s="1"/>
      <c r="FLG232" s="1"/>
      <c r="FLH232" s="1"/>
      <c r="FLI232" s="1"/>
      <c r="FLJ232" s="1"/>
      <c r="FLK232" s="1"/>
      <c r="FLL232" s="1"/>
      <c r="FLM232" s="1"/>
      <c r="FLN232" s="1"/>
      <c r="FLO232" s="1"/>
      <c r="FLP232" s="1"/>
      <c r="FLQ232" s="1"/>
      <c r="FLR232" s="1"/>
      <c r="FLS232" s="1"/>
      <c r="FLT232" s="1"/>
      <c r="FLU232" s="1"/>
      <c r="FLV232" s="1"/>
      <c r="FLW232" s="1"/>
      <c r="FLX232" s="1"/>
      <c r="FLY232" s="1"/>
      <c r="FLZ232" s="1"/>
      <c r="FMA232" s="1"/>
      <c r="FMB232" s="1"/>
      <c r="FMC232" s="1"/>
      <c r="FMD232" s="1"/>
      <c r="FME232" s="1"/>
      <c r="FMF232" s="1"/>
      <c r="FMG232" s="1"/>
      <c r="FMH232" s="1"/>
      <c r="FMI232" s="1"/>
      <c r="FMJ232" s="1"/>
      <c r="FMK232" s="1"/>
      <c r="FML232" s="1"/>
      <c r="FMM232" s="1"/>
      <c r="FMN232" s="1"/>
      <c r="FMO232" s="1"/>
      <c r="FMP232" s="1"/>
      <c r="FMQ232" s="1"/>
      <c r="FMR232" s="1"/>
      <c r="FMS232" s="1"/>
      <c r="FMT232" s="1"/>
      <c r="FMU232" s="1"/>
      <c r="FMV232" s="1"/>
      <c r="FMW232" s="1"/>
      <c r="FMX232" s="1"/>
      <c r="FMY232" s="1"/>
      <c r="FMZ232" s="1"/>
      <c r="FNA232" s="1"/>
      <c r="FNB232" s="1"/>
      <c r="FNC232" s="1"/>
      <c r="FND232" s="1"/>
      <c r="FNE232" s="1"/>
      <c r="FNF232" s="1"/>
      <c r="FNG232" s="1"/>
      <c r="FNH232" s="1"/>
      <c r="FNI232" s="1"/>
      <c r="FNJ232" s="1"/>
      <c r="FNK232" s="1"/>
      <c r="FNL232" s="1"/>
      <c r="FNM232" s="1"/>
      <c r="FNN232" s="1"/>
      <c r="FNO232" s="1"/>
      <c r="FNP232" s="1"/>
      <c r="FNQ232" s="1"/>
      <c r="FNR232" s="1"/>
      <c r="FNS232" s="1"/>
      <c r="FNT232" s="1"/>
      <c r="FNU232" s="1"/>
      <c r="FNV232" s="1"/>
      <c r="FNW232" s="1"/>
      <c r="FNX232" s="1"/>
      <c r="FNY232" s="1"/>
      <c r="FNZ232" s="1"/>
      <c r="FOA232" s="1"/>
      <c r="FOB232" s="1"/>
      <c r="FOC232" s="1"/>
      <c r="FOD232" s="1"/>
      <c r="FOE232" s="1"/>
      <c r="FOF232" s="1"/>
      <c r="FOG232" s="1"/>
      <c r="FOH232" s="1"/>
      <c r="FOI232" s="1"/>
      <c r="FOJ232" s="1"/>
      <c r="FOK232" s="1"/>
      <c r="FOL232" s="1"/>
      <c r="FOM232" s="1"/>
      <c r="FON232" s="1"/>
      <c r="FOO232" s="1"/>
      <c r="FOP232" s="1"/>
      <c r="FOQ232" s="1"/>
      <c r="FOR232" s="1"/>
      <c r="FOS232" s="1"/>
      <c r="FOT232" s="1"/>
      <c r="FOU232" s="1"/>
      <c r="FOV232" s="1"/>
      <c r="FOW232" s="1"/>
      <c r="FOX232" s="1"/>
      <c r="FOY232" s="1"/>
      <c r="FOZ232" s="1"/>
      <c r="FPA232" s="1"/>
      <c r="FPB232" s="1"/>
      <c r="FPC232" s="1"/>
      <c r="FPD232" s="1"/>
      <c r="FPE232" s="1"/>
      <c r="FPF232" s="1"/>
      <c r="FPG232" s="1"/>
      <c r="FPH232" s="1"/>
      <c r="FPI232" s="1"/>
      <c r="FPJ232" s="1"/>
      <c r="FPK232" s="1"/>
      <c r="FPL232" s="1"/>
      <c r="FPM232" s="1"/>
      <c r="FPN232" s="1"/>
      <c r="FPO232" s="1"/>
      <c r="FPP232" s="1"/>
      <c r="FPQ232" s="1"/>
      <c r="FPR232" s="1"/>
      <c r="FPS232" s="1"/>
      <c r="FPT232" s="1"/>
      <c r="FPU232" s="1"/>
      <c r="FPV232" s="1"/>
      <c r="FPW232" s="1"/>
      <c r="FPX232" s="1"/>
      <c r="FPY232" s="1"/>
      <c r="FPZ232" s="1"/>
      <c r="FQA232" s="1"/>
      <c r="FQB232" s="1"/>
      <c r="FQC232" s="1"/>
      <c r="FQD232" s="1"/>
      <c r="FQE232" s="1"/>
      <c r="FQF232" s="1"/>
      <c r="FQG232" s="1"/>
      <c r="FQH232" s="1"/>
      <c r="FQI232" s="1"/>
      <c r="FQJ232" s="1"/>
      <c r="FQK232" s="1"/>
      <c r="FQL232" s="1"/>
      <c r="FQM232" s="1"/>
      <c r="FQN232" s="1"/>
      <c r="FQO232" s="1"/>
      <c r="FQP232" s="1"/>
      <c r="FQQ232" s="1"/>
      <c r="FQR232" s="1"/>
      <c r="FQS232" s="1"/>
      <c r="FQT232" s="1"/>
      <c r="FQU232" s="1"/>
      <c r="FQV232" s="1"/>
      <c r="FQW232" s="1"/>
      <c r="FQX232" s="1"/>
      <c r="FQY232" s="1"/>
      <c r="FQZ232" s="1"/>
      <c r="FRA232" s="1"/>
      <c r="FRB232" s="1"/>
      <c r="FRC232" s="1"/>
      <c r="FRD232" s="1"/>
      <c r="FRE232" s="1"/>
      <c r="FRF232" s="1"/>
      <c r="FRG232" s="1"/>
      <c r="FRH232" s="1"/>
      <c r="FRI232" s="1"/>
      <c r="FRJ232" s="1"/>
      <c r="FRK232" s="1"/>
      <c r="FRL232" s="1"/>
      <c r="FRM232" s="1"/>
      <c r="FRN232" s="1"/>
      <c r="FRO232" s="1"/>
      <c r="FRP232" s="1"/>
      <c r="FRQ232" s="1"/>
      <c r="FRR232" s="1"/>
      <c r="FRS232" s="1"/>
      <c r="FRT232" s="1"/>
      <c r="FRU232" s="1"/>
      <c r="FRV232" s="1"/>
      <c r="FRW232" s="1"/>
      <c r="FRX232" s="1"/>
      <c r="FRY232" s="1"/>
      <c r="FRZ232" s="1"/>
      <c r="FSA232" s="1"/>
      <c r="FSB232" s="1"/>
      <c r="FSC232" s="1"/>
      <c r="FSD232" s="1"/>
      <c r="FSE232" s="1"/>
      <c r="FSF232" s="1"/>
      <c r="FSG232" s="1"/>
      <c r="FSH232" s="1"/>
      <c r="FSI232" s="1"/>
      <c r="FSJ232" s="1"/>
      <c r="FSK232" s="1"/>
      <c r="FSL232" s="1"/>
      <c r="FSM232" s="1"/>
      <c r="FSN232" s="1"/>
      <c r="FSO232" s="1"/>
      <c r="FSP232" s="1"/>
      <c r="FSQ232" s="1"/>
      <c r="FSR232" s="1"/>
      <c r="FSS232" s="1"/>
      <c r="FST232" s="1"/>
      <c r="FSU232" s="1"/>
      <c r="FSV232" s="1"/>
      <c r="FSW232" s="1"/>
      <c r="FSX232" s="1"/>
      <c r="FSY232" s="1"/>
      <c r="FSZ232" s="1"/>
      <c r="FTA232" s="1"/>
      <c r="FTB232" s="1"/>
      <c r="FTC232" s="1"/>
      <c r="FTD232" s="1"/>
      <c r="FTE232" s="1"/>
      <c r="FTF232" s="1"/>
      <c r="FTG232" s="1"/>
      <c r="FTH232" s="1"/>
      <c r="FTI232" s="1"/>
      <c r="FTJ232" s="1"/>
      <c r="FTK232" s="1"/>
      <c r="FTL232" s="1"/>
      <c r="FTM232" s="1"/>
      <c r="FTN232" s="1"/>
      <c r="FTO232" s="1"/>
      <c r="FTP232" s="1"/>
      <c r="FTQ232" s="1"/>
      <c r="FTR232" s="1"/>
      <c r="FTS232" s="1"/>
      <c r="FTT232" s="1"/>
      <c r="FTU232" s="1"/>
      <c r="FTV232" s="1"/>
      <c r="FTW232" s="1"/>
      <c r="FTX232" s="1"/>
      <c r="FTY232" s="1"/>
      <c r="FTZ232" s="1"/>
      <c r="FUA232" s="1"/>
      <c r="FUB232" s="1"/>
      <c r="FUC232" s="1"/>
      <c r="FUD232" s="1"/>
      <c r="FUE232" s="1"/>
      <c r="FUF232" s="1"/>
      <c r="FUG232" s="1"/>
      <c r="FUH232" s="1"/>
      <c r="FUI232" s="1"/>
      <c r="FUJ232" s="1"/>
      <c r="FUK232" s="1"/>
      <c r="FUL232" s="1"/>
      <c r="FUM232" s="1"/>
      <c r="FUN232" s="1"/>
      <c r="FUO232" s="1"/>
      <c r="FUP232" s="1"/>
      <c r="FUQ232" s="1"/>
      <c r="FUR232" s="1"/>
      <c r="FUS232" s="1"/>
      <c r="FUT232" s="1"/>
      <c r="FUU232" s="1"/>
      <c r="FUV232" s="1"/>
      <c r="FUW232" s="1"/>
      <c r="FUX232" s="1"/>
      <c r="FUY232" s="1"/>
      <c r="FUZ232" s="1"/>
      <c r="FVA232" s="1"/>
      <c r="FVB232" s="1"/>
      <c r="FVC232" s="1"/>
      <c r="FVD232" s="1"/>
      <c r="FVE232" s="1"/>
      <c r="FVF232" s="1"/>
      <c r="FVG232" s="1"/>
      <c r="FVH232" s="1"/>
      <c r="FVI232" s="1"/>
      <c r="FVJ232" s="1"/>
      <c r="FVK232" s="1"/>
      <c r="FVL232" s="1"/>
      <c r="FVM232" s="1"/>
      <c r="FVN232" s="1"/>
      <c r="FVO232" s="1"/>
      <c r="FVP232" s="1"/>
      <c r="FVQ232" s="1"/>
      <c r="FVR232" s="1"/>
      <c r="FVS232" s="1"/>
      <c r="FVT232" s="1"/>
      <c r="FVU232" s="1"/>
      <c r="FVV232" s="1"/>
      <c r="FVW232" s="1"/>
      <c r="FVX232" s="1"/>
      <c r="FVY232" s="1"/>
      <c r="FVZ232" s="1"/>
      <c r="FWA232" s="1"/>
      <c r="FWB232" s="1"/>
      <c r="FWC232" s="1"/>
      <c r="FWD232" s="1"/>
      <c r="FWE232" s="1"/>
      <c r="FWF232" s="1"/>
      <c r="FWG232" s="1"/>
      <c r="FWH232" s="1"/>
      <c r="FWI232" s="1"/>
      <c r="FWJ232" s="1"/>
      <c r="FWK232" s="1"/>
      <c r="FWL232" s="1"/>
      <c r="FWM232" s="1"/>
      <c r="FWN232" s="1"/>
      <c r="FWO232" s="1"/>
      <c r="FWP232" s="1"/>
      <c r="FWQ232" s="1"/>
      <c r="FWR232" s="1"/>
      <c r="FWS232" s="1"/>
      <c r="FWT232" s="1"/>
      <c r="FWU232" s="1"/>
      <c r="FWV232" s="1"/>
      <c r="FWW232" s="1"/>
      <c r="FWX232" s="1"/>
      <c r="FWY232" s="1"/>
      <c r="FWZ232" s="1"/>
      <c r="FXA232" s="1"/>
      <c r="FXB232" s="1"/>
      <c r="FXC232" s="1"/>
      <c r="FXD232" s="1"/>
      <c r="FXE232" s="1"/>
      <c r="FXF232" s="1"/>
      <c r="FXG232" s="1"/>
      <c r="FXH232" s="1"/>
      <c r="FXI232" s="1"/>
      <c r="FXJ232" s="1"/>
      <c r="FXK232" s="1"/>
      <c r="FXL232" s="1"/>
      <c r="FXM232" s="1"/>
      <c r="FXN232" s="1"/>
      <c r="FXO232" s="1"/>
      <c r="FXP232" s="1"/>
      <c r="FXQ232" s="1"/>
      <c r="FXR232" s="1"/>
      <c r="FXS232" s="1"/>
      <c r="FXT232" s="1"/>
      <c r="FXU232" s="1"/>
      <c r="FXV232" s="1"/>
      <c r="FXW232" s="1"/>
      <c r="FXX232" s="1"/>
      <c r="FXY232" s="1"/>
      <c r="FXZ232" s="1"/>
      <c r="FYA232" s="1"/>
      <c r="FYB232" s="1"/>
      <c r="FYC232" s="1"/>
      <c r="FYD232" s="1"/>
      <c r="FYE232" s="1"/>
      <c r="FYF232" s="1"/>
      <c r="FYG232" s="1"/>
      <c r="FYH232" s="1"/>
      <c r="FYI232" s="1"/>
      <c r="FYJ232" s="1"/>
      <c r="FYK232" s="1"/>
      <c r="FYL232" s="1"/>
      <c r="FYM232" s="1"/>
      <c r="FYN232" s="1"/>
      <c r="FYO232" s="1"/>
      <c r="FYP232" s="1"/>
      <c r="FYQ232" s="1"/>
      <c r="FYR232" s="1"/>
      <c r="FYS232" s="1"/>
      <c r="FYT232" s="1"/>
      <c r="FYU232" s="1"/>
      <c r="FYV232" s="1"/>
      <c r="FYW232" s="1"/>
      <c r="FYX232" s="1"/>
      <c r="FYY232" s="1"/>
      <c r="FYZ232" s="1"/>
      <c r="FZA232" s="1"/>
      <c r="FZB232" s="1"/>
      <c r="FZC232" s="1"/>
      <c r="FZD232" s="1"/>
      <c r="FZE232" s="1"/>
      <c r="FZF232" s="1"/>
      <c r="FZG232" s="1"/>
      <c r="FZH232" s="1"/>
      <c r="FZI232" s="1"/>
      <c r="FZJ232" s="1"/>
      <c r="FZK232" s="1"/>
      <c r="FZL232" s="1"/>
      <c r="FZM232" s="1"/>
      <c r="FZN232" s="1"/>
      <c r="FZO232" s="1"/>
      <c r="FZP232" s="1"/>
      <c r="FZQ232" s="1"/>
      <c r="FZR232" s="1"/>
      <c r="FZS232" s="1"/>
      <c r="FZT232" s="1"/>
      <c r="FZU232" s="1"/>
      <c r="FZV232" s="1"/>
      <c r="FZW232" s="1"/>
      <c r="FZX232" s="1"/>
      <c r="FZY232" s="1"/>
      <c r="FZZ232" s="1"/>
      <c r="GAA232" s="1"/>
      <c r="GAB232" s="1"/>
      <c r="GAC232" s="1"/>
      <c r="GAD232" s="1"/>
      <c r="GAE232" s="1"/>
      <c r="GAF232" s="1"/>
      <c r="GAG232" s="1"/>
      <c r="GAH232" s="1"/>
      <c r="GAI232" s="1"/>
      <c r="GAJ232" s="1"/>
      <c r="GAK232" s="1"/>
      <c r="GAL232" s="1"/>
      <c r="GAM232" s="1"/>
      <c r="GAN232" s="1"/>
      <c r="GAO232" s="1"/>
      <c r="GAP232" s="1"/>
      <c r="GAQ232" s="1"/>
      <c r="GAR232" s="1"/>
      <c r="GAS232" s="1"/>
      <c r="GAT232" s="1"/>
      <c r="GAU232" s="1"/>
      <c r="GAV232" s="1"/>
      <c r="GAW232" s="1"/>
      <c r="GAX232" s="1"/>
      <c r="GAY232" s="1"/>
      <c r="GAZ232" s="1"/>
      <c r="GBA232" s="1"/>
      <c r="GBB232" s="1"/>
      <c r="GBC232" s="1"/>
      <c r="GBD232" s="1"/>
      <c r="GBE232" s="1"/>
      <c r="GBF232" s="1"/>
      <c r="GBG232" s="1"/>
      <c r="GBH232" s="1"/>
      <c r="GBI232" s="1"/>
      <c r="GBJ232" s="1"/>
      <c r="GBK232" s="1"/>
      <c r="GBL232" s="1"/>
      <c r="GBM232" s="1"/>
      <c r="GBN232" s="1"/>
      <c r="GBO232" s="1"/>
      <c r="GBP232" s="1"/>
      <c r="GBQ232" s="1"/>
      <c r="GBR232" s="1"/>
      <c r="GBS232" s="1"/>
      <c r="GBT232" s="1"/>
      <c r="GBU232" s="1"/>
      <c r="GBV232" s="1"/>
      <c r="GBW232" s="1"/>
      <c r="GBX232" s="1"/>
      <c r="GBY232" s="1"/>
      <c r="GBZ232" s="1"/>
      <c r="GCA232" s="1"/>
      <c r="GCB232" s="1"/>
      <c r="GCC232" s="1"/>
      <c r="GCD232" s="1"/>
      <c r="GCE232" s="1"/>
      <c r="GCF232" s="1"/>
      <c r="GCG232" s="1"/>
      <c r="GCH232" s="1"/>
      <c r="GCI232" s="1"/>
      <c r="GCJ232" s="1"/>
      <c r="GCK232" s="1"/>
      <c r="GCL232" s="1"/>
      <c r="GCM232" s="1"/>
      <c r="GCN232" s="1"/>
      <c r="GCO232" s="1"/>
      <c r="GCP232" s="1"/>
      <c r="GCQ232" s="1"/>
      <c r="GCR232" s="1"/>
      <c r="GCS232" s="1"/>
      <c r="GCT232" s="1"/>
      <c r="GCU232" s="1"/>
      <c r="GCV232" s="1"/>
      <c r="GCW232" s="1"/>
      <c r="GCX232" s="1"/>
      <c r="GCY232" s="1"/>
      <c r="GCZ232" s="1"/>
      <c r="GDA232" s="1"/>
      <c r="GDB232" s="1"/>
      <c r="GDC232" s="1"/>
      <c r="GDD232" s="1"/>
      <c r="GDE232" s="1"/>
      <c r="GDF232" s="1"/>
      <c r="GDG232" s="1"/>
      <c r="GDH232" s="1"/>
      <c r="GDI232" s="1"/>
      <c r="GDJ232" s="1"/>
      <c r="GDK232" s="1"/>
      <c r="GDL232" s="1"/>
      <c r="GDM232" s="1"/>
      <c r="GDN232" s="1"/>
      <c r="GDO232" s="1"/>
      <c r="GDP232" s="1"/>
      <c r="GDQ232" s="1"/>
      <c r="GDR232" s="1"/>
      <c r="GDS232" s="1"/>
      <c r="GDT232" s="1"/>
      <c r="GDU232" s="1"/>
      <c r="GDV232" s="1"/>
      <c r="GDW232" s="1"/>
      <c r="GDX232" s="1"/>
      <c r="GDY232" s="1"/>
      <c r="GDZ232" s="1"/>
      <c r="GEA232" s="1"/>
      <c r="GEB232" s="1"/>
      <c r="GEC232" s="1"/>
      <c r="GED232" s="1"/>
      <c r="GEE232" s="1"/>
      <c r="GEF232" s="1"/>
      <c r="GEG232" s="1"/>
      <c r="GEH232" s="1"/>
      <c r="GEI232" s="1"/>
      <c r="GEJ232" s="1"/>
      <c r="GEK232" s="1"/>
      <c r="GEL232" s="1"/>
      <c r="GEM232" s="1"/>
      <c r="GEN232" s="1"/>
      <c r="GEO232" s="1"/>
      <c r="GEP232" s="1"/>
      <c r="GEQ232" s="1"/>
      <c r="GER232" s="1"/>
      <c r="GES232" s="1"/>
      <c r="GET232" s="1"/>
      <c r="GEU232" s="1"/>
      <c r="GEV232" s="1"/>
      <c r="GEW232" s="1"/>
      <c r="GEX232" s="1"/>
      <c r="GEY232" s="1"/>
      <c r="GEZ232" s="1"/>
      <c r="GFA232" s="1"/>
      <c r="GFB232" s="1"/>
      <c r="GFC232" s="1"/>
      <c r="GFD232" s="1"/>
      <c r="GFE232" s="1"/>
      <c r="GFF232" s="1"/>
      <c r="GFG232" s="1"/>
      <c r="GFH232" s="1"/>
      <c r="GFI232" s="1"/>
      <c r="GFJ232" s="1"/>
      <c r="GFK232" s="1"/>
      <c r="GFL232" s="1"/>
      <c r="GFM232" s="1"/>
      <c r="GFN232" s="1"/>
      <c r="GFO232" s="1"/>
      <c r="GFP232" s="1"/>
      <c r="GFQ232" s="1"/>
      <c r="GFR232" s="1"/>
      <c r="GFS232" s="1"/>
      <c r="GFT232" s="1"/>
      <c r="GFU232" s="1"/>
      <c r="GFV232" s="1"/>
      <c r="GFW232" s="1"/>
      <c r="GFX232" s="1"/>
      <c r="GFY232" s="1"/>
      <c r="GFZ232" s="1"/>
      <c r="GGA232" s="1"/>
      <c r="GGB232" s="1"/>
      <c r="GGC232" s="1"/>
      <c r="GGD232" s="1"/>
      <c r="GGE232" s="1"/>
      <c r="GGF232" s="1"/>
      <c r="GGG232" s="1"/>
      <c r="GGH232" s="1"/>
      <c r="GGI232" s="1"/>
      <c r="GGJ232" s="1"/>
      <c r="GGK232" s="1"/>
      <c r="GGL232" s="1"/>
      <c r="GGM232" s="1"/>
      <c r="GGN232" s="1"/>
      <c r="GGO232" s="1"/>
      <c r="GGP232" s="1"/>
      <c r="GGQ232" s="1"/>
      <c r="GGR232" s="1"/>
      <c r="GGS232" s="1"/>
      <c r="GGT232" s="1"/>
      <c r="GGU232" s="1"/>
      <c r="GGV232" s="1"/>
      <c r="GGW232" s="1"/>
      <c r="GGX232" s="1"/>
      <c r="GGY232" s="1"/>
      <c r="GGZ232" s="1"/>
      <c r="GHA232" s="1"/>
      <c r="GHB232" s="1"/>
      <c r="GHC232" s="1"/>
      <c r="GHD232" s="1"/>
      <c r="GHE232" s="1"/>
      <c r="GHF232" s="1"/>
      <c r="GHG232" s="1"/>
      <c r="GHH232" s="1"/>
      <c r="GHI232" s="1"/>
      <c r="GHJ232" s="1"/>
      <c r="GHK232" s="1"/>
      <c r="GHL232" s="1"/>
      <c r="GHM232" s="1"/>
      <c r="GHN232" s="1"/>
      <c r="GHO232" s="1"/>
      <c r="GHP232" s="1"/>
      <c r="GHQ232" s="1"/>
      <c r="GHR232" s="1"/>
      <c r="GHS232" s="1"/>
      <c r="GHT232" s="1"/>
      <c r="GHU232" s="1"/>
      <c r="GHV232" s="1"/>
      <c r="GHW232" s="1"/>
      <c r="GHX232" s="1"/>
      <c r="GHY232" s="1"/>
      <c r="GHZ232" s="1"/>
      <c r="GIA232" s="1"/>
      <c r="GIB232" s="1"/>
      <c r="GIC232" s="1"/>
      <c r="GID232" s="1"/>
      <c r="GIE232" s="1"/>
      <c r="GIF232" s="1"/>
      <c r="GIG232" s="1"/>
      <c r="GIH232" s="1"/>
      <c r="GII232" s="1"/>
      <c r="GIJ232" s="1"/>
      <c r="GIK232" s="1"/>
      <c r="GIL232" s="1"/>
      <c r="GIM232" s="1"/>
      <c r="GIN232" s="1"/>
      <c r="GIO232" s="1"/>
      <c r="GIP232" s="1"/>
      <c r="GIQ232" s="1"/>
      <c r="GIR232" s="1"/>
      <c r="GIS232" s="1"/>
      <c r="GIT232" s="1"/>
      <c r="GIU232" s="1"/>
      <c r="GIV232" s="1"/>
      <c r="GIW232" s="1"/>
      <c r="GIX232" s="1"/>
      <c r="GIY232" s="1"/>
      <c r="GIZ232" s="1"/>
      <c r="GJA232" s="1"/>
      <c r="GJB232" s="1"/>
      <c r="GJC232" s="1"/>
      <c r="GJD232" s="1"/>
      <c r="GJE232" s="1"/>
      <c r="GJF232" s="1"/>
      <c r="GJG232" s="1"/>
      <c r="GJH232" s="1"/>
      <c r="GJI232" s="1"/>
      <c r="GJJ232" s="1"/>
      <c r="GJK232" s="1"/>
      <c r="GJL232" s="1"/>
      <c r="GJM232" s="1"/>
      <c r="GJN232" s="1"/>
      <c r="GJO232" s="1"/>
      <c r="GJP232" s="1"/>
      <c r="GJQ232" s="1"/>
      <c r="GJR232" s="1"/>
      <c r="GJS232" s="1"/>
      <c r="GJT232" s="1"/>
      <c r="GJU232" s="1"/>
      <c r="GJV232" s="1"/>
      <c r="GJW232" s="1"/>
      <c r="GJX232" s="1"/>
      <c r="GJY232" s="1"/>
      <c r="GJZ232" s="1"/>
      <c r="GKA232" s="1"/>
      <c r="GKB232" s="1"/>
      <c r="GKC232" s="1"/>
      <c r="GKD232" s="1"/>
      <c r="GKE232" s="1"/>
      <c r="GKF232" s="1"/>
      <c r="GKG232" s="1"/>
      <c r="GKH232" s="1"/>
      <c r="GKI232" s="1"/>
      <c r="GKJ232" s="1"/>
      <c r="GKK232" s="1"/>
      <c r="GKL232" s="1"/>
      <c r="GKM232" s="1"/>
      <c r="GKN232" s="1"/>
      <c r="GKO232" s="1"/>
      <c r="GKP232" s="1"/>
      <c r="GKQ232" s="1"/>
      <c r="GKR232" s="1"/>
      <c r="GKS232" s="1"/>
      <c r="GKT232" s="1"/>
      <c r="GKU232" s="1"/>
      <c r="GKV232" s="1"/>
      <c r="GKW232" s="1"/>
      <c r="GKX232" s="1"/>
      <c r="GKY232" s="1"/>
      <c r="GKZ232" s="1"/>
      <c r="GLA232" s="1"/>
      <c r="GLB232" s="1"/>
      <c r="GLC232" s="1"/>
      <c r="GLD232" s="1"/>
      <c r="GLE232" s="1"/>
      <c r="GLF232" s="1"/>
      <c r="GLG232" s="1"/>
      <c r="GLH232" s="1"/>
      <c r="GLI232" s="1"/>
      <c r="GLJ232" s="1"/>
      <c r="GLK232" s="1"/>
      <c r="GLL232" s="1"/>
      <c r="GLM232" s="1"/>
      <c r="GLN232" s="1"/>
      <c r="GLO232" s="1"/>
      <c r="GLP232" s="1"/>
      <c r="GLQ232" s="1"/>
      <c r="GLR232" s="1"/>
      <c r="GLS232" s="1"/>
      <c r="GLT232" s="1"/>
      <c r="GLU232" s="1"/>
      <c r="GLV232" s="1"/>
      <c r="GLW232" s="1"/>
      <c r="GLX232" s="1"/>
      <c r="GLY232" s="1"/>
      <c r="GLZ232" s="1"/>
      <c r="GMA232" s="1"/>
      <c r="GMB232" s="1"/>
      <c r="GMC232" s="1"/>
      <c r="GMD232" s="1"/>
      <c r="GME232" s="1"/>
      <c r="GMF232" s="1"/>
      <c r="GMG232" s="1"/>
      <c r="GMH232" s="1"/>
      <c r="GMI232" s="1"/>
      <c r="GMJ232" s="1"/>
      <c r="GMK232" s="1"/>
      <c r="GML232" s="1"/>
      <c r="GMM232" s="1"/>
      <c r="GMN232" s="1"/>
      <c r="GMO232" s="1"/>
      <c r="GMP232" s="1"/>
      <c r="GMQ232" s="1"/>
      <c r="GMR232" s="1"/>
      <c r="GMS232" s="1"/>
      <c r="GMT232" s="1"/>
      <c r="GMU232" s="1"/>
      <c r="GMV232" s="1"/>
      <c r="GMW232" s="1"/>
      <c r="GMX232" s="1"/>
      <c r="GMY232" s="1"/>
      <c r="GMZ232" s="1"/>
      <c r="GNA232" s="1"/>
      <c r="GNB232" s="1"/>
      <c r="GNC232" s="1"/>
      <c r="GND232" s="1"/>
      <c r="GNE232" s="1"/>
      <c r="GNF232" s="1"/>
      <c r="GNG232" s="1"/>
      <c r="GNH232" s="1"/>
      <c r="GNI232" s="1"/>
      <c r="GNJ232" s="1"/>
      <c r="GNK232" s="1"/>
      <c r="GNL232" s="1"/>
      <c r="GNM232" s="1"/>
      <c r="GNN232" s="1"/>
      <c r="GNO232" s="1"/>
      <c r="GNP232" s="1"/>
      <c r="GNQ232" s="1"/>
      <c r="GNR232" s="1"/>
      <c r="GNS232" s="1"/>
      <c r="GNT232" s="1"/>
      <c r="GNU232" s="1"/>
      <c r="GNV232" s="1"/>
      <c r="GNW232" s="1"/>
      <c r="GNX232" s="1"/>
      <c r="GNY232" s="1"/>
      <c r="GNZ232" s="1"/>
      <c r="GOA232" s="1"/>
      <c r="GOB232" s="1"/>
      <c r="GOC232" s="1"/>
      <c r="GOD232" s="1"/>
      <c r="GOE232" s="1"/>
      <c r="GOF232" s="1"/>
      <c r="GOG232" s="1"/>
      <c r="GOH232" s="1"/>
      <c r="GOI232" s="1"/>
      <c r="GOJ232" s="1"/>
      <c r="GOK232" s="1"/>
      <c r="GOL232" s="1"/>
      <c r="GOM232" s="1"/>
      <c r="GON232" s="1"/>
      <c r="GOO232" s="1"/>
      <c r="GOP232" s="1"/>
      <c r="GOQ232" s="1"/>
      <c r="GOR232" s="1"/>
      <c r="GOS232" s="1"/>
      <c r="GOT232" s="1"/>
      <c r="GOU232" s="1"/>
      <c r="GOV232" s="1"/>
      <c r="GOW232" s="1"/>
      <c r="GOX232" s="1"/>
      <c r="GOY232" s="1"/>
      <c r="GOZ232" s="1"/>
      <c r="GPA232" s="1"/>
      <c r="GPB232" s="1"/>
      <c r="GPC232" s="1"/>
      <c r="GPD232" s="1"/>
      <c r="GPE232" s="1"/>
      <c r="GPF232" s="1"/>
      <c r="GPG232" s="1"/>
      <c r="GPH232" s="1"/>
      <c r="GPI232" s="1"/>
      <c r="GPJ232" s="1"/>
      <c r="GPK232" s="1"/>
      <c r="GPL232" s="1"/>
      <c r="GPM232" s="1"/>
      <c r="GPN232" s="1"/>
      <c r="GPO232" s="1"/>
      <c r="GPP232" s="1"/>
      <c r="GPQ232" s="1"/>
      <c r="GPR232" s="1"/>
      <c r="GPS232" s="1"/>
      <c r="GPT232" s="1"/>
      <c r="GPU232" s="1"/>
      <c r="GPV232" s="1"/>
      <c r="GPW232" s="1"/>
      <c r="GPX232" s="1"/>
      <c r="GPY232" s="1"/>
      <c r="GPZ232" s="1"/>
      <c r="GQA232" s="1"/>
      <c r="GQB232" s="1"/>
      <c r="GQC232" s="1"/>
      <c r="GQD232" s="1"/>
      <c r="GQE232" s="1"/>
      <c r="GQF232" s="1"/>
      <c r="GQG232" s="1"/>
      <c r="GQH232" s="1"/>
      <c r="GQI232" s="1"/>
      <c r="GQJ232" s="1"/>
      <c r="GQK232" s="1"/>
      <c r="GQL232" s="1"/>
      <c r="GQM232" s="1"/>
      <c r="GQN232" s="1"/>
      <c r="GQO232" s="1"/>
      <c r="GQP232" s="1"/>
      <c r="GQQ232" s="1"/>
      <c r="GQR232" s="1"/>
      <c r="GQS232" s="1"/>
      <c r="GQT232" s="1"/>
      <c r="GQU232" s="1"/>
      <c r="GQV232" s="1"/>
      <c r="GQW232" s="1"/>
      <c r="GQX232" s="1"/>
      <c r="GQY232" s="1"/>
      <c r="GQZ232" s="1"/>
      <c r="GRA232" s="1"/>
      <c r="GRB232" s="1"/>
      <c r="GRC232" s="1"/>
      <c r="GRD232" s="1"/>
      <c r="GRE232" s="1"/>
      <c r="GRF232" s="1"/>
      <c r="GRG232" s="1"/>
      <c r="GRH232" s="1"/>
      <c r="GRI232" s="1"/>
      <c r="GRJ232" s="1"/>
      <c r="GRK232" s="1"/>
      <c r="GRL232" s="1"/>
      <c r="GRM232" s="1"/>
      <c r="GRN232" s="1"/>
      <c r="GRO232" s="1"/>
      <c r="GRP232" s="1"/>
      <c r="GRQ232" s="1"/>
      <c r="GRR232" s="1"/>
      <c r="GRS232" s="1"/>
      <c r="GRT232" s="1"/>
      <c r="GRU232" s="1"/>
      <c r="GRV232" s="1"/>
      <c r="GRW232" s="1"/>
      <c r="GRX232" s="1"/>
      <c r="GRY232" s="1"/>
      <c r="GRZ232" s="1"/>
      <c r="GSA232" s="1"/>
      <c r="GSB232" s="1"/>
      <c r="GSC232" s="1"/>
      <c r="GSD232" s="1"/>
      <c r="GSE232" s="1"/>
      <c r="GSF232" s="1"/>
      <c r="GSG232" s="1"/>
      <c r="GSH232" s="1"/>
      <c r="GSI232" s="1"/>
      <c r="GSJ232" s="1"/>
      <c r="GSK232" s="1"/>
      <c r="GSL232" s="1"/>
      <c r="GSM232" s="1"/>
      <c r="GSN232" s="1"/>
      <c r="GSO232" s="1"/>
      <c r="GSP232" s="1"/>
      <c r="GSQ232" s="1"/>
      <c r="GSR232" s="1"/>
      <c r="GSS232" s="1"/>
      <c r="GST232" s="1"/>
      <c r="GSU232" s="1"/>
      <c r="GSV232" s="1"/>
      <c r="GSW232" s="1"/>
      <c r="GSX232" s="1"/>
      <c r="GSY232" s="1"/>
      <c r="GSZ232" s="1"/>
      <c r="GTA232" s="1"/>
      <c r="GTB232" s="1"/>
      <c r="GTC232" s="1"/>
      <c r="GTD232" s="1"/>
      <c r="GTE232" s="1"/>
      <c r="GTF232" s="1"/>
      <c r="GTG232" s="1"/>
      <c r="GTH232" s="1"/>
      <c r="GTI232" s="1"/>
      <c r="GTJ232" s="1"/>
      <c r="GTK232" s="1"/>
      <c r="GTL232" s="1"/>
      <c r="GTM232" s="1"/>
      <c r="GTN232" s="1"/>
      <c r="GTO232" s="1"/>
      <c r="GTP232" s="1"/>
      <c r="GTQ232" s="1"/>
      <c r="GTR232" s="1"/>
      <c r="GTS232" s="1"/>
      <c r="GTT232" s="1"/>
      <c r="GTU232" s="1"/>
      <c r="GTV232" s="1"/>
      <c r="GTW232" s="1"/>
      <c r="GTX232" s="1"/>
      <c r="GTY232" s="1"/>
      <c r="GTZ232" s="1"/>
      <c r="GUA232" s="1"/>
      <c r="GUB232" s="1"/>
      <c r="GUC232" s="1"/>
      <c r="GUD232" s="1"/>
      <c r="GUE232" s="1"/>
      <c r="GUF232" s="1"/>
      <c r="GUG232" s="1"/>
      <c r="GUH232" s="1"/>
      <c r="GUI232" s="1"/>
      <c r="GUJ232" s="1"/>
      <c r="GUK232" s="1"/>
      <c r="GUL232" s="1"/>
      <c r="GUM232" s="1"/>
      <c r="GUN232" s="1"/>
      <c r="GUO232" s="1"/>
      <c r="GUP232" s="1"/>
      <c r="GUQ232" s="1"/>
      <c r="GUR232" s="1"/>
      <c r="GUS232" s="1"/>
      <c r="GUT232" s="1"/>
      <c r="GUU232" s="1"/>
      <c r="GUV232" s="1"/>
      <c r="GUW232" s="1"/>
      <c r="GUX232" s="1"/>
      <c r="GUY232" s="1"/>
      <c r="GUZ232" s="1"/>
      <c r="GVA232" s="1"/>
      <c r="GVB232" s="1"/>
      <c r="GVC232" s="1"/>
      <c r="GVD232" s="1"/>
      <c r="GVE232" s="1"/>
      <c r="GVF232" s="1"/>
      <c r="GVG232" s="1"/>
      <c r="GVH232" s="1"/>
      <c r="GVI232" s="1"/>
      <c r="GVJ232" s="1"/>
      <c r="GVK232" s="1"/>
      <c r="GVL232" s="1"/>
      <c r="GVM232" s="1"/>
      <c r="GVN232" s="1"/>
      <c r="GVO232" s="1"/>
      <c r="GVP232" s="1"/>
      <c r="GVQ232" s="1"/>
      <c r="GVR232" s="1"/>
      <c r="GVS232" s="1"/>
      <c r="GVT232" s="1"/>
      <c r="GVU232" s="1"/>
      <c r="GVV232" s="1"/>
      <c r="GVW232" s="1"/>
      <c r="GVX232" s="1"/>
      <c r="GVY232" s="1"/>
      <c r="GVZ232" s="1"/>
      <c r="GWA232" s="1"/>
      <c r="GWB232" s="1"/>
      <c r="GWC232" s="1"/>
      <c r="GWD232" s="1"/>
      <c r="GWE232" s="1"/>
      <c r="GWF232" s="1"/>
      <c r="GWG232" s="1"/>
      <c r="GWH232" s="1"/>
      <c r="GWI232" s="1"/>
      <c r="GWJ232" s="1"/>
      <c r="GWK232" s="1"/>
      <c r="GWL232" s="1"/>
      <c r="GWM232" s="1"/>
      <c r="GWN232" s="1"/>
      <c r="GWO232" s="1"/>
      <c r="GWP232" s="1"/>
      <c r="GWQ232" s="1"/>
      <c r="GWR232" s="1"/>
      <c r="GWS232" s="1"/>
      <c r="GWT232" s="1"/>
      <c r="GWU232" s="1"/>
      <c r="GWV232" s="1"/>
      <c r="GWW232" s="1"/>
      <c r="GWX232" s="1"/>
      <c r="GWY232" s="1"/>
      <c r="GWZ232" s="1"/>
      <c r="GXA232" s="1"/>
      <c r="GXB232" s="1"/>
      <c r="GXC232" s="1"/>
      <c r="GXD232" s="1"/>
      <c r="GXE232" s="1"/>
      <c r="GXF232" s="1"/>
      <c r="GXG232" s="1"/>
      <c r="GXH232" s="1"/>
      <c r="GXI232" s="1"/>
      <c r="GXJ232" s="1"/>
      <c r="GXK232" s="1"/>
      <c r="GXL232" s="1"/>
      <c r="GXM232" s="1"/>
      <c r="GXN232" s="1"/>
      <c r="GXO232" s="1"/>
      <c r="GXP232" s="1"/>
      <c r="GXQ232" s="1"/>
      <c r="GXR232" s="1"/>
      <c r="GXS232" s="1"/>
      <c r="GXT232" s="1"/>
      <c r="GXU232" s="1"/>
      <c r="GXV232" s="1"/>
      <c r="GXW232" s="1"/>
      <c r="GXX232" s="1"/>
      <c r="GXY232" s="1"/>
      <c r="GXZ232" s="1"/>
      <c r="GYA232" s="1"/>
      <c r="GYB232" s="1"/>
      <c r="GYC232" s="1"/>
      <c r="GYD232" s="1"/>
      <c r="GYE232" s="1"/>
      <c r="GYF232" s="1"/>
      <c r="GYG232" s="1"/>
      <c r="GYH232" s="1"/>
      <c r="GYI232" s="1"/>
      <c r="GYJ232" s="1"/>
      <c r="GYK232" s="1"/>
      <c r="GYL232" s="1"/>
      <c r="GYM232" s="1"/>
      <c r="GYN232" s="1"/>
      <c r="GYO232" s="1"/>
      <c r="GYP232" s="1"/>
      <c r="GYQ232" s="1"/>
      <c r="GYR232" s="1"/>
      <c r="GYS232" s="1"/>
      <c r="GYT232" s="1"/>
      <c r="GYU232" s="1"/>
      <c r="GYV232" s="1"/>
      <c r="GYW232" s="1"/>
      <c r="GYX232" s="1"/>
      <c r="GYY232" s="1"/>
      <c r="GYZ232" s="1"/>
      <c r="GZA232" s="1"/>
      <c r="GZB232" s="1"/>
      <c r="GZC232" s="1"/>
      <c r="GZD232" s="1"/>
      <c r="GZE232" s="1"/>
      <c r="GZF232" s="1"/>
      <c r="GZG232" s="1"/>
      <c r="GZH232" s="1"/>
      <c r="GZI232" s="1"/>
      <c r="GZJ232" s="1"/>
      <c r="GZK232" s="1"/>
      <c r="GZL232" s="1"/>
      <c r="GZM232" s="1"/>
      <c r="GZN232" s="1"/>
      <c r="GZO232" s="1"/>
      <c r="GZP232" s="1"/>
      <c r="GZQ232" s="1"/>
      <c r="GZR232" s="1"/>
      <c r="GZS232" s="1"/>
      <c r="GZT232" s="1"/>
      <c r="GZU232" s="1"/>
      <c r="GZV232" s="1"/>
      <c r="GZW232" s="1"/>
      <c r="GZX232" s="1"/>
      <c r="GZY232" s="1"/>
      <c r="GZZ232" s="1"/>
      <c r="HAA232" s="1"/>
      <c r="HAB232" s="1"/>
      <c r="HAC232" s="1"/>
      <c r="HAD232" s="1"/>
      <c r="HAE232" s="1"/>
      <c r="HAF232" s="1"/>
      <c r="HAG232" s="1"/>
      <c r="HAH232" s="1"/>
      <c r="HAI232" s="1"/>
      <c r="HAJ232" s="1"/>
      <c r="HAK232" s="1"/>
      <c r="HAL232" s="1"/>
      <c r="HAM232" s="1"/>
      <c r="HAN232" s="1"/>
      <c r="HAO232" s="1"/>
      <c r="HAP232" s="1"/>
      <c r="HAQ232" s="1"/>
      <c r="HAR232" s="1"/>
      <c r="HAS232" s="1"/>
      <c r="HAT232" s="1"/>
      <c r="HAU232" s="1"/>
      <c r="HAV232" s="1"/>
      <c r="HAW232" s="1"/>
      <c r="HAX232" s="1"/>
      <c r="HAY232" s="1"/>
      <c r="HAZ232" s="1"/>
      <c r="HBA232" s="1"/>
      <c r="HBB232" s="1"/>
      <c r="HBC232" s="1"/>
      <c r="HBD232" s="1"/>
      <c r="HBE232" s="1"/>
      <c r="HBF232" s="1"/>
      <c r="HBG232" s="1"/>
      <c r="HBH232" s="1"/>
      <c r="HBI232" s="1"/>
      <c r="HBJ232" s="1"/>
      <c r="HBK232" s="1"/>
      <c r="HBL232" s="1"/>
      <c r="HBM232" s="1"/>
      <c r="HBN232" s="1"/>
      <c r="HBO232" s="1"/>
      <c r="HBP232" s="1"/>
      <c r="HBQ232" s="1"/>
      <c r="HBR232" s="1"/>
      <c r="HBS232" s="1"/>
      <c r="HBT232" s="1"/>
      <c r="HBU232" s="1"/>
      <c r="HBV232" s="1"/>
      <c r="HBW232" s="1"/>
      <c r="HBX232" s="1"/>
      <c r="HBY232" s="1"/>
      <c r="HBZ232" s="1"/>
      <c r="HCA232" s="1"/>
      <c r="HCB232" s="1"/>
      <c r="HCC232" s="1"/>
      <c r="HCD232" s="1"/>
      <c r="HCE232" s="1"/>
      <c r="HCF232" s="1"/>
      <c r="HCG232" s="1"/>
      <c r="HCH232" s="1"/>
      <c r="HCI232" s="1"/>
      <c r="HCJ232" s="1"/>
      <c r="HCK232" s="1"/>
      <c r="HCL232" s="1"/>
      <c r="HCM232" s="1"/>
      <c r="HCN232" s="1"/>
      <c r="HCO232" s="1"/>
      <c r="HCP232" s="1"/>
      <c r="HCQ232" s="1"/>
      <c r="HCR232" s="1"/>
      <c r="HCS232" s="1"/>
      <c r="HCT232" s="1"/>
      <c r="HCU232" s="1"/>
      <c r="HCV232" s="1"/>
      <c r="HCW232" s="1"/>
      <c r="HCX232" s="1"/>
      <c r="HCY232" s="1"/>
      <c r="HCZ232" s="1"/>
      <c r="HDA232" s="1"/>
      <c r="HDB232" s="1"/>
      <c r="HDC232" s="1"/>
      <c r="HDD232" s="1"/>
      <c r="HDE232" s="1"/>
      <c r="HDF232" s="1"/>
      <c r="HDG232" s="1"/>
      <c r="HDH232" s="1"/>
      <c r="HDI232" s="1"/>
      <c r="HDJ232" s="1"/>
      <c r="HDK232" s="1"/>
      <c r="HDL232" s="1"/>
      <c r="HDM232" s="1"/>
      <c r="HDN232" s="1"/>
      <c r="HDO232" s="1"/>
      <c r="HDP232" s="1"/>
      <c r="HDQ232" s="1"/>
      <c r="HDR232" s="1"/>
      <c r="HDS232" s="1"/>
      <c r="HDT232" s="1"/>
      <c r="HDU232" s="1"/>
      <c r="HDV232" s="1"/>
      <c r="HDW232" s="1"/>
      <c r="HDX232" s="1"/>
      <c r="HDY232" s="1"/>
      <c r="HDZ232" s="1"/>
      <c r="HEA232" s="1"/>
      <c r="HEB232" s="1"/>
      <c r="HEC232" s="1"/>
      <c r="HED232" s="1"/>
      <c r="HEE232" s="1"/>
      <c r="HEF232" s="1"/>
      <c r="HEG232" s="1"/>
      <c r="HEH232" s="1"/>
      <c r="HEI232" s="1"/>
      <c r="HEJ232" s="1"/>
      <c r="HEK232" s="1"/>
      <c r="HEL232" s="1"/>
      <c r="HEM232" s="1"/>
      <c r="HEN232" s="1"/>
      <c r="HEO232" s="1"/>
      <c r="HEP232" s="1"/>
      <c r="HEQ232" s="1"/>
      <c r="HER232" s="1"/>
      <c r="HES232" s="1"/>
      <c r="HET232" s="1"/>
      <c r="HEU232" s="1"/>
      <c r="HEV232" s="1"/>
      <c r="HEW232" s="1"/>
      <c r="HEX232" s="1"/>
      <c r="HEY232" s="1"/>
      <c r="HEZ232" s="1"/>
      <c r="HFA232" s="1"/>
      <c r="HFB232" s="1"/>
      <c r="HFC232" s="1"/>
      <c r="HFD232" s="1"/>
      <c r="HFE232" s="1"/>
      <c r="HFF232" s="1"/>
      <c r="HFG232" s="1"/>
      <c r="HFH232" s="1"/>
      <c r="HFI232" s="1"/>
      <c r="HFJ232" s="1"/>
      <c r="HFK232" s="1"/>
      <c r="HFL232" s="1"/>
      <c r="HFM232" s="1"/>
      <c r="HFN232" s="1"/>
      <c r="HFO232" s="1"/>
      <c r="HFP232" s="1"/>
      <c r="HFQ232" s="1"/>
      <c r="HFR232" s="1"/>
      <c r="HFS232" s="1"/>
      <c r="HFT232" s="1"/>
      <c r="HFU232" s="1"/>
      <c r="HFV232" s="1"/>
      <c r="HFW232" s="1"/>
      <c r="HFX232" s="1"/>
      <c r="HFY232" s="1"/>
      <c r="HFZ232" s="1"/>
      <c r="HGA232" s="1"/>
      <c r="HGB232" s="1"/>
      <c r="HGC232" s="1"/>
      <c r="HGD232" s="1"/>
      <c r="HGE232" s="1"/>
      <c r="HGF232" s="1"/>
      <c r="HGG232" s="1"/>
      <c r="HGH232" s="1"/>
      <c r="HGI232" s="1"/>
      <c r="HGJ232" s="1"/>
      <c r="HGK232" s="1"/>
      <c r="HGL232" s="1"/>
      <c r="HGM232" s="1"/>
      <c r="HGN232" s="1"/>
      <c r="HGO232" s="1"/>
      <c r="HGP232" s="1"/>
      <c r="HGQ232" s="1"/>
      <c r="HGR232" s="1"/>
      <c r="HGS232" s="1"/>
      <c r="HGT232" s="1"/>
      <c r="HGU232" s="1"/>
      <c r="HGV232" s="1"/>
      <c r="HGW232" s="1"/>
      <c r="HGX232" s="1"/>
      <c r="HGY232" s="1"/>
      <c r="HGZ232" s="1"/>
      <c r="HHA232" s="1"/>
      <c r="HHB232" s="1"/>
      <c r="HHC232" s="1"/>
      <c r="HHD232" s="1"/>
      <c r="HHE232" s="1"/>
      <c r="HHF232" s="1"/>
      <c r="HHG232" s="1"/>
      <c r="HHH232" s="1"/>
      <c r="HHI232" s="1"/>
      <c r="HHJ232" s="1"/>
      <c r="HHK232" s="1"/>
      <c r="HHL232" s="1"/>
      <c r="HHM232" s="1"/>
      <c r="HHN232" s="1"/>
      <c r="HHO232" s="1"/>
      <c r="HHP232" s="1"/>
      <c r="HHQ232" s="1"/>
      <c r="HHR232" s="1"/>
      <c r="HHS232" s="1"/>
      <c r="HHT232" s="1"/>
      <c r="HHU232" s="1"/>
      <c r="HHV232" s="1"/>
      <c r="HHW232" s="1"/>
      <c r="HHX232" s="1"/>
      <c r="HHY232" s="1"/>
      <c r="HHZ232" s="1"/>
      <c r="HIA232" s="1"/>
      <c r="HIB232" s="1"/>
      <c r="HIC232" s="1"/>
      <c r="HID232" s="1"/>
      <c r="HIE232" s="1"/>
      <c r="HIF232" s="1"/>
      <c r="HIG232" s="1"/>
      <c r="HIH232" s="1"/>
      <c r="HII232" s="1"/>
      <c r="HIJ232" s="1"/>
      <c r="HIK232" s="1"/>
      <c r="HIL232" s="1"/>
      <c r="HIM232" s="1"/>
      <c r="HIN232" s="1"/>
      <c r="HIO232" s="1"/>
      <c r="HIP232" s="1"/>
      <c r="HIQ232" s="1"/>
      <c r="HIR232" s="1"/>
      <c r="HIS232" s="1"/>
      <c r="HIT232" s="1"/>
      <c r="HIU232" s="1"/>
      <c r="HIV232" s="1"/>
      <c r="HIW232" s="1"/>
      <c r="HIX232" s="1"/>
      <c r="HIY232" s="1"/>
      <c r="HIZ232" s="1"/>
      <c r="HJA232" s="1"/>
      <c r="HJB232" s="1"/>
      <c r="HJC232" s="1"/>
      <c r="HJD232" s="1"/>
      <c r="HJE232" s="1"/>
      <c r="HJF232" s="1"/>
      <c r="HJG232" s="1"/>
      <c r="HJH232" s="1"/>
      <c r="HJI232" s="1"/>
      <c r="HJJ232" s="1"/>
      <c r="HJK232" s="1"/>
      <c r="HJL232" s="1"/>
      <c r="HJM232" s="1"/>
      <c r="HJN232" s="1"/>
      <c r="HJO232" s="1"/>
      <c r="HJP232" s="1"/>
      <c r="HJQ232" s="1"/>
      <c r="HJR232" s="1"/>
      <c r="HJS232" s="1"/>
      <c r="HJT232" s="1"/>
      <c r="HJU232" s="1"/>
      <c r="HJV232" s="1"/>
      <c r="HJW232" s="1"/>
      <c r="HJX232" s="1"/>
      <c r="HJY232" s="1"/>
      <c r="HJZ232" s="1"/>
      <c r="HKA232" s="1"/>
      <c r="HKB232" s="1"/>
      <c r="HKC232" s="1"/>
      <c r="HKD232" s="1"/>
      <c r="HKE232" s="1"/>
      <c r="HKF232" s="1"/>
      <c r="HKG232" s="1"/>
      <c r="HKH232" s="1"/>
      <c r="HKI232" s="1"/>
      <c r="HKJ232" s="1"/>
      <c r="HKK232" s="1"/>
      <c r="HKL232" s="1"/>
      <c r="HKM232" s="1"/>
      <c r="HKN232" s="1"/>
      <c r="HKO232" s="1"/>
      <c r="HKP232" s="1"/>
      <c r="HKQ232" s="1"/>
      <c r="HKR232" s="1"/>
      <c r="HKS232" s="1"/>
      <c r="HKT232" s="1"/>
      <c r="HKU232" s="1"/>
      <c r="HKV232" s="1"/>
      <c r="HKW232" s="1"/>
      <c r="HKX232" s="1"/>
      <c r="HKY232" s="1"/>
      <c r="HKZ232" s="1"/>
      <c r="HLA232" s="1"/>
      <c r="HLB232" s="1"/>
      <c r="HLC232" s="1"/>
      <c r="HLD232" s="1"/>
      <c r="HLE232" s="1"/>
      <c r="HLF232" s="1"/>
      <c r="HLG232" s="1"/>
      <c r="HLH232" s="1"/>
      <c r="HLI232" s="1"/>
      <c r="HLJ232" s="1"/>
      <c r="HLK232" s="1"/>
      <c r="HLL232" s="1"/>
      <c r="HLM232" s="1"/>
      <c r="HLN232" s="1"/>
      <c r="HLO232" s="1"/>
      <c r="HLP232" s="1"/>
      <c r="HLQ232" s="1"/>
      <c r="HLR232" s="1"/>
      <c r="HLS232" s="1"/>
      <c r="HLT232" s="1"/>
      <c r="HLU232" s="1"/>
      <c r="HLV232" s="1"/>
      <c r="HLW232" s="1"/>
      <c r="HLX232" s="1"/>
      <c r="HLY232" s="1"/>
      <c r="HLZ232" s="1"/>
      <c r="HMA232" s="1"/>
      <c r="HMB232" s="1"/>
      <c r="HMC232" s="1"/>
      <c r="HMD232" s="1"/>
      <c r="HME232" s="1"/>
      <c r="HMF232" s="1"/>
      <c r="HMG232" s="1"/>
      <c r="HMH232" s="1"/>
      <c r="HMI232" s="1"/>
      <c r="HMJ232" s="1"/>
      <c r="HMK232" s="1"/>
      <c r="HML232" s="1"/>
      <c r="HMM232" s="1"/>
      <c r="HMN232" s="1"/>
      <c r="HMO232" s="1"/>
      <c r="HMP232" s="1"/>
      <c r="HMQ232" s="1"/>
      <c r="HMR232" s="1"/>
      <c r="HMS232" s="1"/>
      <c r="HMT232" s="1"/>
      <c r="HMU232" s="1"/>
      <c r="HMV232" s="1"/>
      <c r="HMW232" s="1"/>
      <c r="HMX232" s="1"/>
      <c r="HMY232" s="1"/>
      <c r="HMZ232" s="1"/>
      <c r="HNA232" s="1"/>
      <c r="HNB232" s="1"/>
      <c r="HNC232" s="1"/>
      <c r="HND232" s="1"/>
      <c r="HNE232" s="1"/>
      <c r="HNF232" s="1"/>
      <c r="HNG232" s="1"/>
      <c r="HNH232" s="1"/>
      <c r="HNI232" s="1"/>
      <c r="HNJ232" s="1"/>
      <c r="HNK232" s="1"/>
      <c r="HNL232" s="1"/>
      <c r="HNM232" s="1"/>
      <c r="HNN232" s="1"/>
      <c r="HNO232" s="1"/>
      <c r="HNP232" s="1"/>
      <c r="HNQ232" s="1"/>
      <c r="HNR232" s="1"/>
      <c r="HNS232" s="1"/>
      <c r="HNT232" s="1"/>
      <c r="HNU232" s="1"/>
      <c r="HNV232" s="1"/>
      <c r="HNW232" s="1"/>
      <c r="HNX232" s="1"/>
      <c r="HNY232" s="1"/>
      <c r="HNZ232" s="1"/>
      <c r="HOA232" s="1"/>
      <c r="HOB232" s="1"/>
      <c r="HOC232" s="1"/>
      <c r="HOD232" s="1"/>
      <c r="HOE232" s="1"/>
      <c r="HOF232" s="1"/>
      <c r="HOG232" s="1"/>
      <c r="HOH232" s="1"/>
      <c r="HOI232" s="1"/>
      <c r="HOJ232" s="1"/>
      <c r="HOK232" s="1"/>
      <c r="HOL232" s="1"/>
      <c r="HOM232" s="1"/>
      <c r="HON232" s="1"/>
      <c r="HOO232" s="1"/>
      <c r="HOP232" s="1"/>
      <c r="HOQ232" s="1"/>
      <c r="HOR232" s="1"/>
      <c r="HOS232" s="1"/>
      <c r="HOT232" s="1"/>
      <c r="HOU232" s="1"/>
      <c r="HOV232" s="1"/>
      <c r="HOW232" s="1"/>
      <c r="HOX232" s="1"/>
      <c r="HOY232" s="1"/>
      <c r="HOZ232" s="1"/>
      <c r="HPA232" s="1"/>
      <c r="HPB232" s="1"/>
      <c r="HPC232" s="1"/>
      <c r="HPD232" s="1"/>
      <c r="HPE232" s="1"/>
      <c r="HPF232" s="1"/>
      <c r="HPG232" s="1"/>
      <c r="HPH232" s="1"/>
      <c r="HPI232" s="1"/>
      <c r="HPJ232" s="1"/>
      <c r="HPK232" s="1"/>
      <c r="HPL232" s="1"/>
      <c r="HPM232" s="1"/>
      <c r="HPN232" s="1"/>
      <c r="HPO232" s="1"/>
      <c r="HPP232" s="1"/>
      <c r="HPQ232" s="1"/>
      <c r="HPR232" s="1"/>
      <c r="HPS232" s="1"/>
      <c r="HPT232" s="1"/>
      <c r="HPU232" s="1"/>
      <c r="HPV232" s="1"/>
      <c r="HPW232" s="1"/>
      <c r="HPX232" s="1"/>
      <c r="HPY232" s="1"/>
      <c r="HPZ232" s="1"/>
      <c r="HQA232" s="1"/>
      <c r="HQB232" s="1"/>
      <c r="HQC232" s="1"/>
      <c r="HQD232" s="1"/>
      <c r="HQE232" s="1"/>
      <c r="HQF232" s="1"/>
      <c r="HQG232" s="1"/>
      <c r="HQH232" s="1"/>
      <c r="HQI232" s="1"/>
      <c r="HQJ232" s="1"/>
      <c r="HQK232" s="1"/>
      <c r="HQL232" s="1"/>
      <c r="HQM232" s="1"/>
      <c r="HQN232" s="1"/>
      <c r="HQO232" s="1"/>
      <c r="HQP232" s="1"/>
      <c r="HQQ232" s="1"/>
      <c r="HQR232" s="1"/>
      <c r="HQS232" s="1"/>
      <c r="HQT232" s="1"/>
      <c r="HQU232" s="1"/>
      <c r="HQV232" s="1"/>
      <c r="HQW232" s="1"/>
      <c r="HQX232" s="1"/>
      <c r="HQY232" s="1"/>
      <c r="HQZ232" s="1"/>
      <c r="HRA232" s="1"/>
      <c r="HRB232" s="1"/>
      <c r="HRC232" s="1"/>
      <c r="HRD232" s="1"/>
      <c r="HRE232" s="1"/>
      <c r="HRF232" s="1"/>
      <c r="HRG232" s="1"/>
      <c r="HRH232" s="1"/>
      <c r="HRI232" s="1"/>
      <c r="HRJ232" s="1"/>
      <c r="HRK232" s="1"/>
      <c r="HRL232" s="1"/>
      <c r="HRM232" s="1"/>
      <c r="HRN232" s="1"/>
      <c r="HRO232" s="1"/>
      <c r="HRP232" s="1"/>
      <c r="HRQ232" s="1"/>
      <c r="HRR232" s="1"/>
      <c r="HRS232" s="1"/>
      <c r="HRT232" s="1"/>
      <c r="HRU232" s="1"/>
      <c r="HRV232" s="1"/>
      <c r="HRW232" s="1"/>
      <c r="HRX232" s="1"/>
      <c r="HRY232" s="1"/>
      <c r="HRZ232" s="1"/>
      <c r="HSA232" s="1"/>
      <c r="HSB232" s="1"/>
      <c r="HSC232" s="1"/>
      <c r="HSD232" s="1"/>
      <c r="HSE232" s="1"/>
      <c r="HSF232" s="1"/>
      <c r="HSG232" s="1"/>
      <c r="HSH232" s="1"/>
      <c r="HSI232" s="1"/>
      <c r="HSJ232" s="1"/>
      <c r="HSK232" s="1"/>
      <c r="HSL232" s="1"/>
      <c r="HSM232" s="1"/>
      <c r="HSN232" s="1"/>
      <c r="HSO232" s="1"/>
      <c r="HSP232" s="1"/>
      <c r="HSQ232" s="1"/>
      <c r="HSR232" s="1"/>
      <c r="HSS232" s="1"/>
      <c r="HST232" s="1"/>
      <c r="HSU232" s="1"/>
      <c r="HSV232" s="1"/>
      <c r="HSW232" s="1"/>
      <c r="HSX232" s="1"/>
      <c r="HSY232" s="1"/>
      <c r="HSZ232" s="1"/>
      <c r="HTA232" s="1"/>
      <c r="HTB232" s="1"/>
      <c r="HTC232" s="1"/>
      <c r="HTD232" s="1"/>
      <c r="HTE232" s="1"/>
      <c r="HTF232" s="1"/>
      <c r="HTG232" s="1"/>
      <c r="HTH232" s="1"/>
      <c r="HTI232" s="1"/>
      <c r="HTJ232" s="1"/>
      <c r="HTK232" s="1"/>
      <c r="HTL232" s="1"/>
      <c r="HTM232" s="1"/>
      <c r="HTN232" s="1"/>
      <c r="HTO232" s="1"/>
      <c r="HTP232" s="1"/>
      <c r="HTQ232" s="1"/>
      <c r="HTR232" s="1"/>
      <c r="HTS232" s="1"/>
      <c r="HTT232" s="1"/>
      <c r="HTU232" s="1"/>
      <c r="HTV232" s="1"/>
      <c r="HTW232" s="1"/>
      <c r="HTX232" s="1"/>
      <c r="HTY232" s="1"/>
      <c r="HTZ232" s="1"/>
      <c r="HUA232" s="1"/>
      <c r="HUB232" s="1"/>
      <c r="HUC232" s="1"/>
      <c r="HUD232" s="1"/>
      <c r="HUE232" s="1"/>
      <c r="HUF232" s="1"/>
      <c r="HUG232" s="1"/>
      <c r="HUH232" s="1"/>
      <c r="HUI232" s="1"/>
      <c r="HUJ232" s="1"/>
      <c r="HUK232" s="1"/>
      <c r="HUL232" s="1"/>
      <c r="HUM232" s="1"/>
      <c r="HUN232" s="1"/>
      <c r="HUO232" s="1"/>
      <c r="HUP232" s="1"/>
      <c r="HUQ232" s="1"/>
      <c r="HUR232" s="1"/>
      <c r="HUS232" s="1"/>
      <c r="HUT232" s="1"/>
      <c r="HUU232" s="1"/>
      <c r="HUV232" s="1"/>
      <c r="HUW232" s="1"/>
      <c r="HUX232" s="1"/>
      <c r="HUY232" s="1"/>
      <c r="HUZ232" s="1"/>
      <c r="HVA232" s="1"/>
      <c r="HVB232" s="1"/>
      <c r="HVC232" s="1"/>
      <c r="HVD232" s="1"/>
      <c r="HVE232" s="1"/>
      <c r="HVF232" s="1"/>
      <c r="HVG232" s="1"/>
      <c r="HVH232" s="1"/>
      <c r="HVI232" s="1"/>
      <c r="HVJ232" s="1"/>
      <c r="HVK232" s="1"/>
      <c r="HVL232" s="1"/>
      <c r="HVM232" s="1"/>
      <c r="HVN232" s="1"/>
      <c r="HVO232" s="1"/>
      <c r="HVP232" s="1"/>
      <c r="HVQ232" s="1"/>
      <c r="HVR232" s="1"/>
      <c r="HVS232" s="1"/>
      <c r="HVT232" s="1"/>
      <c r="HVU232" s="1"/>
      <c r="HVV232" s="1"/>
      <c r="HVW232" s="1"/>
      <c r="HVX232" s="1"/>
      <c r="HVY232" s="1"/>
      <c r="HVZ232" s="1"/>
      <c r="HWA232" s="1"/>
      <c r="HWB232" s="1"/>
      <c r="HWC232" s="1"/>
      <c r="HWD232" s="1"/>
      <c r="HWE232" s="1"/>
      <c r="HWF232" s="1"/>
      <c r="HWG232" s="1"/>
      <c r="HWH232" s="1"/>
      <c r="HWI232" s="1"/>
      <c r="HWJ232" s="1"/>
      <c r="HWK232" s="1"/>
      <c r="HWL232" s="1"/>
      <c r="HWM232" s="1"/>
      <c r="HWN232" s="1"/>
      <c r="HWO232" s="1"/>
      <c r="HWP232" s="1"/>
      <c r="HWQ232" s="1"/>
      <c r="HWR232" s="1"/>
      <c r="HWS232" s="1"/>
      <c r="HWT232" s="1"/>
      <c r="HWU232" s="1"/>
      <c r="HWV232" s="1"/>
      <c r="HWW232" s="1"/>
      <c r="HWX232" s="1"/>
      <c r="HWY232" s="1"/>
      <c r="HWZ232" s="1"/>
      <c r="HXA232" s="1"/>
      <c r="HXB232" s="1"/>
      <c r="HXC232" s="1"/>
      <c r="HXD232" s="1"/>
      <c r="HXE232" s="1"/>
      <c r="HXF232" s="1"/>
      <c r="HXG232" s="1"/>
      <c r="HXH232" s="1"/>
      <c r="HXI232" s="1"/>
      <c r="HXJ232" s="1"/>
      <c r="HXK232" s="1"/>
      <c r="HXL232" s="1"/>
      <c r="HXM232" s="1"/>
      <c r="HXN232" s="1"/>
      <c r="HXO232" s="1"/>
      <c r="HXP232" s="1"/>
      <c r="HXQ232" s="1"/>
      <c r="HXR232" s="1"/>
      <c r="HXS232" s="1"/>
      <c r="HXT232" s="1"/>
      <c r="HXU232" s="1"/>
      <c r="HXV232" s="1"/>
      <c r="HXW232" s="1"/>
      <c r="HXX232" s="1"/>
      <c r="HXY232" s="1"/>
      <c r="HXZ232" s="1"/>
      <c r="HYA232" s="1"/>
      <c r="HYB232" s="1"/>
      <c r="HYC232" s="1"/>
      <c r="HYD232" s="1"/>
      <c r="HYE232" s="1"/>
      <c r="HYF232" s="1"/>
      <c r="HYG232" s="1"/>
      <c r="HYH232" s="1"/>
      <c r="HYI232" s="1"/>
      <c r="HYJ232" s="1"/>
      <c r="HYK232" s="1"/>
      <c r="HYL232" s="1"/>
      <c r="HYM232" s="1"/>
      <c r="HYN232" s="1"/>
      <c r="HYO232" s="1"/>
      <c r="HYP232" s="1"/>
      <c r="HYQ232" s="1"/>
      <c r="HYR232" s="1"/>
      <c r="HYS232" s="1"/>
      <c r="HYT232" s="1"/>
      <c r="HYU232" s="1"/>
      <c r="HYV232" s="1"/>
      <c r="HYW232" s="1"/>
      <c r="HYX232" s="1"/>
      <c r="HYY232" s="1"/>
      <c r="HYZ232" s="1"/>
      <c r="HZA232" s="1"/>
      <c r="HZB232" s="1"/>
      <c r="HZC232" s="1"/>
      <c r="HZD232" s="1"/>
      <c r="HZE232" s="1"/>
      <c r="HZF232" s="1"/>
      <c r="HZG232" s="1"/>
      <c r="HZH232" s="1"/>
      <c r="HZI232" s="1"/>
      <c r="HZJ232" s="1"/>
      <c r="HZK232" s="1"/>
      <c r="HZL232" s="1"/>
      <c r="HZM232" s="1"/>
      <c r="HZN232" s="1"/>
      <c r="HZO232" s="1"/>
      <c r="HZP232" s="1"/>
      <c r="HZQ232" s="1"/>
      <c r="HZR232" s="1"/>
      <c r="HZS232" s="1"/>
      <c r="HZT232" s="1"/>
      <c r="HZU232" s="1"/>
      <c r="HZV232" s="1"/>
      <c r="HZW232" s="1"/>
      <c r="HZX232" s="1"/>
      <c r="HZY232" s="1"/>
      <c r="HZZ232" s="1"/>
      <c r="IAA232" s="1"/>
      <c r="IAB232" s="1"/>
      <c r="IAC232" s="1"/>
      <c r="IAD232" s="1"/>
      <c r="IAE232" s="1"/>
      <c r="IAF232" s="1"/>
      <c r="IAG232" s="1"/>
      <c r="IAH232" s="1"/>
      <c r="IAI232" s="1"/>
      <c r="IAJ232" s="1"/>
      <c r="IAK232" s="1"/>
      <c r="IAL232" s="1"/>
      <c r="IAM232" s="1"/>
      <c r="IAN232" s="1"/>
      <c r="IAO232" s="1"/>
      <c r="IAP232" s="1"/>
      <c r="IAQ232" s="1"/>
      <c r="IAR232" s="1"/>
      <c r="IAS232" s="1"/>
      <c r="IAT232" s="1"/>
      <c r="IAU232" s="1"/>
      <c r="IAV232" s="1"/>
      <c r="IAW232" s="1"/>
      <c r="IAX232" s="1"/>
      <c r="IAY232" s="1"/>
      <c r="IAZ232" s="1"/>
      <c r="IBA232" s="1"/>
      <c r="IBB232" s="1"/>
      <c r="IBC232" s="1"/>
      <c r="IBD232" s="1"/>
      <c r="IBE232" s="1"/>
      <c r="IBF232" s="1"/>
      <c r="IBG232" s="1"/>
      <c r="IBH232" s="1"/>
      <c r="IBI232" s="1"/>
      <c r="IBJ232" s="1"/>
      <c r="IBK232" s="1"/>
      <c r="IBL232" s="1"/>
      <c r="IBM232" s="1"/>
      <c r="IBN232" s="1"/>
      <c r="IBO232" s="1"/>
      <c r="IBP232" s="1"/>
      <c r="IBQ232" s="1"/>
      <c r="IBR232" s="1"/>
      <c r="IBS232" s="1"/>
      <c r="IBT232" s="1"/>
      <c r="IBU232" s="1"/>
      <c r="IBV232" s="1"/>
      <c r="IBW232" s="1"/>
      <c r="IBX232" s="1"/>
      <c r="IBY232" s="1"/>
      <c r="IBZ232" s="1"/>
      <c r="ICA232" s="1"/>
      <c r="ICB232" s="1"/>
      <c r="ICC232" s="1"/>
      <c r="ICD232" s="1"/>
      <c r="ICE232" s="1"/>
      <c r="ICF232" s="1"/>
      <c r="ICG232" s="1"/>
      <c r="ICH232" s="1"/>
      <c r="ICI232" s="1"/>
      <c r="ICJ232" s="1"/>
      <c r="ICK232" s="1"/>
      <c r="ICL232" s="1"/>
      <c r="ICM232" s="1"/>
      <c r="ICN232" s="1"/>
      <c r="ICO232" s="1"/>
      <c r="ICP232" s="1"/>
      <c r="ICQ232" s="1"/>
      <c r="ICR232" s="1"/>
      <c r="ICS232" s="1"/>
      <c r="ICT232" s="1"/>
      <c r="ICU232" s="1"/>
      <c r="ICV232" s="1"/>
      <c r="ICW232" s="1"/>
      <c r="ICX232" s="1"/>
      <c r="ICY232" s="1"/>
      <c r="ICZ232" s="1"/>
      <c r="IDA232" s="1"/>
      <c r="IDB232" s="1"/>
      <c r="IDC232" s="1"/>
      <c r="IDD232" s="1"/>
      <c r="IDE232" s="1"/>
      <c r="IDF232" s="1"/>
      <c r="IDG232" s="1"/>
      <c r="IDH232" s="1"/>
      <c r="IDI232" s="1"/>
      <c r="IDJ232" s="1"/>
      <c r="IDK232" s="1"/>
      <c r="IDL232" s="1"/>
      <c r="IDM232" s="1"/>
      <c r="IDN232" s="1"/>
      <c r="IDO232" s="1"/>
      <c r="IDP232" s="1"/>
      <c r="IDQ232" s="1"/>
      <c r="IDR232" s="1"/>
      <c r="IDS232" s="1"/>
      <c r="IDT232" s="1"/>
      <c r="IDU232" s="1"/>
      <c r="IDV232" s="1"/>
      <c r="IDW232" s="1"/>
      <c r="IDX232" s="1"/>
      <c r="IDY232" s="1"/>
      <c r="IDZ232" s="1"/>
      <c r="IEA232" s="1"/>
      <c r="IEB232" s="1"/>
      <c r="IEC232" s="1"/>
      <c r="IED232" s="1"/>
      <c r="IEE232" s="1"/>
      <c r="IEF232" s="1"/>
      <c r="IEG232" s="1"/>
      <c r="IEH232" s="1"/>
      <c r="IEI232" s="1"/>
      <c r="IEJ232" s="1"/>
      <c r="IEK232" s="1"/>
      <c r="IEL232" s="1"/>
      <c r="IEM232" s="1"/>
      <c r="IEN232" s="1"/>
      <c r="IEO232" s="1"/>
      <c r="IEP232" s="1"/>
      <c r="IEQ232" s="1"/>
      <c r="IER232" s="1"/>
      <c r="IES232" s="1"/>
      <c r="IET232" s="1"/>
      <c r="IEU232" s="1"/>
      <c r="IEV232" s="1"/>
      <c r="IEW232" s="1"/>
      <c r="IEX232" s="1"/>
      <c r="IEY232" s="1"/>
      <c r="IEZ232" s="1"/>
      <c r="IFA232" s="1"/>
      <c r="IFB232" s="1"/>
      <c r="IFC232" s="1"/>
      <c r="IFD232" s="1"/>
      <c r="IFE232" s="1"/>
      <c r="IFF232" s="1"/>
      <c r="IFG232" s="1"/>
      <c r="IFH232" s="1"/>
      <c r="IFI232" s="1"/>
      <c r="IFJ232" s="1"/>
      <c r="IFK232" s="1"/>
      <c r="IFL232" s="1"/>
      <c r="IFM232" s="1"/>
      <c r="IFN232" s="1"/>
      <c r="IFO232" s="1"/>
      <c r="IFP232" s="1"/>
      <c r="IFQ232" s="1"/>
      <c r="IFR232" s="1"/>
      <c r="IFS232" s="1"/>
      <c r="IFT232" s="1"/>
      <c r="IFU232" s="1"/>
      <c r="IFV232" s="1"/>
      <c r="IFW232" s="1"/>
      <c r="IFX232" s="1"/>
      <c r="IFY232" s="1"/>
      <c r="IFZ232" s="1"/>
      <c r="IGA232" s="1"/>
      <c r="IGB232" s="1"/>
      <c r="IGC232" s="1"/>
      <c r="IGD232" s="1"/>
      <c r="IGE232" s="1"/>
      <c r="IGF232" s="1"/>
      <c r="IGG232" s="1"/>
      <c r="IGH232" s="1"/>
      <c r="IGI232" s="1"/>
      <c r="IGJ232" s="1"/>
      <c r="IGK232" s="1"/>
      <c r="IGL232" s="1"/>
      <c r="IGM232" s="1"/>
      <c r="IGN232" s="1"/>
      <c r="IGO232" s="1"/>
      <c r="IGP232" s="1"/>
      <c r="IGQ232" s="1"/>
      <c r="IGR232" s="1"/>
      <c r="IGS232" s="1"/>
      <c r="IGT232" s="1"/>
      <c r="IGU232" s="1"/>
      <c r="IGV232" s="1"/>
      <c r="IGW232" s="1"/>
      <c r="IGX232" s="1"/>
      <c r="IGY232" s="1"/>
      <c r="IGZ232" s="1"/>
      <c r="IHA232" s="1"/>
      <c r="IHB232" s="1"/>
      <c r="IHC232" s="1"/>
      <c r="IHD232" s="1"/>
      <c r="IHE232" s="1"/>
      <c r="IHF232" s="1"/>
      <c r="IHG232" s="1"/>
      <c r="IHH232" s="1"/>
      <c r="IHI232" s="1"/>
      <c r="IHJ232" s="1"/>
      <c r="IHK232" s="1"/>
      <c r="IHL232" s="1"/>
      <c r="IHM232" s="1"/>
      <c r="IHN232" s="1"/>
      <c r="IHO232" s="1"/>
      <c r="IHP232" s="1"/>
      <c r="IHQ232" s="1"/>
      <c r="IHR232" s="1"/>
      <c r="IHS232" s="1"/>
      <c r="IHT232" s="1"/>
      <c r="IHU232" s="1"/>
      <c r="IHV232" s="1"/>
      <c r="IHW232" s="1"/>
      <c r="IHX232" s="1"/>
      <c r="IHY232" s="1"/>
      <c r="IHZ232" s="1"/>
      <c r="IIA232" s="1"/>
      <c r="IIB232" s="1"/>
      <c r="IIC232" s="1"/>
      <c r="IID232" s="1"/>
      <c r="IIE232" s="1"/>
      <c r="IIF232" s="1"/>
      <c r="IIG232" s="1"/>
      <c r="IIH232" s="1"/>
      <c r="III232" s="1"/>
      <c r="IIJ232" s="1"/>
      <c r="IIK232" s="1"/>
      <c r="IIL232" s="1"/>
      <c r="IIM232" s="1"/>
      <c r="IIN232" s="1"/>
      <c r="IIO232" s="1"/>
      <c r="IIP232" s="1"/>
      <c r="IIQ232" s="1"/>
      <c r="IIR232" s="1"/>
      <c r="IIS232" s="1"/>
      <c r="IIT232" s="1"/>
      <c r="IIU232" s="1"/>
      <c r="IIV232" s="1"/>
      <c r="IIW232" s="1"/>
      <c r="IIX232" s="1"/>
      <c r="IIY232" s="1"/>
      <c r="IIZ232" s="1"/>
      <c r="IJA232" s="1"/>
      <c r="IJB232" s="1"/>
      <c r="IJC232" s="1"/>
      <c r="IJD232" s="1"/>
      <c r="IJE232" s="1"/>
      <c r="IJF232" s="1"/>
      <c r="IJG232" s="1"/>
      <c r="IJH232" s="1"/>
      <c r="IJI232" s="1"/>
      <c r="IJJ232" s="1"/>
      <c r="IJK232" s="1"/>
      <c r="IJL232" s="1"/>
      <c r="IJM232" s="1"/>
      <c r="IJN232" s="1"/>
      <c r="IJO232" s="1"/>
      <c r="IJP232" s="1"/>
      <c r="IJQ232" s="1"/>
      <c r="IJR232" s="1"/>
      <c r="IJS232" s="1"/>
      <c r="IJT232" s="1"/>
      <c r="IJU232" s="1"/>
      <c r="IJV232" s="1"/>
      <c r="IJW232" s="1"/>
      <c r="IJX232" s="1"/>
      <c r="IJY232" s="1"/>
      <c r="IJZ232" s="1"/>
      <c r="IKA232" s="1"/>
      <c r="IKB232" s="1"/>
      <c r="IKC232" s="1"/>
      <c r="IKD232" s="1"/>
      <c r="IKE232" s="1"/>
      <c r="IKF232" s="1"/>
      <c r="IKG232" s="1"/>
      <c r="IKH232" s="1"/>
      <c r="IKI232" s="1"/>
      <c r="IKJ232" s="1"/>
      <c r="IKK232" s="1"/>
      <c r="IKL232" s="1"/>
      <c r="IKM232" s="1"/>
      <c r="IKN232" s="1"/>
      <c r="IKO232" s="1"/>
      <c r="IKP232" s="1"/>
      <c r="IKQ232" s="1"/>
      <c r="IKR232" s="1"/>
      <c r="IKS232" s="1"/>
      <c r="IKT232" s="1"/>
      <c r="IKU232" s="1"/>
      <c r="IKV232" s="1"/>
      <c r="IKW232" s="1"/>
      <c r="IKX232" s="1"/>
      <c r="IKY232" s="1"/>
      <c r="IKZ232" s="1"/>
      <c r="ILA232" s="1"/>
      <c r="ILB232" s="1"/>
      <c r="ILC232" s="1"/>
      <c r="ILD232" s="1"/>
      <c r="ILE232" s="1"/>
      <c r="ILF232" s="1"/>
      <c r="ILG232" s="1"/>
      <c r="ILH232" s="1"/>
      <c r="ILI232" s="1"/>
      <c r="ILJ232" s="1"/>
      <c r="ILK232" s="1"/>
      <c r="ILL232" s="1"/>
      <c r="ILM232" s="1"/>
      <c r="ILN232" s="1"/>
      <c r="ILO232" s="1"/>
      <c r="ILP232" s="1"/>
      <c r="ILQ232" s="1"/>
      <c r="ILR232" s="1"/>
      <c r="ILS232" s="1"/>
      <c r="ILT232" s="1"/>
      <c r="ILU232" s="1"/>
      <c r="ILV232" s="1"/>
      <c r="ILW232" s="1"/>
      <c r="ILX232" s="1"/>
      <c r="ILY232" s="1"/>
      <c r="ILZ232" s="1"/>
      <c r="IMA232" s="1"/>
      <c r="IMB232" s="1"/>
      <c r="IMC232" s="1"/>
      <c r="IMD232" s="1"/>
      <c r="IME232" s="1"/>
      <c r="IMF232" s="1"/>
      <c r="IMG232" s="1"/>
      <c r="IMH232" s="1"/>
      <c r="IMI232" s="1"/>
      <c r="IMJ232" s="1"/>
      <c r="IMK232" s="1"/>
      <c r="IML232" s="1"/>
      <c r="IMM232" s="1"/>
      <c r="IMN232" s="1"/>
      <c r="IMO232" s="1"/>
      <c r="IMP232" s="1"/>
      <c r="IMQ232" s="1"/>
      <c r="IMR232" s="1"/>
      <c r="IMS232" s="1"/>
      <c r="IMT232" s="1"/>
      <c r="IMU232" s="1"/>
      <c r="IMV232" s="1"/>
      <c r="IMW232" s="1"/>
      <c r="IMX232" s="1"/>
      <c r="IMY232" s="1"/>
      <c r="IMZ232" s="1"/>
      <c r="INA232" s="1"/>
      <c r="INB232" s="1"/>
      <c r="INC232" s="1"/>
      <c r="IND232" s="1"/>
      <c r="INE232" s="1"/>
      <c r="INF232" s="1"/>
      <c r="ING232" s="1"/>
      <c r="INH232" s="1"/>
      <c r="INI232" s="1"/>
      <c r="INJ232" s="1"/>
      <c r="INK232" s="1"/>
      <c r="INL232" s="1"/>
      <c r="INM232" s="1"/>
      <c r="INN232" s="1"/>
      <c r="INO232" s="1"/>
      <c r="INP232" s="1"/>
      <c r="INQ232" s="1"/>
      <c r="INR232" s="1"/>
      <c r="INS232" s="1"/>
      <c r="INT232" s="1"/>
      <c r="INU232" s="1"/>
      <c r="INV232" s="1"/>
      <c r="INW232" s="1"/>
      <c r="INX232" s="1"/>
      <c r="INY232" s="1"/>
      <c r="INZ232" s="1"/>
      <c r="IOA232" s="1"/>
      <c r="IOB232" s="1"/>
      <c r="IOC232" s="1"/>
      <c r="IOD232" s="1"/>
      <c r="IOE232" s="1"/>
      <c r="IOF232" s="1"/>
      <c r="IOG232" s="1"/>
      <c r="IOH232" s="1"/>
      <c r="IOI232" s="1"/>
      <c r="IOJ232" s="1"/>
      <c r="IOK232" s="1"/>
      <c r="IOL232" s="1"/>
      <c r="IOM232" s="1"/>
      <c r="ION232" s="1"/>
      <c r="IOO232" s="1"/>
      <c r="IOP232" s="1"/>
      <c r="IOQ232" s="1"/>
      <c r="IOR232" s="1"/>
      <c r="IOS232" s="1"/>
      <c r="IOT232" s="1"/>
      <c r="IOU232" s="1"/>
      <c r="IOV232" s="1"/>
      <c r="IOW232" s="1"/>
      <c r="IOX232" s="1"/>
      <c r="IOY232" s="1"/>
      <c r="IOZ232" s="1"/>
      <c r="IPA232" s="1"/>
      <c r="IPB232" s="1"/>
      <c r="IPC232" s="1"/>
      <c r="IPD232" s="1"/>
      <c r="IPE232" s="1"/>
      <c r="IPF232" s="1"/>
      <c r="IPG232" s="1"/>
      <c r="IPH232" s="1"/>
      <c r="IPI232" s="1"/>
      <c r="IPJ232" s="1"/>
      <c r="IPK232" s="1"/>
      <c r="IPL232" s="1"/>
      <c r="IPM232" s="1"/>
      <c r="IPN232" s="1"/>
      <c r="IPO232" s="1"/>
      <c r="IPP232" s="1"/>
      <c r="IPQ232" s="1"/>
      <c r="IPR232" s="1"/>
      <c r="IPS232" s="1"/>
      <c r="IPT232" s="1"/>
      <c r="IPU232" s="1"/>
      <c r="IPV232" s="1"/>
      <c r="IPW232" s="1"/>
      <c r="IPX232" s="1"/>
      <c r="IPY232" s="1"/>
      <c r="IPZ232" s="1"/>
      <c r="IQA232" s="1"/>
      <c r="IQB232" s="1"/>
      <c r="IQC232" s="1"/>
      <c r="IQD232" s="1"/>
      <c r="IQE232" s="1"/>
      <c r="IQF232" s="1"/>
      <c r="IQG232" s="1"/>
      <c r="IQH232" s="1"/>
      <c r="IQI232" s="1"/>
      <c r="IQJ232" s="1"/>
      <c r="IQK232" s="1"/>
      <c r="IQL232" s="1"/>
      <c r="IQM232" s="1"/>
      <c r="IQN232" s="1"/>
      <c r="IQO232" s="1"/>
      <c r="IQP232" s="1"/>
      <c r="IQQ232" s="1"/>
      <c r="IQR232" s="1"/>
      <c r="IQS232" s="1"/>
      <c r="IQT232" s="1"/>
      <c r="IQU232" s="1"/>
      <c r="IQV232" s="1"/>
      <c r="IQW232" s="1"/>
      <c r="IQX232" s="1"/>
      <c r="IQY232" s="1"/>
      <c r="IQZ232" s="1"/>
      <c r="IRA232" s="1"/>
      <c r="IRB232" s="1"/>
      <c r="IRC232" s="1"/>
      <c r="IRD232" s="1"/>
      <c r="IRE232" s="1"/>
      <c r="IRF232" s="1"/>
      <c r="IRG232" s="1"/>
      <c r="IRH232" s="1"/>
      <c r="IRI232" s="1"/>
      <c r="IRJ232" s="1"/>
      <c r="IRK232" s="1"/>
      <c r="IRL232" s="1"/>
      <c r="IRM232" s="1"/>
      <c r="IRN232" s="1"/>
      <c r="IRO232" s="1"/>
      <c r="IRP232" s="1"/>
      <c r="IRQ232" s="1"/>
      <c r="IRR232" s="1"/>
      <c r="IRS232" s="1"/>
      <c r="IRT232" s="1"/>
      <c r="IRU232" s="1"/>
      <c r="IRV232" s="1"/>
      <c r="IRW232" s="1"/>
      <c r="IRX232" s="1"/>
      <c r="IRY232" s="1"/>
      <c r="IRZ232" s="1"/>
      <c r="ISA232" s="1"/>
      <c r="ISB232" s="1"/>
      <c r="ISC232" s="1"/>
      <c r="ISD232" s="1"/>
      <c r="ISE232" s="1"/>
      <c r="ISF232" s="1"/>
      <c r="ISG232" s="1"/>
      <c r="ISH232" s="1"/>
      <c r="ISI232" s="1"/>
      <c r="ISJ232" s="1"/>
      <c r="ISK232" s="1"/>
      <c r="ISL232" s="1"/>
      <c r="ISM232" s="1"/>
      <c r="ISN232" s="1"/>
      <c r="ISO232" s="1"/>
      <c r="ISP232" s="1"/>
      <c r="ISQ232" s="1"/>
      <c r="ISR232" s="1"/>
      <c r="ISS232" s="1"/>
      <c r="IST232" s="1"/>
      <c r="ISU232" s="1"/>
      <c r="ISV232" s="1"/>
      <c r="ISW232" s="1"/>
      <c r="ISX232" s="1"/>
      <c r="ISY232" s="1"/>
      <c r="ISZ232" s="1"/>
      <c r="ITA232" s="1"/>
      <c r="ITB232" s="1"/>
      <c r="ITC232" s="1"/>
      <c r="ITD232" s="1"/>
      <c r="ITE232" s="1"/>
      <c r="ITF232" s="1"/>
      <c r="ITG232" s="1"/>
      <c r="ITH232" s="1"/>
      <c r="ITI232" s="1"/>
      <c r="ITJ232" s="1"/>
      <c r="ITK232" s="1"/>
      <c r="ITL232" s="1"/>
      <c r="ITM232" s="1"/>
      <c r="ITN232" s="1"/>
      <c r="ITO232" s="1"/>
      <c r="ITP232" s="1"/>
      <c r="ITQ232" s="1"/>
      <c r="ITR232" s="1"/>
      <c r="ITS232" s="1"/>
      <c r="ITT232" s="1"/>
      <c r="ITU232" s="1"/>
      <c r="ITV232" s="1"/>
      <c r="ITW232" s="1"/>
      <c r="ITX232" s="1"/>
      <c r="ITY232" s="1"/>
      <c r="ITZ232" s="1"/>
      <c r="IUA232" s="1"/>
      <c r="IUB232" s="1"/>
      <c r="IUC232" s="1"/>
      <c r="IUD232" s="1"/>
      <c r="IUE232" s="1"/>
      <c r="IUF232" s="1"/>
      <c r="IUG232" s="1"/>
      <c r="IUH232" s="1"/>
      <c r="IUI232" s="1"/>
      <c r="IUJ232" s="1"/>
      <c r="IUK232" s="1"/>
      <c r="IUL232" s="1"/>
      <c r="IUM232" s="1"/>
      <c r="IUN232" s="1"/>
      <c r="IUO232" s="1"/>
      <c r="IUP232" s="1"/>
      <c r="IUQ232" s="1"/>
      <c r="IUR232" s="1"/>
      <c r="IUS232" s="1"/>
      <c r="IUT232" s="1"/>
      <c r="IUU232" s="1"/>
      <c r="IUV232" s="1"/>
      <c r="IUW232" s="1"/>
      <c r="IUX232" s="1"/>
      <c r="IUY232" s="1"/>
      <c r="IUZ232" s="1"/>
      <c r="IVA232" s="1"/>
      <c r="IVB232" s="1"/>
      <c r="IVC232" s="1"/>
      <c r="IVD232" s="1"/>
      <c r="IVE232" s="1"/>
      <c r="IVF232" s="1"/>
      <c r="IVG232" s="1"/>
      <c r="IVH232" s="1"/>
      <c r="IVI232" s="1"/>
      <c r="IVJ232" s="1"/>
      <c r="IVK232" s="1"/>
      <c r="IVL232" s="1"/>
      <c r="IVM232" s="1"/>
      <c r="IVN232" s="1"/>
      <c r="IVO232" s="1"/>
      <c r="IVP232" s="1"/>
      <c r="IVQ232" s="1"/>
      <c r="IVR232" s="1"/>
      <c r="IVS232" s="1"/>
      <c r="IVT232" s="1"/>
      <c r="IVU232" s="1"/>
      <c r="IVV232" s="1"/>
      <c r="IVW232" s="1"/>
      <c r="IVX232" s="1"/>
      <c r="IVY232" s="1"/>
      <c r="IVZ232" s="1"/>
      <c r="IWA232" s="1"/>
      <c r="IWB232" s="1"/>
      <c r="IWC232" s="1"/>
      <c r="IWD232" s="1"/>
      <c r="IWE232" s="1"/>
      <c r="IWF232" s="1"/>
      <c r="IWG232" s="1"/>
      <c r="IWH232" s="1"/>
      <c r="IWI232" s="1"/>
      <c r="IWJ232" s="1"/>
      <c r="IWK232" s="1"/>
      <c r="IWL232" s="1"/>
      <c r="IWM232" s="1"/>
      <c r="IWN232" s="1"/>
      <c r="IWO232" s="1"/>
      <c r="IWP232" s="1"/>
      <c r="IWQ232" s="1"/>
      <c r="IWR232" s="1"/>
      <c r="IWS232" s="1"/>
      <c r="IWT232" s="1"/>
      <c r="IWU232" s="1"/>
      <c r="IWV232" s="1"/>
      <c r="IWW232" s="1"/>
      <c r="IWX232" s="1"/>
      <c r="IWY232" s="1"/>
      <c r="IWZ232" s="1"/>
      <c r="IXA232" s="1"/>
      <c r="IXB232" s="1"/>
      <c r="IXC232" s="1"/>
      <c r="IXD232" s="1"/>
      <c r="IXE232" s="1"/>
      <c r="IXF232" s="1"/>
      <c r="IXG232" s="1"/>
      <c r="IXH232" s="1"/>
      <c r="IXI232" s="1"/>
      <c r="IXJ232" s="1"/>
      <c r="IXK232" s="1"/>
      <c r="IXL232" s="1"/>
      <c r="IXM232" s="1"/>
      <c r="IXN232" s="1"/>
      <c r="IXO232" s="1"/>
      <c r="IXP232" s="1"/>
      <c r="IXQ232" s="1"/>
      <c r="IXR232" s="1"/>
      <c r="IXS232" s="1"/>
      <c r="IXT232" s="1"/>
      <c r="IXU232" s="1"/>
      <c r="IXV232" s="1"/>
      <c r="IXW232" s="1"/>
      <c r="IXX232" s="1"/>
      <c r="IXY232" s="1"/>
      <c r="IXZ232" s="1"/>
      <c r="IYA232" s="1"/>
      <c r="IYB232" s="1"/>
      <c r="IYC232" s="1"/>
      <c r="IYD232" s="1"/>
      <c r="IYE232" s="1"/>
      <c r="IYF232" s="1"/>
      <c r="IYG232" s="1"/>
      <c r="IYH232" s="1"/>
      <c r="IYI232" s="1"/>
      <c r="IYJ232" s="1"/>
      <c r="IYK232" s="1"/>
      <c r="IYL232" s="1"/>
      <c r="IYM232" s="1"/>
      <c r="IYN232" s="1"/>
      <c r="IYO232" s="1"/>
      <c r="IYP232" s="1"/>
      <c r="IYQ232" s="1"/>
      <c r="IYR232" s="1"/>
      <c r="IYS232" s="1"/>
      <c r="IYT232" s="1"/>
      <c r="IYU232" s="1"/>
      <c r="IYV232" s="1"/>
      <c r="IYW232" s="1"/>
      <c r="IYX232" s="1"/>
      <c r="IYY232" s="1"/>
      <c r="IYZ232" s="1"/>
      <c r="IZA232" s="1"/>
      <c r="IZB232" s="1"/>
      <c r="IZC232" s="1"/>
      <c r="IZD232" s="1"/>
      <c r="IZE232" s="1"/>
      <c r="IZF232" s="1"/>
      <c r="IZG232" s="1"/>
      <c r="IZH232" s="1"/>
      <c r="IZI232" s="1"/>
      <c r="IZJ232" s="1"/>
      <c r="IZK232" s="1"/>
      <c r="IZL232" s="1"/>
      <c r="IZM232" s="1"/>
      <c r="IZN232" s="1"/>
      <c r="IZO232" s="1"/>
      <c r="IZP232" s="1"/>
      <c r="IZQ232" s="1"/>
      <c r="IZR232" s="1"/>
      <c r="IZS232" s="1"/>
      <c r="IZT232" s="1"/>
      <c r="IZU232" s="1"/>
      <c r="IZV232" s="1"/>
      <c r="IZW232" s="1"/>
      <c r="IZX232" s="1"/>
      <c r="IZY232" s="1"/>
      <c r="IZZ232" s="1"/>
      <c r="JAA232" s="1"/>
      <c r="JAB232" s="1"/>
      <c r="JAC232" s="1"/>
      <c r="JAD232" s="1"/>
      <c r="JAE232" s="1"/>
      <c r="JAF232" s="1"/>
      <c r="JAG232" s="1"/>
      <c r="JAH232" s="1"/>
      <c r="JAI232" s="1"/>
      <c r="JAJ232" s="1"/>
      <c r="JAK232" s="1"/>
      <c r="JAL232" s="1"/>
      <c r="JAM232" s="1"/>
      <c r="JAN232" s="1"/>
      <c r="JAO232" s="1"/>
      <c r="JAP232" s="1"/>
      <c r="JAQ232" s="1"/>
      <c r="JAR232" s="1"/>
      <c r="JAS232" s="1"/>
      <c r="JAT232" s="1"/>
      <c r="JAU232" s="1"/>
      <c r="JAV232" s="1"/>
      <c r="JAW232" s="1"/>
      <c r="JAX232" s="1"/>
      <c r="JAY232" s="1"/>
      <c r="JAZ232" s="1"/>
      <c r="JBA232" s="1"/>
      <c r="JBB232" s="1"/>
      <c r="JBC232" s="1"/>
      <c r="JBD232" s="1"/>
      <c r="JBE232" s="1"/>
      <c r="JBF232" s="1"/>
      <c r="JBG232" s="1"/>
      <c r="JBH232" s="1"/>
      <c r="JBI232" s="1"/>
      <c r="JBJ232" s="1"/>
      <c r="JBK232" s="1"/>
      <c r="JBL232" s="1"/>
      <c r="JBM232" s="1"/>
      <c r="JBN232" s="1"/>
      <c r="JBO232" s="1"/>
      <c r="JBP232" s="1"/>
      <c r="JBQ232" s="1"/>
      <c r="JBR232" s="1"/>
      <c r="JBS232" s="1"/>
      <c r="JBT232" s="1"/>
      <c r="JBU232" s="1"/>
      <c r="JBV232" s="1"/>
      <c r="JBW232" s="1"/>
      <c r="JBX232" s="1"/>
      <c r="JBY232" s="1"/>
      <c r="JBZ232" s="1"/>
      <c r="JCA232" s="1"/>
      <c r="JCB232" s="1"/>
      <c r="JCC232" s="1"/>
      <c r="JCD232" s="1"/>
      <c r="JCE232" s="1"/>
      <c r="JCF232" s="1"/>
      <c r="JCG232" s="1"/>
      <c r="JCH232" s="1"/>
      <c r="JCI232" s="1"/>
      <c r="JCJ232" s="1"/>
      <c r="JCK232" s="1"/>
      <c r="JCL232" s="1"/>
      <c r="JCM232" s="1"/>
      <c r="JCN232" s="1"/>
      <c r="JCO232" s="1"/>
      <c r="JCP232" s="1"/>
      <c r="JCQ232" s="1"/>
      <c r="JCR232" s="1"/>
      <c r="JCS232" s="1"/>
      <c r="JCT232" s="1"/>
      <c r="JCU232" s="1"/>
      <c r="JCV232" s="1"/>
      <c r="JCW232" s="1"/>
      <c r="JCX232" s="1"/>
      <c r="JCY232" s="1"/>
      <c r="JCZ232" s="1"/>
      <c r="JDA232" s="1"/>
      <c r="JDB232" s="1"/>
      <c r="JDC232" s="1"/>
      <c r="JDD232" s="1"/>
      <c r="JDE232" s="1"/>
      <c r="JDF232" s="1"/>
      <c r="JDG232" s="1"/>
      <c r="JDH232" s="1"/>
      <c r="JDI232" s="1"/>
      <c r="JDJ232" s="1"/>
      <c r="JDK232" s="1"/>
      <c r="JDL232" s="1"/>
      <c r="JDM232" s="1"/>
      <c r="JDN232" s="1"/>
      <c r="JDO232" s="1"/>
      <c r="JDP232" s="1"/>
      <c r="JDQ232" s="1"/>
      <c r="JDR232" s="1"/>
      <c r="JDS232" s="1"/>
      <c r="JDT232" s="1"/>
      <c r="JDU232" s="1"/>
      <c r="JDV232" s="1"/>
      <c r="JDW232" s="1"/>
      <c r="JDX232" s="1"/>
      <c r="JDY232" s="1"/>
      <c r="JDZ232" s="1"/>
      <c r="JEA232" s="1"/>
      <c r="JEB232" s="1"/>
      <c r="JEC232" s="1"/>
      <c r="JED232" s="1"/>
      <c r="JEE232" s="1"/>
      <c r="JEF232" s="1"/>
      <c r="JEG232" s="1"/>
      <c r="JEH232" s="1"/>
      <c r="JEI232" s="1"/>
      <c r="JEJ232" s="1"/>
      <c r="JEK232" s="1"/>
      <c r="JEL232" s="1"/>
      <c r="JEM232" s="1"/>
      <c r="JEN232" s="1"/>
      <c r="JEO232" s="1"/>
      <c r="JEP232" s="1"/>
      <c r="JEQ232" s="1"/>
      <c r="JER232" s="1"/>
      <c r="JES232" s="1"/>
      <c r="JET232" s="1"/>
      <c r="JEU232" s="1"/>
      <c r="JEV232" s="1"/>
      <c r="JEW232" s="1"/>
      <c r="JEX232" s="1"/>
      <c r="JEY232" s="1"/>
      <c r="JEZ232" s="1"/>
      <c r="JFA232" s="1"/>
      <c r="JFB232" s="1"/>
      <c r="JFC232" s="1"/>
      <c r="JFD232" s="1"/>
      <c r="JFE232" s="1"/>
      <c r="JFF232" s="1"/>
      <c r="JFG232" s="1"/>
      <c r="JFH232" s="1"/>
      <c r="JFI232" s="1"/>
      <c r="JFJ232" s="1"/>
      <c r="JFK232" s="1"/>
      <c r="JFL232" s="1"/>
      <c r="JFM232" s="1"/>
      <c r="JFN232" s="1"/>
      <c r="JFO232" s="1"/>
      <c r="JFP232" s="1"/>
      <c r="JFQ232" s="1"/>
      <c r="JFR232" s="1"/>
      <c r="JFS232" s="1"/>
      <c r="JFT232" s="1"/>
      <c r="JFU232" s="1"/>
      <c r="JFV232" s="1"/>
      <c r="JFW232" s="1"/>
      <c r="JFX232" s="1"/>
      <c r="JFY232" s="1"/>
      <c r="JFZ232" s="1"/>
      <c r="JGA232" s="1"/>
      <c r="JGB232" s="1"/>
      <c r="JGC232" s="1"/>
      <c r="JGD232" s="1"/>
      <c r="JGE232" s="1"/>
      <c r="JGF232" s="1"/>
      <c r="JGG232" s="1"/>
      <c r="JGH232" s="1"/>
      <c r="JGI232" s="1"/>
      <c r="JGJ232" s="1"/>
      <c r="JGK232" s="1"/>
      <c r="JGL232" s="1"/>
      <c r="JGM232" s="1"/>
      <c r="JGN232" s="1"/>
      <c r="JGO232" s="1"/>
      <c r="JGP232" s="1"/>
      <c r="JGQ232" s="1"/>
      <c r="JGR232" s="1"/>
      <c r="JGS232" s="1"/>
      <c r="JGT232" s="1"/>
      <c r="JGU232" s="1"/>
      <c r="JGV232" s="1"/>
      <c r="JGW232" s="1"/>
      <c r="JGX232" s="1"/>
      <c r="JGY232" s="1"/>
      <c r="JGZ232" s="1"/>
      <c r="JHA232" s="1"/>
      <c r="JHB232" s="1"/>
      <c r="JHC232" s="1"/>
      <c r="JHD232" s="1"/>
      <c r="JHE232" s="1"/>
      <c r="JHF232" s="1"/>
      <c r="JHG232" s="1"/>
      <c r="JHH232" s="1"/>
      <c r="JHI232" s="1"/>
      <c r="JHJ232" s="1"/>
      <c r="JHK232" s="1"/>
      <c r="JHL232" s="1"/>
      <c r="JHM232" s="1"/>
      <c r="JHN232" s="1"/>
      <c r="JHO232" s="1"/>
      <c r="JHP232" s="1"/>
      <c r="JHQ232" s="1"/>
      <c r="JHR232" s="1"/>
      <c r="JHS232" s="1"/>
      <c r="JHT232" s="1"/>
      <c r="JHU232" s="1"/>
      <c r="JHV232" s="1"/>
      <c r="JHW232" s="1"/>
      <c r="JHX232" s="1"/>
      <c r="JHY232" s="1"/>
      <c r="JHZ232" s="1"/>
      <c r="JIA232" s="1"/>
      <c r="JIB232" s="1"/>
      <c r="JIC232" s="1"/>
      <c r="JID232" s="1"/>
      <c r="JIE232" s="1"/>
      <c r="JIF232" s="1"/>
      <c r="JIG232" s="1"/>
      <c r="JIH232" s="1"/>
      <c r="JII232" s="1"/>
      <c r="JIJ232" s="1"/>
      <c r="JIK232" s="1"/>
      <c r="JIL232" s="1"/>
      <c r="JIM232" s="1"/>
      <c r="JIN232" s="1"/>
      <c r="JIO232" s="1"/>
      <c r="JIP232" s="1"/>
      <c r="JIQ232" s="1"/>
      <c r="JIR232" s="1"/>
      <c r="JIS232" s="1"/>
      <c r="JIT232" s="1"/>
      <c r="JIU232" s="1"/>
      <c r="JIV232" s="1"/>
      <c r="JIW232" s="1"/>
      <c r="JIX232" s="1"/>
      <c r="JIY232" s="1"/>
      <c r="JIZ232" s="1"/>
      <c r="JJA232" s="1"/>
      <c r="JJB232" s="1"/>
      <c r="JJC232" s="1"/>
      <c r="JJD232" s="1"/>
      <c r="JJE232" s="1"/>
      <c r="JJF232" s="1"/>
      <c r="JJG232" s="1"/>
      <c r="JJH232" s="1"/>
      <c r="JJI232" s="1"/>
      <c r="JJJ232" s="1"/>
      <c r="JJK232" s="1"/>
      <c r="JJL232" s="1"/>
      <c r="JJM232" s="1"/>
      <c r="JJN232" s="1"/>
      <c r="JJO232" s="1"/>
      <c r="JJP232" s="1"/>
      <c r="JJQ232" s="1"/>
      <c r="JJR232" s="1"/>
      <c r="JJS232" s="1"/>
      <c r="JJT232" s="1"/>
      <c r="JJU232" s="1"/>
      <c r="JJV232" s="1"/>
      <c r="JJW232" s="1"/>
      <c r="JJX232" s="1"/>
      <c r="JJY232" s="1"/>
      <c r="JJZ232" s="1"/>
      <c r="JKA232" s="1"/>
      <c r="JKB232" s="1"/>
      <c r="JKC232" s="1"/>
      <c r="JKD232" s="1"/>
      <c r="JKE232" s="1"/>
      <c r="JKF232" s="1"/>
      <c r="JKG232" s="1"/>
      <c r="JKH232" s="1"/>
      <c r="JKI232" s="1"/>
      <c r="JKJ232" s="1"/>
      <c r="JKK232" s="1"/>
      <c r="JKL232" s="1"/>
      <c r="JKM232" s="1"/>
      <c r="JKN232" s="1"/>
      <c r="JKO232" s="1"/>
      <c r="JKP232" s="1"/>
      <c r="JKQ232" s="1"/>
      <c r="JKR232" s="1"/>
      <c r="JKS232" s="1"/>
      <c r="JKT232" s="1"/>
      <c r="JKU232" s="1"/>
      <c r="JKV232" s="1"/>
      <c r="JKW232" s="1"/>
      <c r="JKX232" s="1"/>
      <c r="JKY232" s="1"/>
      <c r="JKZ232" s="1"/>
      <c r="JLA232" s="1"/>
      <c r="JLB232" s="1"/>
      <c r="JLC232" s="1"/>
      <c r="JLD232" s="1"/>
      <c r="JLE232" s="1"/>
      <c r="JLF232" s="1"/>
      <c r="JLG232" s="1"/>
      <c r="JLH232" s="1"/>
      <c r="JLI232" s="1"/>
      <c r="JLJ232" s="1"/>
      <c r="JLK232" s="1"/>
      <c r="JLL232" s="1"/>
      <c r="JLM232" s="1"/>
      <c r="JLN232" s="1"/>
      <c r="JLO232" s="1"/>
      <c r="JLP232" s="1"/>
      <c r="JLQ232" s="1"/>
      <c r="JLR232" s="1"/>
      <c r="JLS232" s="1"/>
      <c r="JLT232" s="1"/>
      <c r="JLU232" s="1"/>
      <c r="JLV232" s="1"/>
      <c r="JLW232" s="1"/>
      <c r="JLX232" s="1"/>
      <c r="JLY232" s="1"/>
      <c r="JLZ232" s="1"/>
      <c r="JMA232" s="1"/>
      <c r="JMB232" s="1"/>
      <c r="JMC232" s="1"/>
      <c r="JMD232" s="1"/>
      <c r="JME232" s="1"/>
      <c r="JMF232" s="1"/>
      <c r="JMG232" s="1"/>
      <c r="JMH232" s="1"/>
      <c r="JMI232" s="1"/>
      <c r="JMJ232" s="1"/>
      <c r="JMK232" s="1"/>
      <c r="JML232" s="1"/>
      <c r="JMM232" s="1"/>
      <c r="JMN232" s="1"/>
      <c r="JMO232" s="1"/>
      <c r="JMP232" s="1"/>
      <c r="JMQ232" s="1"/>
      <c r="JMR232" s="1"/>
      <c r="JMS232" s="1"/>
      <c r="JMT232" s="1"/>
      <c r="JMU232" s="1"/>
      <c r="JMV232" s="1"/>
      <c r="JMW232" s="1"/>
      <c r="JMX232" s="1"/>
      <c r="JMY232" s="1"/>
      <c r="JMZ232" s="1"/>
      <c r="JNA232" s="1"/>
      <c r="JNB232" s="1"/>
      <c r="JNC232" s="1"/>
      <c r="JND232" s="1"/>
      <c r="JNE232" s="1"/>
      <c r="JNF232" s="1"/>
      <c r="JNG232" s="1"/>
      <c r="JNH232" s="1"/>
      <c r="JNI232" s="1"/>
      <c r="JNJ232" s="1"/>
      <c r="JNK232" s="1"/>
      <c r="JNL232" s="1"/>
      <c r="JNM232" s="1"/>
      <c r="JNN232" s="1"/>
      <c r="JNO232" s="1"/>
      <c r="JNP232" s="1"/>
      <c r="JNQ232" s="1"/>
      <c r="JNR232" s="1"/>
      <c r="JNS232" s="1"/>
      <c r="JNT232" s="1"/>
      <c r="JNU232" s="1"/>
      <c r="JNV232" s="1"/>
      <c r="JNW232" s="1"/>
      <c r="JNX232" s="1"/>
      <c r="JNY232" s="1"/>
      <c r="JNZ232" s="1"/>
      <c r="JOA232" s="1"/>
      <c r="JOB232" s="1"/>
      <c r="JOC232" s="1"/>
      <c r="JOD232" s="1"/>
      <c r="JOE232" s="1"/>
      <c r="JOF232" s="1"/>
      <c r="JOG232" s="1"/>
      <c r="JOH232" s="1"/>
      <c r="JOI232" s="1"/>
      <c r="JOJ232" s="1"/>
      <c r="JOK232" s="1"/>
      <c r="JOL232" s="1"/>
      <c r="JOM232" s="1"/>
      <c r="JON232" s="1"/>
      <c r="JOO232" s="1"/>
      <c r="JOP232" s="1"/>
      <c r="JOQ232" s="1"/>
      <c r="JOR232" s="1"/>
      <c r="JOS232" s="1"/>
      <c r="JOT232" s="1"/>
      <c r="JOU232" s="1"/>
      <c r="JOV232" s="1"/>
      <c r="JOW232" s="1"/>
      <c r="JOX232" s="1"/>
      <c r="JOY232" s="1"/>
      <c r="JOZ232" s="1"/>
      <c r="JPA232" s="1"/>
      <c r="JPB232" s="1"/>
      <c r="JPC232" s="1"/>
      <c r="JPD232" s="1"/>
      <c r="JPE232" s="1"/>
      <c r="JPF232" s="1"/>
      <c r="JPG232" s="1"/>
      <c r="JPH232" s="1"/>
      <c r="JPI232" s="1"/>
      <c r="JPJ232" s="1"/>
      <c r="JPK232" s="1"/>
      <c r="JPL232" s="1"/>
      <c r="JPM232" s="1"/>
      <c r="JPN232" s="1"/>
      <c r="JPO232" s="1"/>
      <c r="JPP232" s="1"/>
      <c r="JPQ232" s="1"/>
      <c r="JPR232" s="1"/>
      <c r="JPS232" s="1"/>
      <c r="JPT232" s="1"/>
      <c r="JPU232" s="1"/>
      <c r="JPV232" s="1"/>
      <c r="JPW232" s="1"/>
      <c r="JPX232" s="1"/>
      <c r="JPY232" s="1"/>
      <c r="JPZ232" s="1"/>
      <c r="JQA232" s="1"/>
      <c r="JQB232" s="1"/>
      <c r="JQC232" s="1"/>
      <c r="JQD232" s="1"/>
      <c r="JQE232" s="1"/>
      <c r="JQF232" s="1"/>
      <c r="JQG232" s="1"/>
      <c r="JQH232" s="1"/>
      <c r="JQI232" s="1"/>
      <c r="JQJ232" s="1"/>
      <c r="JQK232" s="1"/>
      <c r="JQL232" s="1"/>
      <c r="JQM232" s="1"/>
      <c r="JQN232" s="1"/>
      <c r="JQO232" s="1"/>
      <c r="JQP232" s="1"/>
      <c r="JQQ232" s="1"/>
      <c r="JQR232" s="1"/>
      <c r="JQS232" s="1"/>
      <c r="JQT232" s="1"/>
      <c r="JQU232" s="1"/>
      <c r="JQV232" s="1"/>
      <c r="JQW232" s="1"/>
      <c r="JQX232" s="1"/>
      <c r="JQY232" s="1"/>
      <c r="JQZ232" s="1"/>
      <c r="JRA232" s="1"/>
      <c r="JRB232" s="1"/>
      <c r="JRC232" s="1"/>
      <c r="JRD232" s="1"/>
      <c r="JRE232" s="1"/>
      <c r="JRF232" s="1"/>
      <c r="JRG232" s="1"/>
      <c r="JRH232" s="1"/>
      <c r="JRI232" s="1"/>
      <c r="JRJ232" s="1"/>
      <c r="JRK232" s="1"/>
      <c r="JRL232" s="1"/>
      <c r="JRM232" s="1"/>
      <c r="JRN232" s="1"/>
      <c r="JRO232" s="1"/>
      <c r="JRP232" s="1"/>
      <c r="JRQ232" s="1"/>
      <c r="JRR232" s="1"/>
      <c r="JRS232" s="1"/>
      <c r="JRT232" s="1"/>
      <c r="JRU232" s="1"/>
      <c r="JRV232" s="1"/>
      <c r="JRW232" s="1"/>
      <c r="JRX232" s="1"/>
      <c r="JRY232" s="1"/>
      <c r="JRZ232" s="1"/>
      <c r="JSA232" s="1"/>
      <c r="JSB232" s="1"/>
      <c r="JSC232" s="1"/>
      <c r="JSD232" s="1"/>
      <c r="JSE232" s="1"/>
      <c r="JSF232" s="1"/>
      <c r="JSG232" s="1"/>
      <c r="JSH232" s="1"/>
      <c r="JSI232" s="1"/>
      <c r="JSJ232" s="1"/>
      <c r="JSK232" s="1"/>
      <c r="JSL232" s="1"/>
      <c r="JSM232" s="1"/>
      <c r="JSN232" s="1"/>
      <c r="JSO232" s="1"/>
      <c r="JSP232" s="1"/>
      <c r="JSQ232" s="1"/>
      <c r="JSR232" s="1"/>
      <c r="JSS232" s="1"/>
      <c r="JST232" s="1"/>
      <c r="JSU232" s="1"/>
      <c r="JSV232" s="1"/>
      <c r="JSW232" s="1"/>
      <c r="JSX232" s="1"/>
      <c r="JSY232" s="1"/>
      <c r="JSZ232" s="1"/>
      <c r="JTA232" s="1"/>
      <c r="JTB232" s="1"/>
      <c r="JTC232" s="1"/>
      <c r="JTD232" s="1"/>
      <c r="JTE232" s="1"/>
      <c r="JTF232" s="1"/>
      <c r="JTG232" s="1"/>
      <c r="JTH232" s="1"/>
      <c r="JTI232" s="1"/>
      <c r="JTJ232" s="1"/>
      <c r="JTK232" s="1"/>
      <c r="JTL232" s="1"/>
      <c r="JTM232" s="1"/>
      <c r="JTN232" s="1"/>
      <c r="JTO232" s="1"/>
      <c r="JTP232" s="1"/>
      <c r="JTQ232" s="1"/>
      <c r="JTR232" s="1"/>
      <c r="JTS232" s="1"/>
      <c r="JTT232" s="1"/>
      <c r="JTU232" s="1"/>
      <c r="JTV232" s="1"/>
      <c r="JTW232" s="1"/>
      <c r="JTX232" s="1"/>
      <c r="JTY232" s="1"/>
      <c r="JTZ232" s="1"/>
      <c r="JUA232" s="1"/>
      <c r="JUB232" s="1"/>
      <c r="JUC232" s="1"/>
      <c r="JUD232" s="1"/>
      <c r="JUE232" s="1"/>
      <c r="JUF232" s="1"/>
      <c r="JUG232" s="1"/>
      <c r="JUH232" s="1"/>
      <c r="JUI232" s="1"/>
      <c r="JUJ232" s="1"/>
      <c r="JUK232" s="1"/>
      <c r="JUL232" s="1"/>
      <c r="JUM232" s="1"/>
      <c r="JUN232" s="1"/>
      <c r="JUO232" s="1"/>
      <c r="JUP232" s="1"/>
      <c r="JUQ232" s="1"/>
      <c r="JUR232" s="1"/>
      <c r="JUS232" s="1"/>
      <c r="JUT232" s="1"/>
      <c r="JUU232" s="1"/>
      <c r="JUV232" s="1"/>
      <c r="JUW232" s="1"/>
      <c r="JUX232" s="1"/>
      <c r="JUY232" s="1"/>
      <c r="JUZ232" s="1"/>
      <c r="JVA232" s="1"/>
      <c r="JVB232" s="1"/>
      <c r="JVC232" s="1"/>
      <c r="JVD232" s="1"/>
      <c r="JVE232" s="1"/>
      <c r="JVF232" s="1"/>
      <c r="JVG232" s="1"/>
      <c r="JVH232" s="1"/>
      <c r="JVI232" s="1"/>
      <c r="JVJ232" s="1"/>
      <c r="JVK232" s="1"/>
      <c r="JVL232" s="1"/>
      <c r="JVM232" s="1"/>
      <c r="JVN232" s="1"/>
      <c r="JVO232" s="1"/>
      <c r="JVP232" s="1"/>
      <c r="JVQ232" s="1"/>
      <c r="JVR232" s="1"/>
      <c r="JVS232" s="1"/>
      <c r="JVT232" s="1"/>
      <c r="JVU232" s="1"/>
      <c r="JVV232" s="1"/>
      <c r="JVW232" s="1"/>
      <c r="JVX232" s="1"/>
      <c r="JVY232" s="1"/>
      <c r="JVZ232" s="1"/>
      <c r="JWA232" s="1"/>
      <c r="JWB232" s="1"/>
      <c r="JWC232" s="1"/>
      <c r="JWD232" s="1"/>
      <c r="JWE232" s="1"/>
      <c r="JWF232" s="1"/>
      <c r="JWG232" s="1"/>
      <c r="JWH232" s="1"/>
      <c r="JWI232" s="1"/>
      <c r="JWJ232" s="1"/>
      <c r="JWK232" s="1"/>
      <c r="JWL232" s="1"/>
      <c r="JWM232" s="1"/>
      <c r="JWN232" s="1"/>
      <c r="JWO232" s="1"/>
      <c r="JWP232" s="1"/>
      <c r="JWQ232" s="1"/>
      <c r="JWR232" s="1"/>
      <c r="JWS232" s="1"/>
      <c r="JWT232" s="1"/>
      <c r="JWU232" s="1"/>
      <c r="JWV232" s="1"/>
      <c r="JWW232" s="1"/>
      <c r="JWX232" s="1"/>
      <c r="JWY232" s="1"/>
      <c r="JWZ232" s="1"/>
      <c r="JXA232" s="1"/>
      <c r="JXB232" s="1"/>
      <c r="JXC232" s="1"/>
      <c r="JXD232" s="1"/>
      <c r="JXE232" s="1"/>
      <c r="JXF232" s="1"/>
      <c r="JXG232" s="1"/>
      <c r="JXH232" s="1"/>
      <c r="JXI232" s="1"/>
      <c r="JXJ232" s="1"/>
      <c r="JXK232" s="1"/>
      <c r="JXL232" s="1"/>
      <c r="JXM232" s="1"/>
      <c r="JXN232" s="1"/>
      <c r="JXO232" s="1"/>
      <c r="JXP232" s="1"/>
      <c r="JXQ232" s="1"/>
      <c r="JXR232" s="1"/>
      <c r="JXS232" s="1"/>
      <c r="JXT232" s="1"/>
      <c r="JXU232" s="1"/>
      <c r="JXV232" s="1"/>
      <c r="JXW232" s="1"/>
      <c r="JXX232" s="1"/>
      <c r="JXY232" s="1"/>
      <c r="JXZ232" s="1"/>
      <c r="JYA232" s="1"/>
      <c r="JYB232" s="1"/>
      <c r="JYC232" s="1"/>
      <c r="JYD232" s="1"/>
      <c r="JYE232" s="1"/>
      <c r="JYF232" s="1"/>
      <c r="JYG232" s="1"/>
      <c r="JYH232" s="1"/>
      <c r="JYI232" s="1"/>
      <c r="JYJ232" s="1"/>
      <c r="JYK232" s="1"/>
      <c r="JYL232" s="1"/>
      <c r="JYM232" s="1"/>
      <c r="JYN232" s="1"/>
      <c r="JYO232" s="1"/>
      <c r="JYP232" s="1"/>
      <c r="JYQ232" s="1"/>
      <c r="JYR232" s="1"/>
      <c r="JYS232" s="1"/>
      <c r="JYT232" s="1"/>
      <c r="JYU232" s="1"/>
      <c r="JYV232" s="1"/>
      <c r="JYW232" s="1"/>
      <c r="JYX232" s="1"/>
      <c r="JYY232" s="1"/>
      <c r="JYZ232" s="1"/>
      <c r="JZA232" s="1"/>
      <c r="JZB232" s="1"/>
      <c r="JZC232" s="1"/>
      <c r="JZD232" s="1"/>
      <c r="JZE232" s="1"/>
      <c r="JZF232" s="1"/>
      <c r="JZG232" s="1"/>
      <c r="JZH232" s="1"/>
      <c r="JZI232" s="1"/>
      <c r="JZJ232" s="1"/>
      <c r="JZK232" s="1"/>
      <c r="JZL232" s="1"/>
      <c r="JZM232" s="1"/>
      <c r="JZN232" s="1"/>
      <c r="JZO232" s="1"/>
      <c r="JZP232" s="1"/>
      <c r="JZQ232" s="1"/>
      <c r="JZR232" s="1"/>
      <c r="JZS232" s="1"/>
      <c r="JZT232" s="1"/>
      <c r="JZU232" s="1"/>
      <c r="JZV232" s="1"/>
      <c r="JZW232" s="1"/>
      <c r="JZX232" s="1"/>
      <c r="JZY232" s="1"/>
      <c r="JZZ232" s="1"/>
      <c r="KAA232" s="1"/>
      <c r="KAB232" s="1"/>
      <c r="KAC232" s="1"/>
      <c r="KAD232" s="1"/>
      <c r="KAE232" s="1"/>
      <c r="KAF232" s="1"/>
      <c r="KAG232" s="1"/>
      <c r="KAH232" s="1"/>
      <c r="KAI232" s="1"/>
      <c r="KAJ232" s="1"/>
      <c r="KAK232" s="1"/>
      <c r="KAL232" s="1"/>
      <c r="KAM232" s="1"/>
      <c r="KAN232" s="1"/>
      <c r="KAO232" s="1"/>
      <c r="KAP232" s="1"/>
      <c r="KAQ232" s="1"/>
      <c r="KAR232" s="1"/>
      <c r="KAS232" s="1"/>
      <c r="KAT232" s="1"/>
      <c r="KAU232" s="1"/>
      <c r="KAV232" s="1"/>
      <c r="KAW232" s="1"/>
      <c r="KAX232" s="1"/>
      <c r="KAY232" s="1"/>
      <c r="KAZ232" s="1"/>
      <c r="KBA232" s="1"/>
      <c r="KBB232" s="1"/>
      <c r="KBC232" s="1"/>
      <c r="KBD232" s="1"/>
      <c r="KBE232" s="1"/>
      <c r="KBF232" s="1"/>
      <c r="KBG232" s="1"/>
      <c r="KBH232" s="1"/>
      <c r="KBI232" s="1"/>
      <c r="KBJ232" s="1"/>
      <c r="KBK232" s="1"/>
      <c r="KBL232" s="1"/>
      <c r="KBM232" s="1"/>
      <c r="KBN232" s="1"/>
      <c r="KBO232" s="1"/>
      <c r="KBP232" s="1"/>
      <c r="KBQ232" s="1"/>
      <c r="KBR232" s="1"/>
      <c r="KBS232" s="1"/>
      <c r="KBT232" s="1"/>
      <c r="KBU232" s="1"/>
      <c r="KBV232" s="1"/>
      <c r="KBW232" s="1"/>
      <c r="KBX232" s="1"/>
      <c r="KBY232" s="1"/>
      <c r="KBZ232" s="1"/>
      <c r="KCA232" s="1"/>
      <c r="KCB232" s="1"/>
      <c r="KCC232" s="1"/>
      <c r="KCD232" s="1"/>
      <c r="KCE232" s="1"/>
      <c r="KCF232" s="1"/>
      <c r="KCG232" s="1"/>
      <c r="KCH232" s="1"/>
      <c r="KCI232" s="1"/>
      <c r="KCJ232" s="1"/>
      <c r="KCK232" s="1"/>
      <c r="KCL232" s="1"/>
      <c r="KCM232" s="1"/>
      <c r="KCN232" s="1"/>
      <c r="KCO232" s="1"/>
      <c r="KCP232" s="1"/>
      <c r="KCQ232" s="1"/>
      <c r="KCR232" s="1"/>
      <c r="KCS232" s="1"/>
      <c r="KCT232" s="1"/>
      <c r="KCU232" s="1"/>
      <c r="KCV232" s="1"/>
      <c r="KCW232" s="1"/>
      <c r="KCX232" s="1"/>
      <c r="KCY232" s="1"/>
      <c r="KCZ232" s="1"/>
      <c r="KDA232" s="1"/>
      <c r="KDB232" s="1"/>
      <c r="KDC232" s="1"/>
      <c r="KDD232" s="1"/>
      <c r="KDE232" s="1"/>
      <c r="KDF232" s="1"/>
      <c r="KDG232" s="1"/>
      <c r="KDH232" s="1"/>
      <c r="KDI232" s="1"/>
      <c r="KDJ232" s="1"/>
      <c r="KDK232" s="1"/>
      <c r="KDL232" s="1"/>
      <c r="KDM232" s="1"/>
      <c r="KDN232" s="1"/>
      <c r="KDO232" s="1"/>
      <c r="KDP232" s="1"/>
      <c r="KDQ232" s="1"/>
      <c r="KDR232" s="1"/>
      <c r="KDS232" s="1"/>
      <c r="KDT232" s="1"/>
      <c r="KDU232" s="1"/>
      <c r="KDV232" s="1"/>
      <c r="KDW232" s="1"/>
      <c r="KDX232" s="1"/>
      <c r="KDY232" s="1"/>
      <c r="KDZ232" s="1"/>
      <c r="KEA232" s="1"/>
      <c r="KEB232" s="1"/>
      <c r="KEC232" s="1"/>
      <c r="KED232" s="1"/>
      <c r="KEE232" s="1"/>
      <c r="KEF232" s="1"/>
      <c r="KEG232" s="1"/>
      <c r="KEH232" s="1"/>
      <c r="KEI232" s="1"/>
      <c r="KEJ232" s="1"/>
      <c r="KEK232" s="1"/>
      <c r="KEL232" s="1"/>
      <c r="KEM232" s="1"/>
      <c r="KEN232" s="1"/>
      <c r="KEO232" s="1"/>
      <c r="KEP232" s="1"/>
      <c r="KEQ232" s="1"/>
      <c r="KER232" s="1"/>
      <c r="KES232" s="1"/>
      <c r="KET232" s="1"/>
      <c r="KEU232" s="1"/>
      <c r="KEV232" s="1"/>
      <c r="KEW232" s="1"/>
      <c r="KEX232" s="1"/>
      <c r="KEY232" s="1"/>
      <c r="KEZ232" s="1"/>
      <c r="KFA232" s="1"/>
      <c r="KFB232" s="1"/>
      <c r="KFC232" s="1"/>
      <c r="KFD232" s="1"/>
      <c r="KFE232" s="1"/>
      <c r="KFF232" s="1"/>
      <c r="KFG232" s="1"/>
      <c r="KFH232" s="1"/>
      <c r="KFI232" s="1"/>
      <c r="KFJ232" s="1"/>
      <c r="KFK232" s="1"/>
      <c r="KFL232" s="1"/>
      <c r="KFM232" s="1"/>
      <c r="KFN232" s="1"/>
      <c r="KFO232" s="1"/>
      <c r="KFP232" s="1"/>
      <c r="KFQ232" s="1"/>
      <c r="KFR232" s="1"/>
      <c r="KFS232" s="1"/>
      <c r="KFT232" s="1"/>
      <c r="KFU232" s="1"/>
      <c r="KFV232" s="1"/>
      <c r="KFW232" s="1"/>
      <c r="KFX232" s="1"/>
      <c r="KFY232" s="1"/>
      <c r="KFZ232" s="1"/>
      <c r="KGA232" s="1"/>
      <c r="KGB232" s="1"/>
      <c r="KGC232" s="1"/>
      <c r="KGD232" s="1"/>
      <c r="KGE232" s="1"/>
      <c r="KGF232" s="1"/>
      <c r="KGG232" s="1"/>
      <c r="KGH232" s="1"/>
      <c r="KGI232" s="1"/>
      <c r="KGJ232" s="1"/>
      <c r="KGK232" s="1"/>
      <c r="KGL232" s="1"/>
      <c r="KGM232" s="1"/>
      <c r="KGN232" s="1"/>
      <c r="KGO232" s="1"/>
      <c r="KGP232" s="1"/>
      <c r="KGQ232" s="1"/>
      <c r="KGR232" s="1"/>
      <c r="KGS232" s="1"/>
      <c r="KGT232" s="1"/>
      <c r="KGU232" s="1"/>
      <c r="KGV232" s="1"/>
      <c r="KGW232" s="1"/>
      <c r="KGX232" s="1"/>
      <c r="KGY232" s="1"/>
      <c r="KGZ232" s="1"/>
      <c r="KHA232" s="1"/>
      <c r="KHB232" s="1"/>
      <c r="KHC232" s="1"/>
      <c r="KHD232" s="1"/>
      <c r="KHE232" s="1"/>
      <c r="KHF232" s="1"/>
      <c r="KHG232" s="1"/>
      <c r="KHH232" s="1"/>
      <c r="KHI232" s="1"/>
      <c r="KHJ232" s="1"/>
      <c r="KHK232" s="1"/>
      <c r="KHL232" s="1"/>
      <c r="KHM232" s="1"/>
      <c r="KHN232" s="1"/>
      <c r="KHO232" s="1"/>
      <c r="KHP232" s="1"/>
      <c r="KHQ232" s="1"/>
      <c r="KHR232" s="1"/>
      <c r="KHS232" s="1"/>
      <c r="KHT232" s="1"/>
      <c r="KHU232" s="1"/>
      <c r="KHV232" s="1"/>
      <c r="KHW232" s="1"/>
      <c r="KHX232" s="1"/>
      <c r="KHY232" s="1"/>
      <c r="KHZ232" s="1"/>
      <c r="KIA232" s="1"/>
      <c r="KIB232" s="1"/>
      <c r="KIC232" s="1"/>
      <c r="KID232" s="1"/>
      <c r="KIE232" s="1"/>
      <c r="KIF232" s="1"/>
      <c r="KIG232" s="1"/>
      <c r="KIH232" s="1"/>
      <c r="KII232" s="1"/>
      <c r="KIJ232" s="1"/>
      <c r="KIK232" s="1"/>
      <c r="KIL232" s="1"/>
      <c r="KIM232" s="1"/>
      <c r="KIN232" s="1"/>
      <c r="KIO232" s="1"/>
      <c r="KIP232" s="1"/>
      <c r="KIQ232" s="1"/>
      <c r="KIR232" s="1"/>
      <c r="KIS232" s="1"/>
      <c r="KIT232" s="1"/>
      <c r="KIU232" s="1"/>
      <c r="KIV232" s="1"/>
      <c r="KIW232" s="1"/>
      <c r="KIX232" s="1"/>
      <c r="KIY232" s="1"/>
      <c r="KIZ232" s="1"/>
      <c r="KJA232" s="1"/>
      <c r="KJB232" s="1"/>
      <c r="KJC232" s="1"/>
      <c r="KJD232" s="1"/>
      <c r="KJE232" s="1"/>
      <c r="KJF232" s="1"/>
      <c r="KJG232" s="1"/>
      <c r="KJH232" s="1"/>
      <c r="KJI232" s="1"/>
      <c r="KJJ232" s="1"/>
      <c r="KJK232" s="1"/>
      <c r="KJL232" s="1"/>
      <c r="KJM232" s="1"/>
      <c r="KJN232" s="1"/>
      <c r="KJO232" s="1"/>
      <c r="KJP232" s="1"/>
      <c r="KJQ232" s="1"/>
      <c r="KJR232" s="1"/>
      <c r="KJS232" s="1"/>
      <c r="KJT232" s="1"/>
      <c r="KJU232" s="1"/>
      <c r="KJV232" s="1"/>
      <c r="KJW232" s="1"/>
      <c r="KJX232" s="1"/>
      <c r="KJY232" s="1"/>
      <c r="KJZ232" s="1"/>
      <c r="KKA232" s="1"/>
      <c r="KKB232" s="1"/>
      <c r="KKC232" s="1"/>
      <c r="KKD232" s="1"/>
      <c r="KKE232" s="1"/>
      <c r="KKF232" s="1"/>
      <c r="KKG232" s="1"/>
      <c r="KKH232" s="1"/>
      <c r="KKI232" s="1"/>
      <c r="KKJ232" s="1"/>
      <c r="KKK232" s="1"/>
      <c r="KKL232" s="1"/>
      <c r="KKM232" s="1"/>
      <c r="KKN232" s="1"/>
      <c r="KKO232" s="1"/>
      <c r="KKP232" s="1"/>
      <c r="KKQ232" s="1"/>
      <c r="KKR232" s="1"/>
      <c r="KKS232" s="1"/>
      <c r="KKT232" s="1"/>
      <c r="KKU232" s="1"/>
      <c r="KKV232" s="1"/>
      <c r="KKW232" s="1"/>
      <c r="KKX232" s="1"/>
      <c r="KKY232" s="1"/>
      <c r="KKZ232" s="1"/>
      <c r="KLA232" s="1"/>
      <c r="KLB232" s="1"/>
      <c r="KLC232" s="1"/>
      <c r="KLD232" s="1"/>
      <c r="KLE232" s="1"/>
      <c r="KLF232" s="1"/>
      <c r="KLG232" s="1"/>
      <c r="KLH232" s="1"/>
      <c r="KLI232" s="1"/>
      <c r="KLJ232" s="1"/>
      <c r="KLK232" s="1"/>
      <c r="KLL232" s="1"/>
      <c r="KLM232" s="1"/>
      <c r="KLN232" s="1"/>
      <c r="KLO232" s="1"/>
      <c r="KLP232" s="1"/>
      <c r="KLQ232" s="1"/>
      <c r="KLR232" s="1"/>
      <c r="KLS232" s="1"/>
      <c r="KLT232" s="1"/>
      <c r="KLU232" s="1"/>
      <c r="KLV232" s="1"/>
      <c r="KLW232" s="1"/>
      <c r="KLX232" s="1"/>
      <c r="KLY232" s="1"/>
      <c r="KLZ232" s="1"/>
      <c r="KMA232" s="1"/>
      <c r="KMB232" s="1"/>
      <c r="KMC232" s="1"/>
      <c r="KMD232" s="1"/>
      <c r="KME232" s="1"/>
      <c r="KMF232" s="1"/>
      <c r="KMG232" s="1"/>
      <c r="KMH232" s="1"/>
      <c r="KMI232" s="1"/>
      <c r="KMJ232" s="1"/>
      <c r="KMK232" s="1"/>
      <c r="KML232" s="1"/>
      <c r="KMM232" s="1"/>
      <c r="KMN232" s="1"/>
      <c r="KMO232" s="1"/>
      <c r="KMP232" s="1"/>
      <c r="KMQ232" s="1"/>
      <c r="KMR232" s="1"/>
      <c r="KMS232" s="1"/>
      <c r="KMT232" s="1"/>
      <c r="KMU232" s="1"/>
      <c r="KMV232" s="1"/>
      <c r="KMW232" s="1"/>
      <c r="KMX232" s="1"/>
      <c r="KMY232" s="1"/>
      <c r="KMZ232" s="1"/>
      <c r="KNA232" s="1"/>
      <c r="KNB232" s="1"/>
      <c r="KNC232" s="1"/>
      <c r="KND232" s="1"/>
      <c r="KNE232" s="1"/>
      <c r="KNF232" s="1"/>
      <c r="KNG232" s="1"/>
      <c r="KNH232" s="1"/>
      <c r="KNI232" s="1"/>
      <c r="KNJ232" s="1"/>
      <c r="KNK232" s="1"/>
      <c r="KNL232" s="1"/>
      <c r="KNM232" s="1"/>
      <c r="KNN232" s="1"/>
      <c r="KNO232" s="1"/>
      <c r="KNP232" s="1"/>
      <c r="KNQ232" s="1"/>
      <c r="KNR232" s="1"/>
      <c r="KNS232" s="1"/>
      <c r="KNT232" s="1"/>
      <c r="KNU232" s="1"/>
      <c r="KNV232" s="1"/>
      <c r="KNW232" s="1"/>
      <c r="KNX232" s="1"/>
      <c r="KNY232" s="1"/>
      <c r="KNZ232" s="1"/>
      <c r="KOA232" s="1"/>
      <c r="KOB232" s="1"/>
      <c r="KOC232" s="1"/>
      <c r="KOD232" s="1"/>
      <c r="KOE232" s="1"/>
      <c r="KOF232" s="1"/>
      <c r="KOG232" s="1"/>
      <c r="KOH232" s="1"/>
      <c r="KOI232" s="1"/>
      <c r="KOJ232" s="1"/>
      <c r="KOK232" s="1"/>
      <c r="KOL232" s="1"/>
      <c r="KOM232" s="1"/>
      <c r="KON232" s="1"/>
      <c r="KOO232" s="1"/>
      <c r="KOP232" s="1"/>
      <c r="KOQ232" s="1"/>
      <c r="KOR232" s="1"/>
      <c r="KOS232" s="1"/>
      <c r="KOT232" s="1"/>
      <c r="KOU232" s="1"/>
      <c r="KOV232" s="1"/>
      <c r="KOW232" s="1"/>
      <c r="KOX232" s="1"/>
      <c r="KOY232" s="1"/>
      <c r="KOZ232" s="1"/>
      <c r="KPA232" s="1"/>
      <c r="KPB232" s="1"/>
      <c r="KPC232" s="1"/>
      <c r="KPD232" s="1"/>
      <c r="KPE232" s="1"/>
      <c r="KPF232" s="1"/>
      <c r="KPG232" s="1"/>
      <c r="KPH232" s="1"/>
      <c r="KPI232" s="1"/>
      <c r="KPJ232" s="1"/>
      <c r="KPK232" s="1"/>
      <c r="KPL232" s="1"/>
      <c r="KPM232" s="1"/>
      <c r="KPN232" s="1"/>
      <c r="KPO232" s="1"/>
      <c r="KPP232" s="1"/>
      <c r="KPQ232" s="1"/>
      <c r="KPR232" s="1"/>
      <c r="KPS232" s="1"/>
      <c r="KPT232" s="1"/>
      <c r="KPU232" s="1"/>
      <c r="KPV232" s="1"/>
      <c r="KPW232" s="1"/>
      <c r="KPX232" s="1"/>
      <c r="KPY232" s="1"/>
      <c r="KPZ232" s="1"/>
      <c r="KQA232" s="1"/>
      <c r="KQB232" s="1"/>
      <c r="KQC232" s="1"/>
      <c r="KQD232" s="1"/>
      <c r="KQE232" s="1"/>
      <c r="KQF232" s="1"/>
      <c r="KQG232" s="1"/>
      <c r="KQH232" s="1"/>
      <c r="KQI232" s="1"/>
      <c r="KQJ232" s="1"/>
      <c r="KQK232" s="1"/>
      <c r="KQL232" s="1"/>
      <c r="KQM232" s="1"/>
      <c r="KQN232" s="1"/>
      <c r="KQO232" s="1"/>
      <c r="KQP232" s="1"/>
      <c r="KQQ232" s="1"/>
      <c r="KQR232" s="1"/>
      <c r="KQS232" s="1"/>
      <c r="KQT232" s="1"/>
      <c r="KQU232" s="1"/>
      <c r="KQV232" s="1"/>
      <c r="KQW232" s="1"/>
      <c r="KQX232" s="1"/>
      <c r="KQY232" s="1"/>
      <c r="KQZ232" s="1"/>
      <c r="KRA232" s="1"/>
      <c r="KRB232" s="1"/>
      <c r="KRC232" s="1"/>
      <c r="KRD232" s="1"/>
      <c r="KRE232" s="1"/>
      <c r="KRF232" s="1"/>
      <c r="KRG232" s="1"/>
      <c r="KRH232" s="1"/>
      <c r="KRI232" s="1"/>
      <c r="KRJ232" s="1"/>
      <c r="KRK232" s="1"/>
      <c r="KRL232" s="1"/>
      <c r="KRM232" s="1"/>
      <c r="KRN232" s="1"/>
      <c r="KRO232" s="1"/>
      <c r="KRP232" s="1"/>
      <c r="KRQ232" s="1"/>
      <c r="KRR232" s="1"/>
      <c r="KRS232" s="1"/>
      <c r="KRT232" s="1"/>
      <c r="KRU232" s="1"/>
      <c r="KRV232" s="1"/>
      <c r="KRW232" s="1"/>
      <c r="KRX232" s="1"/>
      <c r="KRY232" s="1"/>
      <c r="KRZ232" s="1"/>
      <c r="KSA232" s="1"/>
      <c r="KSB232" s="1"/>
      <c r="KSC232" s="1"/>
      <c r="KSD232" s="1"/>
      <c r="KSE232" s="1"/>
      <c r="KSF232" s="1"/>
      <c r="KSG232" s="1"/>
      <c r="KSH232" s="1"/>
      <c r="KSI232" s="1"/>
      <c r="KSJ232" s="1"/>
      <c r="KSK232" s="1"/>
      <c r="KSL232" s="1"/>
      <c r="KSM232" s="1"/>
      <c r="KSN232" s="1"/>
      <c r="KSO232" s="1"/>
      <c r="KSP232" s="1"/>
      <c r="KSQ232" s="1"/>
      <c r="KSR232" s="1"/>
      <c r="KSS232" s="1"/>
      <c r="KST232" s="1"/>
      <c r="KSU232" s="1"/>
      <c r="KSV232" s="1"/>
      <c r="KSW232" s="1"/>
      <c r="KSX232" s="1"/>
      <c r="KSY232" s="1"/>
      <c r="KSZ232" s="1"/>
      <c r="KTA232" s="1"/>
      <c r="KTB232" s="1"/>
      <c r="KTC232" s="1"/>
      <c r="KTD232" s="1"/>
      <c r="KTE232" s="1"/>
      <c r="KTF232" s="1"/>
      <c r="KTG232" s="1"/>
      <c r="KTH232" s="1"/>
      <c r="KTI232" s="1"/>
      <c r="KTJ232" s="1"/>
      <c r="KTK232" s="1"/>
      <c r="KTL232" s="1"/>
      <c r="KTM232" s="1"/>
      <c r="KTN232" s="1"/>
      <c r="KTO232" s="1"/>
      <c r="KTP232" s="1"/>
      <c r="KTQ232" s="1"/>
      <c r="KTR232" s="1"/>
      <c r="KTS232" s="1"/>
      <c r="KTT232" s="1"/>
      <c r="KTU232" s="1"/>
      <c r="KTV232" s="1"/>
      <c r="KTW232" s="1"/>
      <c r="KTX232" s="1"/>
      <c r="KTY232" s="1"/>
      <c r="KTZ232" s="1"/>
      <c r="KUA232" s="1"/>
      <c r="KUB232" s="1"/>
      <c r="KUC232" s="1"/>
      <c r="KUD232" s="1"/>
      <c r="KUE232" s="1"/>
      <c r="KUF232" s="1"/>
      <c r="KUG232" s="1"/>
      <c r="KUH232" s="1"/>
      <c r="KUI232" s="1"/>
      <c r="KUJ232" s="1"/>
      <c r="KUK232" s="1"/>
      <c r="KUL232" s="1"/>
      <c r="KUM232" s="1"/>
      <c r="KUN232" s="1"/>
      <c r="KUO232" s="1"/>
      <c r="KUP232" s="1"/>
      <c r="KUQ232" s="1"/>
      <c r="KUR232" s="1"/>
      <c r="KUS232" s="1"/>
      <c r="KUT232" s="1"/>
      <c r="KUU232" s="1"/>
      <c r="KUV232" s="1"/>
      <c r="KUW232" s="1"/>
      <c r="KUX232" s="1"/>
      <c r="KUY232" s="1"/>
      <c r="KUZ232" s="1"/>
      <c r="KVA232" s="1"/>
      <c r="KVB232" s="1"/>
      <c r="KVC232" s="1"/>
      <c r="KVD232" s="1"/>
      <c r="KVE232" s="1"/>
      <c r="KVF232" s="1"/>
      <c r="KVG232" s="1"/>
      <c r="KVH232" s="1"/>
      <c r="KVI232" s="1"/>
      <c r="KVJ232" s="1"/>
      <c r="KVK232" s="1"/>
      <c r="KVL232" s="1"/>
      <c r="KVM232" s="1"/>
      <c r="KVN232" s="1"/>
      <c r="KVO232" s="1"/>
      <c r="KVP232" s="1"/>
      <c r="KVQ232" s="1"/>
      <c r="KVR232" s="1"/>
      <c r="KVS232" s="1"/>
      <c r="KVT232" s="1"/>
      <c r="KVU232" s="1"/>
      <c r="KVV232" s="1"/>
      <c r="KVW232" s="1"/>
      <c r="KVX232" s="1"/>
      <c r="KVY232" s="1"/>
      <c r="KVZ232" s="1"/>
      <c r="KWA232" s="1"/>
      <c r="KWB232" s="1"/>
      <c r="KWC232" s="1"/>
      <c r="KWD232" s="1"/>
      <c r="KWE232" s="1"/>
      <c r="KWF232" s="1"/>
      <c r="KWG232" s="1"/>
      <c r="KWH232" s="1"/>
      <c r="KWI232" s="1"/>
      <c r="KWJ232" s="1"/>
      <c r="KWK232" s="1"/>
      <c r="KWL232" s="1"/>
      <c r="KWM232" s="1"/>
      <c r="KWN232" s="1"/>
      <c r="KWO232" s="1"/>
      <c r="KWP232" s="1"/>
      <c r="KWQ232" s="1"/>
      <c r="KWR232" s="1"/>
      <c r="KWS232" s="1"/>
      <c r="KWT232" s="1"/>
      <c r="KWU232" s="1"/>
      <c r="KWV232" s="1"/>
      <c r="KWW232" s="1"/>
      <c r="KWX232" s="1"/>
      <c r="KWY232" s="1"/>
      <c r="KWZ232" s="1"/>
      <c r="KXA232" s="1"/>
      <c r="KXB232" s="1"/>
      <c r="KXC232" s="1"/>
      <c r="KXD232" s="1"/>
      <c r="KXE232" s="1"/>
      <c r="KXF232" s="1"/>
      <c r="KXG232" s="1"/>
      <c r="KXH232" s="1"/>
      <c r="KXI232" s="1"/>
      <c r="KXJ232" s="1"/>
      <c r="KXK232" s="1"/>
      <c r="KXL232" s="1"/>
      <c r="KXM232" s="1"/>
      <c r="KXN232" s="1"/>
      <c r="KXO232" s="1"/>
      <c r="KXP232" s="1"/>
      <c r="KXQ232" s="1"/>
      <c r="KXR232" s="1"/>
      <c r="KXS232" s="1"/>
      <c r="KXT232" s="1"/>
      <c r="KXU232" s="1"/>
      <c r="KXV232" s="1"/>
      <c r="KXW232" s="1"/>
      <c r="KXX232" s="1"/>
      <c r="KXY232" s="1"/>
      <c r="KXZ232" s="1"/>
      <c r="KYA232" s="1"/>
      <c r="KYB232" s="1"/>
      <c r="KYC232" s="1"/>
      <c r="KYD232" s="1"/>
      <c r="KYE232" s="1"/>
      <c r="KYF232" s="1"/>
      <c r="KYG232" s="1"/>
      <c r="KYH232" s="1"/>
      <c r="KYI232" s="1"/>
      <c r="KYJ232" s="1"/>
      <c r="KYK232" s="1"/>
      <c r="KYL232" s="1"/>
      <c r="KYM232" s="1"/>
      <c r="KYN232" s="1"/>
      <c r="KYO232" s="1"/>
      <c r="KYP232" s="1"/>
      <c r="KYQ232" s="1"/>
      <c r="KYR232" s="1"/>
      <c r="KYS232" s="1"/>
      <c r="KYT232" s="1"/>
      <c r="KYU232" s="1"/>
      <c r="KYV232" s="1"/>
      <c r="KYW232" s="1"/>
      <c r="KYX232" s="1"/>
      <c r="KYY232" s="1"/>
      <c r="KYZ232" s="1"/>
      <c r="KZA232" s="1"/>
      <c r="KZB232" s="1"/>
      <c r="KZC232" s="1"/>
      <c r="KZD232" s="1"/>
      <c r="KZE232" s="1"/>
      <c r="KZF232" s="1"/>
      <c r="KZG232" s="1"/>
      <c r="KZH232" s="1"/>
      <c r="KZI232" s="1"/>
      <c r="KZJ232" s="1"/>
      <c r="KZK232" s="1"/>
      <c r="KZL232" s="1"/>
      <c r="KZM232" s="1"/>
      <c r="KZN232" s="1"/>
      <c r="KZO232" s="1"/>
      <c r="KZP232" s="1"/>
      <c r="KZQ232" s="1"/>
      <c r="KZR232" s="1"/>
      <c r="KZS232" s="1"/>
      <c r="KZT232" s="1"/>
      <c r="KZU232" s="1"/>
      <c r="KZV232" s="1"/>
      <c r="KZW232" s="1"/>
      <c r="KZX232" s="1"/>
      <c r="KZY232" s="1"/>
      <c r="KZZ232" s="1"/>
      <c r="LAA232" s="1"/>
      <c r="LAB232" s="1"/>
      <c r="LAC232" s="1"/>
      <c r="LAD232" s="1"/>
      <c r="LAE232" s="1"/>
      <c r="LAF232" s="1"/>
      <c r="LAG232" s="1"/>
      <c r="LAH232" s="1"/>
      <c r="LAI232" s="1"/>
      <c r="LAJ232" s="1"/>
      <c r="LAK232" s="1"/>
      <c r="LAL232" s="1"/>
      <c r="LAM232" s="1"/>
      <c r="LAN232" s="1"/>
      <c r="LAO232" s="1"/>
      <c r="LAP232" s="1"/>
      <c r="LAQ232" s="1"/>
      <c r="LAR232" s="1"/>
      <c r="LAS232" s="1"/>
      <c r="LAT232" s="1"/>
      <c r="LAU232" s="1"/>
      <c r="LAV232" s="1"/>
      <c r="LAW232" s="1"/>
      <c r="LAX232" s="1"/>
      <c r="LAY232" s="1"/>
      <c r="LAZ232" s="1"/>
      <c r="LBA232" s="1"/>
      <c r="LBB232" s="1"/>
      <c r="LBC232" s="1"/>
      <c r="LBD232" s="1"/>
      <c r="LBE232" s="1"/>
      <c r="LBF232" s="1"/>
      <c r="LBG232" s="1"/>
      <c r="LBH232" s="1"/>
      <c r="LBI232" s="1"/>
      <c r="LBJ232" s="1"/>
      <c r="LBK232" s="1"/>
      <c r="LBL232" s="1"/>
      <c r="LBM232" s="1"/>
      <c r="LBN232" s="1"/>
      <c r="LBO232" s="1"/>
      <c r="LBP232" s="1"/>
      <c r="LBQ232" s="1"/>
      <c r="LBR232" s="1"/>
      <c r="LBS232" s="1"/>
      <c r="LBT232" s="1"/>
      <c r="LBU232" s="1"/>
      <c r="LBV232" s="1"/>
      <c r="LBW232" s="1"/>
      <c r="LBX232" s="1"/>
      <c r="LBY232" s="1"/>
      <c r="LBZ232" s="1"/>
      <c r="LCA232" s="1"/>
      <c r="LCB232" s="1"/>
      <c r="LCC232" s="1"/>
      <c r="LCD232" s="1"/>
      <c r="LCE232" s="1"/>
      <c r="LCF232" s="1"/>
      <c r="LCG232" s="1"/>
      <c r="LCH232" s="1"/>
      <c r="LCI232" s="1"/>
      <c r="LCJ232" s="1"/>
      <c r="LCK232" s="1"/>
      <c r="LCL232" s="1"/>
      <c r="LCM232" s="1"/>
      <c r="LCN232" s="1"/>
      <c r="LCO232" s="1"/>
      <c r="LCP232" s="1"/>
      <c r="LCQ232" s="1"/>
      <c r="LCR232" s="1"/>
      <c r="LCS232" s="1"/>
      <c r="LCT232" s="1"/>
      <c r="LCU232" s="1"/>
      <c r="LCV232" s="1"/>
      <c r="LCW232" s="1"/>
      <c r="LCX232" s="1"/>
      <c r="LCY232" s="1"/>
      <c r="LCZ232" s="1"/>
      <c r="LDA232" s="1"/>
      <c r="LDB232" s="1"/>
      <c r="LDC232" s="1"/>
      <c r="LDD232" s="1"/>
      <c r="LDE232" s="1"/>
      <c r="LDF232" s="1"/>
      <c r="LDG232" s="1"/>
      <c r="LDH232" s="1"/>
      <c r="LDI232" s="1"/>
      <c r="LDJ232" s="1"/>
      <c r="LDK232" s="1"/>
      <c r="LDL232" s="1"/>
      <c r="LDM232" s="1"/>
      <c r="LDN232" s="1"/>
      <c r="LDO232" s="1"/>
      <c r="LDP232" s="1"/>
      <c r="LDQ232" s="1"/>
      <c r="LDR232" s="1"/>
      <c r="LDS232" s="1"/>
      <c r="LDT232" s="1"/>
      <c r="LDU232" s="1"/>
      <c r="LDV232" s="1"/>
      <c r="LDW232" s="1"/>
      <c r="LDX232" s="1"/>
      <c r="LDY232" s="1"/>
      <c r="LDZ232" s="1"/>
      <c r="LEA232" s="1"/>
      <c r="LEB232" s="1"/>
      <c r="LEC232" s="1"/>
      <c r="LED232" s="1"/>
      <c r="LEE232" s="1"/>
      <c r="LEF232" s="1"/>
      <c r="LEG232" s="1"/>
      <c r="LEH232" s="1"/>
      <c r="LEI232" s="1"/>
      <c r="LEJ232" s="1"/>
      <c r="LEK232" s="1"/>
      <c r="LEL232" s="1"/>
      <c r="LEM232" s="1"/>
      <c r="LEN232" s="1"/>
      <c r="LEO232" s="1"/>
      <c r="LEP232" s="1"/>
      <c r="LEQ232" s="1"/>
      <c r="LER232" s="1"/>
      <c r="LES232" s="1"/>
      <c r="LET232" s="1"/>
      <c r="LEU232" s="1"/>
      <c r="LEV232" s="1"/>
      <c r="LEW232" s="1"/>
      <c r="LEX232" s="1"/>
      <c r="LEY232" s="1"/>
      <c r="LEZ232" s="1"/>
      <c r="LFA232" s="1"/>
      <c r="LFB232" s="1"/>
      <c r="LFC232" s="1"/>
      <c r="LFD232" s="1"/>
      <c r="LFE232" s="1"/>
      <c r="LFF232" s="1"/>
      <c r="LFG232" s="1"/>
      <c r="LFH232" s="1"/>
      <c r="LFI232" s="1"/>
      <c r="LFJ232" s="1"/>
      <c r="LFK232" s="1"/>
      <c r="LFL232" s="1"/>
      <c r="LFM232" s="1"/>
      <c r="LFN232" s="1"/>
      <c r="LFO232" s="1"/>
      <c r="LFP232" s="1"/>
      <c r="LFQ232" s="1"/>
      <c r="LFR232" s="1"/>
      <c r="LFS232" s="1"/>
      <c r="LFT232" s="1"/>
      <c r="LFU232" s="1"/>
      <c r="LFV232" s="1"/>
      <c r="LFW232" s="1"/>
      <c r="LFX232" s="1"/>
      <c r="LFY232" s="1"/>
      <c r="LFZ232" s="1"/>
      <c r="LGA232" s="1"/>
      <c r="LGB232" s="1"/>
      <c r="LGC232" s="1"/>
      <c r="LGD232" s="1"/>
      <c r="LGE232" s="1"/>
      <c r="LGF232" s="1"/>
      <c r="LGG232" s="1"/>
      <c r="LGH232" s="1"/>
      <c r="LGI232" s="1"/>
      <c r="LGJ232" s="1"/>
      <c r="LGK232" s="1"/>
      <c r="LGL232" s="1"/>
      <c r="LGM232" s="1"/>
      <c r="LGN232" s="1"/>
      <c r="LGO232" s="1"/>
      <c r="LGP232" s="1"/>
      <c r="LGQ232" s="1"/>
      <c r="LGR232" s="1"/>
      <c r="LGS232" s="1"/>
      <c r="LGT232" s="1"/>
      <c r="LGU232" s="1"/>
      <c r="LGV232" s="1"/>
      <c r="LGW232" s="1"/>
      <c r="LGX232" s="1"/>
      <c r="LGY232" s="1"/>
      <c r="LGZ232" s="1"/>
      <c r="LHA232" s="1"/>
      <c r="LHB232" s="1"/>
      <c r="LHC232" s="1"/>
      <c r="LHD232" s="1"/>
      <c r="LHE232" s="1"/>
      <c r="LHF232" s="1"/>
      <c r="LHG232" s="1"/>
      <c r="LHH232" s="1"/>
      <c r="LHI232" s="1"/>
      <c r="LHJ232" s="1"/>
      <c r="LHK232" s="1"/>
      <c r="LHL232" s="1"/>
      <c r="LHM232" s="1"/>
      <c r="LHN232" s="1"/>
      <c r="LHO232" s="1"/>
      <c r="LHP232" s="1"/>
      <c r="LHQ232" s="1"/>
      <c r="LHR232" s="1"/>
      <c r="LHS232" s="1"/>
      <c r="LHT232" s="1"/>
      <c r="LHU232" s="1"/>
      <c r="LHV232" s="1"/>
      <c r="LHW232" s="1"/>
      <c r="LHX232" s="1"/>
      <c r="LHY232" s="1"/>
      <c r="LHZ232" s="1"/>
      <c r="LIA232" s="1"/>
      <c r="LIB232" s="1"/>
      <c r="LIC232" s="1"/>
      <c r="LID232" s="1"/>
      <c r="LIE232" s="1"/>
      <c r="LIF232" s="1"/>
      <c r="LIG232" s="1"/>
      <c r="LIH232" s="1"/>
      <c r="LII232" s="1"/>
      <c r="LIJ232" s="1"/>
      <c r="LIK232" s="1"/>
      <c r="LIL232" s="1"/>
      <c r="LIM232" s="1"/>
      <c r="LIN232" s="1"/>
      <c r="LIO232" s="1"/>
      <c r="LIP232" s="1"/>
      <c r="LIQ232" s="1"/>
      <c r="LIR232" s="1"/>
      <c r="LIS232" s="1"/>
      <c r="LIT232" s="1"/>
      <c r="LIU232" s="1"/>
      <c r="LIV232" s="1"/>
      <c r="LIW232" s="1"/>
      <c r="LIX232" s="1"/>
      <c r="LIY232" s="1"/>
      <c r="LIZ232" s="1"/>
      <c r="LJA232" s="1"/>
      <c r="LJB232" s="1"/>
      <c r="LJC232" s="1"/>
      <c r="LJD232" s="1"/>
      <c r="LJE232" s="1"/>
      <c r="LJF232" s="1"/>
      <c r="LJG232" s="1"/>
      <c r="LJH232" s="1"/>
      <c r="LJI232" s="1"/>
      <c r="LJJ232" s="1"/>
      <c r="LJK232" s="1"/>
      <c r="LJL232" s="1"/>
      <c r="LJM232" s="1"/>
      <c r="LJN232" s="1"/>
      <c r="LJO232" s="1"/>
      <c r="LJP232" s="1"/>
      <c r="LJQ232" s="1"/>
      <c r="LJR232" s="1"/>
      <c r="LJS232" s="1"/>
      <c r="LJT232" s="1"/>
      <c r="LJU232" s="1"/>
      <c r="LJV232" s="1"/>
      <c r="LJW232" s="1"/>
      <c r="LJX232" s="1"/>
      <c r="LJY232" s="1"/>
      <c r="LJZ232" s="1"/>
      <c r="LKA232" s="1"/>
      <c r="LKB232" s="1"/>
      <c r="LKC232" s="1"/>
      <c r="LKD232" s="1"/>
      <c r="LKE232" s="1"/>
      <c r="LKF232" s="1"/>
      <c r="LKG232" s="1"/>
      <c r="LKH232" s="1"/>
      <c r="LKI232" s="1"/>
      <c r="LKJ232" s="1"/>
      <c r="LKK232" s="1"/>
      <c r="LKL232" s="1"/>
      <c r="LKM232" s="1"/>
      <c r="LKN232" s="1"/>
      <c r="LKO232" s="1"/>
      <c r="LKP232" s="1"/>
      <c r="LKQ232" s="1"/>
      <c r="LKR232" s="1"/>
      <c r="LKS232" s="1"/>
      <c r="LKT232" s="1"/>
      <c r="LKU232" s="1"/>
      <c r="LKV232" s="1"/>
      <c r="LKW232" s="1"/>
      <c r="LKX232" s="1"/>
      <c r="LKY232" s="1"/>
      <c r="LKZ232" s="1"/>
      <c r="LLA232" s="1"/>
      <c r="LLB232" s="1"/>
      <c r="LLC232" s="1"/>
      <c r="LLD232" s="1"/>
      <c r="LLE232" s="1"/>
      <c r="LLF232" s="1"/>
      <c r="LLG232" s="1"/>
      <c r="LLH232" s="1"/>
      <c r="LLI232" s="1"/>
      <c r="LLJ232" s="1"/>
      <c r="LLK232" s="1"/>
      <c r="LLL232" s="1"/>
      <c r="LLM232" s="1"/>
      <c r="LLN232" s="1"/>
      <c r="LLO232" s="1"/>
      <c r="LLP232" s="1"/>
      <c r="LLQ232" s="1"/>
      <c r="LLR232" s="1"/>
      <c r="LLS232" s="1"/>
      <c r="LLT232" s="1"/>
      <c r="LLU232" s="1"/>
      <c r="LLV232" s="1"/>
      <c r="LLW232" s="1"/>
      <c r="LLX232" s="1"/>
      <c r="LLY232" s="1"/>
      <c r="LLZ232" s="1"/>
      <c r="LMA232" s="1"/>
      <c r="LMB232" s="1"/>
      <c r="LMC232" s="1"/>
      <c r="LMD232" s="1"/>
      <c r="LME232" s="1"/>
      <c r="LMF232" s="1"/>
      <c r="LMG232" s="1"/>
      <c r="LMH232" s="1"/>
      <c r="LMI232" s="1"/>
      <c r="LMJ232" s="1"/>
      <c r="LMK232" s="1"/>
      <c r="LML232" s="1"/>
      <c r="LMM232" s="1"/>
      <c r="LMN232" s="1"/>
      <c r="LMO232" s="1"/>
      <c r="LMP232" s="1"/>
      <c r="LMQ232" s="1"/>
      <c r="LMR232" s="1"/>
      <c r="LMS232" s="1"/>
      <c r="LMT232" s="1"/>
      <c r="LMU232" s="1"/>
      <c r="LMV232" s="1"/>
      <c r="LMW232" s="1"/>
      <c r="LMX232" s="1"/>
      <c r="LMY232" s="1"/>
      <c r="LMZ232" s="1"/>
      <c r="LNA232" s="1"/>
      <c r="LNB232" s="1"/>
      <c r="LNC232" s="1"/>
      <c r="LND232" s="1"/>
      <c r="LNE232" s="1"/>
      <c r="LNF232" s="1"/>
      <c r="LNG232" s="1"/>
      <c r="LNH232" s="1"/>
      <c r="LNI232" s="1"/>
      <c r="LNJ232" s="1"/>
      <c r="LNK232" s="1"/>
      <c r="LNL232" s="1"/>
      <c r="LNM232" s="1"/>
      <c r="LNN232" s="1"/>
      <c r="LNO232" s="1"/>
      <c r="LNP232" s="1"/>
      <c r="LNQ232" s="1"/>
      <c r="LNR232" s="1"/>
      <c r="LNS232" s="1"/>
      <c r="LNT232" s="1"/>
      <c r="LNU232" s="1"/>
      <c r="LNV232" s="1"/>
      <c r="LNW232" s="1"/>
      <c r="LNX232" s="1"/>
      <c r="LNY232" s="1"/>
      <c r="LNZ232" s="1"/>
      <c r="LOA232" s="1"/>
      <c r="LOB232" s="1"/>
      <c r="LOC232" s="1"/>
      <c r="LOD232" s="1"/>
      <c r="LOE232" s="1"/>
      <c r="LOF232" s="1"/>
      <c r="LOG232" s="1"/>
      <c r="LOH232" s="1"/>
      <c r="LOI232" s="1"/>
      <c r="LOJ232" s="1"/>
      <c r="LOK232" s="1"/>
      <c r="LOL232" s="1"/>
      <c r="LOM232" s="1"/>
      <c r="LON232" s="1"/>
      <c r="LOO232" s="1"/>
      <c r="LOP232" s="1"/>
      <c r="LOQ232" s="1"/>
      <c r="LOR232" s="1"/>
      <c r="LOS232" s="1"/>
      <c r="LOT232" s="1"/>
      <c r="LOU232" s="1"/>
      <c r="LOV232" s="1"/>
      <c r="LOW232" s="1"/>
      <c r="LOX232" s="1"/>
      <c r="LOY232" s="1"/>
      <c r="LOZ232" s="1"/>
      <c r="LPA232" s="1"/>
      <c r="LPB232" s="1"/>
      <c r="LPC232" s="1"/>
      <c r="LPD232" s="1"/>
      <c r="LPE232" s="1"/>
      <c r="LPF232" s="1"/>
      <c r="LPG232" s="1"/>
      <c r="LPH232" s="1"/>
      <c r="LPI232" s="1"/>
      <c r="LPJ232" s="1"/>
      <c r="LPK232" s="1"/>
      <c r="LPL232" s="1"/>
      <c r="LPM232" s="1"/>
      <c r="LPN232" s="1"/>
      <c r="LPO232" s="1"/>
      <c r="LPP232" s="1"/>
      <c r="LPQ232" s="1"/>
      <c r="LPR232" s="1"/>
      <c r="LPS232" s="1"/>
      <c r="LPT232" s="1"/>
      <c r="LPU232" s="1"/>
      <c r="LPV232" s="1"/>
      <c r="LPW232" s="1"/>
      <c r="LPX232" s="1"/>
      <c r="LPY232" s="1"/>
      <c r="LPZ232" s="1"/>
      <c r="LQA232" s="1"/>
      <c r="LQB232" s="1"/>
      <c r="LQC232" s="1"/>
      <c r="LQD232" s="1"/>
      <c r="LQE232" s="1"/>
      <c r="LQF232" s="1"/>
      <c r="LQG232" s="1"/>
      <c r="LQH232" s="1"/>
      <c r="LQI232" s="1"/>
      <c r="LQJ232" s="1"/>
      <c r="LQK232" s="1"/>
      <c r="LQL232" s="1"/>
      <c r="LQM232" s="1"/>
      <c r="LQN232" s="1"/>
      <c r="LQO232" s="1"/>
      <c r="LQP232" s="1"/>
      <c r="LQQ232" s="1"/>
      <c r="LQR232" s="1"/>
      <c r="LQS232" s="1"/>
      <c r="LQT232" s="1"/>
      <c r="LQU232" s="1"/>
      <c r="LQV232" s="1"/>
      <c r="LQW232" s="1"/>
      <c r="LQX232" s="1"/>
      <c r="LQY232" s="1"/>
      <c r="LQZ232" s="1"/>
      <c r="LRA232" s="1"/>
      <c r="LRB232" s="1"/>
      <c r="LRC232" s="1"/>
      <c r="LRD232" s="1"/>
      <c r="LRE232" s="1"/>
      <c r="LRF232" s="1"/>
      <c r="LRG232" s="1"/>
      <c r="LRH232" s="1"/>
      <c r="LRI232" s="1"/>
      <c r="LRJ232" s="1"/>
      <c r="LRK232" s="1"/>
      <c r="LRL232" s="1"/>
      <c r="LRM232" s="1"/>
      <c r="LRN232" s="1"/>
      <c r="LRO232" s="1"/>
      <c r="LRP232" s="1"/>
      <c r="LRQ232" s="1"/>
      <c r="LRR232" s="1"/>
      <c r="LRS232" s="1"/>
      <c r="LRT232" s="1"/>
      <c r="LRU232" s="1"/>
      <c r="LRV232" s="1"/>
      <c r="LRW232" s="1"/>
      <c r="LRX232" s="1"/>
      <c r="LRY232" s="1"/>
      <c r="LRZ232" s="1"/>
      <c r="LSA232" s="1"/>
      <c r="LSB232" s="1"/>
      <c r="LSC232" s="1"/>
      <c r="LSD232" s="1"/>
      <c r="LSE232" s="1"/>
      <c r="LSF232" s="1"/>
      <c r="LSG232" s="1"/>
      <c r="LSH232" s="1"/>
      <c r="LSI232" s="1"/>
      <c r="LSJ232" s="1"/>
      <c r="LSK232" s="1"/>
      <c r="LSL232" s="1"/>
      <c r="LSM232" s="1"/>
      <c r="LSN232" s="1"/>
      <c r="LSO232" s="1"/>
      <c r="LSP232" s="1"/>
      <c r="LSQ232" s="1"/>
      <c r="LSR232" s="1"/>
      <c r="LSS232" s="1"/>
      <c r="LST232" s="1"/>
      <c r="LSU232" s="1"/>
      <c r="LSV232" s="1"/>
      <c r="LSW232" s="1"/>
      <c r="LSX232" s="1"/>
      <c r="LSY232" s="1"/>
      <c r="LSZ232" s="1"/>
      <c r="LTA232" s="1"/>
      <c r="LTB232" s="1"/>
      <c r="LTC232" s="1"/>
      <c r="LTD232" s="1"/>
      <c r="LTE232" s="1"/>
      <c r="LTF232" s="1"/>
      <c r="LTG232" s="1"/>
      <c r="LTH232" s="1"/>
      <c r="LTI232" s="1"/>
      <c r="LTJ232" s="1"/>
      <c r="LTK232" s="1"/>
      <c r="LTL232" s="1"/>
      <c r="LTM232" s="1"/>
      <c r="LTN232" s="1"/>
      <c r="LTO232" s="1"/>
      <c r="LTP232" s="1"/>
      <c r="LTQ232" s="1"/>
      <c r="LTR232" s="1"/>
      <c r="LTS232" s="1"/>
      <c r="LTT232" s="1"/>
      <c r="LTU232" s="1"/>
      <c r="LTV232" s="1"/>
      <c r="LTW232" s="1"/>
      <c r="LTX232" s="1"/>
      <c r="LTY232" s="1"/>
      <c r="LTZ232" s="1"/>
      <c r="LUA232" s="1"/>
      <c r="LUB232" s="1"/>
      <c r="LUC232" s="1"/>
      <c r="LUD232" s="1"/>
      <c r="LUE232" s="1"/>
      <c r="LUF232" s="1"/>
      <c r="LUG232" s="1"/>
      <c r="LUH232" s="1"/>
      <c r="LUI232" s="1"/>
      <c r="LUJ232" s="1"/>
      <c r="LUK232" s="1"/>
      <c r="LUL232" s="1"/>
      <c r="LUM232" s="1"/>
      <c r="LUN232" s="1"/>
      <c r="LUO232" s="1"/>
      <c r="LUP232" s="1"/>
      <c r="LUQ232" s="1"/>
      <c r="LUR232" s="1"/>
      <c r="LUS232" s="1"/>
      <c r="LUT232" s="1"/>
      <c r="LUU232" s="1"/>
      <c r="LUV232" s="1"/>
      <c r="LUW232" s="1"/>
      <c r="LUX232" s="1"/>
      <c r="LUY232" s="1"/>
      <c r="LUZ232" s="1"/>
      <c r="LVA232" s="1"/>
      <c r="LVB232" s="1"/>
      <c r="LVC232" s="1"/>
      <c r="LVD232" s="1"/>
      <c r="LVE232" s="1"/>
      <c r="LVF232" s="1"/>
      <c r="LVG232" s="1"/>
      <c r="LVH232" s="1"/>
      <c r="LVI232" s="1"/>
      <c r="LVJ232" s="1"/>
      <c r="LVK232" s="1"/>
      <c r="LVL232" s="1"/>
      <c r="LVM232" s="1"/>
      <c r="LVN232" s="1"/>
      <c r="LVO232" s="1"/>
      <c r="LVP232" s="1"/>
      <c r="LVQ232" s="1"/>
      <c r="LVR232" s="1"/>
      <c r="LVS232" s="1"/>
      <c r="LVT232" s="1"/>
      <c r="LVU232" s="1"/>
      <c r="LVV232" s="1"/>
      <c r="LVW232" s="1"/>
      <c r="LVX232" s="1"/>
      <c r="LVY232" s="1"/>
      <c r="LVZ232" s="1"/>
      <c r="LWA232" s="1"/>
      <c r="LWB232" s="1"/>
      <c r="LWC232" s="1"/>
      <c r="LWD232" s="1"/>
      <c r="LWE232" s="1"/>
      <c r="LWF232" s="1"/>
      <c r="LWG232" s="1"/>
      <c r="LWH232" s="1"/>
      <c r="LWI232" s="1"/>
      <c r="LWJ232" s="1"/>
      <c r="LWK232" s="1"/>
      <c r="LWL232" s="1"/>
      <c r="LWM232" s="1"/>
      <c r="LWN232" s="1"/>
      <c r="LWO232" s="1"/>
      <c r="LWP232" s="1"/>
      <c r="LWQ232" s="1"/>
      <c r="LWR232" s="1"/>
      <c r="LWS232" s="1"/>
      <c r="LWT232" s="1"/>
      <c r="LWU232" s="1"/>
      <c r="LWV232" s="1"/>
      <c r="LWW232" s="1"/>
      <c r="LWX232" s="1"/>
      <c r="LWY232" s="1"/>
      <c r="LWZ232" s="1"/>
      <c r="LXA232" s="1"/>
      <c r="LXB232" s="1"/>
      <c r="LXC232" s="1"/>
      <c r="LXD232" s="1"/>
      <c r="LXE232" s="1"/>
      <c r="LXF232" s="1"/>
      <c r="LXG232" s="1"/>
      <c r="LXH232" s="1"/>
      <c r="LXI232" s="1"/>
      <c r="LXJ232" s="1"/>
      <c r="LXK232" s="1"/>
      <c r="LXL232" s="1"/>
      <c r="LXM232" s="1"/>
      <c r="LXN232" s="1"/>
      <c r="LXO232" s="1"/>
      <c r="LXP232" s="1"/>
      <c r="LXQ232" s="1"/>
      <c r="LXR232" s="1"/>
      <c r="LXS232" s="1"/>
      <c r="LXT232" s="1"/>
      <c r="LXU232" s="1"/>
      <c r="LXV232" s="1"/>
      <c r="LXW232" s="1"/>
      <c r="LXX232" s="1"/>
      <c r="LXY232" s="1"/>
      <c r="LXZ232" s="1"/>
      <c r="LYA232" s="1"/>
      <c r="LYB232" s="1"/>
      <c r="LYC232" s="1"/>
      <c r="LYD232" s="1"/>
      <c r="LYE232" s="1"/>
      <c r="LYF232" s="1"/>
      <c r="LYG232" s="1"/>
      <c r="LYH232" s="1"/>
      <c r="LYI232" s="1"/>
      <c r="LYJ232" s="1"/>
      <c r="LYK232" s="1"/>
      <c r="LYL232" s="1"/>
      <c r="LYM232" s="1"/>
      <c r="LYN232" s="1"/>
      <c r="LYO232" s="1"/>
      <c r="LYP232" s="1"/>
      <c r="LYQ232" s="1"/>
      <c r="LYR232" s="1"/>
      <c r="LYS232" s="1"/>
      <c r="LYT232" s="1"/>
      <c r="LYU232" s="1"/>
      <c r="LYV232" s="1"/>
      <c r="LYW232" s="1"/>
      <c r="LYX232" s="1"/>
      <c r="LYY232" s="1"/>
      <c r="LYZ232" s="1"/>
      <c r="LZA232" s="1"/>
      <c r="LZB232" s="1"/>
      <c r="LZC232" s="1"/>
      <c r="LZD232" s="1"/>
      <c r="LZE232" s="1"/>
      <c r="LZF232" s="1"/>
      <c r="LZG232" s="1"/>
      <c r="LZH232" s="1"/>
      <c r="LZI232" s="1"/>
      <c r="LZJ232" s="1"/>
      <c r="LZK232" s="1"/>
      <c r="LZL232" s="1"/>
      <c r="LZM232" s="1"/>
      <c r="LZN232" s="1"/>
      <c r="LZO232" s="1"/>
      <c r="LZP232" s="1"/>
      <c r="LZQ232" s="1"/>
      <c r="LZR232" s="1"/>
      <c r="LZS232" s="1"/>
      <c r="LZT232" s="1"/>
      <c r="LZU232" s="1"/>
      <c r="LZV232" s="1"/>
      <c r="LZW232" s="1"/>
      <c r="LZX232" s="1"/>
      <c r="LZY232" s="1"/>
      <c r="LZZ232" s="1"/>
      <c r="MAA232" s="1"/>
      <c r="MAB232" s="1"/>
      <c r="MAC232" s="1"/>
      <c r="MAD232" s="1"/>
      <c r="MAE232" s="1"/>
      <c r="MAF232" s="1"/>
      <c r="MAG232" s="1"/>
      <c r="MAH232" s="1"/>
      <c r="MAI232" s="1"/>
      <c r="MAJ232" s="1"/>
      <c r="MAK232" s="1"/>
      <c r="MAL232" s="1"/>
      <c r="MAM232" s="1"/>
      <c r="MAN232" s="1"/>
      <c r="MAO232" s="1"/>
      <c r="MAP232" s="1"/>
      <c r="MAQ232" s="1"/>
      <c r="MAR232" s="1"/>
      <c r="MAS232" s="1"/>
      <c r="MAT232" s="1"/>
      <c r="MAU232" s="1"/>
      <c r="MAV232" s="1"/>
      <c r="MAW232" s="1"/>
      <c r="MAX232" s="1"/>
      <c r="MAY232" s="1"/>
      <c r="MAZ232" s="1"/>
      <c r="MBA232" s="1"/>
      <c r="MBB232" s="1"/>
      <c r="MBC232" s="1"/>
      <c r="MBD232" s="1"/>
      <c r="MBE232" s="1"/>
      <c r="MBF232" s="1"/>
      <c r="MBG232" s="1"/>
      <c r="MBH232" s="1"/>
      <c r="MBI232" s="1"/>
      <c r="MBJ232" s="1"/>
      <c r="MBK232" s="1"/>
      <c r="MBL232" s="1"/>
      <c r="MBM232" s="1"/>
      <c r="MBN232" s="1"/>
      <c r="MBO232" s="1"/>
      <c r="MBP232" s="1"/>
      <c r="MBQ232" s="1"/>
      <c r="MBR232" s="1"/>
      <c r="MBS232" s="1"/>
      <c r="MBT232" s="1"/>
      <c r="MBU232" s="1"/>
      <c r="MBV232" s="1"/>
      <c r="MBW232" s="1"/>
      <c r="MBX232" s="1"/>
      <c r="MBY232" s="1"/>
      <c r="MBZ232" s="1"/>
      <c r="MCA232" s="1"/>
      <c r="MCB232" s="1"/>
      <c r="MCC232" s="1"/>
      <c r="MCD232" s="1"/>
      <c r="MCE232" s="1"/>
      <c r="MCF232" s="1"/>
      <c r="MCG232" s="1"/>
      <c r="MCH232" s="1"/>
      <c r="MCI232" s="1"/>
      <c r="MCJ232" s="1"/>
      <c r="MCK232" s="1"/>
      <c r="MCL232" s="1"/>
      <c r="MCM232" s="1"/>
      <c r="MCN232" s="1"/>
      <c r="MCO232" s="1"/>
      <c r="MCP232" s="1"/>
      <c r="MCQ232" s="1"/>
      <c r="MCR232" s="1"/>
      <c r="MCS232" s="1"/>
      <c r="MCT232" s="1"/>
      <c r="MCU232" s="1"/>
      <c r="MCV232" s="1"/>
      <c r="MCW232" s="1"/>
      <c r="MCX232" s="1"/>
      <c r="MCY232" s="1"/>
      <c r="MCZ232" s="1"/>
      <c r="MDA232" s="1"/>
      <c r="MDB232" s="1"/>
      <c r="MDC232" s="1"/>
      <c r="MDD232" s="1"/>
      <c r="MDE232" s="1"/>
      <c r="MDF232" s="1"/>
      <c r="MDG232" s="1"/>
      <c r="MDH232" s="1"/>
      <c r="MDI232" s="1"/>
      <c r="MDJ232" s="1"/>
      <c r="MDK232" s="1"/>
      <c r="MDL232" s="1"/>
      <c r="MDM232" s="1"/>
      <c r="MDN232" s="1"/>
      <c r="MDO232" s="1"/>
      <c r="MDP232" s="1"/>
      <c r="MDQ232" s="1"/>
      <c r="MDR232" s="1"/>
      <c r="MDS232" s="1"/>
      <c r="MDT232" s="1"/>
      <c r="MDU232" s="1"/>
      <c r="MDV232" s="1"/>
      <c r="MDW232" s="1"/>
      <c r="MDX232" s="1"/>
      <c r="MDY232" s="1"/>
      <c r="MDZ232" s="1"/>
      <c r="MEA232" s="1"/>
      <c r="MEB232" s="1"/>
      <c r="MEC232" s="1"/>
      <c r="MED232" s="1"/>
      <c r="MEE232" s="1"/>
      <c r="MEF232" s="1"/>
      <c r="MEG232" s="1"/>
      <c r="MEH232" s="1"/>
      <c r="MEI232" s="1"/>
      <c r="MEJ232" s="1"/>
      <c r="MEK232" s="1"/>
      <c r="MEL232" s="1"/>
      <c r="MEM232" s="1"/>
      <c r="MEN232" s="1"/>
      <c r="MEO232" s="1"/>
      <c r="MEP232" s="1"/>
      <c r="MEQ232" s="1"/>
      <c r="MER232" s="1"/>
      <c r="MES232" s="1"/>
      <c r="MET232" s="1"/>
      <c r="MEU232" s="1"/>
      <c r="MEV232" s="1"/>
      <c r="MEW232" s="1"/>
      <c r="MEX232" s="1"/>
      <c r="MEY232" s="1"/>
      <c r="MEZ232" s="1"/>
      <c r="MFA232" s="1"/>
      <c r="MFB232" s="1"/>
      <c r="MFC232" s="1"/>
      <c r="MFD232" s="1"/>
      <c r="MFE232" s="1"/>
      <c r="MFF232" s="1"/>
      <c r="MFG232" s="1"/>
      <c r="MFH232" s="1"/>
      <c r="MFI232" s="1"/>
      <c r="MFJ232" s="1"/>
      <c r="MFK232" s="1"/>
      <c r="MFL232" s="1"/>
      <c r="MFM232" s="1"/>
      <c r="MFN232" s="1"/>
      <c r="MFO232" s="1"/>
      <c r="MFP232" s="1"/>
      <c r="MFQ232" s="1"/>
      <c r="MFR232" s="1"/>
      <c r="MFS232" s="1"/>
      <c r="MFT232" s="1"/>
      <c r="MFU232" s="1"/>
      <c r="MFV232" s="1"/>
      <c r="MFW232" s="1"/>
      <c r="MFX232" s="1"/>
      <c r="MFY232" s="1"/>
      <c r="MFZ232" s="1"/>
      <c r="MGA232" s="1"/>
      <c r="MGB232" s="1"/>
      <c r="MGC232" s="1"/>
      <c r="MGD232" s="1"/>
      <c r="MGE232" s="1"/>
      <c r="MGF232" s="1"/>
      <c r="MGG232" s="1"/>
      <c r="MGH232" s="1"/>
      <c r="MGI232" s="1"/>
      <c r="MGJ232" s="1"/>
      <c r="MGK232" s="1"/>
      <c r="MGL232" s="1"/>
      <c r="MGM232" s="1"/>
      <c r="MGN232" s="1"/>
      <c r="MGO232" s="1"/>
      <c r="MGP232" s="1"/>
      <c r="MGQ232" s="1"/>
      <c r="MGR232" s="1"/>
      <c r="MGS232" s="1"/>
      <c r="MGT232" s="1"/>
      <c r="MGU232" s="1"/>
      <c r="MGV232" s="1"/>
      <c r="MGW232" s="1"/>
      <c r="MGX232" s="1"/>
      <c r="MGY232" s="1"/>
      <c r="MGZ232" s="1"/>
      <c r="MHA232" s="1"/>
      <c r="MHB232" s="1"/>
      <c r="MHC232" s="1"/>
      <c r="MHD232" s="1"/>
      <c r="MHE232" s="1"/>
      <c r="MHF232" s="1"/>
      <c r="MHG232" s="1"/>
      <c r="MHH232" s="1"/>
      <c r="MHI232" s="1"/>
      <c r="MHJ232" s="1"/>
      <c r="MHK232" s="1"/>
      <c r="MHL232" s="1"/>
      <c r="MHM232" s="1"/>
      <c r="MHN232" s="1"/>
      <c r="MHO232" s="1"/>
      <c r="MHP232" s="1"/>
      <c r="MHQ232" s="1"/>
      <c r="MHR232" s="1"/>
      <c r="MHS232" s="1"/>
      <c r="MHT232" s="1"/>
      <c r="MHU232" s="1"/>
      <c r="MHV232" s="1"/>
      <c r="MHW232" s="1"/>
      <c r="MHX232" s="1"/>
      <c r="MHY232" s="1"/>
      <c r="MHZ232" s="1"/>
      <c r="MIA232" s="1"/>
      <c r="MIB232" s="1"/>
      <c r="MIC232" s="1"/>
      <c r="MID232" s="1"/>
      <c r="MIE232" s="1"/>
      <c r="MIF232" s="1"/>
      <c r="MIG232" s="1"/>
      <c r="MIH232" s="1"/>
      <c r="MII232" s="1"/>
      <c r="MIJ232" s="1"/>
      <c r="MIK232" s="1"/>
      <c r="MIL232" s="1"/>
      <c r="MIM232" s="1"/>
      <c r="MIN232" s="1"/>
      <c r="MIO232" s="1"/>
      <c r="MIP232" s="1"/>
      <c r="MIQ232" s="1"/>
      <c r="MIR232" s="1"/>
      <c r="MIS232" s="1"/>
      <c r="MIT232" s="1"/>
      <c r="MIU232" s="1"/>
      <c r="MIV232" s="1"/>
      <c r="MIW232" s="1"/>
      <c r="MIX232" s="1"/>
      <c r="MIY232" s="1"/>
      <c r="MIZ232" s="1"/>
      <c r="MJA232" s="1"/>
      <c r="MJB232" s="1"/>
      <c r="MJC232" s="1"/>
      <c r="MJD232" s="1"/>
      <c r="MJE232" s="1"/>
      <c r="MJF232" s="1"/>
      <c r="MJG232" s="1"/>
      <c r="MJH232" s="1"/>
      <c r="MJI232" s="1"/>
      <c r="MJJ232" s="1"/>
      <c r="MJK232" s="1"/>
      <c r="MJL232" s="1"/>
      <c r="MJM232" s="1"/>
      <c r="MJN232" s="1"/>
      <c r="MJO232" s="1"/>
      <c r="MJP232" s="1"/>
      <c r="MJQ232" s="1"/>
      <c r="MJR232" s="1"/>
      <c r="MJS232" s="1"/>
      <c r="MJT232" s="1"/>
      <c r="MJU232" s="1"/>
      <c r="MJV232" s="1"/>
      <c r="MJW232" s="1"/>
      <c r="MJX232" s="1"/>
      <c r="MJY232" s="1"/>
      <c r="MJZ232" s="1"/>
      <c r="MKA232" s="1"/>
      <c r="MKB232" s="1"/>
      <c r="MKC232" s="1"/>
      <c r="MKD232" s="1"/>
      <c r="MKE232" s="1"/>
      <c r="MKF232" s="1"/>
      <c r="MKG232" s="1"/>
      <c r="MKH232" s="1"/>
      <c r="MKI232" s="1"/>
      <c r="MKJ232" s="1"/>
      <c r="MKK232" s="1"/>
      <c r="MKL232" s="1"/>
      <c r="MKM232" s="1"/>
      <c r="MKN232" s="1"/>
      <c r="MKO232" s="1"/>
      <c r="MKP232" s="1"/>
      <c r="MKQ232" s="1"/>
      <c r="MKR232" s="1"/>
      <c r="MKS232" s="1"/>
      <c r="MKT232" s="1"/>
      <c r="MKU232" s="1"/>
      <c r="MKV232" s="1"/>
      <c r="MKW232" s="1"/>
      <c r="MKX232" s="1"/>
      <c r="MKY232" s="1"/>
      <c r="MKZ232" s="1"/>
      <c r="MLA232" s="1"/>
      <c r="MLB232" s="1"/>
      <c r="MLC232" s="1"/>
      <c r="MLD232" s="1"/>
      <c r="MLE232" s="1"/>
      <c r="MLF232" s="1"/>
      <c r="MLG232" s="1"/>
      <c r="MLH232" s="1"/>
      <c r="MLI232" s="1"/>
      <c r="MLJ232" s="1"/>
      <c r="MLK232" s="1"/>
      <c r="MLL232" s="1"/>
      <c r="MLM232" s="1"/>
      <c r="MLN232" s="1"/>
      <c r="MLO232" s="1"/>
      <c r="MLP232" s="1"/>
      <c r="MLQ232" s="1"/>
      <c r="MLR232" s="1"/>
      <c r="MLS232" s="1"/>
      <c r="MLT232" s="1"/>
      <c r="MLU232" s="1"/>
      <c r="MLV232" s="1"/>
      <c r="MLW232" s="1"/>
      <c r="MLX232" s="1"/>
      <c r="MLY232" s="1"/>
      <c r="MLZ232" s="1"/>
      <c r="MMA232" s="1"/>
      <c r="MMB232" s="1"/>
      <c r="MMC232" s="1"/>
      <c r="MMD232" s="1"/>
      <c r="MME232" s="1"/>
      <c r="MMF232" s="1"/>
      <c r="MMG232" s="1"/>
      <c r="MMH232" s="1"/>
      <c r="MMI232" s="1"/>
      <c r="MMJ232" s="1"/>
      <c r="MMK232" s="1"/>
      <c r="MML232" s="1"/>
      <c r="MMM232" s="1"/>
      <c r="MMN232" s="1"/>
      <c r="MMO232" s="1"/>
      <c r="MMP232" s="1"/>
      <c r="MMQ232" s="1"/>
      <c r="MMR232" s="1"/>
      <c r="MMS232" s="1"/>
      <c r="MMT232" s="1"/>
      <c r="MMU232" s="1"/>
      <c r="MMV232" s="1"/>
      <c r="MMW232" s="1"/>
      <c r="MMX232" s="1"/>
      <c r="MMY232" s="1"/>
      <c r="MMZ232" s="1"/>
      <c r="MNA232" s="1"/>
      <c r="MNB232" s="1"/>
      <c r="MNC232" s="1"/>
      <c r="MND232" s="1"/>
      <c r="MNE232" s="1"/>
      <c r="MNF232" s="1"/>
      <c r="MNG232" s="1"/>
      <c r="MNH232" s="1"/>
      <c r="MNI232" s="1"/>
      <c r="MNJ232" s="1"/>
      <c r="MNK232" s="1"/>
      <c r="MNL232" s="1"/>
      <c r="MNM232" s="1"/>
      <c r="MNN232" s="1"/>
      <c r="MNO232" s="1"/>
      <c r="MNP232" s="1"/>
      <c r="MNQ232" s="1"/>
      <c r="MNR232" s="1"/>
      <c r="MNS232" s="1"/>
      <c r="MNT232" s="1"/>
      <c r="MNU232" s="1"/>
      <c r="MNV232" s="1"/>
      <c r="MNW232" s="1"/>
      <c r="MNX232" s="1"/>
      <c r="MNY232" s="1"/>
      <c r="MNZ232" s="1"/>
      <c r="MOA232" s="1"/>
      <c r="MOB232" s="1"/>
      <c r="MOC232" s="1"/>
      <c r="MOD232" s="1"/>
      <c r="MOE232" s="1"/>
      <c r="MOF232" s="1"/>
      <c r="MOG232" s="1"/>
      <c r="MOH232" s="1"/>
      <c r="MOI232" s="1"/>
      <c r="MOJ232" s="1"/>
      <c r="MOK232" s="1"/>
      <c r="MOL232" s="1"/>
      <c r="MOM232" s="1"/>
      <c r="MON232" s="1"/>
      <c r="MOO232" s="1"/>
      <c r="MOP232" s="1"/>
      <c r="MOQ232" s="1"/>
      <c r="MOR232" s="1"/>
      <c r="MOS232" s="1"/>
      <c r="MOT232" s="1"/>
      <c r="MOU232" s="1"/>
      <c r="MOV232" s="1"/>
      <c r="MOW232" s="1"/>
      <c r="MOX232" s="1"/>
      <c r="MOY232" s="1"/>
      <c r="MOZ232" s="1"/>
      <c r="MPA232" s="1"/>
      <c r="MPB232" s="1"/>
      <c r="MPC232" s="1"/>
      <c r="MPD232" s="1"/>
      <c r="MPE232" s="1"/>
      <c r="MPF232" s="1"/>
      <c r="MPG232" s="1"/>
      <c r="MPH232" s="1"/>
      <c r="MPI232" s="1"/>
      <c r="MPJ232" s="1"/>
      <c r="MPK232" s="1"/>
      <c r="MPL232" s="1"/>
      <c r="MPM232" s="1"/>
      <c r="MPN232" s="1"/>
      <c r="MPO232" s="1"/>
      <c r="MPP232" s="1"/>
      <c r="MPQ232" s="1"/>
      <c r="MPR232" s="1"/>
      <c r="MPS232" s="1"/>
      <c r="MPT232" s="1"/>
      <c r="MPU232" s="1"/>
      <c r="MPV232" s="1"/>
      <c r="MPW232" s="1"/>
      <c r="MPX232" s="1"/>
      <c r="MPY232" s="1"/>
      <c r="MPZ232" s="1"/>
      <c r="MQA232" s="1"/>
      <c r="MQB232" s="1"/>
      <c r="MQC232" s="1"/>
      <c r="MQD232" s="1"/>
      <c r="MQE232" s="1"/>
      <c r="MQF232" s="1"/>
      <c r="MQG232" s="1"/>
      <c r="MQH232" s="1"/>
      <c r="MQI232" s="1"/>
      <c r="MQJ232" s="1"/>
      <c r="MQK232" s="1"/>
      <c r="MQL232" s="1"/>
      <c r="MQM232" s="1"/>
      <c r="MQN232" s="1"/>
      <c r="MQO232" s="1"/>
      <c r="MQP232" s="1"/>
      <c r="MQQ232" s="1"/>
      <c r="MQR232" s="1"/>
      <c r="MQS232" s="1"/>
      <c r="MQT232" s="1"/>
      <c r="MQU232" s="1"/>
      <c r="MQV232" s="1"/>
      <c r="MQW232" s="1"/>
      <c r="MQX232" s="1"/>
      <c r="MQY232" s="1"/>
      <c r="MQZ232" s="1"/>
      <c r="MRA232" s="1"/>
      <c r="MRB232" s="1"/>
      <c r="MRC232" s="1"/>
      <c r="MRD232" s="1"/>
      <c r="MRE232" s="1"/>
      <c r="MRF232" s="1"/>
      <c r="MRG232" s="1"/>
      <c r="MRH232" s="1"/>
      <c r="MRI232" s="1"/>
      <c r="MRJ232" s="1"/>
      <c r="MRK232" s="1"/>
      <c r="MRL232" s="1"/>
      <c r="MRM232" s="1"/>
      <c r="MRN232" s="1"/>
      <c r="MRO232" s="1"/>
      <c r="MRP232" s="1"/>
      <c r="MRQ232" s="1"/>
      <c r="MRR232" s="1"/>
      <c r="MRS232" s="1"/>
      <c r="MRT232" s="1"/>
      <c r="MRU232" s="1"/>
      <c r="MRV232" s="1"/>
      <c r="MRW232" s="1"/>
      <c r="MRX232" s="1"/>
      <c r="MRY232" s="1"/>
      <c r="MRZ232" s="1"/>
      <c r="MSA232" s="1"/>
      <c r="MSB232" s="1"/>
      <c r="MSC232" s="1"/>
      <c r="MSD232" s="1"/>
      <c r="MSE232" s="1"/>
      <c r="MSF232" s="1"/>
      <c r="MSG232" s="1"/>
      <c r="MSH232" s="1"/>
      <c r="MSI232" s="1"/>
      <c r="MSJ232" s="1"/>
      <c r="MSK232" s="1"/>
      <c r="MSL232" s="1"/>
      <c r="MSM232" s="1"/>
      <c r="MSN232" s="1"/>
      <c r="MSO232" s="1"/>
      <c r="MSP232" s="1"/>
      <c r="MSQ232" s="1"/>
      <c r="MSR232" s="1"/>
      <c r="MSS232" s="1"/>
      <c r="MST232" s="1"/>
      <c r="MSU232" s="1"/>
      <c r="MSV232" s="1"/>
      <c r="MSW232" s="1"/>
      <c r="MSX232" s="1"/>
      <c r="MSY232" s="1"/>
      <c r="MSZ232" s="1"/>
      <c r="MTA232" s="1"/>
      <c r="MTB232" s="1"/>
      <c r="MTC232" s="1"/>
      <c r="MTD232" s="1"/>
      <c r="MTE232" s="1"/>
      <c r="MTF232" s="1"/>
      <c r="MTG232" s="1"/>
      <c r="MTH232" s="1"/>
      <c r="MTI232" s="1"/>
      <c r="MTJ232" s="1"/>
      <c r="MTK232" s="1"/>
      <c r="MTL232" s="1"/>
      <c r="MTM232" s="1"/>
      <c r="MTN232" s="1"/>
      <c r="MTO232" s="1"/>
      <c r="MTP232" s="1"/>
      <c r="MTQ232" s="1"/>
      <c r="MTR232" s="1"/>
      <c r="MTS232" s="1"/>
      <c r="MTT232" s="1"/>
      <c r="MTU232" s="1"/>
      <c r="MTV232" s="1"/>
      <c r="MTW232" s="1"/>
      <c r="MTX232" s="1"/>
      <c r="MTY232" s="1"/>
      <c r="MTZ232" s="1"/>
      <c r="MUA232" s="1"/>
      <c r="MUB232" s="1"/>
      <c r="MUC232" s="1"/>
      <c r="MUD232" s="1"/>
      <c r="MUE232" s="1"/>
      <c r="MUF232" s="1"/>
      <c r="MUG232" s="1"/>
      <c r="MUH232" s="1"/>
      <c r="MUI232" s="1"/>
      <c r="MUJ232" s="1"/>
      <c r="MUK232" s="1"/>
      <c r="MUL232" s="1"/>
      <c r="MUM232" s="1"/>
      <c r="MUN232" s="1"/>
      <c r="MUO232" s="1"/>
      <c r="MUP232" s="1"/>
      <c r="MUQ232" s="1"/>
      <c r="MUR232" s="1"/>
      <c r="MUS232" s="1"/>
      <c r="MUT232" s="1"/>
      <c r="MUU232" s="1"/>
      <c r="MUV232" s="1"/>
      <c r="MUW232" s="1"/>
      <c r="MUX232" s="1"/>
      <c r="MUY232" s="1"/>
      <c r="MUZ232" s="1"/>
      <c r="MVA232" s="1"/>
      <c r="MVB232" s="1"/>
      <c r="MVC232" s="1"/>
      <c r="MVD232" s="1"/>
      <c r="MVE232" s="1"/>
      <c r="MVF232" s="1"/>
      <c r="MVG232" s="1"/>
      <c r="MVH232" s="1"/>
      <c r="MVI232" s="1"/>
      <c r="MVJ232" s="1"/>
      <c r="MVK232" s="1"/>
      <c r="MVL232" s="1"/>
      <c r="MVM232" s="1"/>
      <c r="MVN232" s="1"/>
      <c r="MVO232" s="1"/>
      <c r="MVP232" s="1"/>
      <c r="MVQ232" s="1"/>
      <c r="MVR232" s="1"/>
      <c r="MVS232" s="1"/>
      <c r="MVT232" s="1"/>
      <c r="MVU232" s="1"/>
      <c r="MVV232" s="1"/>
      <c r="MVW232" s="1"/>
      <c r="MVX232" s="1"/>
      <c r="MVY232" s="1"/>
      <c r="MVZ232" s="1"/>
      <c r="MWA232" s="1"/>
      <c r="MWB232" s="1"/>
      <c r="MWC232" s="1"/>
      <c r="MWD232" s="1"/>
      <c r="MWE232" s="1"/>
      <c r="MWF232" s="1"/>
      <c r="MWG232" s="1"/>
      <c r="MWH232" s="1"/>
      <c r="MWI232" s="1"/>
      <c r="MWJ232" s="1"/>
      <c r="MWK232" s="1"/>
      <c r="MWL232" s="1"/>
      <c r="MWM232" s="1"/>
      <c r="MWN232" s="1"/>
      <c r="MWO232" s="1"/>
      <c r="MWP232" s="1"/>
      <c r="MWQ232" s="1"/>
      <c r="MWR232" s="1"/>
      <c r="MWS232" s="1"/>
      <c r="MWT232" s="1"/>
      <c r="MWU232" s="1"/>
      <c r="MWV232" s="1"/>
      <c r="MWW232" s="1"/>
      <c r="MWX232" s="1"/>
      <c r="MWY232" s="1"/>
      <c r="MWZ232" s="1"/>
      <c r="MXA232" s="1"/>
      <c r="MXB232" s="1"/>
      <c r="MXC232" s="1"/>
      <c r="MXD232" s="1"/>
      <c r="MXE232" s="1"/>
      <c r="MXF232" s="1"/>
      <c r="MXG232" s="1"/>
      <c r="MXH232" s="1"/>
      <c r="MXI232" s="1"/>
      <c r="MXJ232" s="1"/>
      <c r="MXK232" s="1"/>
      <c r="MXL232" s="1"/>
      <c r="MXM232" s="1"/>
      <c r="MXN232" s="1"/>
      <c r="MXO232" s="1"/>
      <c r="MXP232" s="1"/>
      <c r="MXQ232" s="1"/>
      <c r="MXR232" s="1"/>
      <c r="MXS232" s="1"/>
      <c r="MXT232" s="1"/>
      <c r="MXU232" s="1"/>
      <c r="MXV232" s="1"/>
      <c r="MXW232" s="1"/>
      <c r="MXX232" s="1"/>
      <c r="MXY232" s="1"/>
      <c r="MXZ232" s="1"/>
      <c r="MYA232" s="1"/>
      <c r="MYB232" s="1"/>
      <c r="MYC232" s="1"/>
      <c r="MYD232" s="1"/>
      <c r="MYE232" s="1"/>
      <c r="MYF232" s="1"/>
      <c r="MYG232" s="1"/>
      <c r="MYH232" s="1"/>
      <c r="MYI232" s="1"/>
      <c r="MYJ232" s="1"/>
      <c r="MYK232" s="1"/>
      <c r="MYL232" s="1"/>
      <c r="MYM232" s="1"/>
      <c r="MYN232" s="1"/>
      <c r="MYO232" s="1"/>
      <c r="MYP232" s="1"/>
      <c r="MYQ232" s="1"/>
      <c r="MYR232" s="1"/>
      <c r="MYS232" s="1"/>
      <c r="MYT232" s="1"/>
      <c r="MYU232" s="1"/>
      <c r="MYV232" s="1"/>
      <c r="MYW232" s="1"/>
      <c r="MYX232" s="1"/>
      <c r="MYY232" s="1"/>
      <c r="MYZ232" s="1"/>
      <c r="MZA232" s="1"/>
      <c r="MZB232" s="1"/>
      <c r="MZC232" s="1"/>
      <c r="MZD232" s="1"/>
      <c r="MZE232" s="1"/>
      <c r="MZF232" s="1"/>
      <c r="MZG232" s="1"/>
      <c r="MZH232" s="1"/>
      <c r="MZI232" s="1"/>
      <c r="MZJ232" s="1"/>
      <c r="MZK232" s="1"/>
      <c r="MZL232" s="1"/>
      <c r="MZM232" s="1"/>
      <c r="MZN232" s="1"/>
      <c r="MZO232" s="1"/>
      <c r="MZP232" s="1"/>
      <c r="MZQ232" s="1"/>
      <c r="MZR232" s="1"/>
      <c r="MZS232" s="1"/>
      <c r="MZT232" s="1"/>
      <c r="MZU232" s="1"/>
      <c r="MZV232" s="1"/>
      <c r="MZW232" s="1"/>
      <c r="MZX232" s="1"/>
      <c r="MZY232" s="1"/>
      <c r="MZZ232" s="1"/>
      <c r="NAA232" s="1"/>
      <c r="NAB232" s="1"/>
      <c r="NAC232" s="1"/>
      <c r="NAD232" s="1"/>
      <c r="NAE232" s="1"/>
      <c r="NAF232" s="1"/>
      <c r="NAG232" s="1"/>
      <c r="NAH232" s="1"/>
      <c r="NAI232" s="1"/>
      <c r="NAJ232" s="1"/>
      <c r="NAK232" s="1"/>
      <c r="NAL232" s="1"/>
      <c r="NAM232" s="1"/>
      <c r="NAN232" s="1"/>
      <c r="NAO232" s="1"/>
      <c r="NAP232" s="1"/>
      <c r="NAQ232" s="1"/>
      <c r="NAR232" s="1"/>
      <c r="NAS232" s="1"/>
      <c r="NAT232" s="1"/>
      <c r="NAU232" s="1"/>
      <c r="NAV232" s="1"/>
      <c r="NAW232" s="1"/>
      <c r="NAX232" s="1"/>
      <c r="NAY232" s="1"/>
      <c r="NAZ232" s="1"/>
      <c r="NBA232" s="1"/>
      <c r="NBB232" s="1"/>
      <c r="NBC232" s="1"/>
      <c r="NBD232" s="1"/>
      <c r="NBE232" s="1"/>
      <c r="NBF232" s="1"/>
      <c r="NBG232" s="1"/>
      <c r="NBH232" s="1"/>
      <c r="NBI232" s="1"/>
      <c r="NBJ232" s="1"/>
      <c r="NBK232" s="1"/>
      <c r="NBL232" s="1"/>
      <c r="NBM232" s="1"/>
      <c r="NBN232" s="1"/>
      <c r="NBO232" s="1"/>
      <c r="NBP232" s="1"/>
      <c r="NBQ232" s="1"/>
      <c r="NBR232" s="1"/>
      <c r="NBS232" s="1"/>
      <c r="NBT232" s="1"/>
      <c r="NBU232" s="1"/>
      <c r="NBV232" s="1"/>
      <c r="NBW232" s="1"/>
      <c r="NBX232" s="1"/>
      <c r="NBY232" s="1"/>
      <c r="NBZ232" s="1"/>
      <c r="NCA232" s="1"/>
      <c r="NCB232" s="1"/>
      <c r="NCC232" s="1"/>
      <c r="NCD232" s="1"/>
      <c r="NCE232" s="1"/>
      <c r="NCF232" s="1"/>
      <c r="NCG232" s="1"/>
      <c r="NCH232" s="1"/>
      <c r="NCI232" s="1"/>
      <c r="NCJ232" s="1"/>
      <c r="NCK232" s="1"/>
      <c r="NCL232" s="1"/>
      <c r="NCM232" s="1"/>
      <c r="NCN232" s="1"/>
      <c r="NCO232" s="1"/>
      <c r="NCP232" s="1"/>
      <c r="NCQ232" s="1"/>
      <c r="NCR232" s="1"/>
      <c r="NCS232" s="1"/>
      <c r="NCT232" s="1"/>
      <c r="NCU232" s="1"/>
      <c r="NCV232" s="1"/>
      <c r="NCW232" s="1"/>
      <c r="NCX232" s="1"/>
      <c r="NCY232" s="1"/>
      <c r="NCZ232" s="1"/>
      <c r="NDA232" s="1"/>
      <c r="NDB232" s="1"/>
      <c r="NDC232" s="1"/>
      <c r="NDD232" s="1"/>
      <c r="NDE232" s="1"/>
      <c r="NDF232" s="1"/>
      <c r="NDG232" s="1"/>
      <c r="NDH232" s="1"/>
      <c r="NDI232" s="1"/>
      <c r="NDJ232" s="1"/>
      <c r="NDK232" s="1"/>
      <c r="NDL232" s="1"/>
      <c r="NDM232" s="1"/>
      <c r="NDN232" s="1"/>
      <c r="NDO232" s="1"/>
      <c r="NDP232" s="1"/>
      <c r="NDQ232" s="1"/>
      <c r="NDR232" s="1"/>
      <c r="NDS232" s="1"/>
      <c r="NDT232" s="1"/>
      <c r="NDU232" s="1"/>
      <c r="NDV232" s="1"/>
      <c r="NDW232" s="1"/>
      <c r="NDX232" s="1"/>
      <c r="NDY232" s="1"/>
      <c r="NDZ232" s="1"/>
      <c r="NEA232" s="1"/>
      <c r="NEB232" s="1"/>
      <c r="NEC232" s="1"/>
      <c r="NED232" s="1"/>
      <c r="NEE232" s="1"/>
      <c r="NEF232" s="1"/>
      <c r="NEG232" s="1"/>
      <c r="NEH232" s="1"/>
      <c r="NEI232" s="1"/>
      <c r="NEJ232" s="1"/>
      <c r="NEK232" s="1"/>
      <c r="NEL232" s="1"/>
      <c r="NEM232" s="1"/>
      <c r="NEN232" s="1"/>
      <c r="NEO232" s="1"/>
      <c r="NEP232" s="1"/>
      <c r="NEQ232" s="1"/>
      <c r="NER232" s="1"/>
      <c r="NES232" s="1"/>
      <c r="NET232" s="1"/>
      <c r="NEU232" s="1"/>
      <c r="NEV232" s="1"/>
      <c r="NEW232" s="1"/>
      <c r="NEX232" s="1"/>
      <c r="NEY232" s="1"/>
      <c r="NEZ232" s="1"/>
      <c r="NFA232" s="1"/>
      <c r="NFB232" s="1"/>
      <c r="NFC232" s="1"/>
      <c r="NFD232" s="1"/>
      <c r="NFE232" s="1"/>
      <c r="NFF232" s="1"/>
      <c r="NFG232" s="1"/>
      <c r="NFH232" s="1"/>
      <c r="NFI232" s="1"/>
      <c r="NFJ232" s="1"/>
      <c r="NFK232" s="1"/>
      <c r="NFL232" s="1"/>
      <c r="NFM232" s="1"/>
      <c r="NFN232" s="1"/>
      <c r="NFO232" s="1"/>
      <c r="NFP232" s="1"/>
      <c r="NFQ232" s="1"/>
      <c r="NFR232" s="1"/>
      <c r="NFS232" s="1"/>
      <c r="NFT232" s="1"/>
      <c r="NFU232" s="1"/>
      <c r="NFV232" s="1"/>
      <c r="NFW232" s="1"/>
      <c r="NFX232" s="1"/>
      <c r="NFY232" s="1"/>
      <c r="NFZ232" s="1"/>
      <c r="NGA232" s="1"/>
      <c r="NGB232" s="1"/>
      <c r="NGC232" s="1"/>
      <c r="NGD232" s="1"/>
      <c r="NGE232" s="1"/>
      <c r="NGF232" s="1"/>
      <c r="NGG232" s="1"/>
      <c r="NGH232" s="1"/>
      <c r="NGI232" s="1"/>
      <c r="NGJ232" s="1"/>
      <c r="NGK232" s="1"/>
      <c r="NGL232" s="1"/>
      <c r="NGM232" s="1"/>
      <c r="NGN232" s="1"/>
      <c r="NGO232" s="1"/>
      <c r="NGP232" s="1"/>
      <c r="NGQ232" s="1"/>
      <c r="NGR232" s="1"/>
      <c r="NGS232" s="1"/>
      <c r="NGT232" s="1"/>
      <c r="NGU232" s="1"/>
      <c r="NGV232" s="1"/>
      <c r="NGW232" s="1"/>
      <c r="NGX232" s="1"/>
      <c r="NGY232" s="1"/>
      <c r="NGZ232" s="1"/>
      <c r="NHA232" s="1"/>
      <c r="NHB232" s="1"/>
      <c r="NHC232" s="1"/>
      <c r="NHD232" s="1"/>
      <c r="NHE232" s="1"/>
      <c r="NHF232" s="1"/>
      <c r="NHG232" s="1"/>
      <c r="NHH232" s="1"/>
      <c r="NHI232" s="1"/>
      <c r="NHJ232" s="1"/>
      <c r="NHK232" s="1"/>
      <c r="NHL232" s="1"/>
      <c r="NHM232" s="1"/>
      <c r="NHN232" s="1"/>
      <c r="NHO232" s="1"/>
      <c r="NHP232" s="1"/>
      <c r="NHQ232" s="1"/>
      <c r="NHR232" s="1"/>
      <c r="NHS232" s="1"/>
      <c r="NHT232" s="1"/>
      <c r="NHU232" s="1"/>
      <c r="NHV232" s="1"/>
      <c r="NHW232" s="1"/>
      <c r="NHX232" s="1"/>
      <c r="NHY232" s="1"/>
      <c r="NHZ232" s="1"/>
      <c r="NIA232" s="1"/>
      <c r="NIB232" s="1"/>
      <c r="NIC232" s="1"/>
      <c r="NID232" s="1"/>
      <c r="NIE232" s="1"/>
      <c r="NIF232" s="1"/>
      <c r="NIG232" s="1"/>
      <c r="NIH232" s="1"/>
      <c r="NII232" s="1"/>
      <c r="NIJ232" s="1"/>
      <c r="NIK232" s="1"/>
      <c r="NIL232" s="1"/>
      <c r="NIM232" s="1"/>
      <c r="NIN232" s="1"/>
      <c r="NIO232" s="1"/>
      <c r="NIP232" s="1"/>
      <c r="NIQ232" s="1"/>
      <c r="NIR232" s="1"/>
      <c r="NIS232" s="1"/>
      <c r="NIT232" s="1"/>
      <c r="NIU232" s="1"/>
      <c r="NIV232" s="1"/>
      <c r="NIW232" s="1"/>
      <c r="NIX232" s="1"/>
      <c r="NIY232" s="1"/>
      <c r="NIZ232" s="1"/>
      <c r="NJA232" s="1"/>
      <c r="NJB232" s="1"/>
      <c r="NJC232" s="1"/>
      <c r="NJD232" s="1"/>
      <c r="NJE232" s="1"/>
      <c r="NJF232" s="1"/>
      <c r="NJG232" s="1"/>
      <c r="NJH232" s="1"/>
      <c r="NJI232" s="1"/>
      <c r="NJJ232" s="1"/>
      <c r="NJK232" s="1"/>
      <c r="NJL232" s="1"/>
      <c r="NJM232" s="1"/>
      <c r="NJN232" s="1"/>
      <c r="NJO232" s="1"/>
      <c r="NJP232" s="1"/>
      <c r="NJQ232" s="1"/>
      <c r="NJR232" s="1"/>
      <c r="NJS232" s="1"/>
      <c r="NJT232" s="1"/>
      <c r="NJU232" s="1"/>
      <c r="NJV232" s="1"/>
      <c r="NJW232" s="1"/>
      <c r="NJX232" s="1"/>
      <c r="NJY232" s="1"/>
      <c r="NJZ232" s="1"/>
      <c r="NKA232" s="1"/>
      <c r="NKB232" s="1"/>
      <c r="NKC232" s="1"/>
      <c r="NKD232" s="1"/>
      <c r="NKE232" s="1"/>
      <c r="NKF232" s="1"/>
      <c r="NKG232" s="1"/>
      <c r="NKH232" s="1"/>
      <c r="NKI232" s="1"/>
      <c r="NKJ232" s="1"/>
      <c r="NKK232" s="1"/>
      <c r="NKL232" s="1"/>
      <c r="NKM232" s="1"/>
      <c r="NKN232" s="1"/>
      <c r="NKO232" s="1"/>
      <c r="NKP232" s="1"/>
      <c r="NKQ232" s="1"/>
      <c r="NKR232" s="1"/>
      <c r="NKS232" s="1"/>
      <c r="NKT232" s="1"/>
      <c r="NKU232" s="1"/>
      <c r="NKV232" s="1"/>
      <c r="NKW232" s="1"/>
      <c r="NKX232" s="1"/>
      <c r="NKY232" s="1"/>
      <c r="NKZ232" s="1"/>
      <c r="NLA232" s="1"/>
      <c r="NLB232" s="1"/>
      <c r="NLC232" s="1"/>
      <c r="NLD232" s="1"/>
      <c r="NLE232" s="1"/>
      <c r="NLF232" s="1"/>
      <c r="NLG232" s="1"/>
      <c r="NLH232" s="1"/>
      <c r="NLI232" s="1"/>
      <c r="NLJ232" s="1"/>
      <c r="NLK232" s="1"/>
      <c r="NLL232" s="1"/>
      <c r="NLM232" s="1"/>
      <c r="NLN232" s="1"/>
      <c r="NLO232" s="1"/>
      <c r="NLP232" s="1"/>
      <c r="NLQ232" s="1"/>
      <c r="NLR232" s="1"/>
      <c r="NLS232" s="1"/>
      <c r="NLT232" s="1"/>
      <c r="NLU232" s="1"/>
      <c r="NLV232" s="1"/>
      <c r="NLW232" s="1"/>
      <c r="NLX232" s="1"/>
      <c r="NLY232" s="1"/>
      <c r="NLZ232" s="1"/>
      <c r="NMA232" s="1"/>
      <c r="NMB232" s="1"/>
      <c r="NMC232" s="1"/>
      <c r="NMD232" s="1"/>
      <c r="NME232" s="1"/>
      <c r="NMF232" s="1"/>
      <c r="NMG232" s="1"/>
      <c r="NMH232" s="1"/>
      <c r="NMI232" s="1"/>
      <c r="NMJ232" s="1"/>
      <c r="NMK232" s="1"/>
      <c r="NML232" s="1"/>
      <c r="NMM232" s="1"/>
      <c r="NMN232" s="1"/>
      <c r="NMO232" s="1"/>
      <c r="NMP232" s="1"/>
      <c r="NMQ232" s="1"/>
      <c r="NMR232" s="1"/>
      <c r="NMS232" s="1"/>
      <c r="NMT232" s="1"/>
      <c r="NMU232" s="1"/>
      <c r="NMV232" s="1"/>
      <c r="NMW232" s="1"/>
      <c r="NMX232" s="1"/>
      <c r="NMY232" s="1"/>
      <c r="NMZ232" s="1"/>
      <c r="NNA232" s="1"/>
      <c r="NNB232" s="1"/>
      <c r="NNC232" s="1"/>
      <c r="NND232" s="1"/>
      <c r="NNE232" s="1"/>
      <c r="NNF232" s="1"/>
      <c r="NNG232" s="1"/>
      <c r="NNH232" s="1"/>
      <c r="NNI232" s="1"/>
      <c r="NNJ232" s="1"/>
      <c r="NNK232" s="1"/>
      <c r="NNL232" s="1"/>
      <c r="NNM232" s="1"/>
      <c r="NNN232" s="1"/>
      <c r="NNO232" s="1"/>
      <c r="NNP232" s="1"/>
      <c r="NNQ232" s="1"/>
      <c r="NNR232" s="1"/>
      <c r="NNS232" s="1"/>
      <c r="NNT232" s="1"/>
      <c r="NNU232" s="1"/>
      <c r="NNV232" s="1"/>
      <c r="NNW232" s="1"/>
      <c r="NNX232" s="1"/>
      <c r="NNY232" s="1"/>
      <c r="NNZ232" s="1"/>
      <c r="NOA232" s="1"/>
      <c r="NOB232" s="1"/>
      <c r="NOC232" s="1"/>
      <c r="NOD232" s="1"/>
      <c r="NOE232" s="1"/>
      <c r="NOF232" s="1"/>
      <c r="NOG232" s="1"/>
      <c r="NOH232" s="1"/>
      <c r="NOI232" s="1"/>
      <c r="NOJ232" s="1"/>
      <c r="NOK232" s="1"/>
      <c r="NOL232" s="1"/>
      <c r="NOM232" s="1"/>
      <c r="NON232" s="1"/>
      <c r="NOO232" s="1"/>
      <c r="NOP232" s="1"/>
      <c r="NOQ232" s="1"/>
      <c r="NOR232" s="1"/>
      <c r="NOS232" s="1"/>
      <c r="NOT232" s="1"/>
      <c r="NOU232" s="1"/>
      <c r="NOV232" s="1"/>
      <c r="NOW232" s="1"/>
      <c r="NOX232" s="1"/>
      <c r="NOY232" s="1"/>
      <c r="NOZ232" s="1"/>
      <c r="NPA232" s="1"/>
      <c r="NPB232" s="1"/>
      <c r="NPC232" s="1"/>
      <c r="NPD232" s="1"/>
      <c r="NPE232" s="1"/>
      <c r="NPF232" s="1"/>
      <c r="NPG232" s="1"/>
      <c r="NPH232" s="1"/>
      <c r="NPI232" s="1"/>
      <c r="NPJ232" s="1"/>
      <c r="NPK232" s="1"/>
      <c r="NPL232" s="1"/>
      <c r="NPM232" s="1"/>
      <c r="NPN232" s="1"/>
      <c r="NPO232" s="1"/>
      <c r="NPP232" s="1"/>
      <c r="NPQ232" s="1"/>
      <c r="NPR232" s="1"/>
      <c r="NPS232" s="1"/>
      <c r="NPT232" s="1"/>
      <c r="NPU232" s="1"/>
      <c r="NPV232" s="1"/>
      <c r="NPW232" s="1"/>
      <c r="NPX232" s="1"/>
      <c r="NPY232" s="1"/>
      <c r="NPZ232" s="1"/>
      <c r="NQA232" s="1"/>
      <c r="NQB232" s="1"/>
      <c r="NQC232" s="1"/>
      <c r="NQD232" s="1"/>
      <c r="NQE232" s="1"/>
      <c r="NQF232" s="1"/>
      <c r="NQG232" s="1"/>
      <c r="NQH232" s="1"/>
      <c r="NQI232" s="1"/>
      <c r="NQJ232" s="1"/>
      <c r="NQK232" s="1"/>
      <c r="NQL232" s="1"/>
      <c r="NQM232" s="1"/>
      <c r="NQN232" s="1"/>
      <c r="NQO232" s="1"/>
      <c r="NQP232" s="1"/>
      <c r="NQQ232" s="1"/>
      <c r="NQR232" s="1"/>
      <c r="NQS232" s="1"/>
      <c r="NQT232" s="1"/>
      <c r="NQU232" s="1"/>
      <c r="NQV232" s="1"/>
      <c r="NQW232" s="1"/>
      <c r="NQX232" s="1"/>
      <c r="NQY232" s="1"/>
      <c r="NQZ232" s="1"/>
      <c r="NRA232" s="1"/>
      <c r="NRB232" s="1"/>
      <c r="NRC232" s="1"/>
      <c r="NRD232" s="1"/>
      <c r="NRE232" s="1"/>
      <c r="NRF232" s="1"/>
      <c r="NRG232" s="1"/>
      <c r="NRH232" s="1"/>
      <c r="NRI232" s="1"/>
      <c r="NRJ232" s="1"/>
      <c r="NRK232" s="1"/>
      <c r="NRL232" s="1"/>
      <c r="NRM232" s="1"/>
      <c r="NRN232" s="1"/>
      <c r="NRO232" s="1"/>
      <c r="NRP232" s="1"/>
      <c r="NRQ232" s="1"/>
      <c r="NRR232" s="1"/>
      <c r="NRS232" s="1"/>
      <c r="NRT232" s="1"/>
      <c r="NRU232" s="1"/>
      <c r="NRV232" s="1"/>
      <c r="NRW232" s="1"/>
      <c r="NRX232" s="1"/>
      <c r="NRY232" s="1"/>
      <c r="NRZ232" s="1"/>
      <c r="NSA232" s="1"/>
      <c r="NSB232" s="1"/>
      <c r="NSC232" s="1"/>
      <c r="NSD232" s="1"/>
      <c r="NSE232" s="1"/>
      <c r="NSF232" s="1"/>
      <c r="NSG232" s="1"/>
      <c r="NSH232" s="1"/>
      <c r="NSI232" s="1"/>
      <c r="NSJ232" s="1"/>
      <c r="NSK232" s="1"/>
      <c r="NSL232" s="1"/>
      <c r="NSM232" s="1"/>
      <c r="NSN232" s="1"/>
      <c r="NSO232" s="1"/>
      <c r="NSP232" s="1"/>
      <c r="NSQ232" s="1"/>
      <c r="NSR232" s="1"/>
      <c r="NSS232" s="1"/>
      <c r="NST232" s="1"/>
      <c r="NSU232" s="1"/>
      <c r="NSV232" s="1"/>
      <c r="NSW232" s="1"/>
      <c r="NSX232" s="1"/>
      <c r="NSY232" s="1"/>
      <c r="NSZ232" s="1"/>
      <c r="NTA232" s="1"/>
      <c r="NTB232" s="1"/>
      <c r="NTC232" s="1"/>
      <c r="NTD232" s="1"/>
      <c r="NTE232" s="1"/>
      <c r="NTF232" s="1"/>
      <c r="NTG232" s="1"/>
      <c r="NTH232" s="1"/>
      <c r="NTI232" s="1"/>
      <c r="NTJ232" s="1"/>
      <c r="NTK232" s="1"/>
      <c r="NTL232" s="1"/>
      <c r="NTM232" s="1"/>
      <c r="NTN232" s="1"/>
      <c r="NTO232" s="1"/>
      <c r="NTP232" s="1"/>
      <c r="NTQ232" s="1"/>
      <c r="NTR232" s="1"/>
      <c r="NTS232" s="1"/>
      <c r="NTT232" s="1"/>
      <c r="NTU232" s="1"/>
      <c r="NTV232" s="1"/>
      <c r="NTW232" s="1"/>
      <c r="NTX232" s="1"/>
      <c r="NTY232" s="1"/>
      <c r="NTZ232" s="1"/>
      <c r="NUA232" s="1"/>
      <c r="NUB232" s="1"/>
      <c r="NUC232" s="1"/>
      <c r="NUD232" s="1"/>
      <c r="NUE232" s="1"/>
      <c r="NUF232" s="1"/>
      <c r="NUG232" s="1"/>
      <c r="NUH232" s="1"/>
      <c r="NUI232" s="1"/>
      <c r="NUJ232" s="1"/>
      <c r="NUK232" s="1"/>
      <c r="NUL232" s="1"/>
      <c r="NUM232" s="1"/>
      <c r="NUN232" s="1"/>
      <c r="NUO232" s="1"/>
      <c r="NUP232" s="1"/>
      <c r="NUQ232" s="1"/>
      <c r="NUR232" s="1"/>
      <c r="NUS232" s="1"/>
      <c r="NUT232" s="1"/>
      <c r="NUU232" s="1"/>
      <c r="NUV232" s="1"/>
      <c r="NUW232" s="1"/>
      <c r="NUX232" s="1"/>
      <c r="NUY232" s="1"/>
      <c r="NUZ232" s="1"/>
      <c r="NVA232" s="1"/>
      <c r="NVB232" s="1"/>
      <c r="NVC232" s="1"/>
      <c r="NVD232" s="1"/>
      <c r="NVE232" s="1"/>
      <c r="NVF232" s="1"/>
      <c r="NVG232" s="1"/>
      <c r="NVH232" s="1"/>
      <c r="NVI232" s="1"/>
      <c r="NVJ232" s="1"/>
      <c r="NVK232" s="1"/>
      <c r="NVL232" s="1"/>
      <c r="NVM232" s="1"/>
      <c r="NVN232" s="1"/>
      <c r="NVO232" s="1"/>
      <c r="NVP232" s="1"/>
      <c r="NVQ232" s="1"/>
      <c r="NVR232" s="1"/>
      <c r="NVS232" s="1"/>
      <c r="NVT232" s="1"/>
      <c r="NVU232" s="1"/>
      <c r="NVV232" s="1"/>
      <c r="NVW232" s="1"/>
      <c r="NVX232" s="1"/>
      <c r="NVY232" s="1"/>
      <c r="NVZ232" s="1"/>
      <c r="NWA232" s="1"/>
      <c r="NWB232" s="1"/>
      <c r="NWC232" s="1"/>
      <c r="NWD232" s="1"/>
      <c r="NWE232" s="1"/>
      <c r="NWF232" s="1"/>
      <c r="NWG232" s="1"/>
      <c r="NWH232" s="1"/>
      <c r="NWI232" s="1"/>
      <c r="NWJ232" s="1"/>
      <c r="NWK232" s="1"/>
      <c r="NWL232" s="1"/>
      <c r="NWM232" s="1"/>
      <c r="NWN232" s="1"/>
      <c r="NWO232" s="1"/>
      <c r="NWP232" s="1"/>
      <c r="NWQ232" s="1"/>
      <c r="NWR232" s="1"/>
      <c r="NWS232" s="1"/>
      <c r="NWT232" s="1"/>
      <c r="NWU232" s="1"/>
      <c r="NWV232" s="1"/>
      <c r="NWW232" s="1"/>
      <c r="NWX232" s="1"/>
      <c r="NWY232" s="1"/>
      <c r="NWZ232" s="1"/>
      <c r="NXA232" s="1"/>
      <c r="NXB232" s="1"/>
      <c r="NXC232" s="1"/>
      <c r="NXD232" s="1"/>
      <c r="NXE232" s="1"/>
      <c r="NXF232" s="1"/>
      <c r="NXG232" s="1"/>
      <c r="NXH232" s="1"/>
      <c r="NXI232" s="1"/>
      <c r="NXJ232" s="1"/>
      <c r="NXK232" s="1"/>
      <c r="NXL232" s="1"/>
      <c r="NXM232" s="1"/>
      <c r="NXN232" s="1"/>
      <c r="NXO232" s="1"/>
      <c r="NXP232" s="1"/>
      <c r="NXQ232" s="1"/>
      <c r="NXR232" s="1"/>
      <c r="NXS232" s="1"/>
      <c r="NXT232" s="1"/>
      <c r="NXU232" s="1"/>
      <c r="NXV232" s="1"/>
      <c r="NXW232" s="1"/>
      <c r="NXX232" s="1"/>
      <c r="NXY232" s="1"/>
      <c r="NXZ232" s="1"/>
      <c r="NYA232" s="1"/>
      <c r="NYB232" s="1"/>
      <c r="NYC232" s="1"/>
      <c r="NYD232" s="1"/>
      <c r="NYE232" s="1"/>
      <c r="NYF232" s="1"/>
      <c r="NYG232" s="1"/>
      <c r="NYH232" s="1"/>
      <c r="NYI232" s="1"/>
      <c r="NYJ232" s="1"/>
      <c r="NYK232" s="1"/>
      <c r="NYL232" s="1"/>
      <c r="NYM232" s="1"/>
      <c r="NYN232" s="1"/>
      <c r="NYO232" s="1"/>
      <c r="NYP232" s="1"/>
      <c r="NYQ232" s="1"/>
      <c r="NYR232" s="1"/>
      <c r="NYS232" s="1"/>
      <c r="NYT232" s="1"/>
      <c r="NYU232" s="1"/>
      <c r="NYV232" s="1"/>
      <c r="NYW232" s="1"/>
      <c r="NYX232" s="1"/>
      <c r="NYY232" s="1"/>
      <c r="NYZ232" s="1"/>
      <c r="NZA232" s="1"/>
      <c r="NZB232" s="1"/>
      <c r="NZC232" s="1"/>
      <c r="NZD232" s="1"/>
      <c r="NZE232" s="1"/>
      <c r="NZF232" s="1"/>
      <c r="NZG232" s="1"/>
      <c r="NZH232" s="1"/>
      <c r="NZI232" s="1"/>
      <c r="NZJ232" s="1"/>
      <c r="NZK232" s="1"/>
      <c r="NZL232" s="1"/>
      <c r="NZM232" s="1"/>
      <c r="NZN232" s="1"/>
      <c r="NZO232" s="1"/>
      <c r="NZP232" s="1"/>
      <c r="NZQ232" s="1"/>
      <c r="NZR232" s="1"/>
      <c r="NZS232" s="1"/>
      <c r="NZT232" s="1"/>
      <c r="NZU232" s="1"/>
      <c r="NZV232" s="1"/>
      <c r="NZW232" s="1"/>
      <c r="NZX232" s="1"/>
      <c r="NZY232" s="1"/>
      <c r="NZZ232" s="1"/>
      <c r="OAA232" s="1"/>
      <c r="OAB232" s="1"/>
      <c r="OAC232" s="1"/>
      <c r="OAD232" s="1"/>
      <c r="OAE232" s="1"/>
      <c r="OAF232" s="1"/>
      <c r="OAG232" s="1"/>
      <c r="OAH232" s="1"/>
      <c r="OAI232" s="1"/>
      <c r="OAJ232" s="1"/>
      <c r="OAK232" s="1"/>
      <c r="OAL232" s="1"/>
      <c r="OAM232" s="1"/>
      <c r="OAN232" s="1"/>
      <c r="OAO232" s="1"/>
      <c r="OAP232" s="1"/>
      <c r="OAQ232" s="1"/>
      <c r="OAR232" s="1"/>
      <c r="OAS232" s="1"/>
      <c r="OAT232" s="1"/>
      <c r="OAU232" s="1"/>
      <c r="OAV232" s="1"/>
      <c r="OAW232" s="1"/>
      <c r="OAX232" s="1"/>
      <c r="OAY232" s="1"/>
      <c r="OAZ232" s="1"/>
      <c r="OBA232" s="1"/>
      <c r="OBB232" s="1"/>
      <c r="OBC232" s="1"/>
      <c r="OBD232" s="1"/>
      <c r="OBE232" s="1"/>
      <c r="OBF232" s="1"/>
      <c r="OBG232" s="1"/>
      <c r="OBH232" s="1"/>
      <c r="OBI232" s="1"/>
      <c r="OBJ232" s="1"/>
      <c r="OBK232" s="1"/>
      <c r="OBL232" s="1"/>
      <c r="OBM232" s="1"/>
      <c r="OBN232" s="1"/>
      <c r="OBO232" s="1"/>
      <c r="OBP232" s="1"/>
      <c r="OBQ232" s="1"/>
      <c r="OBR232" s="1"/>
      <c r="OBS232" s="1"/>
      <c r="OBT232" s="1"/>
      <c r="OBU232" s="1"/>
      <c r="OBV232" s="1"/>
      <c r="OBW232" s="1"/>
      <c r="OBX232" s="1"/>
      <c r="OBY232" s="1"/>
      <c r="OBZ232" s="1"/>
      <c r="OCA232" s="1"/>
      <c r="OCB232" s="1"/>
      <c r="OCC232" s="1"/>
      <c r="OCD232" s="1"/>
      <c r="OCE232" s="1"/>
      <c r="OCF232" s="1"/>
      <c r="OCG232" s="1"/>
      <c r="OCH232" s="1"/>
      <c r="OCI232" s="1"/>
      <c r="OCJ232" s="1"/>
      <c r="OCK232" s="1"/>
      <c r="OCL232" s="1"/>
      <c r="OCM232" s="1"/>
      <c r="OCN232" s="1"/>
      <c r="OCO232" s="1"/>
      <c r="OCP232" s="1"/>
      <c r="OCQ232" s="1"/>
      <c r="OCR232" s="1"/>
      <c r="OCS232" s="1"/>
      <c r="OCT232" s="1"/>
      <c r="OCU232" s="1"/>
      <c r="OCV232" s="1"/>
      <c r="OCW232" s="1"/>
      <c r="OCX232" s="1"/>
      <c r="OCY232" s="1"/>
      <c r="OCZ232" s="1"/>
      <c r="ODA232" s="1"/>
      <c r="ODB232" s="1"/>
      <c r="ODC232" s="1"/>
      <c r="ODD232" s="1"/>
      <c r="ODE232" s="1"/>
      <c r="ODF232" s="1"/>
      <c r="ODG232" s="1"/>
      <c r="ODH232" s="1"/>
      <c r="ODI232" s="1"/>
      <c r="ODJ232" s="1"/>
      <c r="ODK232" s="1"/>
      <c r="ODL232" s="1"/>
      <c r="ODM232" s="1"/>
      <c r="ODN232" s="1"/>
      <c r="ODO232" s="1"/>
      <c r="ODP232" s="1"/>
      <c r="ODQ232" s="1"/>
      <c r="ODR232" s="1"/>
      <c r="ODS232" s="1"/>
      <c r="ODT232" s="1"/>
      <c r="ODU232" s="1"/>
      <c r="ODV232" s="1"/>
      <c r="ODW232" s="1"/>
      <c r="ODX232" s="1"/>
      <c r="ODY232" s="1"/>
      <c r="ODZ232" s="1"/>
      <c r="OEA232" s="1"/>
      <c r="OEB232" s="1"/>
      <c r="OEC232" s="1"/>
      <c r="OED232" s="1"/>
      <c r="OEE232" s="1"/>
      <c r="OEF232" s="1"/>
      <c r="OEG232" s="1"/>
      <c r="OEH232" s="1"/>
      <c r="OEI232" s="1"/>
      <c r="OEJ232" s="1"/>
      <c r="OEK232" s="1"/>
      <c r="OEL232" s="1"/>
      <c r="OEM232" s="1"/>
      <c r="OEN232" s="1"/>
      <c r="OEO232" s="1"/>
      <c r="OEP232" s="1"/>
      <c r="OEQ232" s="1"/>
      <c r="OER232" s="1"/>
      <c r="OES232" s="1"/>
      <c r="OET232" s="1"/>
      <c r="OEU232" s="1"/>
      <c r="OEV232" s="1"/>
      <c r="OEW232" s="1"/>
      <c r="OEX232" s="1"/>
      <c r="OEY232" s="1"/>
      <c r="OEZ232" s="1"/>
      <c r="OFA232" s="1"/>
      <c r="OFB232" s="1"/>
      <c r="OFC232" s="1"/>
      <c r="OFD232" s="1"/>
      <c r="OFE232" s="1"/>
      <c r="OFF232" s="1"/>
      <c r="OFG232" s="1"/>
      <c r="OFH232" s="1"/>
      <c r="OFI232" s="1"/>
      <c r="OFJ232" s="1"/>
      <c r="OFK232" s="1"/>
      <c r="OFL232" s="1"/>
      <c r="OFM232" s="1"/>
      <c r="OFN232" s="1"/>
      <c r="OFO232" s="1"/>
      <c r="OFP232" s="1"/>
      <c r="OFQ232" s="1"/>
      <c r="OFR232" s="1"/>
      <c r="OFS232" s="1"/>
      <c r="OFT232" s="1"/>
      <c r="OFU232" s="1"/>
      <c r="OFV232" s="1"/>
      <c r="OFW232" s="1"/>
      <c r="OFX232" s="1"/>
      <c r="OFY232" s="1"/>
      <c r="OFZ232" s="1"/>
      <c r="OGA232" s="1"/>
      <c r="OGB232" s="1"/>
      <c r="OGC232" s="1"/>
      <c r="OGD232" s="1"/>
      <c r="OGE232" s="1"/>
      <c r="OGF232" s="1"/>
      <c r="OGG232" s="1"/>
      <c r="OGH232" s="1"/>
      <c r="OGI232" s="1"/>
      <c r="OGJ232" s="1"/>
      <c r="OGK232" s="1"/>
      <c r="OGL232" s="1"/>
      <c r="OGM232" s="1"/>
      <c r="OGN232" s="1"/>
      <c r="OGO232" s="1"/>
      <c r="OGP232" s="1"/>
      <c r="OGQ232" s="1"/>
      <c r="OGR232" s="1"/>
      <c r="OGS232" s="1"/>
      <c r="OGT232" s="1"/>
      <c r="OGU232" s="1"/>
      <c r="OGV232" s="1"/>
      <c r="OGW232" s="1"/>
      <c r="OGX232" s="1"/>
      <c r="OGY232" s="1"/>
      <c r="OGZ232" s="1"/>
      <c r="OHA232" s="1"/>
      <c r="OHB232" s="1"/>
      <c r="OHC232" s="1"/>
      <c r="OHD232" s="1"/>
      <c r="OHE232" s="1"/>
      <c r="OHF232" s="1"/>
      <c r="OHG232" s="1"/>
      <c r="OHH232" s="1"/>
      <c r="OHI232" s="1"/>
      <c r="OHJ232" s="1"/>
      <c r="OHK232" s="1"/>
      <c r="OHL232" s="1"/>
      <c r="OHM232" s="1"/>
      <c r="OHN232" s="1"/>
      <c r="OHO232" s="1"/>
      <c r="OHP232" s="1"/>
      <c r="OHQ232" s="1"/>
      <c r="OHR232" s="1"/>
      <c r="OHS232" s="1"/>
      <c r="OHT232" s="1"/>
      <c r="OHU232" s="1"/>
      <c r="OHV232" s="1"/>
      <c r="OHW232" s="1"/>
      <c r="OHX232" s="1"/>
      <c r="OHY232" s="1"/>
      <c r="OHZ232" s="1"/>
      <c r="OIA232" s="1"/>
      <c r="OIB232" s="1"/>
      <c r="OIC232" s="1"/>
      <c r="OID232" s="1"/>
      <c r="OIE232" s="1"/>
      <c r="OIF232" s="1"/>
      <c r="OIG232" s="1"/>
      <c r="OIH232" s="1"/>
      <c r="OII232" s="1"/>
      <c r="OIJ232" s="1"/>
      <c r="OIK232" s="1"/>
      <c r="OIL232" s="1"/>
      <c r="OIM232" s="1"/>
      <c r="OIN232" s="1"/>
      <c r="OIO232" s="1"/>
      <c r="OIP232" s="1"/>
      <c r="OIQ232" s="1"/>
      <c r="OIR232" s="1"/>
      <c r="OIS232" s="1"/>
      <c r="OIT232" s="1"/>
      <c r="OIU232" s="1"/>
      <c r="OIV232" s="1"/>
      <c r="OIW232" s="1"/>
      <c r="OIX232" s="1"/>
      <c r="OIY232" s="1"/>
      <c r="OIZ232" s="1"/>
      <c r="OJA232" s="1"/>
      <c r="OJB232" s="1"/>
      <c r="OJC232" s="1"/>
      <c r="OJD232" s="1"/>
      <c r="OJE232" s="1"/>
      <c r="OJF232" s="1"/>
      <c r="OJG232" s="1"/>
      <c r="OJH232" s="1"/>
      <c r="OJI232" s="1"/>
      <c r="OJJ232" s="1"/>
      <c r="OJK232" s="1"/>
      <c r="OJL232" s="1"/>
      <c r="OJM232" s="1"/>
      <c r="OJN232" s="1"/>
      <c r="OJO232" s="1"/>
      <c r="OJP232" s="1"/>
      <c r="OJQ232" s="1"/>
      <c r="OJR232" s="1"/>
      <c r="OJS232" s="1"/>
      <c r="OJT232" s="1"/>
      <c r="OJU232" s="1"/>
      <c r="OJV232" s="1"/>
      <c r="OJW232" s="1"/>
      <c r="OJX232" s="1"/>
      <c r="OJY232" s="1"/>
      <c r="OJZ232" s="1"/>
      <c r="OKA232" s="1"/>
      <c r="OKB232" s="1"/>
      <c r="OKC232" s="1"/>
      <c r="OKD232" s="1"/>
      <c r="OKE232" s="1"/>
      <c r="OKF232" s="1"/>
      <c r="OKG232" s="1"/>
      <c r="OKH232" s="1"/>
      <c r="OKI232" s="1"/>
      <c r="OKJ232" s="1"/>
      <c r="OKK232" s="1"/>
      <c r="OKL232" s="1"/>
      <c r="OKM232" s="1"/>
      <c r="OKN232" s="1"/>
      <c r="OKO232" s="1"/>
      <c r="OKP232" s="1"/>
      <c r="OKQ232" s="1"/>
      <c r="OKR232" s="1"/>
      <c r="OKS232" s="1"/>
      <c r="OKT232" s="1"/>
      <c r="OKU232" s="1"/>
      <c r="OKV232" s="1"/>
      <c r="OKW232" s="1"/>
      <c r="OKX232" s="1"/>
      <c r="OKY232" s="1"/>
      <c r="OKZ232" s="1"/>
      <c r="OLA232" s="1"/>
      <c r="OLB232" s="1"/>
      <c r="OLC232" s="1"/>
      <c r="OLD232" s="1"/>
      <c r="OLE232" s="1"/>
      <c r="OLF232" s="1"/>
      <c r="OLG232" s="1"/>
      <c r="OLH232" s="1"/>
      <c r="OLI232" s="1"/>
      <c r="OLJ232" s="1"/>
      <c r="OLK232" s="1"/>
      <c r="OLL232" s="1"/>
      <c r="OLM232" s="1"/>
      <c r="OLN232" s="1"/>
      <c r="OLO232" s="1"/>
      <c r="OLP232" s="1"/>
      <c r="OLQ232" s="1"/>
      <c r="OLR232" s="1"/>
      <c r="OLS232" s="1"/>
      <c r="OLT232" s="1"/>
      <c r="OLU232" s="1"/>
      <c r="OLV232" s="1"/>
      <c r="OLW232" s="1"/>
      <c r="OLX232" s="1"/>
      <c r="OLY232" s="1"/>
      <c r="OLZ232" s="1"/>
      <c r="OMA232" s="1"/>
      <c r="OMB232" s="1"/>
      <c r="OMC232" s="1"/>
      <c r="OMD232" s="1"/>
      <c r="OME232" s="1"/>
      <c r="OMF232" s="1"/>
      <c r="OMG232" s="1"/>
      <c r="OMH232" s="1"/>
      <c r="OMI232" s="1"/>
      <c r="OMJ232" s="1"/>
      <c r="OMK232" s="1"/>
      <c r="OML232" s="1"/>
      <c r="OMM232" s="1"/>
      <c r="OMN232" s="1"/>
      <c r="OMO232" s="1"/>
      <c r="OMP232" s="1"/>
      <c r="OMQ232" s="1"/>
      <c r="OMR232" s="1"/>
      <c r="OMS232" s="1"/>
      <c r="OMT232" s="1"/>
      <c r="OMU232" s="1"/>
      <c r="OMV232" s="1"/>
      <c r="OMW232" s="1"/>
      <c r="OMX232" s="1"/>
      <c r="OMY232" s="1"/>
      <c r="OMZ232" s="1"/>
      <c r="ONA232" s="1"/>
      <c r="ONB232" s="1"/>
      <c r="ONC232" s="1"/>
      <c r="OND232" s="1"/>
      <c r="ONE232" s="1"/>
      <c r="ONF232" s="1"/>
      <c r="ONG232" s="1"/>
      <c r="ONH232" s="1"/>
      <c r="ONI232" s="1"/>
      <c r="ONJ232" s="1"/>
      <c r="ONK232" s="1"/>
      <c r="ONL232" s="1"/>
      <c r="ONM232" s="1"/>
      <c r="ONN232" s="1"/>
      <c r="ONO232" s="1"/>
      <c r="ONP232" s="1"/>
      <c r="ONQ232" s="1"/>
      <c r="ONR232" s="1"/>
      <c r="ONS232" s="1"/>
      <c r="ONT232" s="1"/>
      <c r="ONU232" s="1"/>
      <c r="ONV232" s="1"/>
      <c r="ONW232" s="1"/>
      <c r="ONX232" s="1"/>
      <c r="ONY232" s="1"/>
      <c r="ONZ232" s="1"/>
      <c r="OOA232" s="1"/>
      <c r="OOB232" s="1"/>
      <c r="OOC232" s="1"/>
      <c r="OOD232" s="1"/>
      <c r="OOE232" s="1"/>
      <c r="OOF232" s="1"/>
      <c r="OOG232" s="1"/>
      <c r="OOH232" s="1"/>
      <c r="OOI232" s="1"/>
      <c r="OOJ232" s="1"/>
      <c r="OOK232" s="1"/>
      <c r="OOL232" s="1"/>
      <c r="OOM232" s="1"/>
      <c r="OON232" s="1"/>
      <c r="OOO232" s="1"/>
      <c r="OOP232" s="1"/>
      <c r="OOQ232" s="1"/>
      <c r="OOR232" s="1"/>
      <c r="OOS232" s="1"/>
      <c r="OOT232" s="1"/>
      <c r="OOU232" s="1"/>
      <c r="OOV232" s="1"/>
      <c r="OOW232" s="1"/>
      <c r="OOX232" s="1"/>
      <c r="OOY232" s="1"/>
      <c r="OOZ232" s="1"/>
      <c r="OPA232" s="1"/>
      <c r="OPB232" s="1"/>
      <c r="OPC232" s="1"/>
      <c r="OPD232" s="1"/>
      <c r="OPE232" s="1"/>
      <c r="OPF232" s="1"/>
      <c r="OPG232" s="1"/>
      <c r="OPH232" s="1"/>
      <c r="OPI232" s="1"/>
      <c r="OPJ232" s="1"/>
      <c r="OPK232" s="1"/>
      <c r="OPL232" s="1"/>
      <c r="OPM232" s="1"/>
      <c r="OPN232" s="1"/>
      <c r="OPO232" s="1"/>
      <c r="OPP232" s="1"/>
      <c r="OPQ232" s="1"/>
      <c r="OPR232" s="1"/>
      <c r="OPS232" s="1"/>
      <c r="OPT232" s="1"/>
      <c r="OPU232" s="1"/>
      <c r="OPV232" s="1"/>
      <c r="OPW232" s="1"/>
      <c r="OPX232" s="1"/>
      <c r="OPY232" s="1"/>
      <c r="OPZ232" s="1"/>
      <c r="OQA232" s="1"/>
      <c r="OQB232" s="1"/>
      <c r="OQC232" s="1"/>
      <c r="OQD232" s="1"/>
      <c r="OQE232" s="1"/>
      <c r="OQF232" s="1"/>
      <c r="OQG232" s="1"/>
      <c r="OQH232" s="1"/>
      <c r="OQI232" s="1"/>
      <c r="OQJ232" s="1"/>
      <c r="OQK232" s="1"/>
      <c r="OQL232" s="1"/>
      <c r="OQM232" s="1"/>
      <c r="OQN232" s="1"/>
      <c r="OQO232" s="1"/>
      <c r="OQP232" s="1"/>
      <c r="OQQ232" s="1"/>
      <c r="OQR232" s="1"/>
      <c r="OQS232" s="1"/>
      <c r="OQT232" s="1"/>
      <c r="OQU232" s="1"/>
      <c r="OQV232" s="1"/>
      <c r="OQW232" s="1"/>
      <c r="OQX232" s="1"/>
      <c r="OQY232" s="1"/>
      <c r="OQZ232" s="1"/>
      <c r="ORA232" s="1"/>
      <c r="ORB232" s="1"/>
      <c r="ORC232" s="1"/>
      <c r="ORD232" s="1"/>
      <c r="ORE232" s="1"/>
      <c r="ORF232" s="1"/>
      <c r="ORG232" s="1"/>
      <c r="ORH232" s="1"/>
      <c r="ORI232" s="1"/>
      <c r="ORJ232" s="1"/>
      <c r="ORK232" s="1"/>
      <c r="ORL232" s="1"/>
      <c r="ORM232" s="1"/>
      <c r="ORN232" s="1"/>
      <c r="ORO232" s="1"/>
      <c r="ORP232" s="1"/>
      <c r="ORQ232" s="1"/>
      <c r="ORR232" s="1"/>
      <c r="ORS232" s="1"/>
      <c r="ORT232" s="1"/>
      <c r="ORU232" s="1"/>
      <c r="ORV232" s="1"/>
      <c r="ORW232" s="1"/>
      <c r="ORX232" s="1"/>
      <c r="ORY232" s="1"/>
      <c r="ORZ232" s="1"/>
      <c r="OSA232" s="1"/>
      <c r="OSB232" s="1"/>
      <c r="OSC232" s="1"/>
      <c r="OSD232" s="1"/>
      <c r="OSE232" s="1"/>
      <c r="OSF232" s="1"/>
      <c r="OSG232" s="1"/>
      <c r="OSH232" s="1"/>
      <c r="OSI232" s="1"/>
      <c r="OSJ232" s="1"/>
      <c r="OSK232" s="1"/>
      <c r="OSL232" s="1"/>
      <c r="OSM232" s="1"/>
      <c r="OSN232" s="1"/>
      <c r="OSO232" s="1"/>
      <c r="OSP232" s="1"/>
      <c r="OSQ232" s="1"/>
      <c r="OSR232" s="1"/>
      <c r="OSS232" s="1"/>
      <c r="OST232" s="1"/>
      <c r="OSU232" s="1"/>
      <c r="OSV232" s="1"/>
      <c r="OSW232" s="1"/>
      <c r="OSX232" s="1"/>
      <c r="OSY232" s="1"/>
      <c r="OSZ232" s="1"/>
      <c r="OTA232" s="1"/>
      <c r="OTB232" s="1"/>
      <c r="OTC232" s="1"/>
      <c r="OTD232" s="1"/>
      <c r="OTE232" s="1"/>
      <c r="OTF232" s="1"/>
      <c r="OTG232" s="1"/>
      <c r="OTH232" s="1"/>
      <c r="OTI232" s="1"/>
      <c r="OTJ232" s="1"/>
      <c r="OTK232" s="1"/>
      <c r="OTL232" s="1"/>
      <c r="OTM232" s="1"/>
      <c r="OTN232" s="1"/>
      <c r="OTO232" s="1"/>
      <c r="OTP232" s="1"/>
      <c r="OTQ232" s="1"/>
      <c r="OTR232" s="1"/>
      <c r="OTS232" s="1"/>
      <c r="OTT232" s="1"/>
      <c r="OTU232" s="1"/>
      <c r="OTV232" s="1"/>
      <c r="OTW232" s="1"/>
      <c r="OTX232" s="1"/>
      <c r="OTY232" s="1"/>
      <c r="OTZ232" s="1"/>
      <c r="OUA232" s="1"/>
      <c r="OUB232" s="1"/>
      <c r="OUC232" s="1"/>
      <c r="OUD232" s="1"/>
      <c r="OUE232" s="1"/>
      <c r="OUF232" s="1"/>
      <c r="OUG232" s="1"/>
      <c r="OUH232" s="1"/>
      <c r="OUI232" s="1"/>
      <c r="OUJ232" s="1"/>
      <c r="OUK232" s="1"/>
      <c r="OUL232" s="1"/>
      <c r="OUM232" s="1"/>
      <c r="OUN232" s="1"/>
      <c r="OUO232" s="1"/>
      <c r="OUP232" s="1"/>
      <c r="OUQ232" s="1"/>
      <c r="OUR232" s="1"/>
      <c r="OUS232" s="1"/>
      <c r="OUT232" s="1"/>
      <c r="OUU232" s="1"/>
      <c r="OUV232" s="1"/>
      <c r="OUW232" s="1"/>
      <c r="OUX232" s="1"/>
      <c r="OUY232" s="1"/>
      <c r="OUZ232" s="1"/>
      <c r="OVA232" s="1"/>
      <c r="OVB232" s="1"/>
      <c r="OVC232" s="1"/>
      <c r="OVD232" s="1"/>
      <c r="OVE232" s="1"/>
      <c r="OVF232" s="1"/>
      <c r="OVG232" s="1"/>
      <c r="OVH232" s="1"/>
      <c r="OVI232" s="1"/>
      <c r="OVJ232" s="1"/>
      <c r="OVK232" s="1"/>
      <c r="OVL232" s="1"/>
      <c r="OVM232" s="1"/>
      <c r="OVN232" s="1"/>
      <c r="OVO232" s="1"/>
      <c r="OVP232" s="1"/>
      <c r="OVQ232" s="1"/>
      <c r="OVR232" s="1"/>
      <c r="OVS232" s="1"/>
      <c r="OVT232" s="1"/>
      <c r="OVU232" s="1"/>
      <c r="OVV232" s="1"/>
      <c r="OVW232" s="1"/>
      <c r="OVX232" s="1"/>
      <c r="OVY232" s="1"/>
      <c r="OVZ232" s="1"/>
      <c r="OWA232" s="1"/>
      <c r="OWB232" s="1"/>
      <c r="OWC232" s="1"/>
      <c r="OWD232" s="1"/>
      <c r="OWE232" s="1"/>
      <c r="OWF232" s="1"/>
      <c r="OWG232" s="1"/>
      <c r="OWH232" s="1"/>
      <c r="OWI232" s="1"/>
      <c r="OWJ232" s="1"/>
      <c r="OWK232" s="1"/>
      <c r="OWL232" s="1"/>
      <c r="OWM232" s="1"/>
      <c r="OWN232" s="1"/>
      <c r="OWO232" s="1"/>
      <c r="OWP232" s="1"/>
      <c r="OWQ232" s="1"/>
      <c r="OWR232" s="1"/>
      <c r="OWS232" s="1"/>
      <c r="OWT232" s="1"/>
      <c r="OWU232" s="1"/>
      <c r="OWV232" s="1"/>
      <c r="OWW232" s="1"/>
      <c r="OWX232" s="1"/>
      <c r="OWY232" s="1"/>
      <c r="OWZ232" s="1"/>
      <c r="OXA232" s="1"/>
      <c r="OXB232" s="1"/>
      <c r="OXC232" s="1"/>
      <c r="OXD232" s="1"/>
      <c r="OXE232" s="1"/>
      <c r="OXF232" s="1"/>
      <c r="OXG232" s="1"/>
      <c r="OXH232" s="1"/>
      <c r="OXI232" s="1"/>
      <c r="OXJ232" s="1"/>
      <c r="OXK232" s="1"/>
      <c r="OXL232" s="1"/>
      <c r="OXM232" s="1"/>
      <c r="OXN232" s="1"/>
      <c r="OXO232" s="1"/>
      <c r="OXP232" s="1"/>
      <c r="OXQ232" s="1"/>
      <c r="OXR232" s="1"/>
      <c r="OXS232" s="1"/>
      <c r="OXT232" s="1"/>
      <c r="OXU232" s="1"/>
      <c r="OXV232" s="1"/>
      <c r="OXW232" s="1"/>
      <c r="OXX232" s="1"/>
      <c r="OXY232" s="1"/>
      <c r="OXZ232" s="1"/>
      <c r="OYA232" s="1"/>
      <c r="OYB232" s="1"/>
      <c r="OYC232" s="1"/>
      <c r="OYD232" s="1"/>
      <c r="OYE232" s="1"/>
      <c r="OYF232" s="1"/>
      <c r="OYG232" s="1"/>
      <c r="OYH232" s="1"/>
      <c r="OYI232" s="1"/>
      <c r="OYJ232" s="1"/>
      <c r="OYK232" s="1"/>
      <c r="OYL232" s="1"/>
      <c r="OYM232" s="1"/>
      <c r="OYN232" s="1"/>
      <c r="OYO232" s="1"/>
      <c r="OYP232" s="1"/>
      <c r="OYQ232" s="1"/>
      <c r="OYR232" s="1"/>
      <c r="OYS232" s="1"/>
      <c r="OYT232" s="1"/>
      <c r="OYU232" s="1"/>
      <c r="OYV232" s="1"/>
      <c r="OYW232" s="1"/>
      <c r="OYX232" s="1"/>
      <c r="OYY232" s="1"/>
      <c r="OYZ232" s="1"/>
      <c r="OZA232" s="1"/>
      <c r="OZB232" s="1"/>
      <c r="OZC232" s="1"/>
      <c r="OZD232" s="1"/>
      <c r="OZE232" s="1"/>
      <c r="OZF232" s="1"/>
      <c r="OZG232" s="1"/>
      <c r="OZH232" s="1"/>
      <c r="OZI232" s="1"/>
      <c r="OZJ232" s="1"/>
      <c r="OZK232" s="1"/>
      <c r="OZL232" s="1"/>
      <c r="OZM232" s="1"/>
      <c r="OZN232" s="1"/>
      <c r="OZO232" s="1"/>
      <c r="OZP232" s="1"/>
      <c r="OZQ232" s="1"/>
      <c r="OZR232" s="1"/>
      <c r="OZS232" s="1"/>
      <c r="OZT232" s="1"/>
      <c r="OZU232" s="1"/>
      <c r="OZV232" s="1"/>
      <c r="OZW232" s="1"/>
      <c r="OZX232" s="1"/>
      <c r="OZY232" s="1"/>
      <c r="OZZ232" s="1"/>
      <c r="PAA232" s="1"/>
      <c r="PAB232" s="1"/>
      <c r="PAC232" s="1"/>
      <c r="PAD232" s="1"/>
      <c r="PAE232" s="1"/>
      <c r="PAF232" s="1"/>
      <c r="PAG232" s="1"/>
      <c r="PAH232" s="1"/>
      <c r="PAI232" s="1"/>
      <c r="PAJ232" s="1"/>
      <c r="PAK232" s="1"/>
      <c r="PAL232" s="1"/>
      <c r="PAM232" s="1"/>
      <c r="PAN232" s="1"/>
      <c r="PAO232" s="1"/>
      <c r="PAP232" s="1"/>
      <c r="PAQ232" s="1"/>
      <c r="PAR232" s="1"/>
      <c r="PAS232" s="1"/>
      <c r="PAT232" s="1"/>
      <c r="PAU232" s="1"/>
      <c r="PAV232" s="1"/>
      <c r="PAW232" s="1"/>
      <c r="PAX232" s="1"/>
      <c r="PAY232" s="1"/>
      <c r="PAZ232" s="1"/>
      <c r="PBA232" s="1"/>
      <c r="PBB232" s="1"/>
      <c r="PBC232" s="1"/>
      <c r="PBD232" s="1"/>
      <c r="PBE232" s="1"/>
      <c r="PBF232" s="1"/>
      <c r="PBG232" s="1"/>
      <c r="PBH232" s="1"/>
      <c r="PBI232" s="1"/>
      <c r="PBJ232" s="1"/>
      <c r="PBK232" s="1"/>
      <c r="PBL232" s="1"/>
      <c r="PBM232" s="1"/>
      <c r="PBN232" s="1"/>
      <c r="PBO232" s="1"/>
      <c r="PBP232" s="1"/>
      <c r="PBQ232" s="1"/>
      <c r="PBR232" s="1"/>
      <c r="PBS232" s="1"/>
      <c r="PBT232" s="1"/>
      <c r="PBU232" s="1"/>
      <c r="PBV232" s="1"/>
      <c r="PBW232" s="1"/>
      <c r="PBX232" s="1"/>
      <c r="PBY232" s="1"/>
      <c r="PBZ232" s="1"/>
      <c r="PCA232" s="1"/>
      <c r="PCB232" s="1"/>
      <c r="PCC232" s="1"/>
      <c r="PCD232" s="1"/>
      <c r="PCE232" s="1"/>
      <c r="PCF232" s="1"/>
      <c r="PCG232" s="1"/>
      <c r="PCH232" s="1"/>
      <c r="PCI232" s="1"/>
      <c r="PCJ232" s="1"/>
      <c r="PCK232" s="1"/>
      <c r="PCL232" s="1"/>
      <c r="PCM232" s="1"/>
      <c r="PCN232" s="1"/>
      <c r="PCO232" s="1"/>
      <c r="PCP232" s="1"/>
      <c r="PCQ232" s="1"/>
      <c r="PCR232" s="1"/>
      <c r="PCS232" s="1"/>
      <c r="PCT232" s="1"/>
      <c r="PCU232" s="1"/>
      <c r="PCV232" s="1"/>
      <c r="PCW232" s="1"/>
      <c r="PCX232" s="1"/>
      <c r="PCY232" s="1"/>
      <c r="PCZ232" s="1"/>
      <c r="PDA232" s="1"/>
      <c r="PDB232" s="1"/>
      <c r="PDC232" s="1"/>
      <c r="PDD232" s="1"/>
      <c r="PDE232" s="1"/>
      <c r="PDF232" s="1"/>
      <c r="PDG232" s="1"/>
      <c r="PDH232" s="1"/>
      <c r="PDI232" s="1"/>
      <c r="PDJ232" s="1"/>
      <c r="PDK232" s="1"/>
      <c r="PDL232" s="1"/>
      <c r="PDM232" s="1"/>
      <c r="PDN232" s="1"/>
      <c r="PDO232" s="1"/>
      <c r="PDP232" s="1"/>
      <c r="PDQ232" s="1"/>
      <c r="PDR232" s="1"/>
      <c r="PDS232" s="1"/>
      <c r="PDT232" s="1"/>
      <c r="PDU232" s="1"/>
      <c r="PDV232" s="1"/>
      <c r="PDW232" s="1"/>
      <c r="PDX232" s="1"/>
      <c r="PDY232" s="1"/>
      <c r="PDZ232" s="1"/>
      <c r="PEA232" s="1"/>
      <c r="PEB232" s="1"/>
      <c r="PEC232" s="1"/>
      <c r="PED232" s="1"/>
      <c r="PEE232" s="1"/>
      <c r="PEF232" s="1"/>
      <c r="PEG232" s="1"/>
      <c r="PEH232" s="1"/>
      <c r="PEI232" s="1"/>
      <c r="PEJ232" s="1"/>
      <c r="PEK232" s="1"/>
      <c r="PEL232" s="1"/>
      <c r="PEM232" s="1"/>
      <c r="PEN232" s="1"/>
      <c r="PEO232" s="1"/>
      <c r="PEP232" s="1"/>
      <c r="PEQ232" s="1"/>
      <c r="PER232" s="1"/>
      <c r="PES232" s="1"/>
      <c r="PET232" s="1"/>
      <c r="PEU232" s="1"/>
      <c r="PEV232" s="1"/>
      <c r="PEW232" s="1"/>
      <c r="PEX232" s="1"/>
      <c r="PEY232" s="1"/>
      <c r="PEZ232" s="1"/>
      <c r="PFA232" s="1"/>
      <c r="PFB232" s="1"/>
      <c r="PFC232" s="1"/>
      <c r="PFD232" s="1"/>
      <c r="PFE232" s="1"/>
      <c r="PFF232" s="1"/>
      <c r="PFG232" s="1"/>
      <c r="PFH232" s="1"/>
      <c r="PFI232" s="1"/>
      <c r="PFJ232" s="1"/>
      <c r="PFK232" s="1"/>
      <c r="PFL232" s="1"/>
      <c r="PFM232" s="1"/>
      <c r="PFN232" s="1"/>
      <c r="PFO232" s="1"/>
      <c r="PFP232" s="1"/>
      <c r="PFQ232" s="1"/>
      <c r="PFR232" s="1"/>
      <c r="PFS232" s="1"/>
      <c r="PFT232" s="1"/>
      <c r="PFU232" s="1"/>
      <c r="PFV232" s="1"/>
      <c r="PFW232" s="1"/>
      <c r="PFX232" s="1"/>
      <c r="PFY232" s="1"/>
      <c r="PFZ232" s="1"/>
      <c r="PGA232" s="1"/>
      <c r="PGB232" s="1"/>
      <c r="PGC232" s="1"/>
      <c r="PGD232" s="1"/>
      <c r="PGE232" s="1"/>
      <c r="PGF232" s="1"/>
      <c r="PGG232" s="1"/>
      <c r="PGH232" s="1"/>
      <c r="PGI232" s="1"/>
      <c r="PGJ232" s="1"/>
      <c r="PGK232" s="1"/>
      <c r="PGL232" s="1"/>
      <c r="PGM232" s="1"/>
      <c r="PGN232" s="1"/>
      <c r="PGO232" s="1"/>
      <c r="PGP232" s="1"/>
      <c r="PGQ232" s="1"/>
      <c r="PGR232" s="1"/>
      <c r="PGS232" s="1"/>
      <c r="PGT232" s="1"/>
      <c r="PGU232" s="1"/>
      <c r="PGV232" s="1"/>
      <c r="PGW232" s="1"/>
      <c r="PGX232" s="1"/>
      <c r="PGY232" s="1"/>
      <c r="PGZ232" s="1"/>
      <c r="PHA232" s="1"/>
      <c r="PHB232" s="1"/>
      <c r="PHC232" s="1"/>
      <c r="PHD232" s="1"/>
      <c r="PHE232" s="1"/>
      <c r="PHF232" s="1"/>
      <c r="PHG232" s="1"/>
      <c r="PHH232" s="1"/>
      <c r="PHI232" s="1"/>
      <c r="PHJ232" s="1"/>
      <c r="PHK232" s="1"/>
      <c r="PHL232" s="1"/>
      <c r="PHM232" s="1"/>
      <c r="PHN232" s="1"/>
      <c r="PHO232" s="1"/>
      <c r="PHP232" s="1"/>
      <c r="PHQ232" s="1"/>
      <c r="PHR232" s="1"/>
      <c r="PHS232" s="1"/>
      <c r="PHT232" s="1"/>
      <c r="PHU232" s="1"/>
      <c r="PHV232" s="1"/>
      <c r="PHW232" s="1"/>
      <c r="PHX232" s="1"/>
      <c r="PHY232" s="1"/>
      <c r="PHZ232" s="1"/>
      <c r="PIA232" s="1"/>
      <c r="PIB232" s="1"/>
      <c r="PIC232" s="1"/>
      <c r="PID232" s="1"/>
      <c r="PIE232" s="1"/>
      <c r="PIF232" s="1"/>
      <c r="PIG232" s="1"/>
      <c r="PIH232" s="1"/>
      <c r="PII232" s="1"/>
      <c r="PIJ232" s="1"/>
      <c r="PIK232" s="1"/>
      <c r="PIL232" s="1"/>
      <c r="PIM232" s="1"/>
      <c r="PIN232" s="1"/>
      <c r="PIO232" s="1"/>
      <c r="PIP232" s="1"/>
      <c r="PIQ232" s="1"/>
      <c r="PIR232" s="1"/>
      <c r="PIS232" s="1"/>
      <c r="PIT232" s="1"/>
      <c r="PIU232" s="1"/>
      <c r="PIV232" s="1"/>
      <c r="PIW232" s="1"/>
      <c r="PIX232" s="1"/>
      <c r="PIY232" s="1"/>
      <c r="PIZ232" s="1"/>
      <c r="PJA232" s="1"/>
      <c r="PJB232" s="1"/>
      <c r="PJC232" s="1"/>
      <c r="PJD232" s="1"/>
      <c r="PJE232" s="1"/>
      <c r="PJF232" s="1"/>
      <c r="PJG232" s="1"/>
      <c r="PJH232" s="1"/>
      <c r="PJI232" s="1"/>
      <c r="PJJ232" s="1"/>
      <c r="PJK232" s="1"/>
      <c r="PJL232" s="1"/>
      <c r="PJM232" s="1"/>
      <c r="PJN232" s="1"/>
      <c r="PJO232" s="1"/>
      <c r="PJP232" s="1"/>
      <c r="PJQ232" s="1"/>
      <c r="PJR232" s="1"/>
      <c r="PJS232" s="1"/>
      <c r="PJT232" s="1"/>
      <c r="PJU232" s="1"/>
      <c r="PJV232" s="1"/>
      <c r="PJW232" s="1"/>
      <c r="PJX232" s="1"/>
      <c r="PJY232" s="1"/>
      <c r="PJZ232" s="1"/>
      <c r="PKA232" s="1"/>
      <c r="PKB232" s="1"/>
      <c r="PKC232" s="1"/>
      <c r="PKD232" s="1"/>
      <c r="PKE232" s="1"/>
      <c r="PKF232" s="1"/>
      <c r="PKG232" s="1"/>
      <c r="PKH232" s="1"/>
      <c r="PKI232" s="1"/>
      <c r="PKJ232" s="1"/>
      <c r="PKK232" s="1"/>
      <c r="PKL232" s="1"/>
      <c r="PKM232" s="1"/>
      <c r="PKN232" s="1"/>
      <c r="PKO232" s="1"/>
      <c r="PKP232" s="1"/>
      <c r="PKQ232" s="1"/>
      <c r="PKR232" s="1"/>
      <c r="PKS232" s="1"/>
      <c r="PKT232" s="1"/>
      <c r="PKU232" s="1"/>
      <c r="PKV232" s="1"/>
      <c r="PKW232" s="1"/>
      <c r="PKX232" s="1"/>
      <c r="PKY232" s="1"/>
      <c r="PKZ232" s="1"/>
      <c r="PLA232" s="1"/>
      <c r="PLB232" s="1"/>
      <c r="PLC232" s="1"/>
      <c r="PLD232" s="1"/>
      <c r="PLE232" s="1"/>
      <c r="PLF232" s="1"/>
      <c r="PLG232" s="1"/>
      <c r="PLH232" s="1"/>
      <c r="PLI232" s="1"/>
      <c r="PLJ232" s="1"/>
      <c r="PLK232" s="1"/>
      <c r="PLL232" s="1"/>
      <c r="PLM232" s="1"/>
      <c r="PLN232" s="1"/>
      <c r="PLO232" s="1"/>
      <c r="PLP232" s="1"/>
      <c r="PLQ232" s="1"/>
      <c r="PLR232" s="1"/>
      <c r="PLS232" s="1"/>
      <c r="PLT232" s="1"/>
      <c r="PLU232" s="1"/>
      <c r="PLV232" s="1"/>
      <c r="PLW232" s="1"/>
      <c r="PLX232" s="1"/>
      <c r="PLY232" s="1"/>
      <c r="PLZ232" s="1"/>
      <c r="PMA232" s="1"/>
      <c r="PMB232" s="1"/>
      <c r="PMC232" s="1"/>
      <c r="PMD232" s="1"/>
      <c r="PME232" s="1"/>
      <c r="PMF232" s="1"/>
      <c r="PMG232" s="1"/>
      <c r="PMH232" s="1"/>
      <c r="PMI232" s="1"/>
      <c r="PMJ232" s="1"/>
      <c r="PMK232" s="1"/>
      <c r="PML232" s="1"/>
      <c r="PMM232" s="1"/>
      <c r="PMN232" s="1"/>
      <c r="PMO232" s="1"/>
      <c r="PMP232" s="1"/>
      <c r="PMQ232" s="1"/>
      <c r="PMR232" s="1"/>
      <c r="PMS232" s="1"/>
      <c r="PMT232" s="1"/>
      <c r="PMU232" s="1"/>
      <c r="PMV232" s="1"/>
      <c r="PMW232" s="1"/>
      <c r="PMX232" s="1"/>
      <c r="PMY232" s="1"/>
      <c r="PMZ232" s="1"/>
      <c r="PNA232" s="1"/>
      <c r="PNB232" s="1"/>
      <c r="PNC232" s="1"/>
      <c r="PND232" s="1"/>
      <c r="PNE232" s="1"/>
      <c r="PNF232" s="1"/>
      <c r="PNG232" s="1"/>
      <c r="PNH232" s="1"/>
      <c r="PNI232" s="1"/>
      <c r="PNJ232" s="1"/>
      <c r="PNK232" s="1"/>
      <c r="PNL232" s="1"/>
      <c r="PNM232" s="1"/>
      <c r="PNN232" s="1"/>
      <c r="PNO232" s="1"/>
      <c r="PNP232" s="1"/>
      <c r="PNQ232" s="1"/>
      <c r="PNR232" s="1"/>
      <c r="PNS232" s="1"/>
      <c r="PNT232" s="1"/>
      <c r="PNU232" s="1"/>
      <c r="PNV232" s="1"/>
      <c r="PNW232" s="1"/>
      <c r="PNX232" s="1"/>
      <c r="PNY232" s="1"/>
      <c r="PNZ232" s="1"/>
      <c r="POA232" s="1"/>
      <c r="POB232" s="1"/>
      <c r="POC232" s="1"/>
      <c r="POD232" s="1"/>
      <c r="POE232" s="1"/>
      <c r="POF232" s="1"/>
      <c r="POG232" s="1"/>
      <c r="POH232" s="1"/>
      <c r="POI232" s="1"/>
      <c r="POJ232" s="1"/>
      <c r="POK232" s="1"/>
      <c r="POL232" s="1"/>
      <c r="POM232" s="1"/>
      <c r="PON232" s="1"/>
      <c r="POO232" s="1"/>
      <c r="POP232" s="1"/>
      <c r="POQ232" s="1"/>
      <c r="POR232" s="1"/>
      <c r="POS232" s="1"/>
      <c r="POT232" s="1"/>
      <c r="POU232" s="1"/>
      <c r="POV232" s="1"/>
      <c r="POW232" s="1"/>
      <c r="POX232" s="1"/>
      <c r="POY232" s="1"/>
      <c r="POZ232" s="1"/>
      <c r="PPA232" s="1"/>
      <c r="PPB232" s="1"/>
      <c r="PPC232" s="1"/>
      <c r="PPD232" s="1"/>
      <c r="PPE232" s="1"/>
      <c r="PPF232" s="1"/>
      <c r="PPG232" s="1"/>
      <c r="PPH232" s="1"/>
      <c r="PPI232" s="1"/>
      <c r="PPJ232" s="1"/>
      <c r="PPK232" s="1"/>
      <c r="PPL232" s="1"/>
      <c r="PPM232" s="1"/>
      <c r="PPN232" s="1"/>
      <c r="PPO232" s="1"/>
      <c r="PPP232" s="1"/>
      <c r="PPQ232" s="1"/>
      <c r="PPR232" s="1"/>
      <c r="PPS232" s="1"/>
      <c r="PPT232" s="1"/>
      <c r="PPU232" s="1"/>
      <c r="PPV232" s="1"/>
      <c r="PPW232" s="1"/>
      <c r="PPX232" s="1"/>
      <c r="PPY232" s="1"/>
      <c r="PPZ232" s="1"/>
      <c r="PQA232" s="1"/>
      <c r="PQB232" s="1"/>
      <c r="PQC232" s="1"/>
      <c r="PQD232" s="1"/>
      <c r="PQE232" s="1"/>
      <c r="PQF232" s="1"/>
      <c r="PQG232" s="1"/>
      <c r="PQH232" s="1"/>
      <c r="PQI232" s="1"/>
      <c r="PQJ232" s="1"/>
      <c r="PQK232" s="1"/>
      <c r="PQL232" s="1"/>
      <c r="PQM232" s="1"/>
      <c r="PQN232" s="1"/>
      <c r="PQO232" s="1"/>
      <c r="PQP232" s="1"/>
      <c r="PQQ232" s="1"/>
      <c r="PQR232" s="1"/>
      <c r="PQS232" s="1"/>
      <c r="PQT232" s="1"/>
      <c r="PQU232" s="1"/>
      <c r="PQV232" s="1"/>
      <c r="PQW232" s="1"/>
      <c r="PQX232" s="1"/>
      <c r="PQY232" s="1"/>
      <c r="PQZ232" s="1"/>
      <c r="PRA232" s="1"/>
      <c r="PRB232" s="1"/>
      <c r="PRC232" s="1"/>
      <c r="PRD232" s="1"/>
      <c r="PRE232" s="1"/>
      <c r="PRF232" s="1"/>
      <c r="PRG232" s="1"/>
      <c r="PRH232" s="1"/>
      <c r="PRI232" s="1"/>
      <c r="PRJ232" s="1"/>
      <c r="PRK232" s="1"/>
      <c r="PRL232" s="1"/>
      <c r="PRM232" s="1"/>
      <c r="PRN232" s="1"/>
      <c r="PRO232" s="1"/>
      <c r="PRP232" s="1"/>
      <c r="PRQ232" s="1"/>
      <c r="PRR232" s="1"/>
      <c r="PRS232" s="1"/>
      <c r="PRT232" s="1"/>
      <c r="PRU232" s="1"/>
      <c r="PRV232" s="1"/>
      <c r="PRW232" s="1"/>
      <c r="PRX232" s="1"/>
      <c r="PRY232" s="1"/>
      <c r="PRZ232" s="1"/>
      <c r="PSA232" s="1"/>
      <c r="PSB232" s="1"/>
      <c r="PSC232" s="1"/>
      <c r="PSD232" s="1"/>
      <c r="PSE232" s="1"/>
      <c r="PSF232" s="1"/>
      <c r="PSG232" s="1"/>
      <c r="PSH232" s="1"/>
      <c r="PSI232" s="1"/>
      <c r="PSJ232" s="1"/>
      <c r="PSK232" s="1"/>
      <c r="PSL232" s="1"/>
      <c r="PSM232" s="1"/>
      <c r="PSN232" s="1"/>
      <c r="PSO232" s="1"/>
      <c r="PSP232" s="1"/>
      <c r="PSQ232" s="1"/>
      <c r="PSR232" s="1"/>
      <c r="PSS232" s="1"/>
      <c r="PST232" s="1"/>
      <c r="PSU232" s="1"/>
      <c r="PSV232" s="1"/>
      <c r="PSW232" s="1"/>
      <c r="PSX232" s="1"/>
      <c r="PSY232" s="1"/>
      <c r="PSZ232" s="1"/>
      <c r="PTA232" s="1"/>
      <c r="PTB232" s="1"/>
      <c r="PTC232" s="1"/>
      <c r="PTD232" s="1"/>
      <c r="PTE232" s="1"/>
      <c r="PTF232" s="1"/>
      <c r="PTG232" s="1"/>
      <c r="PTH232" s="1"/>
      <c r="PTI232" s="1"/>
      <c r="PTJ232" s="1"/>
      <c r="PTK232" s="1"/>
      <c r="PTL232" s="1"/>
      <c r="PTM232" s="1"/>
      <c r="PTN232" s="1"/>
      <c r="PTO232" s="1"/>
      <c r="PTP232" s="1"/>
      <c r="PTQ232" s="1"/>
      <c r="PTR232" s="1"/>
      <c r="PTS232" s="1"/>
      <c r="PTT232" s="1"/>
      <c r="PTU232" s="1"/>
      <c r="PTV232" s="1"/>
      <c r="PTW232" s="1"/>
      <c r="PTX232" s="1"/>
      <c r="PTY232" s="1"/>
      <c r="PTZ232" s="1"/>
      <c r="PUA232" s="1"/>
      <c r="PUB232" s="1"/>
      <c r="PUC232" s="1"/>
      <c r="PUD232" s="1"/>
      <c r="PUE232" s="1"/>
      <c r="PUF232" s="1"/>
      <c r="PUG232" s="1"/>
      <c r="PUH232" s="1"/>
      <c r="PUI232" s="1"/>
      <c r="PUJ232" s="1"/>
      <c r="PUK232" s="1"/>
      <c r="PUL232" s="1"/>
      <c r="PUM232" s="1"/>
      <c r="PUN232" s="1"/>
      <c r="PUO232" s="1"/>
      <c r="PUP232" s="1"/>
      <c r="PUQ232" s="1"/>
      <c r="PUR232" s="1"/>
      <c r="PUS232" s="1"/>
      <c r="PUT232" s="1"/>
      <c r="PUU232" s="1"/>
      <c r="PUV232" s="1"/>
      <c r="PUW232" s="1"/>
      <c r="PUX232" s="1"/>
      <c r="PUY232" s="1"/>
      <c r="PUZ232" s="1"/>
      <c r="PVA232" s="1"/>
      <c r="PVB232" s="1"/>
      <c r="PVC232" s="1"/>
      <c r="PVD232" s="1"/>
      <c r="PVE232" s="1"/>
      <c r="PVF232" s="1"/>
      <c r="PVG232" s="1"/>
      <c r="PVH232" s="1"/>
      <c r="PVI232" s="1"/>
      <c r="PVJ232" s="1"/>
      <c r="PVK232" s="1"/>
      <c r="PVL232" s="1"/>
      <c r="PVM232" s="1"/>
      <c r="PVN232" s="1"/>
      <c r="PVO232" s="1"/>
      <c r="PVP232" s="1"/>
      <c r="PVQ232" s="1"/>
      <c r="PVR232" s="1"/>
      <c r="PVS232" s="1"/>
      <c r="PVT232" s="1"/>
      <c r="PVU232" s="1"/>
      <c r="PVV232" s="1"/>
      <c r="PVW232" s="1"/>
      <c r="PVX232" s="1"/>
      <c r="PVY232" s="1"/>
      <c r="PVZ232" s="1"/>
      <c r="PWA232" s="1"/>
      <c r="PWB232" s="1"/>
      <c r="PWC232" s="1"/>
      <c r="PWD232" s="1"/>
      <c r="PWE232" s="1"/>
      <c r="PWF232" s="1"/>
      <c r="PWG232" s="1"/>
      <c r="PWH232" s="1"/>
      <c r="PWI232" s="1"/>
      <c r="PWJ232" s="1"/>
      <c r="PWK232" s="1"/>
      <c r="PWL232" s="1"/>
      <c r="PWM232" s="1"/>
      <c r="PWN232" s="1"/>
      <c r="PWO232" s="1"/>
      <c r="PWP232" s="1"/>
      <c r="PWQ232" s="1"/>
      <c r="PWR232" s="1"/>
      <c r="PWS232" s="1"/>
      <c r="PWT232" s="1"/>
      <c r="PWU232" s="1"/>
      <c r="PWV232" s="1"/>
      <c r="PWW232" s="1"/>
      <c r="PWX232" s="1"/>
      <c r="PWY232" s="1"/>
      <c r="PWZ232" s="1"/>
      <c r="PXA232" s="1"/>
      <c r="PXB232" s="1"/>
      <c r="PXC232" s="1"/>
      <c r="PXD232" s="1"/>
      <c r="PXE232" s="1"/>
      <c r="PXF232" s="1"/>
      <c r="PXG232" s="1"/>
      <c r="PXH232" s="1"/>
      <c r="PXI232" s="1"/>
      <c r="PXJ232" s="1"/>
      <c r="PXK232" s="1"/>
      <c r="PXL232" s="1"/>
      <c r="PXM232" s="1"/>
      <c r="PXN232" s="1"/>
      <c r="PXO232" s="1"/>
      <c r="PXP232" s="1"/>
      <c r="PXQ232" s="1"/>
      <c r="PXR232" s="1"/>
      <c r="PXS232" s="1"/>
      <c r="PXT232" s="1"/>
      <c r="PXU232" s="1"/>
      <c r="PXV232" s="1"/>
      <c r="PXW232" s="1"/>
      <c r="PXX232" s="1"/>
      <c r="PXY232" s="1"/>
      <c r="PXZ232" s="1"/>
      <c r="PYA232" s="1"/>
      <c r="PYB232" s="1"/>
      <c r="PYC232" s="1"/>
      <c r="PYD232" s="1"/>
      <c r="PYE232" s="1"/>
      <c r="PYF232" s="1"/>
      <c r="PYG232" s="1"/>
      <c r="PYH232" s="1"/>
      <c r="PYI232" s="1"/>
      <c r="PYJ232" s="1"/>
      <c r="PYK232" s="1"/>
      <c r="PYL232" s="1"/>
      <c r="PYM232" s="1"/>
      <c r="PYN232" s="1"/>
      <c r="PYO232" s="1"/>
      <c r="PYP232" s="1"/>
      <c r="PYQ232" s="1"/>
      <c r="PYR232" s="1"/>
      <c r="PYS232" s="1"/>
      <c r="PYT232" s="1"/>
      <c r="PYU232" s="1"/>
      <c r="PYV232" s="1"/>
      <c r="PYW232" s="1"/>
      <c r="PYX232" s="1"/>
      <c r="PYY232" s="1"/>
      <c r="PYZ232" s="1"/>
      <c r="PZA232" s="1"/>
      <c r="PZB232" s="1"/>
      <c r="PZC232" s="1"/>
      <c r="PZD232" s="1"/>
      <c r="PZE232" s="1"/>
      <c r="PZF232" s="1"/>
      <c r="PZG232" s="1"/>
      <c r="PZH232" s="1"/>
      <c r="PZI232" s="1"/>
      <c r="PZJ232" s="1"/>
      <c r="PZK232" s="1"/>
      <c r="PZL232" s="1"/>
      <c r="PZM232" s="1"/>
      <c r="PZN232" s="1"/>
      <c r="PZO232" s="1"/>
      <c r="PZP232" s="1"/>
      <c r="PZQ232" s="1"/>
      <c r="PZR232" s="1"/>
      <c r="PZS232" s="1"/>
      <c r="PZT232" s="1"/>
      <c r="PZU232" s="1"/>
      <c r="PZV232" s="1"/>
      <c r="PZW232" s="1"/>
      <c r="PZX232" s="1"/>
      <c r="PZY232" s="1"/>
      <c r="PZZ232" s="1"/>
      <c r="QAA232" s="1"/>
      <c r="QAB232" s="1"/>
      <c r="QAC232" s="1"/>
      <c r="QAD232" s="1"/>
      <c r="QAE232" s="1"/>
      <c r="QAF232" s="1"/>
      <c r="QAG232" s="1"/>
      <c r="QAH232" s="1"/>
      <c r="QAI232" s="1"/>
      <c r="QAJ232" s="1"/>
      <c r="QAK232" s="1"/>
      <c r="QAL232" s="1"/>
      <c r="QAM232" s="1"/>
      <c r="QAN232" s="1"/>
      <c r="QAO232" s="1"/>
      <c r="QAP232" s="1"/>
      <c r="QAQ232" s="1"/>
      <c r="QAR232" s="1"/>
      <c r="QAS232" s="1"/>
      <c r="QAT232" s="1"/>
      <c r="QAU232" s="1"/>
      <c r="QAV232" s="1"/>
      <c r="QAW232" s="1"/>
      <c r="QAX232" s="1"/>
      <c r="QAY232" s="1"/>
      <c r="QAZ232" s="1"/>
      <c r="QBA232" s="1"/>
      <c r="QBB232" s="1"/>
      <c r="QBC232" s="1"/>
      <c r="QBD232" s="1"/>
      <c r="QBE232" s="1"/>
      <c r="QBF232" s="1"/>
      <c r="QBG232" s="1"/>
      <c r="QBH232" s="1"/>
      <c r="QBI232" s="1"/>
      <c r="QBJ232" s="1"/>
      <c r="QBK232" s="1"/>
      <c r="QBL232" s="1"/>
      <c r="QBM232" s="1"/>
      <c r="QBN232" s="1"/>
      <c r="QBO232" s="1"/>
      <c r="QBP232" s="1"/>
      <c r="QBQ232" s="1"/>
      <c r="QBR232" s="1"/>
      <c r="QBS232" s="1"/>
      <c r="QBT232" s="1"/>
      <c r="QBU232" s="1"/>
      <c r="QBV232" s="1"/>
      <c r="QBW232" s="1"/>
      <c r="QBX232" s="1"/>
      <c r="QBY232" s="1"/>
      <c r="QBZ232" s="1"/>
      <c r="QCA232" s="1"/>
      <c r="QCB232" s="1"/>
      <c r="QCC232" s="1"/>
      <c r="QCD232" s="1"/>
      <c r="QCE232" s="1"/>
      <c r="QCF232" s="1"/>
      <c r="QCG232" s="1"/>
      <c r="QCH232" s="1"/>
      <c r="QCI232" s="1"/>
      <c r="QCJ232" s="1"/>
      <c r="QCK232" s="1"/>
      <c r="QCL232" s="1"/>
      <c r="QCM232" s="1"/>
      <c r="QCN232" s="1"/>
      <c r="QCO232" s="1"/>
      <c r="QCP232" s="1"/>
      <c r="QCQ232" s="1"/>
      <c r="QCR232" s="1"/>
      <c r="QCS232" s="1"/>
      <c r="QCT232" s="1"/>
      <c r="QCU232" s="1"/>
      <c r="QCV232" s="1"/>
      <c r="QCW232" s="1"/>
      <c r="QCX232" s="1"/>
      <c r="QCY232" s="1"/>
      <c r="QCZ232" s="1"/>
      <c r="QDA232" s="1"/>
      <c r="QDB232" s="1"/>
      <c r="QDC232" s="1"/>
      <c r="QDD232" s="1"/>
      <c r="QDE232" s="1"/>
      <c r="QDF232" s="1"/>
      <c r="QDG232" s="1"/>
      <c r="QDH232" s="1"/>
      <c r="QDI232" s="1"/>
      <c r="QDJ232" s="1"/>
      <c r="QDK232" s="1"/>
      <c r="QDL232" s="1"/>
      <c r="QDM232" s="1"/>
      <c r="QDN232" s="1"/>
      <c r="QDO232" s="1"/>
      <c r="QDP232" s="1"/>
      <c r="QDQ232" s="1"/>
      <c r="QDR232" s="1"/>
      <c r="QDS232" s="1"/>
      <c r="QDT232" s="1"/>
      <c r="QDU232" s="1"/>
      <c r="QDV232" s="1"/>
      <c r="QDW232" s="1"/>
      <c r="QDX232" s="1"/>
      <c r="QDY232" s="1"/>
      <c r="QDZ232" s="1"/>
      <c r="QEA232" s="1"/>
      <c r="QEB232" s="1"/>
      <c r="QEC232" s="1"/>
      <c r="QED232" s="1"/>
      <c r="QEE232" s="1"/>
      <c r="QEF232" s="1"/>
      <c r="QEG232" s="1"/>
      <c r="QEH232" s="1"/>
      <c r="QEI232" s="1"/>
      <c r="QEJ232" s="1"/>
      <c r="QEK232" s="1"/>
      <c r="QEL232" s="1"/>
      <c r="QEM232" s="1"/>
      <c r="QEN232" s="1"/>
      <c r="QEO232" s="1"/>
      <c r="QEP232" s="1"/>
      <c r="QEQ232" s="1"/>
      <c r="QER232" s="1"/>
      <c r="QES232" s="1"/>
      <c r="QET232" s="1"/>
      <c r="QEU232" s="1"/>
      <c r="QEV232" s="1"/>
      <c r="QEW232" s="1"/>
      <c r="QEX232" s="1"/>
      <c r="QEY232" s="1"/>
      <c r="QEZ232" s="1"/>
      <c r="QFA232" s="1"/>
      <c r="QFB232" s="1"/>
      <c r="QFC232" s="1"/>
      <c r="QFD232" s="1"/>
      <c r="QFE232" s="1"/>
      <c r="QFF232" s="1"/>
      <c r="QFG232" s="1"/>
      <c r="QFH232" s="1"/>
      <c r="QFI232" s="1"/>
      <c r="QFJ232" s="1"/>
      <c r="QFK232" s="1"/>
      <c r="QFL232" s="1"/>
      <c r="QFM232" s="1"/>
      <c r="QFN232" s="1"/>
      <c r="QFO232" s="1"/>
      <c r="QFP232" s="1"/>
      <c r="QFQ232" s="1"/>
      <c r="QFR232" s="1"/>
      <c r="QFS232" s="1"/>
      <c r="QFT232" s="1"/>
      <c r="QFU232" s="1"/>
      <c r="QFV232" s="1"/>
      <c r="QFW232" s="1"/>
      <c r="QFX232" s="1"/>
      <c r="QFY232" s="1"/>
      <c r="QFZ232" s="1"/>
      <c r="QGA232" s="1"/>
      <c r="QGB232" s="1"/>
      <c r="QGC232" s="1"/>
      <c r="QGD232" s="1"/>
      <c r="QGE232" s="1"/>
      <c r="QGF232" s="1"/>
      <c r="QGG232" s="1"/>
      <c r="QGH232" s="1"/>
      <c r="QGI232" s="1"/>
      <c r="QGJ232" s="1"/>
      <c r="QGK232" s="1"/>
      <c r="QGL232" s="1"/>
      <c r="QGM232" s="1"/>
      <c r="QGN232" s="1"/>
      <c r="QGO232" s="1"/>
      <c r="QGP232" s="1"/>
      <c r="QGQ232" s="1"/>
      <c r="QGR232" s="1"/>
      <c r="QGS232" s="1"/>
      <c r="QGT232" s="1"/>
      <c r="QGU232" s="1"/>
      <c r="QGV232" s="1"/>
      <c r="QGW232" s="1"/>
      <c r="QGX232" s="1"/>
      <c r="QGY232" s="1"/>
      <c r="QGZ232" s="1"/>
      <c r="QHA232" s="1"/>
      <c r="QHB232" s="1"/>
      <c r="QHC232" s="1"/>
      <c r="QHD232" s="1"/>
      <c r="QHE232" s="1"/>
      <c r="QHF232" s="1"/>
      <c r="QHG232" s="1"/>
      <c r="QHH232" s="1"/>
      <c r="QHI232" s="1"/>
      <c r="QHJ232" s="1"/>
      <c r="QHK232" s="1"/>
      <c r="QHL232" s="1"/>
      <c r="QHM232" s="1"/>
      <c r="QHN232" s="1"/>
      <c r="QHO232" s="1"/>
      <c r="QHP232" s="1"/>
      <c r="QHQ232" s="1"/>
      <c r="QHR232" s="1"/>
      <c r="QHS232" s="1"/>
      <c r="QHT232" s="1"/>
      <c r="QHU232" s="1"/>
      <c r="QHV232" s="1"/>
      <c r="QHW232" s="1"/>
      <c r="QHX232" s="1"/>
      <c r="QHY232" s="1"/>
      <c r="QHZ232" s="1"/>
      <c r="QIA232" s="1"/>
      <c r="QIB232" s="1"/>
      <c r="QIC232" s="1"/>
      <c r="QID232" s="1"/>
      <c r="QIE232" s="1"/>
      <c r="QIF232" s="1"/>
      <c r="QIG232" s="1"/>
      <c r="QIH232" s="1"/>
      <c r="QII232" s="1"/>
      <c r="QIJ232" s="1"/>
      <c r="QIK232" s="1"/>
      <c r="QIL232" s="1"/>
      <c r="QIM232" s="1"/>
      <c r="QIN232" s="1"/>
      <c r="QIO232" s="1"/>
      <c r="QIP232" s="1"/>
      <c r="QIQ232" s="1"/>
      <c r="QIR232" s="1"/>
      <c r="QIS232" s="1"/>
      <c r="QIT232" s="1"/>
      <c r="QIU232" s="1"/>
      <c r="QIV232" s="1"/>
      <c r="QIW232" s="1"/>
      <c r="QIX232" s="1"/>
      <c r="QIY232" s="1"/>
      <c r="QIZ232" s="1"/>
      <c r="QJA232" s="1"/>
      <c r="QJB232" s="1"/>
      <c r="QJC232" s="1"/>
      <c r="QJD232" s="1"/>
      <c r="QJE232" s="1"/>
      <c r="QJF232" s="1"/>
      <c r="QJG232" s="1"/>
      <c r="QJH232" s="1"/>
      <c r="QJI232" s="1"/>
      <c r="QJJ232" s="1"/>
      <c r="QJK232" s="1"/>
      <c r="QJL232" s="1"/>
      <c r="QJM232" s="1"/>
      <c r="QJN232" s="1"/>
      <c r="QJO232" s="1"/>
      <c r="QJP232" s="1"/>
      <c r="QJQ232" s="1"/>
      <c r="QJR232" s="1"/>
      <c r="QJS232" s="1"/>
      <c r="QJT232" s="1"/>
      <c r="QJU232" s="1"/>
      <c r="QJV232" s="1"/>
      <c r="QJW232" s="1"/>
      <c r="QJX232" s="1"/>
      <c r="QJY232" s="1"/>
      <c r="QJZ232" s="1"/>
      <c r="QKA232" s="1"/>
      <c r="QKB232" s="1"/>
      <c r="QKC232" s="1"/>
      <c r="QKD232" s="1"/>
      <c r="QKE232" s="1"/>
      <c r="QKF232" s="1"/>
      <c r="QKG232" s="1"/>
      <c r="QKH232" s="1"/>
      <c r="QKI232" s="1"/>
      <c r="QKJ232" s="1"/>
      <c r="QKK232" s="1"/>
      <c r="QKL232" s="1"/>
      <c r="QKM232" s="1"/>
      <c r="QKN232" s="1"/>
      <c r="QKO232" s="1"/>
      <c r="QKP232" s="1"/>
      <c r="QKQ232" s="1"/>
      <c r="QKR232" s="1"/>
      <c r="QKS232" s="1"/>
      <c r="QKT232" s="1"/>
      <c r="QKU232" s="1"/>
      <c r="QKV232" s="1"/>
      <c r="QKW232" s="1"/>
      <c r="QKX232" s="1"/>
      <c r="QKY232" s="1"/>
      <c r="QKZ232" s="1"/>
      <c r="QLA232" s="1"/>
      <c r="QLB232" s="1"/>
      <c r="QLC232" s="1"/>
      <c r="QLD232" s="1"/>
      <c r="QLE232" s="1"/>
      <c r="QLF232" s="1"/>
      <c r="QLG232" s="1"/>
      <c r="QLH232" s="1"/>
      <c r="QLI232" s="1"/>
      <c r="QLJ232" s="1"/>
      <c r="QLK232" s="1"/>
      <c r="QLL232" s="1"/>
      <c r="QLM232" s="1"/>
      <c r="QLN232" s="1"/>
      <c r="QLO232" s="1"/>
      <c r="QLP232" s="1"/>
      <c r="QLQ232" s="1"/>
      <c r="QLR232" s="1"/>
      <c r="QLS232" s="1"/>
      <c r="QLT232" s="1"/>
      <c r="QLU232" s="1"/>
      <c r="QLV232" s="1"/>
      <c r="QLW232" s="1"/>
      <c r="QLX232" s="1"/>
      <c r="QLY232" s="1"/>
      <c r="QLZ232" s="1"/>
      <c r="QMA232" s="1"/>
      <c r="QMB232" s="1"/>
      <c r="QMC232" s="1"/>
      <c r="QMD232" s="1"/>
      <c r="QME232" s="1"/>
      <c r="QMF232" s="1"/>
      <c r="QMG232" s="1"/>
      <c r="QMH232" s="1"/>
      <c r="QMI232" s="1"/>
      <c r="QMJ232" s="1"/>
      <c r="QMK232" s="1"/>
      <c r="QML232" s="1"/>
      <c r="QMM232" s="1"/>
      <c r="QMN232" s="1"/>
      <c r="QMO232" s="1"/>
      <c r="QMP232" s="1"/>
      <c r="QMQ232" s="1"/>
      <c r="QMR232" s="1"/>
      <c r="QMS232" s="1"/>
      <c r="QMT232" s="1"/>
      <c r="QMU232" s="1"/>
      <c r="QMV232" s="1"/>
      <c r="QMW232" s="1"/>
      <c r="QMX232" s="1"/>
      <c r="QMY232" s="1"/>
      <c r="QMZ232" s="1"/>
      <c r="QNA232" s="1"/>
      <c r="QNB232" s="1"/>
      <c r="QNC232" s="1"/>
      <c r="QND232" s="1"/>
      <c r="QNE232" s="1"/>
      <c r="QNF232" s="1"/>
      <c r="QNG232" s="1"/>
      <c r="QNH232" s="1"/>
      <c r="QNI232" s="1"/>
      <c r="QNJ232" s="1"/>
      <c r="QNK232" s="1"/>
      <c r="QNL232" s="1"/>
      <c r="QNM232" s="1"/>
      <c r="QNN232" s="1"/>
      <c r="QNO232" s="1"/>
      <c r="QNP232" s="1"/>
      <c r="QNQ232" s="1"/>
      <c r="QNR232" s="1"/>
      <c r="QNS232" s="1"/>
      <c r="QNT232" s="1"/>
      <c r="QNU232" s="1"/>
      <c r="QNV232" s="1"/>
      <c r="QNW232" s="1"/>
      <c r="QNX232" s="1"/>
      <c r="QNY232" s="1"/>
      <c r="QNZ232" s="1"/>
      <c r="QOA232" s="1"/>
      <c r="QOB232" s="1"/>
      <c r="QOC232" s="1"/>
      <c r="QOD232" s="1"/>
      <c r="QOE232" s="1"/>
      <c r="QOF232" s="1"/>
      <c r="QOG232" s="1"/>
      <c r="QOH232" s="1"/>
      <c r="QOI232" s="1"/>
      <c r="QOJ232" s="1"/>
      <c r="QOK232" s="1"/>
      <c r="QOL232" s="1"/>
      <c r="QOM232" s="1"/>
      <c r="QON232" s="1"/>
      <c r="QOO232" s="1"/>
      <c r="QOP232" s="1"/>
      <c r="QOQ232" s="1"/>
      <c r="QOR232" s="1"/>
      <c r="QOS232" s="1"/>
      <c r="QOT232" s="1"/>
      <c r="QOU232" s="1"/>
      <c r="QOV232" s="1"/>
      <c r="QOW232" s="1"/>
      <c r="QOX232" s="1"/>
      <c r="QOY232" s="1"/>
      <c r="QOZ232" s="1"/>
      <c r="QPA232" s="1"/>
      <c r="QPB232" s="1"/>
      <c r="QPC232" s="1"/>
      <c r="QPD232" s="1"/>
      <c r="QPE232" s="1"/>
      <c r="QPF232" s="1"/>
      <c r="QPG232" s="1"/>
      <c r="QPH232" s="1"/>
      <c r="QPI232" s="1"/>
      <c r="QPJ232" s="1"/>
      <c r="QPK232" s="1"/>
      <c r="QPL232" s="1"/>
      <c r="QPM232" s="1"/>
      <c r="QPN232" s="1"/>
      <c r="QPO232" s="1"/>
      <c r="QPP232" s="1"/>
      <c r="QPQ232" s="1"/>
      <c r="QPR232" s="1"/>
      <c r="QPS232" s="1"/>
      <c r="QPT232" s="1"/>
      <c r="QPU232" s="1"/>
      <c r="QPV232" s="1"/>
      <c r="QPW232" s="1"/>
      <c r="QPX232" s="1"/>
      <c r="QPY232" s="1"/>
      <c r="QPZ232" s="1"/>
      <c r="QQA232" s="1"/>
      <c r="QQB232" s="1"/>
      <c r="QQC232" s="1"/>
      <c r="QQD232" s="1"/>
      <c r="QQE232" s="1"/>
      <c r="QQF232" s="1"/>
      <c r="QQG232" s="1"/>
      <c r="QQH232" s="1"/>
      <c r="QQI232" s="1"/>
      <c r="QQJ232" s="1"/>
      <c r="QQK232" s="1"/>
      <c r="QQL232" s="1"/>
      <c r="QQM232" s="1"/>
      <c r="QQN232" s="1"/>
      <c r="QQO232" s="1"/>
      <c r="QQP232" s="1"/>
      <c r="QQQ232" s="1"/>
      <c r="QQR232" s="1"/>
      <c r="QQS232" s="1"/>
      <c r="QQT232" s="1"/>
      <c r="QQU232" s="1"/>
      <c r="QQV232" s="1"/>
      <c r="QQW232" s="1"/>
      <c r="QQX232" s="1"/>
      <c r="QQY232" s="1"/>
      <c r="QQZ232" s="1"/>
      <c r="QRA232" s="1"/>
      <c r="QRB232" s="1"/>
      <c r="QRC232" s="1"/>
      <c r="QRD232" s="1"/>
      <c r="QRE232" s="1"/>
      <c r="QRF232" s="1"/>
      <c r="QRG232" s="1"/>
      <c r="QRH232" s="1"/>
      <c r="QRI232" s="1"/>
      <c r="QRJ232" s="1"/>
      <c r="QRK232" s="1"/>
      <c r="QRL232" s="1"/>
      <c r="QRM232" s="1"/>
      <c r="QRN232" s="1"/>
      <c r="QRO232" s="1"/>
      <c r="QRP232" s="1"/>
      <c r="QRQ232" s="1"/>
      <c r="QRR232" s="1"/>
      <c r="QRS232" s="1"/>
      <c r="QRT232" s="1"/>
      <c r="QRU232" s="1"/>
      <c r="QRV232" s="1"/>
      <c r="QRW232" s="1"/>
      <c r="QRX232" s="1"/>
      <c r="QRY232" s="1"/>
      <c r="QRZ232" s="1"/>
      <c r="QSA232" s="1"/>
      <c r="QSB232" s="1"/>
      <c r="QSC232" s="1"/>
      <c r="QSD232" s="1"/>
      <c r="QSE232" s="1"/>
      <c r="QSF232" s="1"/>
      <c r="QSG232" s="1"/>
      <c r="QSH232" s="1"/>
      <c r="QSI232" s="1"/>
      <c r="QSJ232" s="1"/>
      <c r="QSK232" s="1"/>
      <c r="QSL232" s="1"/>
      <c r="QSM232" s="1"/>
      <c r="QSN232" s="1"/>
      <c r="QSO232" s="1"/>
      <c r="QSP232" s="1"/>
      <c r="QSQ232" s="1"/>
      <c r="QSR232" s="1"/>
      <c r="QSS232" s="1"/>
      <c r="QST232" s="1"/>
      <c r="QSU232" s="1"/>
      <c r="QSV232" s="1"/>
      <c r="QSW232" s="1"/>
      <c r="QSX232" s="1"/>
      <c r="QSY232" s="1"/>
      <c r="QSZ232" s="1"/>
      <c r="QTA232" s="1"/>
      <c r="QTB232" s="1"/>
      <c r="QTC232" s="1"/>
      <c r="QTD232" s="1"/>
      <c r="QTE232" s="1"/>
      <c r="QTF232" s="1"/>
      <c r="QTG232" s="1"/>
      <c r="QTH232" s="1"/>
      <c r="QTI232" s="1"/>
      <c r="QTJ232" s="1"/>
      <c r="QTK232" s="1"/>
      <c r="QTL232" s="1"/>
      <c r="QTM232" s="1"/>
      <c r="QTN232" s="1"/>
      <c r="QTO232" s="1"/>
      <c r="QTP232" s="1"/>
      <c r="QTQ232" s="1"/>
      <c r="QTR232" s="1"/>
      <c r="QTS232" s="1"/>
      <c r="QTT232" s="1"/>
      <c r="QTU232" s="1"/>
      <c r="QTV232" s="1"/>
      <c r="QTW232" s="1"/>
      <c r="QTX232" s="1"/>
      <c r="QTY232" s="1"/>
      <c r="QTZ232" s="1"/>
      <c r="QUA232" s="1"/>
      <c r="QUB232" s="1"/>
      <c r="QUC232" s="1"/>
      <c r="QUD232" s="1"/>
      <c r="QUE232" s="1"/>
      <c r="QUF232" s="1"/>
      <c r="QUG232" s="1"/>
      <c r="QUH232" s="1"/>
      <c r="QUI232" s="1"/>
      <c r="QUJ232" s="1"/>
      <c r="QUK232" s="1"/>
      <c r="QUL232" s="1"/>
      <c r="QUM232" s="1"/>
      <c r="QUN232" s="1"/>
      <c r="QUO232" s="1"/>
      <c r="QUP232" s="1"/>
      <c r="QUQ232" s="1"/>
      <c r="QUR232" s="1"/>
      <c r="QUS232" s="1"/>
      <c r="QUT232" s="1"/>
      <c r="QUU232" s="1"/>
      <c r="QUV232" s="1"/>
      <c r="QUW232" s="1"/>
      <c r="QUX232" s="1"/>
      <c r="QUY232" s="1"/>
      <c r="QUZ232" s="1"/>
      <c r="QVA232" s="1"/>
      <c r="QVB232" s="1"/>
      <c r="QVC232" s="1"/>
      <c r="QVD232" s="1"/>
      <c r="QVE232" s="1"/>
      <c r="QVF232" s="1"/>
      <c r="QVG232" s="1"/>
      <c r="QVH232" s="1"/>
      <c r="QVI232" s="1"/>
      <c r="QVJ232" s="1"/>
      <c r="QVK232" s="1"/>
      <c r="QVL232" s="1"/>
      <c r="QVM232" s="1"/>
      <c r="QVN232" s="1"/>
      <c r="QVO232" s="1"/>
      <c r="QVP232" s="1"/>
      <c r="QVQ232" s="1"/>
      <c r="QVR232" s="1"/>
      <c r="QVS232" s="1"/>
      <c r="QVT232" s="1"/>
      <c r="QVU232" s="1"/>
      <c r="QVV232" s="1"/>
      <c r="QVW232" s="1"/>
      <c r="QVX232" s="1"/>
      <c r="QVY232" s="1"/>
      <c r="QVZ232" s="1"/>
      <c r="QWA232" s="1"/>
      <c r="QWB232" s="1"/>
      <c r="QWC232" s="1"/>
      <c r="QWD232" s="1"/>
      <c r="QWE232" s="1"/>
      <c r="QWF232" s="1"/>
      <c r="QWG232" s="1"/>
      <c r="QWH232" s="1"/>
      <c r="QWI232" s="1"/>
      <c r="QWJ232" s="1"/>
      <c r="QWK232" s="1"/>
      <c r="QWL232" s="1"/>
      <c r="QWM232" s="1"/>
      <c r="QWN232" s="1"/>
      <c r="QWO232" s="1"/>
      <c r="QWP232" s="1"/>
      <c r="QWQ232" s="1"/>
      <c r="QWR232" s="1"/>
      <c r="QWS232" s="1"/>
      <c r="QWT232" s="1"/>
      <c r="QWU232" s="1"/>
      <c r="QWV232" s="1"/>
      <c r="QWW232" s="1"/>
      <c r="QWX232" s="1"/>
      <c r="QWY232" s="1"/>
      <c r="QWZ232" s="1"/>
      <c r="QXA232" s="1"/>
      <c r="QXB232" s="1"/>
      <c r="QXC232" s="1"/>
      <c r="QXD232" s="1"/>
      <c r="QXE232" s="1"/>
      <c r="QXF232" s="1"/>
      <c r="QXG232" s="1"/>
      <c r="QXH232" s="1"/>
      <c r="QXI232" s="1"/>
      <c r="QXJ232" s="1"/>
      <c r="QXK232" s="1"/>
      <c r="QXL232" s="1"/>
      <c r="QXM232" s="1"/>
      <c r="QXN232" s="1"/>
      <c r="QXO232" s="1"/>
      <c r="QXP232" s="1"/>
      <c r="QXQ232" s="1"/>
      <c r="QXR232" s="1"/>
      <c r="QXS232" s="1"/>
      <c r="QXT232" s="1"/>
      <c r="QXU232" s="1"/>
      <c r="QXV232" s="1"/>
      <c r="QXW232" s="1"/>
      <c r="QXX232" s="1"/>
      <c r="QXY232" s="1"/>
      <c r="QXZ232" s="1"/>
      <c r="QYA232" s="1"/>
      <c r="QYB232" s="1"/>
      <c r="QYC232" s="1"/>
      <c r="QYD232" s="1"/>
      <c r="QYE232" s="1"/>
      <c r="QYF232" s="1"/>
      <c r="QYG232" s="1"/>
      <c r="QYH232" s="1"/>
      <c r="QYI232" s="1"/>
      <c r="QYJ232" s="1"/>
      <c r="QYK232" s="1"/>
      <c r="QYL232" s="1"/>
      <c r="QYM232" s="1"/>
      <c r="QYN232" s="1"/>
      <c r="QYO232" s="1"/>
      <c r="QYP232" s="1"/>
      <c r="QYQ232" s="1"/>
      <c r="QYR232" s="1"/>
      <c r="QYS232" s="1"/>
      <c r="QYT232" s="1"/>
      <c r="QYU232" s="1"/>
      <c r="QYV232" s="1"/>
      <c r="QYW232" s="1"/>
      <c r="QYX232" s="1"/>
      <c r="QYY232" s="1"/>
      <c r="QYZ232" s="1"/>
      <c r="QZA232" s="1"/>
      <c r="QZB232" s="1"/>
      <c r="QZC232" s="1"/>
      <c r="QZD232" s="1"/>
      <c r="QZE232" s="1"/>
      <c r="QZF232" s="1"/>
      <c r="QZG232" s="1"/>
      <c r="QZH232" s="1"/>
      <c r="QZI232" s="1"/>
      <c r="QZJ232" s="1"/>
      <c r="QZK232" s="1"/>
      <c r="QZL232" s="1"/>
      <c r="QZM232" s="1"/>
      <c r="QZN232" s="1"/>
      <c r="QZO232" s="1"/>
      <c r="QZP232" s="1"/>
      <c r="QZQ232" s="1"/>
      <c r="QZR232" s="1"/>
      <c r="QZS232" s="1"/>
      <c r="QZT232" s="1"/>
      <c r="QZU232" s="1"/>
      <c r="QZV232" s="1"/>
      <c r="QZW232" s="1"/>
      <c r="QZX232" s="1"/>
      <c r="QZY232" s="1"/>
      <c r="QZZ232" s="1"/>
      <c r="RAA232" s="1"/>
      <c r="RAB232" s="1"/>
      <c r="RAC232" s="1"/>
      <c r="RAD232" s="1"/>
      <c r="RAE232" s="1"/>
      <c r="RAF232" s="1"/>
      <c r="RAG232" s="1"/>
      <c r="RAH232" s="1"/>
      <c r="RAI232" s="1"/>
      <c r="RAJ232" s="1"/>
      <c r="RAK232" s="1"/>
      <c r="RAL232" s="1"/>
      <c r="RAM232" s="1"/>
      <c r="RAN232" s="1"/>
      <c r="RAO232" s="1"/>
      <c r="RAP232" s="1"/>
      <c r="RAQ232" s="1"/>
      <c r="RAR232" s="1"/>
      <c r="RAS232" s="1"/>
      <c r="RAT232" s="1"/>
      <c r="RAU232" s="1"/>
      <c r="RAV232" s="1"/>
      <c r="RAW232" s="1"/>
      <c r="RAX232" s="1"/>
      <c r="RAY232" s="1"/>
      <c r="RAZ232" s="1"/>
      <c r="RBA232" s="1"/>
      <c r="RBB232" s="1"/>
      <c r="RBC232" s="1"/>
      <c r="RBD232" s="1"/>
      <c r="RBE232" s="1"/>
      <c r="RBF232" s="1"/>
      <c r="RBG232" s="1"/>
      <c r="RBH232" s="1"/>
      <c r="RBI232" s="1"/>
      <c r="RBJ232" s="1"/>
      <c r="RBK232" s="1"/>
      <c r="RBL232" s="1"/>
      <c r="RBM232" s="1"/>
      <c r="RBN232" s="1"/>
      <c r="RBO232" s="1"/>
      <c r="RBP232" s="1"/>
      <c r="RBQ232" s="1"/>
      <c r="RBR232" s="1"/>
      <c r="RBS232" s="1"/>
      <c r="RBT232" s="1"/>
      <c r="RBU232" s="1"/>
      <c r="RBV232" s="1"/>
      <c r="RBW232" s="1"/>
      <c r="RBX232" s="1"/>
      <c r="RBY232" s="1"/>
      <c r="RBZ232" s="1"/>
      <c r="RCA232" s="1"/>
      <c r="RCB232" s="1"/>
      <c r="RCC232" s="1"/>
      <c r="RCD232" s="1"/>
      <c r="RCE232" s="1"/>
      <c r="RCF232" s="1"/>
      <c r="RCG232" s="1"/>
      <c r="RCH232" s="1"/>
      <c r="RCI232" s="1"/>
      <c r="RCJ232" s="1"/>
      <c r="RCK232" s="1"/>
      <c r="RCL232" s="1"/>
      <c r="RCM232" s="1"/>
      <c r="RCN232" s="1"/>
      <c r="RCO232" s="1"/>
      <c r="RCP232" s="1"/>
      <c r="RCQ232" s="1"/>
      <c r="RCR232" s="1"/>
      <c r="RCS232" s="1"/>
      <c r="RCT232" s="1"/>
      <c r="RCU232" s="1"/>
      <c r="RCV232" s="1"/>
      <c r="RCW232" s="1"/>
      <c r="RCX232" s="1"/>
      <c r="RCY232" s="1"/>
      <c r="RCZ232" s="1"/>
      <c r="RDA232" s="1"/>
      <c r="RDB232" s="1"/>
      <c r="RDC232" s="1"/>
      <c r="RDD232" s="1"/>
      <c r="RDE232" s="1"/>
      <c r="RDF232" s="1"/>
      <c r="RDG232" s="1"/>
      <c r="RDH232" s="1"/>
      <c r="RDI232" s="1"/>
      <c r="RDJ232" s="1"/>
      <c r="RDK232" s="1"/>
      <c r="RDL232" s="1"/>
      <c r="RDM232" s="1"/>
      <c r="RDN232" s="1"/>
      <c r="RDO232" s="1"/>
      <c r="RDP232" s="1"/>
      <c r="RDQ232" s="1"/>
      <c r="RDR232" s="1"/>
      <c r="RDS232" s="1"/>
      <c r="RDT232" s="1"/>
      <c r="RDU232" s="1"/>
      <c r="RDV232" s="1"/>
      <c r="RDW232" s="1"/>
      <c r="RDX232" s="1"/>
      <c r="RDY232" s="1"/>
      <c r="RDZ232" s="1"/>
      <c r="REA232" s="1"/>
      <c r="REB232" s="1"/>
      <c r="REC232" s="1"/>
      <c r="RED232" s="1"/>
      <c r="REE232" s="1"/>
      <c r="REF232" s="1"/>
      <c r="REG232" s="1"/>
      <c r="REH232" s="1"/>
      <c r="REI232" s="1"/>
      <c r="REJ232" s="1"/>
      <c r="REK232" s="1"/>
      <c r="REL232" s="1"/>
      <c r="REM232" s="1"/>
      <c r="REN232" s="1"/>
      <c r="REO232" s="1"/>
      <c r="REP232" s="1"/>
      <c r="REQ232" s="1"/>
      <c r="RER232" s="1"/>
      <c r="RES232" s="1"/>
      <c r="RET232" s="1"/>
      <c r="REU232" s="1"/>
      <c r="REV232" s="1"/>
      <c r="REW232" s="1"/>
      <c r="REX232" s="1"/>
      <c r="REY232" s="1"/>
      <c r="REZ232" s="1"/>
      <c r="RFA232" s="1"/>
      <c r="RFB232" s="1"/>
      <c r="RFC232" s="1"/>
      <c r="RFD232" s="1"/>
      <c r="RFE232" s="1"/>
      <c r="RFF232" s="1"/>
      <c r="RFG232" s="1"/>
      <c r="RFH232" s="1"/>
      <c r="RFI232" s="1"/>
      <c r="RFJ232" s="1"/>
      <c r="RFK232" s="1"/>
      <c r="RFL232" s="1"/>
      <c r="RFM232" s="1"/>
      <c r="RFN232" s="1"/>
      <c r="RFO232" s="1"/>
      <c r="RFP232" s="1"/>
      <c r="RFQ232" s="1"/>
      <c r="RFR232" s="1"/>
      <c r="RFS232" s="1"/>
      <c r="RFT232" s="1"/>
      <c r="RFU232" s="1"/>
      <c r="RFV232" s="1"/>
      <c r="RFW232" s="1"/>
      <c r="RFX232" s="1"/>
      <c r="RFY232" s="1"/>
      <c r="RFZ232" s="1"/>
      <c r="RGA232" s="1"/>
      <c r="RGB232" s="1"/>
      <c r="RGC232" s="1"/>
      <c r="RGD232" s="1"/>
      <c r="RGE232" s="1"/>
      <c r="RGF232" s="1"/>
      <c r="RGG232" s="1"/>
      <c r="RGH232" s="1"/>
      <c r="RGI232" s="1"/>
      <c r="RGJ232" s="1"/>
      <c r="RGK232" s="1"/>
      <c r="RGL232" s="1"/>
      <c r="RGM232" s="1"/>
      <c r="RGN232" s="1"/>
      <c r="RGO232" s="1"/>
      <c r="RGP232" s="1"/>
      <c r="RGQ232" s="1"/>
      <c r="RGR232" s="1"/>
      <c r="RGS232" s="1"/>
      <c r="RGT232" s="1"/>
      <c r="RGU232" s="1"/>
      <c r="RGV232" s="1"/>
      <c r="RGW232" s="1"/>
      <c r="RGX232" s="1"/>
      <c r="RGY232" s="1"/>
      <c r="RGZ232" s="1"/>
      <c r="RHA232" s="1"/>
      <c r="RHB232" s="1"/>
      <c r="RHC232" s="1"/>
      <c r="RHD232" s="1"/>
      <c r="RHE232" s="1"/>
      <c r="RHF232" s="1"/>
      <c r="RHG232" s="1"/>
      <c r="RHH232" s="1"/>
      <c r="RHI232" s="1"/>
      <c r="RHJ232" s="1"/>
      <c r="RHK232" s="1"/>
      <c r="RHL232" s="1"/>
      <c r="RHM232" s="1"/>
      <c r="RHN232" s="1"/>
      <c r="RHO232" s="1"/>
      <c r="RHP232" s="1"/>
      <c r="RHQ232" s="1"/>
      <c r="RHR232" s="1"/>
      <c r="RHS232" s="1"/>
      <c r="RHT232" s="1"/>
      <c r="RHU232" s="1"/>
      <c r="RHV232" s="1"/>
      <c r="RHW232" s="1"/>
      <c r="RHX232" s="1"/>
      <c r="RHY232" s="1"/>
      <c r="RHZ232" s="1"/>
      <c r="RIA232" s="1"/>
      <c r="RIB232" s="1"/>
      <c r="RIC232" s="1"/>
      <c r="RID232" s="1"/>
      <c r="RIE232" s="1"/>
      <c r="RIF232" s="1"/>
      <c r="RIG232" s="1"/>
      <c r="RIH232" s="1"/>
      <c r="RII232" s="1"/>
      <c r="RIJ232" s="1"/>
      <c r="RIK232" s="1"/>
      <c r="RIL232" s="1"/>
      <c r="RIM232" s="1"/>
      <c r="RIN232" s="1"/>
      <c r="RIO232" s="1"/>
      <c r="RIP232" s="1"/>
      <c r="RIQ232" s="1"/>
      <c r="RIR232" s="1"/>
      <c r="RIS232" s="1"/>
      <c r="RIT232" s="1"/>
      <c r="RIU232" s="1"/>
      <c r="RIV232" s="1"/>
      <c r="RIW232" s="1"/>
      <c r="RIX232" s="1"/>
      <c r="RIY232" s="1"/>
      <c r="RIZ232" s="1"/>
      <c r="RJA232" s="1"/>
      <c r="RJB232" s="1"/>
      <c r="RJC232" s="1"/>
      <c r="RJD232" s="1"/>
      <c r="RJE232" s="1"/>
      <c r="RJF232" s="1"/>
      <c r="RJG232" s="1"/>
      <c r="RJH232" s="1"/>
      <c r="RJI232" s="1"/>
      <c r="RJJ232" s="1"/>
      <c r="RJK232" s="1"/>
      <c r="RJL232" s="1"/>
      <c r="RJM232" s="1"/>
      <c r="RJN232" s="1"/>
      <c r="RJO232" s="1"/>
      <c r="RJP232" s="1"/>
      <c r="RJQ232" s="1"/>
      <c r="RJR232" s="1"/>
      <c r="RJS232" s="1"/>
      <c r="RJT232" s="1"/>
      <c r="RJU232" s="1"/>
      <c r="RJV232" s="1"/>
      <c r="RJW232" s="1"/>
      <c r="RJX232" s="1"/>
      <c r="RJY232" s="1"/>
      <c r="RJZ232" s="1"/>
      <c r="RKA232" s="1"/>
      <c r="RKB232" s="1"/>
      <c r="RKC232" s="1"/>
      <c r="RKD232" s="1"/>
      <c r="RKE232" s="1"/>
      <c r="RKF232" s="1"/>
      <c r="RKG232" s="1"/>
      <c r="RKH232" s="1"/>
      <c r="RKI232" s="1"/>
      <c r="RKJ232" s="1"/>
      <c r="RKK232" s="1"/>
      <c r="RKL232" s="1"/>
      <c r="RKM232" s="1"/>
      <c r="RKN232" s="1"/>
      <c r="RKO232" s="1"/>
      <c r="RKP232" s="1"/>
      <c r="RKQ232" s="1"/>
      <c r="RKR232" s="1"/>
      <c r="RKS232" s="1"/>
      <c r="RKT232" s="1"/>
      <c r="RKU232" s="1"/>
      <c r="RKV232" s="1"/>
      <c r="RKW232" s="1"/>
      <c r="RKX232" s="1"/>
      <c r="RKY232" s="1"/>
      <c r="RKZ232" s="1"/>
      <c r="RLA232" s="1"/>
      <c r="RLB232" s="1"/>
      <c r="RLC232" s="1"/>
      <c r="RLD232" s="1"/>
      <c r="RLE232" s="1"/>
      <c r="RLF232" s="1"/>
      <c r="RLG232" s="1"/>
      <c r="RLH232" s="1"/>
      <c r="RLI232" s="1"/>
      <c r="RLJ232" s="1"/>
      <c r="RLK232" s="1"/>
      <c r="RLL232" s="1"/>
      <c r="RLM232" s="1"/>
      <c r="RLN232" s="1"/>
      <c r="RLO232" s="1"/>
      <c r="RLP232" s="1"/>
      <c r="RLQ232" s="1"/>
      <c r="RLR232" s="1"/>
      <c r="RLS232" s="1"/>
      <c r="RLT232" s="1"/>
      <c r="RLU232" s="1"/>
      <c r="RLV232" s="1"/>
      <c r="RLW232" s="1"/>
      <c r="RLX232" s="1"/>
      <c r="RLY232" s="1"/>
      <c r="RLZ232" s="1"/>
      <c r="RMA232" s="1"/>
      <c r="RMB232" s="1"/>
      <c r="RMC232" s="1"/>
      <c r="RMD232" s="1"/>
      <c r="RME232" s="1"/>
      <c r="RMF232" s="1"/>
      <c r="RMG232" s="1"/>
      <c r="RMH232" s="1"/>
      <c r="RMI232" s="1"/>
      <c r="RMJ232" s="1"/>
      <c r="RMK232" s="1"/>
      <c r="RML232" s="1"/>
      <c r="RMM232" s="1"/>
      <c r="RMN232" s="1"/>
      <c r="RMO232" s="1"/>
      <c r="RMP232" s="1"/>
      <c r="RMQ232" s="1"/>
      <c r="RMR232" s="1"/>
      <c r="RMS232" s="1"/>
      <c r="RMT232" s="1"/>
      <c r="RMU232" s="1"/>
      <c r="RMV232" s="1"/>
      <c r="RMW232" s="1"/>
      <c r="RMX232" s="1"/>
      <c r="RMY232" s="1"/>
      <c r="RMZ232" s="1"/>
      <c r="RNA232" s="1"/>
      <c r="RNB232" s="1"/>
      <c r="RNC232" s="1"/>
      <c r="RND232" s="1"/>
      <c r="RNE232" s="1"/>
      <c r="RNF232" s="1"/>
      <c r="RNG232" s="1"/>
      <c r="RNH232" s="1"/>
      <c r="RNI232" s="1"/>
      <c r="RNJ232" s="1"/>
      <c r="RNK232" s="1"/>
      <c r="RNL232" s="1"/>
      <c r="RNM232" s="1"/>
      <c r="RNN232" s="1"/>
      <c r="RNO232" s="1"/>
      <c r="RNP232" s="1"/>
      <c r="RNQ232" s="1"/>
      <c r="RNR232" s="1"/>
      <c r="RNS232" s="1"/>
      <c r="RNT232" s="1"/>
      <c r="RNU232" s="1"/>
      <c r="RNV232" s="1"/>
      <c r="RNW232" s="1"/>
      <c r="RNX232" s="1"/>
      <c r="RNY232" s="1"/>
      <c r="RNZ232" s="1"/>
      <c r="ROA232" s="1"/>
      <c r="ROB232" s="1"/>
      <c r="ROC232" s="1"/>
      <c r="ROD232" s="1"/>
      <c r="ROE232" s="1"/>
      <c r="ROF232" s="1"/>
      <c r="ROG232" s="1"/>
      <c r="ROH232" s="1"/>
      <c r="ROI232" s="1"/>
      <c r="ROJ232" s="1"/>
      <c r="ROK232" s="1"/>
      <c r="ROL232" s="1"/>
      <c r="ROM232" s="1"/>
      <c r="RON232" s="1"/>
      <c r="ROO232" s="1"/>
      <c r="ROP232" s="1"/>
      <c r="ROQ232" s="1"/>
      <c r="ROR232" s="1"/>
      <c r="ROS232" s="1"/>
      <c r="ROT232" s="1"/>
      <c r="ROU232" s="1"/>
      <c r="ROV232" s="1"/>
      <c r="ROW232" s="1"/>
      <c r="ROX232" s="1"/>
      <c r="ROY232" s="1"/>
      <c r="ROZ232" s="1"/>
      <c r="RPA232" s="1"/>
      <c r="RPB232" s="1"/>
      <c r="RPC232" s="1"/>
      <c r="RPD232" s="1"/>
      <c r="RPE232" s="1"/>
      <c r="RPF232" s="1"/>
      <c r="RPG232" s="1"/>
      <c r="RPH232" s="1"/>
      <c r="RPI232" s="1"/>
      <c r="RPJ232" s="1"/>
      <c r="RPK232" s="1"/>
      <c r="RPL232" s="1"/>
      <c r="RPM232" s="1"/>
      <c r="RPN232" s="1"/>
      <c r="RPO232" s="1"/>
      <c r="RPP232" s="1"/>
      <c r="RPQ232" s="1"/>
      <c r="RPR232" s="1"/>
      <c r="RPS232" s="1"/>
      <c r="RPT232" s="1"/>
      <c r="RPU232" s="1"/>
      <c r="RPV232" s="1"/>
      <c r="RPW232" s="1"/>
      <c r="RPX232" s="1"/>
      <c r="RPY232" s="1"/>
      <c r="RPZ232" s="1"/>
      <c r="RQA232" s="1"/>
      <c r="RQB232" s="1"/>
      <c r="RQC232" s="1"/>
      <c r="RQD232" s="1"/>
      <c r="RQE232" s="1"/>
      <c r="RQF232" s="1"/>
      <c r="RQG232" s="1"/>
      <c r="RQH232" s="1"/>
      <c r="RQI232" s="1"/>
      <c r="RQJ232" s="1"/>
      <c r="RQK232" s="1"/>
      <c r="RQL232" s="1"/>
      <c r="RQM232" s="1"/>
      <c r="RQN232" s="1"/>
      <c r="RQO232" s="1"/>
      <c r="RQP232" s="1"/>
      <c r="RQQ232" s="1"/>
      <c r="RQR232" s="1"/>
      <c r="RQS232" s="1"/>
      <c r="RQT232" s="1"/>
      <c r="RQU232" s="1"/>
      <c r="RQV232" s="1"/>
      <c r="RQW232" s="1"/>
      <c r="RQX232" s="1"/>
      <c r="RQY232" s="1"/>
      <c r="RQZ232" s="1"/>
      <c r="RRA232" s="1"/>
      <c r="RRB232" s="1"/>
      <c r="RRC232" s="1"/>
      <c r="RRD232" s="1"/>
      <c r="RRE232" s="1"/>
      <c r="RRF232" s="1"/>
      <c r="RRG232" s="1"/>
      <c r="RRH232" s="1"/>
      <c r="RRI232" s="1"/>
      <c r="RRJ232" s="1"/>
      <c r="RRK232" s="1"/>
      <c r="RRL232" s="1"/>
      <c r="RRM232" s="1"/>
      <c r="RRN232" s="1"/>
      <c r="RRO232" s="1"/>
      <c r="RRP232" s="1"/>
      <c r="RRQ232" s="1"/>
      <c r="RRR232" s="1"/>
      <c r="RRS232" s="1"/>
      <c r="RRT232" s="1"/>
      <c r="RRU232" s="1"/>
      <c r="RRV232" s="1"/>
      <c r="RRW232" s="1"/>
      <c r="RRX232" s="1"/>
      <c r="RRY232" s="1"/>
      <c r="RRZ232" s="1"/>
      <c r="RSA232" s="1"/>
      <c r="RSB232" s="1"/>
      <c r="RSC232" s="1"/>
      <c r="RSD232" s="1"/>
      <c r="RSE232" s="1"/>
      <c r="RSF232" s="1"/>
      <c r="RSG232" s="1"/>
      <c r="RSH232" s="1"/>
      <c r="RSI232" s="1"/>
      <c r="RSJ232" s="1"/>
      <c r="RSK232" s="1"/>
      <c r="RSL232" s="1"/>
      <c r="RSM232" s="1"/>
      <c r="RSN232" s="1"/>
      <c r="RSO232" s="1"/>
      <c r="RSP232" s="1"/>
      <c r="RSQ232" s="1"/>
      <c r="RSR232" s="1"/>
      <c r="RSS232" s="1"/>
      <c r="RST232" s="1"/>
      <c r="RSU232" s="1"/>
      <c r="RSV232" s="1"/>
      <c r="RSW232" s="1"/>
      <c r="RSX232" s="1"/>
      <c r="RSY232" s="1"/>
      <c r="RSZ232" s="1"/>
      <c r="RTA232" s="1"/>
      <c r="RTB232" s="1"/>
      <c r="RTC232" s="1"/>
      <c r="RTD232" s="1"/>
      <c r="RTE232" s="1"/>
      <c r="RTF232" s="1"/>
      <c r="RTG232" s="1"/>
      <c r="RTH232" s="1"/>
      <c r="RTI232" s="1"/>
      <c r="RTJ232" s="1"/>
      <c r="RTK232" s="1"/>
      <c r="RTL232" s="1"/>
      <c r="RTM232" s="1"/>
      <c r="RTN232" s="1"/>
      <c r="RTO232" s="1"/>
      <c r="RTP232" s="1"/>
      <c r="RTQ232" s="1"/>
      <c r="RTR232" s="1"/>
      <c r="RTS232" s="1"/>
      <c r="RTT232" s="1"/>
      <c r="RTU232" s="1"/>
      <c r="RTV232" s="1"/>
      <c r="RTW232" s="1"/>
      <c r="RTX232" s="1"/>
      <c r="RTY232" s="1"/>
      <c r="RTZ232" s="1"/>
      <c r="RUA232" s="1"/>
      <c r="RUB232" s="1"/>
      <c r="RUC232" s="1"/>
      <c r="RUD232" s="1"/>
      <c r="RUE232" s="1"/>
      <c r="RUF232" s="1"/>
      <c r="RUG232" s="1"/>
      <c r="RUH232" s="1"/>
      <c r="RUI232" s="1"/>
      <c r="RUJ232" s="1"/>
      <c r="RUK232" s="1"/>
      <c r="RUL232" s="1"/>
      <c r="RUM232" s="1"/>
      <c r="RUN232" s="1"/>
      <c r="RUO232" s="1"/>
      <c r="RUP232" s="1"/>
      <c r="RUQ232" s="1"/>
      <c r="RUR232" s="1"/>
      <c r="RUS232" s="1"/>
      <c r="RUT232" s="1"/>
      <c r="RUU232" s="1"/>
      <c r="RUV232" s="1"/>
      <c r="RUW232" s="1"/>
      <c r="RUX232" s="1"/>
      <c r="RUY232" s="1"/>
      <c r="RUZ232" s="1"/>
      <c r="RVA232" s="1"/>
      <c r="RVB232" s="1"/>
      <c r="RVC232" s="1"/>
      <c r="RVD232" s="1"/>
      <c r="RVE232" s="1"/>
      <c r="RVF232" s="1"/>
      <c r="RVG232" s="1"/>
      <c r="RVH232" s="1"/>
      <c r="RVI232" s="1"/>
      <c r="RVJ232" s="1"/>
      <c r="RVK232" s="1"/>
      <c r="RVL232" s="1"/>
      <c r="RVM232" s="1"/>
      <c r="RVN232" s="1"/>
      <c r="RVO232" s="1"/>
      <c r="RVP232" s="1"/>
      <c r="RVQ232" s="1"/>
      <c r="RVR232" s="1"/>
      <c r="RVS232" s="1"/>
      <c r="RVT232" s="1"/>
      <c r="RVU232" s="1"/>
      <c r="RVV232" s="1"/>
      <c r="RVW232" s="1"/>
      <c r="RVX232" s="1"/>
      <c r="RVY232" s="1"/>
      <c r="RVZ232" s="1"/>
      <c r="RWA232" s="1"/>
      <c r="RWB232" s="1"/>
      <c r="RWC232" s="1"/>
      <c r="RWD232" s="1"/>
      <c r="RWE232" s="1"/>
      <c r="RWF232" s="1"/>
      <c r="RWG232" s="1"/>
      <c r="RWH232" s="1"/>
      <c r="RWI232" s="1"/>
      <c r="RWJ232" s="1"/>
      <c r="RWK232" s="1"/>
      <c r="RWL232" s="1"/>
      <c r="RWM232" s="1"/>
      <c r="RWN232" s="1"/>
      <c r="RWO232" s="1"/>
      <c r="RWP232" s="1"/>
      <c r="RWQ232" s="1"/>
      <c r="RWR232" s="1"/>
      <c r="RWS232" s="1"/>
      <c r="RWT232" s="1"/>
      <c r="RWU232" s="1"/>
      <c r="RWV232" s="1"/>
      <c r="RWW232" s="1"/>
      <c r="RWX232" s="1"/>
      <c r="RWY232" s="1"/>
      <c r="RWZ232" s="1"/>
      <c r="RXA232" s="1"/>
      <c r="RXB232" s="1"/>
      <c r="RXC232" s="1"/>
      <c r="RXD232" s="1"/>
      <c r="RXE232" s="1"/>
      <c r="RXF232" s="1"/>
      <c r="RXG232" s="1"/>
      <c r="RXH232" s="1"/>
      <c r="RXI232" s="1"/>
      <c r="RXJ232" s="1"/>
      <c r="RXK232" s="1"/>
      <c r="RXL232" s="1"/>
      <c r="RXM232" s="1"/>
      <c r="RXN232" s="1"/>
      <c r="RXO232" s="1"/>
      <c r="RXP232" s="1"/>
      <c r="RXQ232" s="1"/>
      <c r="RXR232" s="1"/>
      <c r="RXS232" s="1"/>
      <c r="RXT232" s="1"/>
      <c r="RXU232" s="1"/>
      <c r="RXV232" s="1"/>
      <c r="RXW232" s="1"/>
      <c r="RXX232" s="1"/>
      <c r="RXY232" s="1"/>
      <c r="RXZ232" s="1"/>
      <c r="RYA232" s="1"/>
      <c r="RYB232" s="1"/>
      <c r="RYC232" s="1"/>
      <c r="RYD232" s="1"/>
      <c r="RYE232" s="1"/>
      <c r="RYF232" s="1"/>
      <c r="RYG232" s="1"/>
      <c r="RYH232" s="1"/>
      <c r="RYI232" s="1"/>
      <c r="RYJ232" s="1"/>
      <c r="RYK232" s="1"/>
      <c r="RYL232" s="1"/>
      <c r="RYM232" s="1"/>
      <c r="RYN232" s="1"/>
      <c r="RYO232" s="1"/>
      <c r="RYP232" s="1"/>
      <c r="RYQ232" s="1"/>
      <c r="RYR232" s="1"/>
      <c r="RYS232" s="1"/>
      <c r="RYT232" s="1"/>
      <c r="RYU232" s="1"/>
      <c r="RYV232" s="1"/>
      <c r="RYW232" s="1"/>
      <c r="RYX232" s="1"/>
      <c r="RYY232" s="1"/>
      <c r="RYZ232" s="1"/>
      <c r="RZA232" s="1"/>
      <c r="RZB232" s="1"/>
      <c r="RZC232" s="1"/>
      <c r="RZD232" s="1"/>
      <c r="RZE232" s="1"/>
      <c r="RZF232" s="1"/>
      <c r="RZG232" s="1"/>
      <c r="RZH232" s="1"/>
      <c r="RZI232" s="1"/>
      <c r="RZJ232" s="1"/>
      <c r="RZK232" s="1"/>
      <c r="RZL232" s="1"/>
      <c r="RZM232" s="1"/>
      <c r="RZN232" s="1"/>
      <c r="RZO232" s="1"/>
      <c r="RZP232" s="1"/>
      <c r="RZQ232" s="1"/>
      <c r="RZR232" s="1"/>
      <c r="RZS232" s="1"/>
      <c r="RZT232" s="1"/>
      <c r="RZU232" s="1"/>
      <c r="RZV232" s="1"/>
      <c r="RZW232" s="1"/>
      <c r="RZX232" s="1"/>
      <c r="RZY232" s="1"/>
      <c r="RZZ232" s="1"/>
      <c r="SAA232" s="1"/>
      <c r="SAB232" s="1"/>
      <c r="SAC232" s="1"/>
      <c r="SAD232" s="1"/>
      <c r="SAE232" s="1"/>
      <c r="SAF232" s="1"/>
      <c r="SAG232" s="1"/>
      <c r="SAH232" s="1"/>
      <c r="SAI232" s="1"/>
      <c r="SAJ232" s="1"/>
      <c r="SAK232" s="1"/>
      <c r="SAL232" s="1"/>
      <c r="SAM232" s="1"/>
      <c r="SAN232" s="1"/>
      <c r="SAO232" s="1"/>
      <c r="SAP232" s="1"/>
      <c r="SAQ232" s="1"/>
      <c r="SAR232" s="1"/>
      <c r="SAS232" s="1"/>
      <c r="SAT232" s="1"/>
      <c r="SAU232" s="1"/>
      <c r="SAV232" s="1"/>
      <c r="SAW232" s="1"/>
      <c r="SAX232" s="1"/>
      <c r="SAY232" s="1"/>
      <c r="SAZ232" s="1"/>
      <c r="SBA232" s="1"/>
      <c r="SBB232" s="1"/>
      <c r="SBC232" s="1"/>
      <c r="SBD232" s="1"/>
      <c r="SBE232" s="1"/>
      <c r="SBF232" s="1"/>
      <c r="SBG232" s="1"/>
      <c r="SBH232" s="1"/>
      <c r="SBI232" s="1"/>
      <c r="SBJ232" s="1"/>
      <c r="SBK232" s="1"/>
      <c r="SBL232" s="1"/>
      <c r="SBM232" s="1"/>
      <c r="SBN232" s="1"/>
      <c r="SBO232" s="1"/>
      <c r="SBP232" s="1"/>
      <c r="SBQ232" s="1"/>
      <c r="SBR232" s="1"/>
      <c r="SBS232" s="1"/>
      <c r="SBT232" s="1"/>
      <c r="SBU232" s="1"/>
      <c r="SBV232" s="1"/>
      <c r="SBW232" s="1"/>
      <c r="SBX232" s="1"/>
      <c r="SBY232" s="1"/>
      <c r="SBZ232" s="1"/>
      <c r="SCA232" s="1"/>
      <c r="SCB232" s="1"/>
      <c r="SCC232" s="1"/>
      <c r="SCD232" s="1"/>
      <c r="SCE232" s="1"/>
      <c r="SCF232" s="1"/>
      <c r="SCG232" s="1"/>
      <c r="SCH232" s="1"/>
      <c r="SCI232" s="1"/>
      <c r="SCJ232" s="1"/>
      <c r="SCK232" s="1"/>
      <c r="SCL232" s="1"/>
      <c r="SCM232" s="1"/>
      <c r="SCN232" s="1"/>
      <c r="SCO232" s="1"/>
      <c r="SCP232" s="1"/>
      <c r="SCQ232" s="1"/>
      <c r="SCR232" s="1"/>
      <c r="SCS232" s="1"/>
      <c r="SCT232" s="1"/>
      <c r="SCU232" s="1"/>
      <c r="SCV232" s="1"/>
      <c r="SCW232" s="1"/>
      <c r="SCX232" s="1"/>
      <c r="SCY232" s="1"/>
      <c r="SCZ232" s="1"/>
      <c r="SDA232" s="1"/>
      <c r="SDB232" s="1"/>
      <c r="SDC232" s="1"/>
      <c r="SDD232" s="1"/>
      <c r="SDE232" s="1"/>
      <c r="SDF232" s="1"/>
      <c r="SDG232" s="1"/>
      <c r="SDH232" s="1"/>
      <c r="SDI232" s="1"/>
      <c r="SDJ232" s="1"/>
      <c r="SDK232" s="1"/>
      <c r="SDL232" s="1"/>
      <c r="SDM232" s="1"/>
      <c r="SDN232" s="1"/>
      <c r="SDO232" s="1"/>
      <c r="SDP232" s="1"/>
      <c r="SDQ232" s="1"/>
      <c r="SDR232" s="1"/>
      <c r="SDS232" s="1"/>
      <c r="SDT232" s="1"/>
      <c r="SDU232" s="1"/>
      <c r="SDV232" s="1"/>
      <c r="SDW232" s="1"/>
      <c r="SDX232" s="1"/>
      <c r="SDY232" s="1"/>
      <c r="SDZ232" s="1"/>
      <c r="SEA232" s="1"/>
      <c r="SEB232" s="1"/>
      <c r="SEC232" s="1"/>
      <c r="SED232" s="1"/>
      <c r="SEE232" s="1"/>
      <c r="SEF232" s="1"/>
      <c r="SEG232" s="1"/>
      <c r="SEH232" s="1"/>
      <c r="SEI232" s="1"/>
      <c r="SEJ232" s="1"/>
      <c r="SEK232" s="1"/>
      <c r="SEL232" s="1"/>
      <c r="SEM232" s="1"/>
      <c r="SEN232" s="1"/>
      <c r="SEO232" s="1"/>
      <c r="SEP232" s="1"/>
      <c r="SEQ232" s="1"/>
      <c r="SER232" s="1"/>
      <c r="SES232" s="1"/>
      <c r="SET232" s="1"/>
      <c r="SEU232" s="1"/>
      <c r="SEV232" s="1"/>
      <c r="SEW232" s="1"/>
      <c r="SEX232" s="1"/>
      <c r="SEY232" s="1"/>
      <c r="SEZ232" s="1"/>
      <c r="SFA232" s="1"/>
      <c r="SFB232" s="1"/>
      <c r="SFC232" s="1"/>
      <c r="SFD232" s="1"/>
      <c r="SFE232" s="1"/>
      <c r="SFF232" s="1"/>
      <c r="SFG232" s="1"/>
      <c r="SFH232" s="1"/>
      <c r="SFI232" s="1"/>
      <c r="SFJ232" s="1"/>
      <c r="SFK232" s="1"/>
      <c r="SFL232" s="1"/>
      <c r="SFM232" s="1"/>
      <c r="SFN232" s="1"/>
      <c r="SFO232" s="1"/>
      <c r="SFP232" s="1"/>
      <c r="SFQ232" s="1"/>
      <c r="SFR232" s="1"/>
      <c r="SFS232" s="1"/>
      <c r="SFT232" s="1"/>
      <c r="SFU232" s="1"/>
      <c r="SFV232" s="1"/>
      <c r="SFW232" s="1"/>
      <c r="SFX232" s="1"/>
      <c r="SFY232" s="1"/>
      <c r="SFZ232" s="1"/>
      <c r="SGA232" s="1"/>
      <c r="SGB232" s="1"/>
      <c r="SGC232" s="1"/>
      <c r="SGD232" s="1"/>
      <c r="SGE232" s="1"/>
      <c r="SGF232" s="1"/>
      <c r="SGG232" s="1"/>
      <c r="SGH232" s="1"/>
      <c r="SGI232" s="1"/>
      <c r="SGJ232" s="1"/>
      <c r="SGK232" s="1"/>
      <c r="SGL232" s="1"/>
      <c r="SGM232" s="1"/>
      <c r="SGN232" s="1"/>
      <c r="SGO232" s="1"/>
      <c r="SGP232" s="1"/>
      <c r="SGQ232" s="1"/>
      <c r="SGR232" s="1"/>
      <c r="SGS232" s="1"/>
      <c r="SGT232" s="1"/>
      <c r="SGU232" s="1"/>
      <c r="SGV232" s="1"/>
      <c r="SGW232" s="1"/>
      <c r="SGX232" s="1"/>
      <c r="SGY232" s="1"/>
      <c r="SGZ232" s="1"/>
      <c r="SHA232" s="1"/>
      <c r="SHB232" s="1"/>
      <c r="SHC232" s="1"/>
      <c r="SHD232" s="1"/>
      <c r="SHE232" s="1"/>
      <c r="SHF232" s="1"/>
      <c r="SHG232" s="1"/>
      <c r="SHH232" s="1"/>
      <c r="SHI232" s="1"/>
      <c r="SHJ232" s="1"/>
      <c r="SHK232" s="1"/>
      <c r="SHL232" s="1"/>
      <c r="SHM232" s="1"/>
      <c r="SHN232" s="1"/>
      <c r="SHO232" s="1"/>
      <c r="SHP232" s="1"/>
      <c r="SHQ232" s="1"/>
      <c r="SHR232" s="1"/>
      <c r="SHS232" s="1"/>
      <c r="SHT232" s="1"/>
      <c r="SHU232" s="1"/>
      <c r="SHV232" s="1"/>
      <c r="SHW232" s="1"/>
      <c r="SHX232" s="1"/>
      <c r="SHY232" s="1"/>
      <c r="SHZ232" s="1"/>
      <c r="SIA232" s="1"/>
      <c r="SIB232" s="1"/>
      <c r="SIC232" s="1"/>
      <c r="SID232" s="1"/>
      <c r="SIE232" s="1"/>
      <c r="SIF232" s="1"/>
      <c r="SIG232" s="1"/>
      <c r="SIH232" s="1"/>
      <c r="SII232" s="1"/>
      <c r="SIJ232" s="1"/>
      <c r="SIK232" s="1"/>
      <c r="SIL232" s="1"/>
      <c r="SIM232" s="1"/>
      <c r="SIN232" s="1"/>
      <c r="SIO232" s="1"/>
      <c r="SIP232" s="1"/>
      <c r="SIQ232" s="1"/>
      <c r="SIR232" s="1"/>
      <c r="SIS232" s="1"/>
      <c r="SIT232" s="1"/>
      <c r="SIU232" s="1"/>
      <c r="SIV232" s="1"/>
      <c r="SIW232" s="1"/>
      <c r="SIX232" s="1"/>
      <c r="SIY232" s="1"/>
      <c r="SIZ232" s="1"/>
      <c r="SJA232" s="1"/>
      <c r="SJB232" s="1"/>
      <c r="SJC232" s="1"/>
      <c r="SJD232" s="1"/>
      <c r="SJE232" s="1"/>
      <c r="SJF232" s="1"/>
      <c r="SJG232" s="1"/>
      <c r="SJH232" s="1"/>
      <c r="SJI232" s="1"/>
      <c r="SJJ232" s="1"/>
      <c r="SJK232" s="1"/>
      <c r="SJL232" s="1"/>
      <c r="SJM232" s="1"/>
      <c r="SJN232" s="1"/>
      <c r="SJO232" s="1"/>
      <c r="SJP232" s="1"/>
      <c r="SJQ232" s="1"/>
      <c r="SJR232" s="1"/>
      <c r="SJS232" s="1"/>
      <c r="SJT232" s="1"/>
      <c r="SJU232" s="1"/>
      <c r="SJV232" s="1"/>
      <c r="SJW232" s="1"/>
      <c r="SJX232" s="1"/>
      <c r="SJY232" s="1"/>
      <c r="SJZ232" s="1"/>
      <c r="SKA232" s="1"/>
      <c r="SKB232" s="1"/>
      <c r="SKC232" s="1"/>
      <c r="SKD232" s="1"/>
      <c r="SKE232" s="1"/>
      <c r="SKF232" s="1"/>
      <c r="SKG232" s="1"/>
      <c r="SKH232" s="1"/>
      <c r="SKI232" s="1"/>
      <c r="SKJ232" s="1"/>
      <c r="SKK232" s="1"/>
      <c r="SKL232" s="1"/>
      <c r="SKM232" s="1"/>
      <c r="SKN232" s="1"/>
      <c r="SKO232" s="1"/>
      <c r="SKP232" s="1"/>
      <c r="SKQ232" s="1"/>
      <c r="SKR232" s="1"/>
      <c r="SKS232" s="1"/>
      <c r="SKT232" s="1"/>
      <c r="SKU232" s="1"/>
      <c r="SKV232" s="1"/>
      <c r="SKW232" s="1"/>
      <c r="SKX232" s="1"/>
      <c r="SKY232" s="1"/>
      <c r="SKZ232" s="1"/>
      <c r="SLA232" s="1"/>
      <c r="SLB232" s="1"/>
      <c r="SLC232" s="1"/>
      <c r="SLD232" s="1"/>
      <c r="SLE232" s="1"/>
      <c r="SLF232" s="1"/>
      <c r="SLG232" s="1"/>
      <c r="SLH232" s="1"/>
      <c r="SLI232" s="1"/>
      <c r="SLJ232" s="1"/>
      <c r="SLK232" s="1"/>
      <c r="SLL232" s="1"/>
      <c r="SLM232" s="1"/>
      <c r="SLN232" s="1"/>
      <c r="SLO232" s="1"/>
      <c r="SLP232" s="1"/>
      <c r="SLQ232" s="1"/>
      <c r="SLR232" s="1"/>
      <c r="SLS232" s="1"/>
      <c r="SLT232" s="1"/>
      <c r="SLU232" s="1"/>
      <c r="SLV232" s="1"/>
      <c r="SLW232" s="1"/>
      <c r="SLX232" s="1"/>
      <c r="SLY232" s="1"/>
      <c r="SLZ232" s="1"/>
      <c r="SMA232" s="1"/>
      <c r="SMB232" s="1"/>
      <c r="SMC232" s="1"/>
      <c r="SMD232" s="1"/>
      <c r="SME232" s="1"/>
      <c r="SMF232" s="1"/>
      <c r="SMG232" s="1"/>
      <c r="SMH232" s="1"/>
      <c r="SMI232" s="1"/>
      <c r="SMJ232" s="1"/>
      <c r="SMK232" s="1"/>
      <c r="SML232" s="1"/>
      <c r="SMM232" s="1"/>
      <c r="SMN232" s="1"/>
      <c r="SMO232" s="1"/>
      <c r="SMP232" s="1"/>
      <c r="SMQ232" s="1"/>
      <c r="SMR232" s="1"/>
      <c r="SMS232" s="1"/>
      <c r="SMT232" s="1"/>
      <c r="SMU232" s="1"/>
      <c r="SMV232" s="1"/>
      <c r="SMW232" s="1"/>
      <c r="SMX232" s="1"/>
      <c r="SMY232" s="1"/>
      <c r="SMZ232" s="1"/>
      <c r="SNA232" s="1"/>
      <c r="SNB232" s="1"/>
      <c r="SNC232" s="1"/>
      <c r="SND232" s="1"/>
      <c r="SNE232" s="1"/>
      <c r="SNF232" s="1"/>
      <c r="SNG232" s="1"/>
      <c r="SNH232" s="1"/>
      <c r="SNI232" s="1"/>
      <c r="SNJ232" s="1"/>
      <c r="SNK232" s="1"/>
      <c r="SNL232" s="1"/>
      <c r="SNM232" s="1"/>
      <c r="SNN232" s="1"/>
      <c r="SNO232" s="1"/>
      <c r="SNP232" s="1"/>
      <c r="SNQ232" s="1"/>
      <c r="SNR232" s="1"/>
      <c r="SNS232" s="1"/>
      <c r="SNT232" s="1"/>
      <c r="SNU232" s="1"/>
      <c r="SNV232" s="1"/>
      <c r="SNW232" s="1"/>
      <c r="SNX232" s="1"/>
      <c r="SNY232" s="1"/>
      <c r="SNZ232" s="1"/>
      <c r="SOA232" s="1"/>
      <c r="SOB232" s="1"/>
      <c r="SOC232" s="1"/>
      <c r="SOD232" s="1"/>
      <c r="SOE232" s="1"/>
      <c r="SOF232" s="1"/>
      <c r="SOG232" s="1"/>
      <c r="SOH232" s="1"/>
      <c r="SOI232" s="1"/>
      <c r="SOJ232" s="1"/>
      <c r="SOK232" s="1"/>
      <c r="SOL232" s="1"/>
      <c r="SOM232" s="1"/>
      <c r="SON232" s="1"/>
      <c r="SOO232" s="1"/>
      <c r="SOP232" s="1"/>
      <c r="SOQ232" s="1"/>
      <c r="SOR232" s="1"/>
      <c r="SOS232" s="1"/>
      <c r="SOT232" s="1"/>
      <c r="SOU232" s="1"/>
      <c r="SOV232" s="1"/>
      <c r="SOW232" s="1"/>
      <c r="SOX232" s="1"/>
      <c r="SOY232" s="1"/>
      <c r="SOZ232" s="1"/>
      <c r="SPA232" s="1"/>
      <c r="SPB232" s="1"/>
      <c r="SPC232" s="1"/>
      <c r="SPD232" s="1"/>
      <c r="SPE232" s="1"/>
      <c r="SPF232" s="1"/>
      <c r="SPG232" s="1"/>
      <c r="SPH232" s="1"/>
      <c r="SPI232" s="1"/>
      <c r="SPJ232" s="1"/>
      <c r="SPK232" s="1"/>
      <c r="SPL232" s="1"/>
      <c r="SPM232" s="1"/>
      <c r="SPN232" s="1"/>
      <c r="SPO232" s="1"/>
      <c r="SPP232" s="1"/>
      <c r="SPQ232" s="1"/>
      <c r="SPR232" s="1"/>
      <c r="SPS232" s="1"/>
      <c r="SPT232" s="1"/>
      <c r="SPU232" s="1"/>
      <c r="SPV232" s="1"/>
      <c r="SPW232" s="1"/>
      <c r="SPX232" s="1"/>
      <c r="SPY232" s="1"/>
      <c r="SPZ232" s="1"/>
      <c r="SQA232" s="1"/>
      <c r="SQB232" s="1"/>
      <c r="SQC232" s="1"/>
      <c r="SQD232" s="1"/>
      <c r="SQE232" s="1"/>
      <c r="SQF232" s="1"/>
      <c r="SQG232" s="1"/>
      <c r="SQH232" s="1"/>
      <c r="SQI232" s="1"/>
      <c r="SQJ232" s="1"/>
      <c r="SQK232" s="1"/>
      <c r="SQL232" s="1"/>
      <c r="SQM232" s="1"/>
      <c r="SQN232" s="1"/>
      <c r="SQO232" s="1"/>
      <c r="SQP232" s="1"/>
      <c r="SQQ232" s="1"/>
      <c r="SQR232" s="1"/>
      <c r="SQS232" s="1"/>
      <c r="SQT232" s="1"/>
      <c r="SQU232" s="1"/>
      <c r="SQV232" s="1"/>
      <c r="SQW232" s="1"/>
      <c r="SQX232" s="1"/>
      <c r="SQY232" s="1"/>
      <c r="SQZ232" s="1"/>
      <c r="SRA232" s="1"/>
      <c r="SRB232" s="1"/>
      <c r="SRC232" s="1"/>
      <c r="SRD232" s="1"/>
      <c r="SRE232" s="1"/>
      <c r="SRF232" s="1"/>
      <c r="SRG232" s="1"/>
      <c r="SRH232" s="1"/>
      <c r="SRI232" s="1"/>
      <c r="SRJ232" s="1"/>
      <c r="SRK232" s="1"/>
      <c r="SRL232" s="1"/>
      <c r="SRM232" s="1"/>
      <c r="SRN232" s="1"/>
      <c r="SRO232" s="1"/>
      <c r="SRP232" s="1"/>
      <c r="SRQ232" s="1"/>
      <c r="SRR232" s="1"/>
      <c r="SRS232" s="1"/>
      <c r="SRT232" s="1"/>
      <c r="SRU232" s="1"/>
      <c r="SRV232" s="1"/>
      <c r="SRW232" s="1"/>
      <c r="SRX232" s="1"/>
      <c r="SRY232" s="1"/>
      <c r="SRZ232" s="1"/>
      <c r="SSA232" s="1"/>
      <c r="SSB232" s="1"/>
      <c r="SSC232" s="1"/>
      <c r="SSD232" s="1"/>
      <c r="SSE232" s="1"/>
      <c r="SSF232" s="1"/>
      <c r="SSG232" s="1"/>
      <c r="SSH232" s="1"/>
      <c r="SSI232" s="1"/>
      <c r="SSJ232" s="1"/>
      <c r="SSK232" s="1"/>
      <c r="SSL232" s="1"/>
      <c r="SSM232" s="1"/>
      <c r="SSN232" s="1"/>
      <c r="SSO232" s="1"/>
      <c r="SSP232" s="1"/>
      <c r="SSQ232" s="1"/>
      <c r="SSR232" s="1"/>
      <c r="SSS232" s="1"/>
      <c r="SST232" s="1"/>
      <c r="SSU232" s="1"/>
      <c r="SSV232" s="1"/>
      <c r="SSW232" s="1"/>
      <c r="SSX232" s="1"/>
      <c r="SSY232" s="1"/>
      <c r="SSZ232" s="1"/>
      <c r="STA232" s="1"/>
      <c r="STB232" s="1"/>
      <c r="STC232" s="1"/>
      <c r="STD232" s="1"/>
      <c r="STE232" s="1"/>
      <c r="STF232" s="1"/>
      <c r="STG232" s="1"/>
      <c r="STH232" s="1"/>
      <c r="STI232" s="1"/>
      <c r="STJ232" s="1"/>
      <c r="STK232" s="1"/>
      <c r="STL232" s="1"/>
      <c r="STM232" s="1"/>
      <c r="STN232" s="1"/>
      <c r="STO232" s="1"/>
      <c r="STP232" s="1"/>
      <c r="STQ232" s="1"/>
      <c r="STR232" s="1"/>
      <c r="STS232" s="1"/>
      <c r="STT232" s="1"/>
      <c r="STU232" s="1"/>
      <c r="STV232" s="1"/>
      <c r="STW232" s="1"/>
      <c r="STX232" s="1"/>
      <c r="STY232" s="1"/>
      <c r="STZ232" s="1"/>
      <c r="SUA232" s="1"/>
      <c r="SUB232" s="1"/>
      <c r="SUC232" s="1"/>
      <c r="SUD232" s="1"/>
      <c r="SUE232" s="1"/>
      <c r="SUF232" s="1"/>
      <c r="SUG232" s="1"/>
      <c r="SUH232" s="1"/>
      <c r="SUI232" s="1"/>
      <c r="SUJ232" s="1"/>
      <c r="SUK232" s="1"/>
      <c r="SUL232" s="1"/>
      <c r="SUM232" s="1"/>
      <c r="SUN232" s="1"/>
      <c r="SUO232" s="1"/>
      <c r="SUP232" s="1"/>
      <c r="SUQ232" s="1"/>
      <c r="SUR232" s="1"/>
      <c r="SUS232" s="1"/>
      <c r="SUT232" s="1"/>
      <c r="SUU232" s="1"/>
      <c r="SUV232" s="1"/>
      <c r="SUW232" s="1"/>
      <c r="SUX232" s="1"/>
      <c r="SUY232" s="1"/>
      <c r="SUZ232" s="1"/>
      <c r="SVA232" s="1"/>
      <c r="SVB232" s="1"/>
      <c r="SVC232" s="1"/>
      <c r="SVD232" s="1"/>
      <c r="SVE232" s="1"/>
      <c r="SVF232" s="1"/>
      <c r="SVG232" s="1"/>
      <c r="SVH232" s="1"/>
      <c r="SVI232" s="1"/>
      <c r="SVJ232" s="1"/>
      <c r="SVK232" s="1"/>
      <c r="SVL232" s="1"/>
      <c r="SVM232" s="1"/>
      <c r="SVN232" s="1"/>
      <c r="SVO232" s="1"/>
      <c r="SVP232" s="1"/>
      <c r="SVQ232" s="1"/>
      <c r="SVR232" s="1"/>
      <c r="SVS232" s="1"/>
      <c r="SVT232" s="1"/>
      <c r="SVU232" s="1"/>
      <c r="SVV232" s="1"/>
      <c r="SVW232" s="1"/>
      <c r="SVX232" s="1"/>
      <c r="SVY232" s="1"/>
      <c r="SVZ232" s="1"/>
      <c r="SWA232" s="1"/>
      <c r="SWB232" s="1"/>
      <c r="SWC232" s="1"/>
      <c r="SWD232" s="1"/>
      <c r="SWE232" s="1"/>
      <c r="SWF232" s="1"/>
      <c r="SWG232" s="1"/>
      <c r="SWH232" s="1"/>
      <c r="SWI232" s="1"/>
      <c r="SWJ232" s="1"/>
      <c r="SWK232" s="1"/>
      <c r="SWL232" s="1"/>
      <c r="SWM232" s="1"/>
      <c r="SWN232" s="1"/>
      <c r="SWO232" s="1"/>
      <c r="SWP232" s="1"/>
      <c r="SWQ232" s="1"/>
      <c r="SWR232" s="1"/>
      <c r="SWS232" s="1"/>
      <c r="SWT232" s="1"/>
      <c r="SWU232" s="1"/>
      <c r="SWV232" s="1"/>
      <c r="SWW232" s="1"/>
      <c r="SWX232" s="1"/>
      <c r="SWY232" s="1"/>
      <c r="SWZ232" s="1"/>
      <c r="SXA232" s="1"/>
      <c r="SXB232" s="1"/>
      <c r="SXC232" s="1"/>
      <c r="SXD232" s="1"/>
      <c r="SXE232" s="1"/>
      <c r="SXF232" s="1"/>
      <c r="SXG232" s="1"/>
      <c r="SXH232" s="1"/>
      <c r="SXI232" s="1"/>
      <c r="SXJ232" s="1"/>
      <c r="SXK232" s="1"/>
      <c r="SXL232" s="1"/>
      <c r="SXM232" s="1"/>
      <c r="SXN232" s="1"/>
      <c r="SXO232" s="1"/>
      <c r="SXP232" s="1"/>
      <c r="SXQ232" s="1"/>
      <c r="SXR232" s="1"/>
      <c r="SXS232" s="1"/>
      <c r="SXT232" s="1"/>
      <c r="SXU232" s="1"/>
      <c r="SXV232" s="1"/>
      <c r="SXW232" s="1"/>
      <c r="SXX232" s="1"/>
      <c r="SXY232" s="1"/>
      <c r="SXZ232" s="1"/>
      <c r="SYA232" s="1"/>
      <c r="SYB232" s="1"/>
      <c r="SYC232" s="1"/>
      <c r="SYD232" s="1"/>
      <c r="SYE232" s="1"/>
      <c r="SYF232" s="1"/>
      <c r="SYG232" s="1"/>
      <c r="SYH232" s="1"/>
      <c r="SYI232" s="1"/>
      <c r="SYJ232" s="1"/>
      <c r="SYK232" s="1"/>
      <c r="SYL232" s="1"/>
      <c r="SYM232" s="1"/>
      <c r="SYN232" s="1"/>
      <c r="SYO232" s="1"/>
      <c r="SYP232" s="1"/>
      <c r="SYQ232" s="1"/>
      <c r="SYR232" s="1"/>
      <c r="SYS232" s="1"/>
      <c r="SYT232" s="1"/>
      <c r="SYU232" s="1"/>
      <c r="SYV232" s="1"/>
      <c r="SYW232" s="1"/>
      <c r="SYX232" s="1"/>
      <c r="SYY232" s="1"/>
      <c r="SYZ232" s="1"/>
      <c r="SZA232" s="1"/>
      <c r="SZB232" s="1"/>
      <c r="SZC232" s="1"/>
      <c r="SZD232" s="1"/>
      <c r="SZE232" s="1"/>
      <c r="SZF232" s="1"/>
      <c r="SZG232" s="1"/>
      <c r="SZH232" s="1"/>
      <c r="SZI232" s="1"/>
      <c r="SZJ232" s="1"/>
      <c r="SZK232" s="1"/>
      <c r="SZL232" s="1"/>
      <c r="SZM232" s="1"/>
      <c r="SZN232" s="1"/>
      <c r="SZO232" s="1"/>
      <c r="SZP232" s="1"/>
      <c r="SZQ232" s="1"/>
      <c r="SZR232" s="1"/>
      <c r="SZS232" s="1"/>
      <c r="SZT232" s="1"/>
      <c r="SZU232" s="1"/>
      <c r="SZV232" s="1"/>
      <c r="SZW232" s="1"/>
      <c r="SZX232" s="1"/>
      <c r="SZY232" s="1"/>
      <c r="SZZ232" s="1"/>
      <c r="TAA232" s="1"/>
      <c r="TAB232" s="1"/>
      <c r="TAC232" s="1"/>
      <c r="TAD232" s="1"/>
      <c r="TAE232" s="1"/>
      <c r="TAF232" s="1"/>
      <c r="TAG232" s="1"/>
      <c r="TAH232" s="1"/>
      <c r="TAI232" s="1"/>
      <c r="TAJ232" s="1"/>
      <c r="TAK232" s="1"/>
      <c r="TAL232" s="1"/>
      <c r="TAM232" s="1"/>
      <c r="TAN232" s="1"/>
      <c r="TAO232" s="1"/>
      <c r="TAP232" s="1"/>
      <c r="TAQ232" s="1"/>
      <c r="TAR232" s="1"/>
      <c r="TAS232" s="1"/>
      <c r="TAT232" s="1"/>
      <c r="TAU232" s="1"/>
      <c r="TAV232" s="1"/>
      <c r="TAW232" s="1"/>
      <c r="TAX232" s="1"/>
      <c r="TAY232" s="1"/>
      <c r="TAZ232" s="1"/>
      <c r="TBA232" s="1"/>
      <c r="TBB232" s="1"/>
      <c r="TBC232" s="1"/>
      <c r="TBD232" s="1"/>
      <c r="TBE232" s="1"/>
      <c r="TBF232" s="1"/>
      <c r="TBG232" s="1"/>
      <c r="TBH232" s="1"/>
      <c r="TBI232" s="1"/>
      <c r="TBJ232" s="1"/>
      <c r="TBK232" s="1"/>
      <c r="TBL232" s="1"/>
      <c r="TBM232" s="1"/>
      <c r="TBN232" s="1"/>
      <c r="TBO232" s="1"/>
      <c r="TBP232" s="1"/>
      <c r="TBQ232" s="1"/>
      <c r="TBR232" s="1"/>
      <c r="TBS232" s="1"/>
      <c r="TBT232" s="1"/>
      <c r="TBU232" s="1"/>
      <c r="TBV232" s="1"/>
      <c r="TBW232" s="1"/>
      <c r="TBX232" s="1"/>
      <c r="TBY232" s="1"/>
      <c r="TBZ232" s="1"/>
      <c r="TCA232" s="1"/>
      <c r="TCB232" s="1"/>
      <c r="TCC232" s="1"/>
      <c r="TCD232" s="1"/>
      <c r="TCE232" s="1"/>
      <c r="TCF232" s="1"/>
      <c r="TCG232" s="1"/>
      <c r="TCH232" s="1"/>
      <c r="TCI232" s="1"/>
      <c r="TCJ232" s="1"/>
      <c r="TCK232" s="1"/>
      <c r="TCL232" s="1"/>
      <c r="TCM232" s="1"/>
      <c r="TCN232" s="1"/>
      <c r="TCO232" s="1"/>
      <c r="TCP232" s="1"/>
      <c r="TCQ232" s="1"/>
      <c r="TCR232" s="1"/>
      <c r="TCS232" s="1"/>
      <c r="TCT232" s="1"/>
      <c r="TCU232" s="1"/>
      <c r="TCV232" s="1"/>
      <c r="TCW232" s="1"/>
      <c r="TCX232" s="1"/>
      <c r="TCY232" s="1"/>
      <c r="TCZ232" s="1"/>
      <c r="TDA232" s="1"/>
      <c r="TDB232" s="1"/>
      <c r="TDC232" s="1"/>
      <c r="TDD232" s="1"/>
      <c r="TDE232" s="1"/>
      <c r="TDF232" s="1"/>
      <c r="TDG232" s="1"/>
      <c r="TDH232" s="1"/>
      <c r="TDI232" s="1"/>
      <c r="TDJ232" s="1"/>
      <c r="TDK232" s="1"/>
      <c r="TDL232" s="1"/>
      <c r="TDM232" s="1"/>
      <c r="TDN232" s="1"/>
      <c r="TDO232" s="1"/>
      <c r="TDP232" s="1"/>
      <c r="TDQ232" s="1"/>
      <c r="TDR232" s="1"/>
      <c r="TDS232" s="1"/>
      <c r="TDT232" s="1"/>
      <c r="TDU232" s="1"/>
      <c r="TDV232" s="1"/>
      <c r="TDW232" s="1"/>
      <c r="TDX232" s="1"/>
      <c r="TDY232" s="1"/>
      <c r="TDZ232" s="1"/>
      <c r="TEA232" s="1"/>
      <c r="TEB232" s="1"/>
      <c r="TEC232" s="1"/>
      <c r="TED232" s="1"/>
      <c r="TEE232" s="1"/>
      <c r="TEF232" s="1"/>
      <c r="TEG232" s="1"/>
      <c r="TEH232" s="1"/>
      <c r="TEI232" s="1"/>
      <c r="TEJ232" s="1"/>
      <c r="TEK232" s="1"/>
      <c r="TEL232" s="1"/>
      <c r="TEM232" s="1"/>
      <c r="TEN232" s="1"/>
      <c r="TEO232" s="1"/>
      <c r="TEP232" s="1"/>
      <c r="TEQ232" s="1"/>
      <c r="TER232" s="1"/>
      <c r="TES232" s="1"/>
      <c r="TET232" s="1"/>
      <c r="TEU232" s="1"/>
      <c r="TEV232" s="1"/>
      <c r="TEW232" s="1"/>
      <c r="TEX232" s="1"/>
      <c r="TEY232" s="1"/>
      <c r="TEZ232" s="1"/>
      <c r="TFA232" s="1"/>
      <c r="TFB232" s="1"/>
      <c r="TFC232" s="1"/>
      <c r="TFD232" s="1"/>
      <c r="TFE232" s="1"/>
      <c r="TFF232" s="1"/>
      <c r="TFG232" s="1"/>
      <c r="TFH232" s="1"/>
      <c r="TFI232" s="1"/>
      <c r="TFJ232" s="1"/>
      <c r="TFK232" s="1"/>
      <c r="TFL232" s="1"/>
      <c r="TFM232" s="1"/>
      <c r="TFN232" s="1"/>
      <c r="TFO232" s="1"/>
      <c r="TFP232" s="1"/>
      <c r="TFQ232" s="1"/>
      <c r="TFR232" s="1"/>
      <c r="TFS232" s="1"/>
      <c r="TFT232" s="1"/>
      <c r="TFU232" s="1"/>
      <c r="TFV232" s="1"/>
      <c r="TFW232" s="1"/>
      <c r="TFX232" s="1"/>
      <c r="TFY232" s="1"/>
      <c r="TFZ232" s="1"/>
      <c r="TGA232" s="1"/>
      <c r="TGB232" s="1"/>
      <c r="TGC232" s="1"/>
      <c r="TGD232" s="1"/>
      <c r="TGE232" s="1"/>
      <c r="TGF232" s="1"/>
      <c r="TGG232" s="1"/>
      <c r="TGH232" s="1"/>
      <c r="TGI232" s="1"/>
      <c r="TGJ232" s="1"/>
      <c r="TGK232" s="1"/>
      <c r="TGL232" s="1"/>
      <c r="TGM232" s="1"/>
      <c r="TGN232" s="1"/>
      <c r="TGO232" s="1"/>
      <c r="TGP232" s="1"/>
      <c r="TGQ232" s="1"/>
      <c r="TGR232" s="1"/>
      <c r="TGS232" s="1"/>
      <c r="TGT232" s="1"/>
      <c r="TGU232" s="1"/>
      <c r="TGV232" s="1"/>
      <c r="TGW232" s="1"/>
      <c r="TGX232" s="1"/>
      <c r="TGY232" s="1"/>
      <c r="TGZ232" s="1"/>
      <c r="THA232" s="1"/>
      <c r="THB232" s="1"/>
      <c r="THC232" s="1"/>
      <c r="THD232" s="1"/>
      <c r="THE232" s="1"/>
      <c r="THF232" s="1"/>
      <c r="THG232" s="1"/>
      <c r="THH232" s="1"/>
      <c r="THI232" s="1"/>
      <c r="THJ232" s="1"/>
      <c r="THK232" s="1"/>
      <c r="THL232" s="1"/>
      <c r="THM232" s="1"/>
      <c r="THN232" s="1"/>
      <c r="THO232" s="1"/>
      <c r="THP232" s="1"/>
      <c r="THQ232" s="1"/>
      <c r="THR232" s="1"/>
      <c r="THS232" s="1"/>
      <c r="THT232" s="1"/>
      <c r="THU232" s="1"/>
      <c r="THV232" s="1"/>
      <c r="THW232" s="1"/>
      <c r="THX232" s="1"/>
      <c r="THY232" s="1"/>
      <c r="THZ232" s="1"/>
      <c r="TIA232" s="1"/>
      <c r="TIB232" s="1"/>
      <c r="TIC232" s="1"/>
      <c r="TID232" s="1"/>
      <c r="TIE232" s="1"/>
      <c r="TIF232" s="1"/>
      <c r="TIG232" s="1"/>
      <c r="TIH232" s="1"/>
      <c r="TII232" s="1"/>
      <c r="TIJ232" s="1"/>
      <c r="TIK232" s="1"/>
      <c r="TIL232" s="1"/>
      <c r="TIM232" s="1"/>
      <c r="TIN232" s="1"/>
      <c r="TIO232" s="1"/>
      <c r="TIP232" s="1"/>
      <c r="TIQ232" s="1"/>
      <c r="TIR232" s="1"/>
      <c r="TIS232" s="1"/>
      <c r="TIT232" s="1"/>
      <c r="TIU232" s="1"/>
      <c r="TIV232" s="1"/>
      <c r="TIW232" s="1"/>
      <c r="TIX232" s="1"/>
      <c r="TIY232" s="1"/>
      <c r="TIZ232" s="1"/>
      <c r="TJA232" s="1"/>
      <c r="TJB232" s="1"/>
      <c r="TJC232" s="1"/>
      <c r="TJD232" s="1"/>
      <c r="TJE232" s="1"/>
      <c r="TJF232" s="1"/>
      <c r="TJG232" s="1"/>
      <c r="TJH232" s="1"/>
      <c r="TJI232" s="1"/>
      <c r="TJJ232" s="1"/>
      <c r="TJK232" s="1"/>
      <c r="TJL232" s="1"/>
      <c r="TJM232" s="1"/>
      <c r="TJN232" s="1"/>
      <c r="TJO232" s="1"/>
      <c r="TJP232" s="1"/>
      <c r="TJQ232" s="1"/>
      <c r="TJR232" s="1"/>
      <c r="TJS232" s="1"/>
      <c r="TJT232" s="1"/>
      <c r="TJU232" s="1"/>
      <c r="TJV232" s="1"/>
      <c r="TJW232" s="1"/>
      <c r="TJX232" s="1"/>
      <c r="TJY232" s="1"/>
      <c r="TJZ232" s="1"/>
      <c r="TKA232" s="1"/>
      <c r="TKB232" s="1"/>
      <c r="TKC232" s="1"/>
      <c r="TKD232" s="1"/>
      <c r="TKE232" s="1"/>
      <c r="TKF232" s="1"/>
      <c r="TKG232" s="1"/>
      <c r="TKH232" s="1"/>
      <c r="TKI232" s="1"/>
      <c r="TKJ232" s="1"/>
      <c r="TKK232" s="1"/>
      <c r="TKL232" s="1"/>
      <c r="TKM232" s="1"/>
      <c r="TKN232" s="1"/>
      <c r="TKO232" s="1"/>
      <c r="TKP232" s="1"/>
      <c r="TKQ232" s="1"/>
      <c r="TKR232" s="1"/>
      <c r="TKS232" s="1"/>
      <c r="TKT232" s="1"/>
      <c r="TKU232" s="1"/>
      <c r="TKV232" s="1"/>
      <c r="TKW232" s="1"/>
      <c r="TKX232" s="1"/>
      <c r="TKY232" s="1"/>
      <c r="TKZ232" s="1"/>
      <c r="TLA232" s="1"/>
      <c r="TLB232" s="1"/>
      <c r="TLC232" s="1"/>
      <c r="TLD232" s="1"/>
      <c r="TLE232" s="1"/>
      <c r="TLF232" s="1"/>
      <c r="TLG232" s="1"/>
      <c r="TLH232" s="1"/>
      <c r="TLI232" s="1"/>
      <c r="TLJ232" s="1"/>
      <c r="TLK232" s="1"/>
      <c r="TLL232" s="1"/>
      <c r="TLM232" s="1"/>
      <c r="TLN232" s="1"/>
      <c r="TLO232" s="1"/>
      <c r="TLP232" s="1"/>
      <c r="TLQ232" s="1"/>
      <c r="TLR232" s="1"/>
      <c r="TLS232" s="1"/>
      <c r="TLT232" s="1"/>
      <c r="TLU232" s="1"/>
      <c r="TLV232" s="1"/>
      <c r="TLW232" s="1"/>
      <c r="TLX232" s="1"/>
      <c r="TLY232" s="1"/>
      <c r="TLZ232" s="1"/>
      <c r="TMA232" s="1"/>
      <c r="TMB232" s="1"/>
      <c r="TMC232" s="1"/>
      <c r="TMD232" s="1"/>
      <c r="TME232" s="1"/>
      <c r="TMF232" s="1"/>
      <c r="TMG232" s="1"/>
      <c r="TMH232" s="1"/>
      <c r="TMI232" s="1"/>
      <c r="TMJ232" s="1"/>
      <c r="TMK232" s="1"/>
      <c r="TML232" s="1"/>
      <c r="TMM232" s="1"/>
      <c r="TMN232" s="1"/>
      <c r="TMO232" s="1"/>
      <c r="TMP232" s="1"/>
      <c r="TMQ232" s="1"/>
      <c r="TMR232" s="1"/>
      <c r="TMS232" s="1"/>
      <c r="TMT232" s="1"/>
      <c r="TMU232" s="1"/>
      <c r="TMV232" s="1"/>
      <c r="TMW232" s="1"/>
      <c r="TMX232" s="1"/>
      <c r="TMY232" s="1"/>
      <c r="TMZ232" s="1"/>
      <c r="TNA232" s="1"/>
      <c r="TNB232" s="1"/>
      <c r="TNC232" s="1"/>
      <c r="TND232" s="1"/>
      <c r="TNE232" s="1"/>
      <c r="TNF232" s="1"/>
      <c r="TNG232" s="1"/>
      <c r="TNH232" s="1"/>
      <c r="TNI232" s="1"/>
      <c r="TNJ232" s="1"/>
      <c r="TNK232" s="1"/>
      <c r="TNL232" s="1"/>
      <c r="TNM232" s="1"/>
      <c r="TNN232" s="1"/>
      <c r="TNO232" s="1"/>
      <c r="TNP232" s="1"/>
      <c r="TNQ232" s="1"/>
      <c r="TNR232" s="1"/>
      <c r="TNS232" s="1"/>
      <c r="TNT232" s="1"/>
      <c r="TNU232" s="1"/>
      <c r="TNV232" s="1"/>
      <c r="TNW232" s="1"/>
      <c r="TNX232" s="1"/>
      <c r="TNY232" s="1"/>
      <c r="TNZ232" s="1"/>
      <c r="TOA232" s="1"/>
      <c r="TOB232" s="1"/>
      <c r="TOC232" s="1"/>
      <c r="TOD232" s="1"/>
      <c r="TOE232" s="1"/>
      <c r="TOF232" s="1"/>
      <c r="TOG232" s="1"/>
      <c r="TOH232" s="1"/>
      <c r="TOI232" s="1"/>
      <c r="TOJ232" s="1"/>
      <c r="TOK232" s="1"/>
      <c r="TOL232" s="1"/>
      <c r="TOM232" s="1"/>
      <c r="TON232" s="1"/>
      <c r="TOO232" s="1"/>
      <c r="TOP232" s="1"/>
      <c r="TOQ232" s="1"/>
      <c r="TOR232" s="1"/>
      <c r="TOS232" s="1"/>
      <c r="TOT232" s="1"/>
      <c r="TOU232" s="1"/>
      <c r="TOV232" s="1"/>
      <c r="TOW232" s="1"/>
      <c r="TOX232" s="1"/>
      <c r="TOY232" s="1"/>
      <c r="TOZ232" s="1"/>
      <c r="TPA232" s="1"/>
      <c r="TPB232" s="1"/>
      <c r="TPC232" s="1"/>
      <c r="TPD232" s="1"/>
      <c r="TPE232" s="1"/>
      <c r="TPF232" s="1"/>
      <c r="TPG232" s="1"/>
      <c r="TPH232" s="1"/>
      <c r="TPI232" s="1"/>
      <c r="TPJ232" s="1"/>
      <c r="TPK232" s="1"/>
      <c r="TPL232" s="1"/>
      <c r="TPM232" s="1"/>
      <c r="TPN232" s="1"/>
      <c r="TPO232" s="1"/>
      <c r="TPP232" s="1"/>
      <c r="TPQ232" s="1"/>
      <c r="TPR232" s="1"/>
      <c r="TPS232" s="1"/>
      <c r="TPT232" s="1"/>
      <c r="TPU232" s="1"/>
      <c r="TPV232" s="1"/>
      <c r="TPW232" s="1"/>
      <c r="TPX232" s="1"/>
      <c r="TPY232" s="1"/>
      <c r="TPZ232" s="1"/>
      <c r="TQA232" s="1"/>
      <c r="TQB232" s="1"/>
      <c r="TQC232" s="1"/>
      <c r="TQD232" s="1"/>
      <c r="TQE232" s="1"/>
      <c r="TQF232" s="1"/>
      <c r="TQG232" s="1"/>
      <c r="TQH232" s="1"/>
      <c r="TQI232" s="1"/>
      <c r="TQJ232" s="1"/>
      <c r="TQK232" s="1"/>
      <c r="TQL232" s="1"/>
      <c r="TQM232" s="1"/>
      <c r="TQN232" s="1"/>
      <c r="TQO232" s="1"/>
      <c r="TQP232" s="1"/>
      <c r="TQQ232" s="1"/>
      <c r="TQR232" s="1"/>
      <c r="TQS232" s="1"/>
      <c r="TQT232" s="1"/>
      <c r="TQU232" s="1"/>
      <c r="TQV232" s="1"/>
      <c r="TQW232" s="1"/>
      <c r="TQX232" s="1"/>
      <c r="TQY232" s="1"/>
      <c r="TQZ232" s="1"/>
      <c r="TRA232" s="1"/>
      <c r="TRB232" s="1"/>
      <c r="TRC232" s="1"/>
      <c r="TRD232" s="1"/>
      <c r="TRE232" s="1"/>
      <c r="TRF232" s="1"/>
      <c r="TRG232" s="1"/>
      <c r="TRH232" s="1"/>
      <c r="TRI232" s="1"/>
      <c r="TRJ232" s="1"/>
      <c r="TRK232" s="1"/>
      <c r="TRL232" s="1"/>
      <c r="TRM232" s="1"/>
      <c r="TRN232" s="1"/>
      <c r="TRO232" s="1"/>
      <c r="TRP232" s="1"/>
      <c r="TRQ232" s="1"/>
      <c r="TRR232" s="1"/>
      <c r="TRS232" s="1"/>
      <c r="TRT232" s="1"/>
      <c r="TRU232" s="1"/>
      <c r="TRV232" s="1"/>
      <c r="TRW232" s="1"/>
      <c r="TRX232" s="1"/>
      <c r="TRY232" s="1"/>
      <c r="TRZ232" s="1"/>
      <c r="TSA232" s="1"/>
      <c r="TSB232" s="1"/>
      <c r="TSC232" s="1"/>
      <c r="TSD232" s="1"/>
      <c r="TSE232" s="1"/>
      <c r="TSF232" s="1"/>
      <c r="TSG232" s="1"/>
      <c r="TSH232" s="1"/>
      <c r="TSI232" s="1"/>
      <c r="TSJ232" s="1"/>
      <c r="TSK232" s="1"/>
      <c r="TSL232" s="1"/>
      <c r="TSM232" s="1"/>
      <c r="TSN232" s="1"/>
      <c r="TSO232" s="1"/>
      <c r="TSP232" s="1"/>
      <c r="TSQ232" s="1"/>
      <c r="TSR232" s="1"/>
      <c r="TSS232" s="1"/>
      <c r="TST232" s="1"/>
      <c r="TSU232" s="1"/>
      <c r="TSV232" s="1"/>
      <c r="TSW232" s="1"/>
      <c r="TSX232" s="1"/>
      <c r="TSY232" s="1"/>
      <c r="TSZ232" s="1"/>
      <c r="TTA232" s="1"/>
      <c r="TTB232" s="1"/>
      <c r="TTC232" s="1"/>
      <c r="TTD232" s="1"/>
      <c r="TTE232" s="1"/>
      <c r="TTF232" s="1"/>
      <c r="TTG232" s="1"/>
      <c r="TTH232" s="1"/>
      <c r="TTI232" s="1"/>
      <c r="TTJ232" s="1"/>
      <c r="TTK232" s="1"/>
      <c r="TTL232" s="1"/>
      <c r="TTM232" s="1"/>
      <c r="TTN232" s="1"/>
      <c r="TTO232" s="1"/>
      <c r="TTP232" s="1"/>
      <c r="TTQ232" s="1"/>
      <c r="TTR232" s="1"/>
      <c r="TTS232" s="1"/>
      <c r="TTT232" s="1"/>
      <c r="TTU232" s="1"/>
      <c r="TTV232" s="1"/>
      <c r="TTW232" s="1"/>
      <c r="TTX232" s="1"/>
      <c r="TTY232" s="1"/>
      <c r="TTZ232" s="1"/>
      <c r="TUA232" s="1"/>
      <c r="TUB232" s="1"/>
      <c r="TUC232" s="1"/>
      <c r="TUD232" s="1"/>
      <c r="TUE232" s="1"/>
      <c r="TUF232" s="1"/>
      <c r="TUG232" s="1"/>
      <c r="TUH232" s="1"/>
      <c r="TUI232" s="1"/>
      <c r="TUJ232" s="1"/>
      <c r="TUK232" s="1"/>
      <c r="TUL232" s="1"/>
      <c r="TUM232" s="1"/>
      <c r="TUN232" s="1"/>
      <c r="TUO232" s="1"/>
      <c r="TUP232" s="1"/>
      <c r="TUQ232" s="1"/>
      <c r="TUR232" s="1"/>
      <c r="TUS232" s="1"/>
      <c r="TUT232" s="1"/>
      <c r="TUU232" s="1"/>
      <c r="TUV232" s="1"/>
      <c r="TUW232" s="1"/>
      <c r="TUX232" s="1"/>
      <c r="TUY232" s="1"/>
      <c r="TUZ232" s="1"/>
      <c r="TVA232" s="1"/>
      <c r="TVB232" s="1"/>
      <c r="TVC232" s="1"/>
      <c r="TVD232" s="1"/>
      <c r="TVE232" s="1"/>
      <c r="TVF232" s="1"/>
      <c r="TVG232" s="1"/>
      <c r="TVH232" s="1"/>
      <c r="TVI232" s="1"/>
      <c r="TVJ232" s="1"/>
      <c r="TVK232" s="1"/>
      <c r="TVL232" s="1"/>
      <c r="TVM232" s="1"/>
      <c r="TVN232" s="1"/>
      <c r="TVO232" s="1"/>
      <c r="TVP232" s="1"/>
      <c r="TVQ232" s="1"/>
      <c r="TVR232" s="1"/>
      <c r="TVS232" s="1"/>
      <c r="TVT232" s="1"/>
      <c r="TVU232" s="1"/>
      <c r="TVV232" s="1"/>
      <c r="TVW232" s="1"/>
      <c r="TVX232" s="1"/>
      <c r="TVY232" s="1"/>
      <c r="TVZ232" s="1"/>
      <c r="TWA232" s="1"/>
      <c r="TWB232" s="1"/>
      <c r="TWC232" s="1"/>
      <c r="TWD232" s="1"/>
      <c r="TWE232" s="1"/>
      <c r="TWF232" s="1"/>
      <c r="TWG232" s="1"/>
      <c r="TWH232" s="1"/>
      <c r="TWI232" s="1"/>
      <c r="TWJ232" s="1"/>
      <c r="TWK232" s="1"/>
      <c r="TWL232" s="1"/>
      <c r="TWM232" s="1"/>
      <c r="TWN232" s="1"/>
      <c r="TWO232" s="1"/>
      <c r="TWP232" s="1"/>
      <c r="TWQ232" s="1"/>
      <c r="TWR232" s="1"/>
      <c r="TWS232" s="1"/>
      <c r="TWT232" s="1"/>
      <c r="TWU232" s="1"/>
      <c r="TWV232" s="1"/>
      <c r="TWW232" s="1"/>
      <c r="TWX232" s="1"/>
      <c r="TWY232" s="1"/>
      <c r="TWZ232" s="1"/>
      <c r="TXA232" s="1"/>
      <c r="TXB232" s="1"/>
      <c r="TXC232" s="1"/>
      <c r="TXD232" s="1"/>
      <c r="TXE232" s="1"/>
      <c r="TXF232" s="1"/>
      <c r="TXG232" s="1"/>
      <c r="TXH232" s="1"/>
      <c r="TXI232" s="1"/>
      <c r="TXJ232" s="1"/>
      <c r="TXK232" s="1"/>
      <c r="TXL232" s="1"/>
      <c r="TXM232" s="1"/>
      <c r="TXN232" s="1"/>
      <c r="TXO232" s="1"/>
      <c r="TXP232" s="1"/>
      <c r="TXQ232" s="1"/>
      <c r="TXR232" s="1"/>
      <c r="TXS232" s="1"/>
      <c r="TXT232" s="1"/>
      <c r="TXU232" s="1"/>
      <c r="TXV232" s="1"/>
      <c r="TXW232" s="1"/>
      <c r="TXX232" s="1"/>
      <c r="TXY232" s="1"/>
      <c r="TXZ232" s="1"/>
      <c r="TYA232" s="1"/>
      <c r="TYB232" s="1"/>
      <c r="TYC232" s="1"/>
      <c r="TYD232" s="1"/>
      <c r="TYE232" s="1"/>
      <c r="TYF232" s="1"/>
      <c r="TYG232" s="1"/>
      <c r="TYH232" s="1"/>
      <c r="TYI232" s="1"/>
      <c r="TYJ232" s="1"/>
      <c r="TYK232" s="1"/>
      <c r="TYL232" s="1"/>
      <c r="TYM232" s="1"/>
      <c r="TYN232" s="1"/>
      <c r="TYO232" s="1"/>
      <c r="TYP232" s="1"/>
      <c r="TYQ232" s="1"/>
      <c r="TYR232" s="1"/>
      <c r="TYS232" s="1"/>
      <c r="TYT232" s="1"/>
      <c r="TYU232" s="1"/>
      <c r="TYV232" s="1"/>
      <c r="TYW232" s="1"/>
      <c r="TYX232" s="1"/>
      <c r="TYY232" s="1"/>
      <c r="TYZ232" s="1"/>
      <c r="TZA232" s="1"/>
      <c r="TZB232" s="1"/>
      <c r="TZC232" s="1"/>
      <c r="TZD232" s="1"/>
      <c r="TZE232" s="1"/>
      <c r="TZF232" s="1"/>
      <c r="TZG232" s="1"/>
      <c r="TZH232" s="1"/>
      <c r="TZI232" s="1"/>
      <c r="TZJ232" s="1"/>
      <c r="TZK232" s="1"/>
      <c r="TZL232" s="1"/>
      <c r="TZM232" s="1"/>
      <c r="TZN232" s="1"/>
      <c r="TZO232" s="1"/>
      <c r="TZP232" s="1"/>
      <c r="TZQ232" s="1"/>
      <c r="TZR232" s="1"/>
      <c r="TZS232" s="1"/>
      <c r="TZT232" s="1"/>
      <c r="TZU232" s="1"/>
      <c r="TZV232" s="1"/>
      <c r="TZW232" s="1"/>
      <c r="TZX232" s="1"/>
      <c r="TZY232" s="1"/>
      <c r="TZZ232" s="1"/>
      <c r="UAA232" s="1"/>
      <c r="UAB232" s="1"/>
      <c r="UAC232" s="1"/>
      <c r="UAD232" s="1"/>
      <c r="UAE232" s="1"/>
      <c r="UAF232" s="1"/>
      <c r="UAG232" s="1"/>
      <c r="UAH232" s="1"/>
      <c r="UAI232" s="1"/>
      <c r="UAJ232" s="1"/>
      <c r="UAK232" s="1"/>
      <c r="UAL232" s="1"/>
      <c r="UAM232" s="1"/>
      <c r="UAN232" s="1"/>
      <c r="UAO232" s="1"/>
      <c r="UAP232" s="1"/>
      <c r="UAQ232" s="1"/>
      <c r="UAR232" s="1"/>
      <c r="UAS232" s="1"/>
      <c r="UAT232" s="1"/>
      <c r="UAU232" s="1"/>
      <c r="UAV232" s="1"/>
      <c r="UAW232" s="1"/>
      <c r="UAX232" s="1"/>
      <c r="UAY232" s="1"/>
      <c r="UAZ232" s="1"/>
      <c r="UBA232" s="1"/>
      <c r="UBB232" s="1"/>
      <c r="UBC232" s="1"/>
      <c r="UBD232" s="1"/>
      <c r="UBE232" s="1"/>
      <c r="UBF232" s="1"/>
      <c r="UBG232" s="1"/>
      <c r="UBH232" s="1"/>
      <c r="UBI232" s="1"/>
      <c r="UBJ232" s="1"/>
      <c r="UBK232" s="1"/>
      <c r="UBL232" s="1"/>
      <c r="UBM232" s="1"/>
      <c r="UBN232" s="1"/>
      <c r="UBO232" s="1"/>
      <c r="UBP232" s="1"/>
      <c r="UBQ232" s="1"/>
      <c r="UBR232" s="1"/>
      <c r="UBS232" s="1"/>
      <c r="UBT232" s="1"/>
      <c r="UBU232" s="1"/>
      <c r="UBV232" s="1"/>
      <c r="UBW232" s="1"/>
      <c r="UBX232" s="1"/>
      <c r="UBY232" s="1"/>
      <c r="UBZ232" s="1"/>
      <c r="UCA232" s="1"/>
      <c r="UCB232" s="1"/>
      <c r="UCC232" s="1"/>
      <c r="UCD232" s="1"/>
      <c r="UCE232" s="1"/>
      <c r="UCF232" s="1"/>
      <c r="UCG232" s="1"/>
      <c r="UCH232" s="1"/>
      <c r="UCI232" s="1"/>
      <c r="UCJ232" s="1"/>
      <c r="UCK232" s="1"/>
      <c r="UCL232" s="1"/>
      <c r="UCM232" s="1"/>
      <c r="UCN232" s="1"/>
      <c r="UCO232" s="1"/>
      <c r="UCP232" s="1"/>
      <c r="UCQ232" s="1"/>
      <c r="UCR232" s="1"/>
      <c r="UCS232" s="1"/>
      <c r="UCT232" s="1"/>
      <c r="UCU232" s="1"/>
      <c r="UCV232" s="1"/>
      <c r="UCW232" s="1"/>
      <c r="UCX232" s="1"/>
      <c r="UCY232" s="1"/>
      <c r="UCZ232" s="1"/>
      <c r="UDA232" s="1"/>
      <c r="UDB232" s="1"/>
      <c r="UDC232" s="1"/>
      <c r="UDD232" s="1"/>
      <c r="UDE232" s="1"/>
      <c r="UDF232" s="1"/>
      <c r="UDG232" s="1"/>
      <c r="UDH232" s="1"/>
      <c r="UDI232" s="1"/>
      <c r="UDJ232" s="1"/>
      <c r="UDK232" s="1"/>
      <c r="UDL232" s="1"/>
      <c r="UDM232" s="1"/>
      <c r="UDN232" s="1"/>
      <c r="UDO232" s="1"/>
      <c r="UDP232" s="1"/>
      <c r="UDQ232" s="1"/>
      <c r="UDR232" s="1"/>
      <c r="UDS232" s="1"/>
      <c r="UDT232" s="1"/>
      <c r="UDU232" s="1"/>
      <c r="UDV232" s="1"/>
      <c r="UDW232" s="1"/>
      <c r="UDX232" s="1"/>
      <c r="UDY232" s="1"/>
      <c r="UDZ232" s="1"/>
      <c r="UEA232" s="1"/>
      <c r="UEB232" s="1"/>
      <c r="UEC232" s="1"/>
      <c r="UED232" s="1"/>
      <c r="UEE232" s="1"/>
      <c r="UEF232" s="1"/>
      <c r="UEG232" s="1"/>
      <c r="UEH232" s="1"/>
      <c r="UEI232" s="1"/>
      <c r="UEJ232" s="1"/>
      <c r="UEK232" s="1"/>
      <c r="UEL232" s="1"/>
      <c r="UEM232" s="1"/>
      <c r="UEN232" s="1"/>
      <c r="UEO232" s="1"/>
      <c r="UEP232" s="1"/>
      <c r="UEQ232" s="1"/>
      <c r="UER232" s="1"/>
      <c r="UES232" s="1"/>
      <c r="UET232" s="1"/>
      <c r="UEU232" s="1"/>
      <c r="UEV232" s="1"/>
      <c r="UEW232" s="1"/>
      <c r="UEX232" s="1"/>
      <c r="UEY232" s="1"/>
      <c r="UEZ232" s="1"/>
      <c r="UFA232" s="1"/>
      <c r="UFB232" s="1"/>
      <c r="UFC232" s="1"/>
      <c r="UFD232" s="1"/>
      <c r="UFE232" s="1"/>
      <c r="UFF232" s="1"/>
      <c r="UFG232" s="1"/>
      <c r="UFH232" s="1"/>
      <c r="UFI232" s="1"/>
      <c r="UFJ232" s="1"/>
      <c r="UFK232" s="1"/>
      <c r="UFL232" s="1"/>
      <c r="UFM232" s="1"/>
      <c r="UFN232" s="1"/>
      <c r="UFO232" s="1"/>
      <c r="UFP232" s="1"/>
      <c r="UFQ232" s="1"/>
      <c r="UFR232" s="1"/>
      <c r="UFS232" s="1"/>
      <c r="UFT232" s="1"/>
      <c r="UFU232" s="1"/>
      <c r="UFV232" s="1"/>
      <c r="UFW232" s="1"/>
      <c r="UFX232" s="1"/>
      <c r="UFY232" s="1"/>
      <c r="UFZ232" s="1"/>
      <c r="UGA232" s="1"/>
      <c r="UGB232" s="1"/>
      <c r="UGC232" s="1"/>
      <c r="UGD232" s="1"/>
      <c r="UGE232" s="1"/>
      <c r="UGF232" s="1"/>
      <c r="UGG232" s="1"/>
      <c r="UGH232" s="1"/>
      <c r="UGI232" s="1"/>
      <c r="UGJ232" s="1"/>
      <c r="UGK232" s="1"/>
      <c r="UGL232" s="1"/>
      <c r="UGM232" s="1"/>
      <c r="UGN232" s="1"/>
      <c r="UGO232" s="1"/>
      <c r="UGP232" s="1"/>
      <c r="UGQ232" s="1"/>
      <c r="UGR232" s="1"/>
      <c r="UGS232" s="1"/>
      <c r="UGT232" s="1"/>
      <c r="UGU232" s="1"/>
      <c r="UGV232" s="1"/>
      <c r="UGW232" s="1"/>
      <c r="UGX232" s="1"/>
      <c r="UGY232" s="1"/>
      <c r="UGZ232" s="1"/>
      <c r="UHA232" s="1"/>
      <c r="UHB232" s="1"/>
      <c r="UHC232" s="1"/>
      <c r="UHD232" s="1"/>
      <c r="UHE232" s="1"/>
      <c r="UHF232" s="1"/>
      <c r="UHG232" s="1"/>
      <c r="UHH232" s="1"/>
      <c r="UHI232" s="1"/>
      <c r="UHJ232" s="1"/>
      <c r="UHK232" s="1"/>
      <c r="UHL232" s="1"/>
      <c r="UHM232" s="1"/>
      <c r="UHN232" s="1"/>
      <c r="UHO232" s="1"/>
      <c r="UHP232" s="1"/>
      <c r="UHQ232" s="1"/>
      <c r="UHR232" s="1"/>
      <c r="UHS232" s="1"/>
      <c r="UHT232" s="1"/>
      <c r="UHU232" s="1"/>
      <c r="UHV232" s="1"/>
      <c r="UHW232" s="1"/>
      <c r="UHX232" s="1"/>
      <c r="UHY232" s="1"/>
      <c r="UHZ232" s="1"/>
      <c r="UIA232" s="1"/>
      <c r="UIB232" s="1"/>
      <c r="UIC232" s="1"/>
      <c r="UID232" s="1"/>
      <c r="UIE232" s="1"/>
      <c r="UIF232" s="1"/>
      <c r="UIG232" s="1"/>
      <c r="UIH232" s="1"/>
      <c r="UII232" s="1"/>
      <c r="UIJ232" s="1"/>
      <c r="UIK232" s="1"/>
      <c r="UIL232" s="1"/>
      <c r="UIM232" s="1"/>
      <c r="UIN232" s="1"/>
      <c r="UIO232" s="1"/>
      <c r="UIP232" s="1"/>
      <c r="UIQ232" s="1"/>
      <c r="UIR232" s="1"/>
      <c r="UIS232" s="1"/>
      <c r="UIT232" s="1"/>
      <c r="UIU232" s="1"/>
      <c r="UIV232" s="1"/>
      <c r="UIW232" s="1"/>
      <c r="UIX232" s="1"/>
      <c r="UIY232" s="1"/>
      <c r="UIZ232" s="1"/>
      <c r="UJA232" s="1"/>
      <c r="UJB232" s="1"/>
      <c r="UJC232" s="1"/>
      <c r="UJD232" s="1"/>
      <c r="UJE232" s="1"/>
      <c r="UJF232" s="1"/>
      <c r="UJG232" s="1"/>
      <c r="UJH232" s="1"/>
      <c r="UJI232" s="1"/>
      <c r="UJJ232" s="1"/>
      <c r="UJK232" s="1"/>
      <c r="UJL232" s="1"/>
      <c r="UJM232" s="1"/>
      <c r="UJN232" s="1"/>
      <c r="UJO232" s="1"/>
      <c r="UJP232" s="1"/>
      <c r="UJQ232" s="1"/>
      <c r="UJR232" s="1"/>
      <c r="UJS232" s="1"/>
      <c r="UJT232" s="1"/>
      <c r="UJU232" s="1"/>
      <c r="UJV232" s="1"/>
      <c r="UJW232" s="1"/>
      <c r="UJX232" s="1"/>
      <c r="UJY232" s="1"/>
      <c r="UJZ232" s="1"/>
      <c r="UKA232" s="1"/>
      <c r="UKB232" s="1"/>
      <c r="UKC232" s="1"/>
      <c r="UKD232" s="1"/>
      <c r="UKE232" s="1"/>
      <c r="UKF232" s="1"/>
      <c r="UKG232" s="1"/>
      <c r="UKH232" s="1"/>
      <c r="UKI232" s="1"/>
      <c r="UKJ232" s="1"/>
      <c r="UKK232" s="1"/>
      <c r="UKL232" s="1"/>
      <c r="UKM232" s="1"/>
      <c r="UKN232" s="1"/>
      <c r="UKO232" s="1"/>
      <c r="UKP232" s="1"/>
      <c r="UKQ232" s="1"/>
      <c r="UKR232" s="1"/>
      <c r="UKS232" s="1"/>
      <c r="UKT232" s="1"/>
      <c r="UKU232" s="1"/>
      <c r="UKV232" s="1"/>
      <c r="UKW232" s="1"/>
      <c r="UKX232" s="1"/>
      <c r="UKY232" s="1"/>
      <c r="UKZ232" s="1"/>
      <c r="ULA232" s="1"/>
      <c r="ULB232" s="1"/>
      <c r="ULC232" s="1"/>
      <c r="ULD232" s="1"/>
      <c r="ULE232" s="1"/>
      <c r="ULF232" s="1"/>
      <c r="ULG232" s="1"/>
      <c r="ULH232" s="1"/>
      <c r="ULI232" s="1"/>
      <c r="ULJ232" s="1"/>
      <c r="ULK232" s="1"/>
      <c r="ULL232" s="1"/>
      <c r="ULM232" s="1"/>
      <c r="ULN232" s="1"/>
      <c r="ULO232" s="1"/>
      <c r="ULP232" s="1"/>
      <c r="ULQ232" s="1"/>
      <c r="ULR232" s="1"/>
      <c r="ULS232" s="1"/>
      <c r="ULT232" s="1"/>
      <c r="ULU232" s="1"/>
      <c r="ULV232" s="1"/>
      <c r="ULW232" s="1"/>
      <c r="ULX232" s="1"/>
      <c r="ULY232" s="1"/>
      <c r="ULZ232" s="1"/>
      <c r="UMA232" s="1"/>
      <c r="UMB232" s="1"/>
      <c r="UMC232" s="1"/>
      <c r="UMD232" s="1"/>
      <c r="UME232" s="1"/>
      <c r="UMF232" s="1"/>
      <c r="UMG232" s="1"/>
      <c r="UMH232" s="1"/>
      <c r="UMI232" s="1"/>
      <c r="UMJ232" s="1"/>
      <c r="UMK232" s="1"/>
      <c r="UML232" s="1"/>
      <c r="UMM232" s="1"/>
      <c r="UMN232" s="1"/>
      <c r="UMO232" s="1"/>
      <c r="UMP232" s="1"/>
      <c r="UMQ232" s="1"/>
      <c r="UMR232" s="1"/>
      <c r="UMS232" s="1"/>
      <c r="UMT232" s="1"/>
      <c r="UMU232" s="1"/>
      <c r="UMV232" s="1"/>
      <c r="UMW232" s="1"/>
      <c r="UMX232" s="1"/>
      <c r="UMY232" s="1"/>
      <c r="UMZ232" s="1"/>
      <c r="UNA232" s="1"/>
      <c r="UNB232" s="1"/>
      <c r="UNC232" s="1"/>
      <c r="UND232" s="1"/>
      <c r="UNE232" s="1"/>
      <c r="UNF232" s="1"/>
      <c r="UNG232" s="1"/>
      <c r="UNH232" s="1"/>
      <c r="UNI232" s="1"/>
      <c r="UNJ232" s="1"/>
      <c r="UNK232" s="1"/>
      <c r="UNL232" s="1"/>
      <c r="UNM232" s="1"/>
      <c r="UNN232" s="1"/>
      <c r="UNO232" s="1"/>
      <c r="UNP232" s="1"/>
      <c r="UNQ232" s="1"/>
      <c r="UNR232" s="1"/>
      <c r="UNS232" s="1"/>
      <c r="UNT232" s="1"/>
      <c r="UNU232" s="1"/>
      <c r="UNV232" s="1"/>
      <c r="UNW232" s="1"/>
      <c r="UNX232" s="1"/>
      <c r="UNY232" s="1"/>
      <c r="UNZ232" s="1"/>
      <c r="UOA232" s="1"/>
      <c r="UOB232" s="1"/>
      <c r="UOC232" s="1"/>
      <c r="UOD232" s="1"/>
      <c r="UOE232" s="1"/>
      <c r="UOF232" s="1"/>
      <c r="UOG232" s="1"/>
      <c r="UOH232" s="1"/>
      <c r="UOI232" s="1"/>
      <c r="UOJ232" s="1"/>
      <c r="UOK232" s="1"/>
      <c r="UOL232" s="1"/>
      <c r="UOM232" s="1"/>
      <c r="UON232" s="1"/>
      <c r="UOO232" s="1"/>
      <c r="UOP232" s="1"/>
      <c r="UOQ232" s="1"/>
      <c r="UOR232" s="1"/>
      <c r="UOS232" s="1"/>
      <c r="UOT232" s="1"/>
      <c r="UOU232" s="1"/>
      <c r="UOV232" s="1"/>
      <c r="UOW232" s="1"/>
      <c r="UOX232" s="1"/>
      <c r="UOY232" s="1"/>
      <c r="UOZ232" s="1"/>
      <c r="UPA232" s="1"/>
      <c r="UPB232" s="1"/>
      <c r="UPC232" s="1"/>
      <c r="UPD232" s="1"/>
      <c r="UPE232" s="1"/>
      <c r="UPF232" s="1"/>
      <c r="UPG232" s="1"/>
      <c r="UPH232" s="1"/>
      <c r="UPI232" s="1"/>
      <c r="UPJ232" s="1"/>
      <c r="UPK232" s="1"/>
      <c r="UPL232" s="1"/>
      <c r="UPM232" s="1"/>
      <c r="UPN232" s="1"/>
      <c r="UPO232" s="1"/>
      <c r="UPP232" s="1"/>
      <c r="UPQ232" s="1"/>
      <c r="UPR232" s="1"/>
      <c r="UPS232" s="1"/>
      <c r="UPT232" s="1"/>
      <c r="UPU232" s="1"/>
      <c r="UPV232" s="1"/>
      <c r="UPW232" s="1"/>
      <c r="UPX232" s="1"/>
      <c r="UPY232" s="1"/>
      <c r="UPZ232" s="1"/>
      <c r="UQA232" s="1"/>
      <c r="UQB232" s="1"/>
      <c r="UQC232" s="1"/>
      <c r="UQD232" s="1"/>
      <c r="UQE232" s="1"/>
      <c r="UQF232" s="1"/>
      <c r="UQG232" s="1"/>
      <c r="UQH232" s="1"/>
      <c r="UQI232" s="1"/>
      <c r="UQJ232" s="1"/>
      <c r="UQK232" s="1"/>
      <c r="UQL232" s="1"/>
      <c r="UQM232" s="1"/>
      <c r="UQN232" s="1"/>
      <c r="UQO232" s="1"/>
      <c r="UQP232" s="1"/>
      <c r="UQQ232" s="1"/>
      <c r="UQR232" s="1"/>
      <c r="UQS232" s="1"/>
      <c r="UQT232" s="1"/>
      <c r="UQU232" s="1"/>
      <c r="UQV232" s="1"/>
      <c r="UQW232" s="1"/>
      <c r="UQX232" s="1"/>
      <c r="UQY232" s="1"/>
      <c r="UQZ232" s="1"/>
      <c r="URA232" s="1"/>
      <c r="URB232" s="1"/>
      <c r="URC232" s="1"/>
      <c r="URD232" s="1"/>
      <c r="URE232" s="1"/>
      <c r="URF232" s="1"/>
      <c r="URG232" s="1"/>
      <c r="URH232" s="1"/>
      <c r="URI232" s="1"/>
      <c r="URJ232" s="1"/>
      <c r="URK232" s="1"/>
      <c r="URL232" s="1"/>
      <c r="URM232" s="1"/>
      <c r="URN232" s="1"/>
      <c r="URO232" s="1"/>
      <c r="URP232" s="1"/>
      <c r="URQ232" s="1"/>
      <c r="URR232" s="1"/>
      <c r="URS232" s="1"/>
      <c r="URT232" s="1"/>
      <c r="URU232" s="1"/>
      <c r="URV232" s="1"/>
      <c r="URW232" s="1"/>
      <c r="URX232" s="1"/>
      <c r="URY232" s="1"/>
      <c r="URZ232" s="1"/>
      <c r="USA232" s="1"/>
      <c r="USB232" s="1"/>
      <c r="USC232" s="1"/>
      <c r="USD232" s="1"/>
      <c r="USE232" s="1"/>
      <c r="USF232" s="1"/>
      <c r="USG232" s="1"/>
      <c r="USH232" s="1"/>
      <c r="USI232" s="1"/>
      <c r="USJ232" s="1"/>
      <c r="USK232" s="1"/>
      <c r="USL232" s="1"/>
      <c r="USM232" s="1"/>
      <c r="USN232" s="1"/>
      <c r="USO232" s="1"/>
      <c r="USP232" s="1"/>
      <c r="USQ232" s="1"/>
      <c r="USR232" s="1"/>
      <c r="USS232" s="1"/>
      <c r="UST232" s="1"/>
      <c r="USU232" s="1"/>
      <c r="USV232" s="1"/>
      <c r="USW232" s="1"/>
      <c r="USX232" s="1"/>
      <c r="USY232" s="1"/>
      <c r="USZ232" s="1"/>
      <c r="UTA232" s="1"/>
      <c r="UTB232" s="1"/>
      <c r="UTC232" s="1"/>
      <c r="UTD232" s="1"/>
      <c r="UTE232" s="1"/>
      <c r="UTF232" s="1"/>
      <c r="UTG232" s="1"/>
      <c r="UTH232" s="1"/>
      <c r="UTI232" s="1"/>
      <c r="UTJ232" s="1"/>
      <c r="UTK232" s="1"/>
      <c r="UTL232" s="1"/>
      <c r="UTM232" s="1"/>
      <c r="UTN232" s="1"/>
      <c r="UTO232" s="1"/>
      <c r="UTP232" s="1"/>
      <c r="UTQ232" s="1"/>
      <c r="UTR232" s="1"/>
      <c r="UTS232" s="1"/>
      <c r="UTT232" s="1"/>
      <c r="UTU232" s="1"/>
      <c r="UTV232" s="1"/>
      <c r="UTW232" s="1"/>
      <c r="UTX232" s="1"/>
      <c r="UTY232" s="1"/>
      <c r="UTZ232" s="1"/>
      <c r="UUA232" s="1"/>
      <c r="UUB232" s="1"/>
      <c r="UUC232" s="1"/>
      <c r="UUD232" s="1"/>
      <c r="UUE232" s="1"/>
      <c r="UUF232" s="1"/>
      <c r="UUG232" s="1"/>
      <c r="UUH232" s="1"/>
      <c r="UUI232" s="1"/>
      <c r="UUJ232" s="1"/>
      <c r="UUK232" s="1"/>
      <c r="UUL232" s="1"/>
      <c r="UUM232" s="1"/>
      <c r="UUN232" s="1"/>
      <c r="UUO232" s="1"/>
      <c r="UUP232" s="1"/>
      <c r="UUQ232" s="1"/>
      <c r="UUR232" s="1"/>
      <c r="UUS232" s="1"/>
      <c r="UUT232" s="1"/>
      <c r="UUU232" s="1"/>
      <c r="UUV232" s="1"/>
      <c r="UUW232" s="1"/>
      <c r="UUX232" s="1"/>
      <c r="UUY232" s="1"/>
      <c r="UUZ232" s="1"/>
      <c r="UVA232" s="1"/>
      <c r="UVB232" s="1"/>
      <c r="UVC232" s="1"/>
      <c r="UVD232" s="1"/>
      <c r="UVE232" s="1"/>
      <c r="UVF232" s="1"/>
      <c r="UVG232" s="1"/>
      <c r="UVH232" s="1"/>
      <c r="UVI232" s="1"/>
      <c r="UVJ232" s="1"/>
      <c r="UVK232" s="1"/>
      <c r="UVL232" s="1"/>
      <c r="UVM232" s="1"/>
      <c r="UVN232" s="1"/>
      <c r="UVO232" s="1"/>
      <c r="UVP232" s="1"/>
      <c r="UVQ232" s="1"/>
      <c r="UVR232" s="1"/>
      <c r="UVS232" s="1"/>
      <c r="UVT232" s="1"/>
      <c r="UVU232" s="1"/>
      <c r="UVV232" s="1"/>
      <c r="UVW232" s="1"/>
      <c r="UVX232" s="1"/>
      <c r="UVY232" s="1"/>
      <c r="UVZ232" s="1"/>
      <c r="UWA232" s="1"/>
      <c r="UWB232" s="1"/>
      <c r="UWC232" s="1"/>
      <c r="UWD232" s="1"/>
      <c r="UWE232" s="1"/>
      <c r="UWF232" s="1"/>
      <c r="UWG232" s="1"/>
      <c r="UWH232" s="1"/>
      <c r="UWI232" s="1"/>
      <c r="UWJ232" s="1"/>
      <c r="UWK232" s="1"/>
      <c r="UWL232" s="1"/>
      <c r="UWM232" s="1"/>
      <c r="UWN232" s="1"/>
      <c r="UWO232" s="1"/>
      <c r="UWP232" s="1"/>
      <c r="UWQ232" s="1"/>
      <c r="UWR232" s="1"/>
      <c r="UWS232" s="1"/>
      <c r="UWT232" s="1"/>
      <c r="UWU232" s="1"/>
      <c r="UWV232" s="1"/>
      <c r="UWW232" s="1"/>
      <c r="UWX232" s="1"/>
      <c r="UWY232" s="1"/>
      <c r="UWZ232" s="1"/>
      <c r="UXA232" s="1"/>
      <c r="UXB232" s="1"/>
      <c r="UXC232" s="1"/>
      <c r="UXD232" s="1"/>
      <c r="UXE232" s="1"/>
      <c r="UXF232" s="1"/>
      <c r="UXG232" s="1"/>
      <c r="UXH232" s="1"/>
      <c r="UXI232" s="1"/>
      <c r="UXJ232" s="1"/>
      <c r="UXK232" s="1"/>
      <c r="UXL232" s="1"/>
      <c r="UXM232" s="1"/>
      <c r="UXN232" s="1"/>
      <c r="UXO232" s="1"/>
      <c r="UXP232" s="1"/>
      <c r="UXQ232" s="1"/>
      <c r="UXR232" s="1"/>
      <c r="UXS232" s="1"/>
      <c r="UXT232" s="1"/>
      <c r="UXU232" s="1"/>
      <c r="UXV232" s="1"/>
      <c r="UXW232" s="1"/>
      <c r="UXX232" s="1"/>
      <c r="UXY232" s="1"/>
      <c r="UXZ232" s="1"/>
      <c r="UYA232" s="1"/>
      <c r="UYB232" s="1"/>
      <c r="UYC232" s="1"/>
      <c r="UYD232" s="1"/>
      <c r="UYE232" s="1"/>
      <c r="UYF232" s="1"/>
      <c r="UYG232" s="1"/>
      <c r="UYH232" s="1"/>
      <c r="UYI232" s="1"/>
      <c r="UYJ232" s="1"/>
      <c r="UYK232" s="1"/>
      <c r="UYL232" s="1"/>
      <c r="UYM232" s="1"/>
      <c r="UYN232" s="1"/>
      <c r="UYO232" s="1"/>
      <c r="UYP232" s="1"/>
      <c r="UYQ232" s="1"/>
      <c r="UYR232" s="1"/>
      <c r="UYS232" s="1"/>
      <c r="UYT232" s="1"/>
      <c r="UYU232" s="1"/>
      <c r="UYV232" s="1"/>
      <c r="UYW232" s="1"/>
      <c r="UYX232" s="1"/>
      <c r="UYY232" s="1"/>
      <c r="UYZ232" s="1"/>
      <c r="UZA232" s="1"/>
      <c r="UZB232" s="1"/>
      <c r="UZC232" s="1"/>
      <c r="UZD232" s="1"/>
      <c r="UZE232" s="1"/>
      <c r="UZF232" s="1"/>
      <c r="UZG232" s="1"/>
      <c r="UZH232" s="1"/>
      <c r="UZI232" s="1"/>
      <c r="UZJ232" s="1"/>
      <c r="UZK232" s="1"/>
      <c r="UZL232" s="1"/>
      <c r="UZM232" s="1"/>
      <c r="UZN232" s="1"/>
      <c r="UZO232" s="1"/>
      <c r="UZP232" s="1"/>
      <c r="UZQ232" s="1"/>
      <c r="UZR232" s="1"/>
      <c r="UZS232" s="1"/>
      <c r="UZT232" s="1"/>
      <c r="UZU232" s="1"/>
      <c r="UZV232" s="1"/>
      <c r="UZW232" s="1"/>
      <c r="UZX232" s="1"/>
      <c r="UZY232" s="1"/>
      <c r="UZZ232" s="1"/>
      <c r="VAA232" s="1"/>
      <c r="VAB232" s="1"/>
      <c r="VAC232" s="1"/>
      <c r="VAD232" s="1"/>
      <c r="VAE232" s="1"/>
      <c r="VAF232" s="1"/>
      <c r="VAG232" s="1"/>
      <c r="VAH232" s="1"/>
      <c r="VAI232" s="1"/>
      <c r="VAJ232" s="1"/>
      <c r="VAK232" s="1"/>
      <c r="VAL232" s="1"/>
      <c r="VAM232" s="1"/>
      <c r="VAN232" s="1"/>
      <c r="VAO232" s="1"/>
      <c r="VAP232" s="1"/>
      <c r="VAQ232" s="1"/>
      <c r="VAR232" s="1"/>
      <c r="VAS232" s="1"/>
      <c r="VAT232" s="1"/>
      <c r="VAU232" s="1"/>
      <c r="VAV232" s="1"/>
      <c r="VAW232" s="1"/>
      <c r="VAX232" s="1"/>
      <c r="VAY232" s="1"/>
      <c r="VAZ232" s="1"/>
      <c r="VBA232" s="1"/>
      <c r="VBB232" s="1"/>
      <c r="VBC232" s="1"/>
      <c r="VBD232" s="1"/>
      <c r="VBE232" s="1"/>
      <c r="VBF232" s="1"/>
      <c r="VBG232" s="1"/>
      <c r="VBH232" s="1"/>
      <c r="VBI232" s="1"/>
      <c r="VBJ232" s="1"/>
      <c r="VBK232" s="1"/>
      <c r="VBL232" s="1"/>
      <c r="VBM232" s="1"/>
      <c r="VBN232" s="1"/>
      <c r="VBO232" s="1"/>
      <c r="VBP232" s="1"/>
      <c r="VBQ232" s="1"/>
      <c r="VBR232" s="1"/>
      <c r="VBS232" s="1"/>
      <c r="VBT232" s="1"/>
      <c r="VBU232" s="1"/>
      <c r="VBV232" s="1"/>
      <c r="VBW232" s="1"/>
      <c r="VBX232" s="1"/>
      <c r="VBY232" s="1"/>
      <c r="VBZ232" s="1"/>
      <c r="VCA232" s="1"/>
      <c r="VCB232" s="1"/>
      <c r="VCC232" s="1"/>
      <c r="VCD232" s="1"/>
      <c r="VCE232" s="1"/>
      <c r="VCF232" s="1"/>
      <c r="VCG232" s="1"/>
      <c r="VCH232" s="1"/>
      <c r="VCI232" s="1"/>
      <c r="VCJ232" s="1"/>
      <c r="VCK232" s="1"/>
      <c r="VCL232" s="1"/>
      <c r="VCM232" s="1"/>
      <c r="VCN232" s="1"/>
      <c r="VCO232" s="1"/>
      <c r="VCP232" s="1"/>
      <c r="VCQ232" s="1"/>
      <c r="VCR232" s="1"/>
      <c r="VCS232" s="1"/>
      <c r="VCT232" s="1"/>
      <c r="VCU232" s="1"/>
      <c r="VCV232" s="1"/>
      <c r="VCW232" s="1"/>
      <c r="VCX232" s="1"/>
      <c r="VCY232" s="1"/>
      <c r="VCZ232" s="1"/>
      <c r="VDA232" s="1"/>
      <c r="VDB232" s="1"/>
      <c r="VDC232" s="1"/>
      <c r="VDD232" s="1"/>
      <c r="VDE232" s="1"/>
      <c r="VDF232" s="1"/>
      <c r="VDG232" s="1"/>
      <c r="VDH232" s="1"/>
      <c r="VDI232" s="1"/>
      <c r="VDJ232" s="1"/>
      <c r="VDK232" s="1"/>
      <c r="VDL232" s="1"/>
      <c r="VDM232" s="1"/>
      <c r="VDN232" s="1"/>
      <c r="VDO232" s="1"/>
      <c r="VDP232" s="1"/>
      <c r="VDQ232" s="1"/>
      <c r="VDR232" s="1"/>
      <c r="VDS232" s="1"/>
      <c r="VDT232" s="1"/>
      <c r="VDU232" s="1"/>
      <c r="VDV232" s="1"/>
      <c r="VDW232" s="1"/>
      <c r="VDX232" s="1"/>
      <c r="VDY232" s="1"/>
      <c r="VDZ232" s="1"/>
      <c r="VEA232" s="1"/>
      <c r="VEB232" s="1"/>
      <c r="VEC232" s="1"/>
      <c r="VED232" s="1"/>
      <c r="VEE232" s="1"/>
      <c r="VEF232" s="1"/>
      <c r="VEG232" s="1"/>
      <c r="VEH232" s="1"/>
      <c r="VEI232" s="1"/>
      <c r="VEJ232" s="1"/>
      <c r="VEK232" s="1"/>
      <c r="VEL232" s="1"/>
      <c r="VEM232" s="1"/>
      <c r="VEN232" s="1"/>
      <c r="VEO232" s="1"/>
      <c r="VEP232" s="1"/>
      <c r="VEQ232" s="1"/>
      <c r="VER232" s="1"/>
      <c r="VES232" s="1"/>
      <c r="VET232" s="1"/>
      <c r="VEU232" s="1"/>
      <c r="VEV232" s="1"/>
      <c r="VEW232" s="1"/>
      <c r="VEX232" s="1"/>
      <c r="VEY232" s="1"/>
      <c r="VEZ232" s="1"/>
      <c r="VFA232" s="1"/>
      <c r="VFB232" s="1"/>
      <c r="VFC232" s="1"/>
      <c r="VFD232" s="1"/>
      <c r="VFE232" s="1"/>
      <c r="VFF232" s="1"/>
      <c r="VFG232" s="1"/>
      <c r="VFH232" s="1"/>
      <c r="VFI232" s="1"/>
      <c r="VFJ232" s="1"/>
      <c r="VFK232" s="1"/>
      <c r="VFL232" s="1"/>
      <c r="VFM232" s="1"/>
      <c r="VFN232" s="1"/>
      <c r="VFO232" s="1"/>
      <c r="VFP232" s="1"/>
      <c r="VFQ232" s="1"/>
      <c r="VFR232" s="1"/>
      <c r="VFS232" s="1"/>
      <c r="VFT232" s="1"/>
      <c r="VFU232" s="1"/>
      <c r="VFV232" s="1"/>
      <c r="VFW232" s="1"/>
      <c r="VFX232" s="1"/>
      <c r="VFY232" s="1"/>
      <c r="VFZ232" s="1"/>
      <c r="VGA232" s="1"/>
      <c r="VGB232" s="1"/>
      <c r="VGC232" s="1"/>
      <c r="VGD232" s="1"/>
      <c r="VGE232" s="1"/>
      <c r="VGF232" s="1"/>
      <c r="VGG232" s="1"/>
      <c r="VGH232" s="1"/>
      <c r="VGI232" s="1"/>
      <c r="VGJ232" s="1"/>
      <c r="VGK232" s="1"/>
      <c r="VGL232" s="1"/>
      <c r="VGM232" s="1"/>
      <c r="VGN232" s="1"/>
      <c r="VGO232" s="1"/>
      <c r="VGP232" s="1"/>
      <c r="VGQ232" s="1"/>
      <c r="VGR232" s="1"/>
      <c r="VGS232" s="1"/>
      <c r="VGT232" s="1"/>
      <c r="VGU232" s="1"/>
      <c r="VGV232" s="1"/>
      <c r="VGW232" s="1"/>
      <c r="VGX232" s="1"/>
      <c r="VGY232" s="1"/>
      <c r="VGZ232" s="1"/>
      <c r="VHA232" s="1"/>
      <c r="VHB232" s="1"/>
      <c r="VHC232" s="1"/>
      <c r="VHD232" s="1"/>
      <c r="VHE232" s="1"/>
      <c r="VHF232" s="1"/>
      <c r="VHG232" s="1"/>
      <c r="VHH232" s="1"/>
      <c r="VHI232" s="1"/>
      <c r="VHJ232" s="1"/>
      <c r="VHK232" s="1"/>
      <c r="VHL232" s="1"/>
      <c r="VHM232" s="1"/>
      <c r="VHN232" s="1"/>
      <c r="VHO232" s="1"/>
      <c r="VHP232" s="1"/>
      <c r="VHQ232" s="1"/>
      <c r="VHR232" s="1"/>
      <c r="VHS232" s="1"/>
      <c r="VHT232" s="1"/>
      <c r="VHU232" s="1"/>
      <c r="VHV232" s="1"/>
      <c r="VHW232" s="1"/>
      <c r="VHX232" s="1"/>
      <c r="VHY232" s="1"/>
      <c r="VHZ232" s="1"/>
      <c r="VIA232" s="1"/>
      <c r="VIB232" s="1"/>
      <c r="VIC232" s="1"/>
      <c r="VID232" s="1"/>
      <c r="VIE232" s="1"/>
      <c r="VIF232" s="1"/>
      <c r="VIG232" s="1"/>
      <c r="VIH232" s="1"/>
      <c r="VII232" s="1"/>
      <c r="VIJ232" s="1"/>
      <c r="VIK232" s="1"/>
      <c r="VIL232" s="1"/>
      <c r="VIM232" s="1"/>
      <c r="VIN232" s="1"/>
      <c r="VIO232" s="1"/>
      <c r="VIP232" s="1"/>
      <c r="VIQ232" s="1"/>
      <c r="VIR232" s="1"/>
      <c r="VIS232" s="1"/>
      <c r="VIT232" s="1"/>
      <c r="VIU232" s="1"/>
      <c r="VIV232" s="1"/>
      <c r="VIW232" s="1"/>
      <c r="VIX232" s="1"/>
      <c r="VIY232" s="1"/>
      <c r="VIZ232" s="1"/>
      <c r="VJA232" s="1"/>
      <c r="VJB232" s="1"/>
      <c r="VJC232" s="1"/>
      <c r="VJD232" s="1"/>
      <c r="VJE232" s="1"/>
      <c r="VJF232" s="1"/>
      <c r="VJG232" s="1"/>
      <c r="VJH232" s="1"/>
      <c r="VJI232" s="1"/>
      <c r="VJJ232" s="1"/>
      <c r="VJK232" s="1"/>
      <c r="VJL232" s="1"/>
      <c r="VJM232" s="1"/>
      <c r="VJN232" s="1"/>
      <c r="VJO232" s="1"/>
      <c r="VJP232" s="1"/>
      <c r="VJQ232" s="1"/>
      <c r="VJR232" s="1"/>
      <c r="VJS232" s="1"/>
      <c r="VJT232" s="1"/>
      <c r="VJU232" s="1"/>
      <c r="VJV232" s="1"/>
      <c r="VJW232" s="1"/>
      <c r="VJX232" s="1"/>
      <c r="VJY232" s="1"/>
      <c r="VJZ232" s="1"/>
      <c r="VKA232" s="1"/>
      <c r="VKB232" s="1"/>
      <c r="VKC232" s="1"/>
      <c r="VKD232" s="1"/>
      <c r="VKE232" s="1"/>
      <c r="VKF232" s="1"/>
      <c r="VKG232" s="1"/>
      <c r="VKH232" s="1"/>
      <c r="VKI232" s="1"/>
      <c r="VKJ232" s="1"/>
      <c r="VKK232" s="1"/>
      <c r="VKL232" s="1"/>
      <c r="VKM232" s="1"/>
      <c r="VKN232" s="1"/>
      <c r="VKO232" s="1"/>
      <c r="VKP232" s="1"/>
      <c r="VKQ232" s="1"/>
      <c r="VKR232" s="1"/>
      <c r="VKS232" s="1"/>
      <c r="VKT232" s="1"/>
      <c r="VKU232" s="1"/>
      <c r="VKV232" s="1"/>
      <c r="VKW232" s="1"/>
      <c r="VKX232" s="1"/>
      <c r="VKY232" s="1"/>
      <c r="VKZ232" s="1"/>
      <c r="VLA232" s="1"/>
      <c r="VLB232" s="1"/>
      <c r="VLC232" s="1"/>
      <c r="VLD232" s="1"/>
      <c r="VLE232" s="1"/>
      <c r="VLF232" s="1"/>
      <c r="VLG232" s="1"/>
      <c r="VLH232" s="1"/>
      <c r="VLI232" s="1"/>
      <c r="VLJ232" s="1"/>
      <c r="VLK232" s="1"/>
      <c r="VLL232" s="1"/>
      <c r="VLM232" s="1"/>
      <c r="VLN232" s="1"/>
      <c r="VLO232" s="1"/>
      <c r="VLP232" s="1"/>
      <c r="VLQ232" s="1"/>
      <c r="VLR232" s="1"/>
      <c r="VLS232" s="1"/>
      <c r="VLT232" s="1"/>
      <c r="VLU232" s="1"/>
      <c r="VLV232" s="1"/>
      <c r="VLW232" s="1"/>
      <c r="VLX232" s="1"/>
      <c r="VLY232" s="1"/>
      <c r="VLZ232" s="1"/>
      <c r="VMA232" s="1"/>
      <c r="VMB232" s="1"/>
      <c r="VMC232" s="1"/>
      <c r="VMD232" s="1"/>
      <c r="VME232" s="1"/>
      <c r="VMF232" s="1"/>
      <c r="VMG232" s="1"/>
      <c r="VMH232" s="1"/>
      <c r="VMI232" s="1"/>
      <c r="VMJ232" s="1"/>
      <c r="VMK232" s="1"/>
      <c r="VML232" s="1"/>
      <c r="VMM232" s="1"/>
      <c r="VMN232" s="1"/>
      <c r="VMO232" s="1"/>
      <c r="VMP232" s="1"/>
      <c r="VMQ232" s="1"/>
      <c r="VMR232" s="1"/>
      <c r="VMS232" s="1"/>
      <c r="VMT232" s="1"/>
      <c r="VMU232" s="1"/>
      <c r="VMV232" s="1"/>
      <c r="VMW232" s="1"/>
      <c r="VMX232" s="1"/>
      <c r="VMY232" s="1"/>
      <c r="VMZ232" s="1"/>
      <c r="VNA232" s="1"/>
      <c r="VNB232" s="1"/>
      <c r="VNC232" s="1"/>
      <c r="VND232" s="1"/>
      <c r="VNE232" s="1"/>
      <c r="VNF232" s="1"/>
      <c r="VNG232" s="1"/>
      <c r="VNH232" s="1"/>
      <c r="VNI232" s="1"/>
      <c r="VNJ232" s="1"/>
      <c r="VNK232" s="1"/>
      <c r="VNL232" s="1"/>
      <c r="VNM232" s="1"/>
      <c r="VNN232" s="1"/>
      <c r="VNO232" s="1"/>
      <c r="VNP232" s="1"/>
      <c r="VNQ232" s="1"/>
      <c r="VNR232" s="1"/>
      <c r="VNS232" s="1"/>
      <c r="VNT232" s="1"/>
      <c r="VNU232" s="1"/>
      <c r="VNV232" s="1"/>
      <c r="VNW232" s="1"/>
      <c r="VNX232" s="1"/>
      <c r="VNY232" s="1"/>
      <c r="VNZ232" s="1"/>
      <c r="VOA232" s="1"/>
      <c r="VOB232" s="1"/>
      <c r="VOC232" s="1"/>
      <c r="VOD232" s="1"/>
      <c r="VOE232" s="1"/>
      <c r="VOF232" s="1"/>
      <c r="VOG232" s="1"/>
      <c r="VOH232" s="1"/>
      <c r="VOI232" s="1"/>
      <c r="VOJ232" s="1"/>
      <c r="VOK232" s="1"/>
      <c r="VOL232" s="1"/>
      <c r="VOM232" s="1"/>
      <c r="VON232" s="1"/>
      <c r="VOO232" s="1"/>
      <c r="VOP232" s="1"/>
      <c r="VOQ232" s="1"/>
      <c r="VOR232" s="1"/>
      <c r="VOS232" s="1"/>
      <c r="VOT232" s="1"/>
      <c r="VOU232" s="1"/>
      <c r="VOV232" s="1"/>
      <c r="VOW232" s="1"/>
      <c r="VOX232" s="1"/>
      <c r="VOY232" s="1"/>
      <c r="VOZ232" s="1"/>
      <c r="VPA232" s="1"/>
      <c r="VPB232" s="1"/>
      <c r="VPC232" s="1"/>
      <c r="VPD232" s="1"/>
      <c r="VPE232" s="1"/>
      <c r="VPF232" s="1"/>
      <c r="VPG232" s="1"/>
      <c r="VPH232" s="1"/>
      <c r="VPI232" s="1"/>
      <c r="VPJ232" s="1"/>
      <c r="VPK232" s="1"/>
      <c r="VPL232" s="1"/>
      <c r="VPM232" s="1"/>
      <c r="VPN232" s="1"/>
      <c r="VPO232" s="1"/>
      <c r="VPP232" s="1"/>
      <c r="VPQ232" s="1"/>
      <c r="VPR232" s="1"/>
      <c r="VPS232" s="1"/>
      <c r="VPT232" s="1"/>
      <c r="VPU232" s="1"/>
      <c r="VPV232" s="1"/>
      <c r="VPW232" s="1"/>
      <c r="VPX232" s="1"/>
      <c r="VPY232" s="1"/>
      <c r="VPZ232" s="1"/>
      <c r="VQA232" s="1"/>
      <c r="VQB232" s="1"/>
      <c r="VQC232" s="1"/>
      <c r="VQD232" s="1"/>
      <c r="VQE232" s="1"/>
      <c r="VQF232" s="1"/>
      <c r="VQG232" s="1"/>
      <c r="VQH232" s="1"/>
      <c r="VQI232" s="1"/>
      <c r="VQJ232" s="1"/>
      <c r="VQK232" s="1"/>
      <c r="VQL232" s="1"/>
      <c r="VQM232" s="1"/>
      <c r="VQN232" s="1"/>
      <c r="VQO232" s="1"/>
      <c r="VQP232" s="1"/>
      <c r="VQQ232" s="1"/>
      <c r="VQR232" s="1"/>
      <c r="VQS232" s="1"/>
      <c r="VQT232" s="1"/>
      <c r="VQU232" s="1"/>
      <c r="VQV232" s="1"/>
      <c r="VQW232" s="1"/>
      <c r="VQX232" s="1"/>
      <c r="VQY232" s="1"/>
      <c r="VQZ232" s="1"/>
      <c r="VRA232" s="1"/>
      <c r="VRB232" s="1"/>
      <c r="VRC232" s="1"/>
      <c r="VRD232" s="1"/>
      <c r="VRE232" s="1"/>
      <c r="VRF232" s="1"/>
      <c r="VRG232" s="1"/>
      <c r="VRH232" s="1"/>
      <c r="VRI232" s="1"/>
      <c r="VRJ232" s="1"/>
      <c r="VRK232" s="1"/>
      <c r="VRL232" s="1"/>
      <c r="VRM232" s="1"/>
      <c r="VRN232" s="1"/>
      <c r="VRO232" s="1"/>
      <c r="VRP232" s="1"/>
      <c r="VRQ232" s="1"/>
      <c r="VRR232" s="1"/>
      <c r="VRS232" s="1"/>
      <c r="VRT232" s="1"/>
      <c r="VRU232" s="1"/>
      <c r="VRV232" s="1"/>
      <c r="VRW232" s="1"/>
      <c r="VRX232" s="1"/>
      <c r="VRY232" s="1"/>
      <c r="VRZ232" s="1"/>
      <c r="VSA232" s="1"/>
      <c r="VSB232" s="1"/>
      <c r="VSC232" s="1"/>
      <c r="VSD232" s="1"/>
      <c r="VSE232" s="1"/>
      <c r="VSF232" s="1"/>
      <c r="VSG232" s="1"/>
      <c r="VSH232" s="1"/>
      <c r="VSI232" s="1"/>
      <c r="VSJ232" s="1"/>
      <c r="VSK232" s="1"/>
      <c r="VSL232" s="1"/>
      <c r="VSM232" s="1"/>
      <c r="VSN232" s="1"/>
      <c r="VSO232" s="1"/>
      <c r="VSP232" s="1"/>
      <c r="VSQ232" s="1"/>
      <c r="VSR232" s="1"/>
      <c r="VSS232" s="1"/>
      <c r="VST232" s="1"/>
      <c r="VSU232" s="1"/>
      <c r="VSV232" s="1"/>
      <c r="VSW232" s="1"/>
      <c r="VSX232" s="1"/>
      <c r="VSY232" s="1"/>
      <c r="VSZ232" s="1"/>
      <c r="VTA232" s="1"/>
      <c r="VTB232" s="1"/>
      <c r="VTC232" s="1"/>
      <c r="VTD232" s="1"/>
      <c r="VTE232" s="1"/>
      <c r="VTF232" s="1"/>
      <c r="VTG232" s="1"/>
      <c r="VTH232" s="1"/>
      <c r="VTI232" s="1"/>
      <c r="VTJ232" s="1"/>
      <c r="VTK232" s="1"/>
      <c r="VTL232" s="1"/>
      <c r="VTM232" s="1"/>
      <c r="VTN232" s="1"/>
      <c r="VTO232" s="1"/>
      <c r="VTP232" s="1"/>
      <c r="VTQ232" s="1"/>
      <c r="VTR232" s="1"/>
      <c r="VTS232" s="1"/>
      <c r="VTT232" s="1"/>
      <c r="VTU232" s="1"/>
      <c r="VTV232" s="1"/>
      <c r="VTW232" s="1"/>
      <c r="VTX232" s="1"/>
      <c r="VTY232" s="1"/>
      <c r="VTZ232" s="1"/>
      <c r="VUA232" s="1"/>
      <c r="VUB232" s="1"/>
      <c r="VUC232" s="1"/>
      <c r="VUD232" s="1"/>
      <c r="VUE232" s="1"/>
      <c r="VUF232" s="1"/>
      <c r="VUG232" s="1"/>
      <c r="VUH232" s="1"/>
      <c r="VUI232" s="1"/>
      <c r="VUJ232" s="1"/>
      <c r="VUK232" s="1"/>
      <c r="VUL232" s="1"/>
      <c r="VUM232" s="1"/>
      <c r="VUN232" s="1"/>
      <c r="VUO232" s="1"/>
      <c r="VUP232" s="1"/>
      <c r="VUQ232" s="1"/>
      <c r="VUR232" s="1"/>
      <c r="VUS232" s="1"/>
      <c r="VUT232" s="1"/>
      <c r="VUU232" s="1"/>
      <c r="VUV232" s="1"/>
      <c r="VUW232" s="1"/>
      <c r="VUX232" s="1"/>
      <c r="VUY232" s="1"/>
      <c r="VUZ232" s="1"/>
      <c r="VVA232" s="1"/>
      <c r="VVB232" s="1"/>
      <c r="VVC232" s="1"/>
      <c r="VVD232" s="1"/>
      <c r="VVE232" s="1"/>
      <c r="VVF232" s="1"/>
      <c r="VVG232" s="1"/>
      <c r="VVH232" s="1"/>
      <c r="VVI232" s="1"/>
      <c r="VVJ232" s="1"/>
      <c r="VVK232" s="1"/>
      <c r="VVL232" s="1"/>
      <c r="VVM232" s="1"/>
      <c r="VVN232" s="1"/>
      <c r="VVO232" s="1"/>
      <c r="VVP232" s="1"/>
      <c r="VVQ232" s="1"/>
      <c r="VVR232" s="1"/>
      <c r="VVS232" s="1"/>
      <c r="VVT232" s="1"/>
      <c r="VVU232" s="1"/>
      <c r="VVV232" s="1"/>
      <c r="VVW232" s="1"/>
      <c r="VVX232" s="1"/>
      <c r="VVY232" s="1"/>
      <c r="VVZ232" s="1"/>
      <c r="VWA232" s="1"/>
      <c r="VWB232" s="1"/>
      <c r="VWC232" s="1"/>
      <c r="VWD232" s="1"/>
      <c r="VWE232" s="1"/>
      <c r="VWF232" s="1"/>
      <c r="VWG232" s="1"/>
      <c r="VWH232" s="1"/>
      <c r="VWI232" s="1"/>
      <c r="VWJ232" s="1"/>
      <c r="VWK232" s="1"/>
      <c r="VWL232" s="1"/>
      <c r="VWM232" s="1"/>
      <c r="VWN232" s="1"/>
      <c r="VWO232" s="1"/>
      <c r="VWP232" s="1"/>
      <c r="VWQ232" s="1"/>
      <c r="VWR232" s="1"/>
      <c r="VWS232" s="1"/>
      <c r="VWT232" s="1"/>
      <c r="VWU232" s="1"/>
      <c r="VWV232" s="1"/>
      <c r="VWW232" s="1"/>
      <c r="VWX232" s="1"/>
      <c r="VWY232" s="1"/>
      <c r="VWZ232" s="1"/>
      <c r="VXA232" s="1"/>
      <c r="VXB232" s="1"/>
      <c r="VXC232" s="1"/>
      <c r="VXD232" s="1"/>
      <c r="VXE232" s="1"/>
      <c r="VXF232" s="1"/>
      <c r="VXG232" s="1"/>
      <c r="VXH232" s="1"/>
      <c r="VXI232" s="1"/>
      <c r="VXJ232" s="1"/>
      <c r="VXK232" s="1"/>
      <c r="VXL232" s="1"/>
      <c r="VXM232" s="1"/>
      <c r="VXN232" s="1"/>
      <c r="VXO232" s="1"/>
      <c r="VXP232" s="1"/>
      <c r="VXQ232" s="1"/>
      <c r="VXR232" s="1"/>
      <c r="VXS232" s="1"/>
      <c r="VXT232" s="1"/>
      <c r="VXU232" s="1"/>
      <c r="VXV232" s="1"/>
      <c r="VXW232" s="1"/>
      <c r="VXX232" s="1"/>
      <c r="VXY232" s="1"/>
      <c r="VXZ232" s="1"/>
      <c r="VYA232" s="1"/>
      <c r="VYB232" s="1"/>
      <c r="VYC232" s="1"/>
      <c r="VYD232" s="1"/>
      <c r="VYE232" s="1"/>
      <c r="VYF232" s="1"/>
      <c r="VYG232" s="1"/>
      <c r="VYH232" s="1"/>
      <c r="VYI232" s="1"/>
      <c r="VYJ232" s="1"/>
      <c r="VYK232" s="1"/>
      <c r="VYL232" s="1"/>
      <c r="VYM232" s="1"/>
      <c r="VYN232" s="1"/>
      <c r="VYO232" s="1"/>
      <c r="VYP232" s="1"/>
      <c r="VYQ232" s="1"/>
      <c r="VYR232" s="1"/>
      <c r="VYS232" s="1"/>
      <c r="VYT232" s="1"/>
      <c r="VYU232" s="1"/>
      <c r="VYV232" s="1"/>
      <c r="VYW232" s="1"/>
      <c r="VYX232" s="1"/>
      <c r="VYY232" s="1"/>
      <c r="VYZ232" s="1"/>
      <c r="VZA232" s="1"/>
      <c r="VZB232" s="1"/>
      <c r="VZC232" s="1"/>
      <c r="VZD232" s="1"/>
      <c r="VZE232" s="1"/>
      <c r="VZF232" s="1"/>
      <c r="VZG232" s="1"/>
      <c r="VZH232" s="1"/>
      <c r="VZI232" s="1"/>
      <c r="VZJ232" s="1"/>
      <c r="VZK232" s="1"/>
      <c r="VZL232" s="1"/>
      <c r="VZM232" s="1"/>
      <c r="VZN232" s="1"/>
      <c r="VZO232" s="1"/>
      <c r="VZP232" s="1"/>
      <c r="VZQ232" s="1"/>
      <c r="VZR232" s="1"/>
      <c r="VZS232" s="1"/>
      <c r="VZT232" s="1"/>
      <c r="VZU232" s="1"/>
      <c r="VZV232" s="1"/>
      <c r="VZW232" s="1"/>
      <c r="VZX232" s="1"/>
      <c r="VZY232" s="1"/>
      <c r="VZZ232" s="1"/>
      <c r="WAA232" s="1"/>
      <c r="WAB232" s="1"/>
      <c r="WAC232" s="1"/>
      <c r="WAD232" s="1"/>
      <c r="WAE232" s="1"/>
      <c r="WAF232" s="1"/>
      <c r="WAG232" s="1"/>
      <c r="WAH232" s="1"/>
      <c r="WAI232" s="1"/>
      <c r="WAJ232" s="1"/>
      <c r="WAK232" s="1"/>
      <c r="WAL232" s="1"/>
      <c r="WAM232" s="1"/>
      <c r="WAN232" s="1"/>
      <c r="WAO232" s="1"/>
      <c r="WAP232" s="1"/>
      <c r="WAQ232" s="1"/>
      <c r="WAR232" s="1"/>
      <c r="WAS232" s="1"/>
      <c r="WAT232" s="1"/>
      <c r="WAU232" s="1"/>
      <c r="WAV232" s="1"/>
      <c r="WAW232" s="1"/>
      <c r="WAX232" s="1"/>
      <c r="WAY232" s="1"/>
      <c r="WAZ232" s="1"/>
      <c r="WBA232" s="1"/>
      <c r="WBB232" s="1"/>
      <c r="WBC232" s="1"/>
      <c r="WBD232" s="1"/>
      <c r="WBE232" s="1"/>
      <c r="WBF232" s="1"/>
      <c r="WBG232" s="1"/>
      <c r="WBH232" s="1"/>
      <c r="WBI232" s="1"/>
      <c r="WBJ232" s="1"/>
      <c r="WBK232" s="1"/>
      <c r="WBL232" s="1"/>
      <c r="WBM232" s="1"/>
      <c r="WBN232" s="1"/>
      <c r="WBO232" s="1"/>
      <c r="WBP232" s="1"/>
      <c r="WBQ232" s="1"/>
      <c r="WBR232" s="1"/>
      <c r="WBS232" s="1"/>
      <c r="WBT232" s="1"/>
      <c r="WBU232" s="1"/>
      <c r="WBV232" s="1"/>
      <c r="WBW232" s="1"/>
      <c r="WBX232" s="1"/>
      <c r="WBY232" s="1"/>
      <c r="WBZ232" s="1"/>
      <c r="WCA232" s="1"/>
      <c r="WCB232" s="1"/>
      <c r="WCC232" s="1"/>
      <c r="WCD232" s="1"/>
      <c r="WCE232" s="1"/>
      <c r="WCF232" s="1"/>
      <c r="WCG232" s="1"/>
      <c r="WCH232" s="1"/>
      <c r="WCI232" s="1"/>
      <c r="WCJ232" s="1"/>
      <c r="WCK232" s="1"/>
      <c r="WCL232" s="1"/>
      <c r="WCM232" s="1"/>
      <c r="WCN232" s="1"/>
      <c r="WCO232" s="1"/>
      <c r="WCP232" s="1"/>
      <c r="WCQ232" s="1"/>
      <c r="WCR232" s="1"/>
      <c r="WCS232" s="1"/>
      <c r="WCT232" s="1"/>
      <c r="WCU232" s="1"/>
      <c r="WCV232" s="1"/>
      <c r="WCW232" s="1"/>
      <c r="WCX232" s="1"/>
      <c r="WCY232" s="1"/>
      <c r="WCZ232" s="1"/>
      <c r="WDA232" s="1"/>
      <c r="WDB232" s="1"/>
      <c r="WDC232" s="1"/>
      <c r="WDD232" s="1"/>
      <c r="WDE232" s="1"/>
      <c r="WDF232" s="1"/>
      <c r="WDG232" s="1"/>
      <c r="WDH232" s="1"/>
      <c r="WDI232" s="1"/>
      <c r="WDJ232" s="1"/>
      <c r="WDK232" s="1"/>
      <c r="WDL232" s="1"/>
      <c r="WDM232" s="1"/>
      <c r="WDN232" s="1"/>
      <c r="WDO232" s="1"/>
      <c r="WDP232" s="1"/>
      <c r="WDQ232" s="1"/>
      <c r="WDR232" s="1"/>
      <c r="WDS232" s="1"/>
      <c r="WDT232" s="1"/>
      <c r="WDU232" s="1"/>
      <c r="WDV232" s="1"/>
      <c r="WDW232" s="1"/>
      <c r="WDX232" s="1"/>
      <c r="WDY232" s="1"/>
      <c r="WDZ232" s="1"/>
      <c r="WEA232" s="1"/>
      <c r="WEB232" s="1"/>
      <c r="WEC232" s="1"/>
      <c r="WED232" s="1"/>
      <c r="WEE232" s="1"/>
      <c r="WEF232" s="1"/>
      <c r="WEG232" s="1"/>
      <c r="WEH232" s="1"/>
      <c r="WEI232" s="1"/>
      <c r="WEJ232" s="1"/>
      <c r="WEK232" s="1"/>
      <c r="WEL232" s="1"/>
      <c r="WEM232" s="1"/>
      <c r="WEN232" s="1"/>
      <c r="WEO232" s="1"/>
      <c r="WEP232" s="1"/>
      <c r="WEQ232" s="1"/>
      <c r="WER232" s="1"/>
      <c r="WES232" s="1"/>
      <c r="WET232" s="1"/>
      <c r="WEU232" s="1"/>
      <c r="WEV232" s="1"/>
      <c r="WEW232" s="1"/>
      <c r="WEX232" s="1"/>
      <c r="WEY232" s="1"/>
      <c r="WEZ232" s="1"/>
      <c r="WFA232" s="1"/>
      <c r="WFB232" s="1"/>
      <c r="WFC232" s="1"/>
      <c r="WFD232" s="1"/>
      <c r="WFE232" s="1"/>
      <c r="WFF232" s="1"/>
      <c r="WFG232" s="1"/>
      <c r="WFH232" s="1"/>
      <c r="WFI232" s="1"/>
      <c r="WFJ232" s="1"/>
      <c r="WFK232" s="1"/>
      <c r="WFL232" s="1"/>
      <c r="WFM232" s="1"/>
      <c r="WFN232" s="1"/>
      <c r="WFO232" s="1"/>
      <c r="WFP232" s="1"/>
      <c r="WFQ232" s="1"/>
      <c r="WFR232" s="1"/>
      <c r="WFS232" s="1"/>
      <c r="WFT232" s="1"/>
      <c r="WFU232" s="1"/>
      <c r="WFV232" s="1"/>
      <c r="WFW232" s="1"/>
      <c r="WFX232" s="1"/>
      <c r="WFY232" s="1"/>
      <c r="WFZ232" s="1"/>
      <c r="WGA232" s="1"/>
      <c r="WGB232" s="1"/>
      <c r="WGC232" s="1"/>
      <c r="WGD232" s="1"/>
      <c r="WGE232" s="1"/>
      <c r="WGF232" s="1"/>
      <c r="WGG232" s="1"/>
      <c r="WGH232" s="1"/>
      <c r="WGI232" s="1"/>
      <c r="WGJ232" s="1"/>
      <c r="WGK232" s="1"/>
      <c r="WGL232" s="1"/>
      <c r="WGM232" s="1"/>
      <c r="WGN232" s="1"/>
      <c r="WGO232" s="1"/>
      <c r="WGP232" s="1"/>
      <c r="WGQ232" s="1"/>
      <c r="WGR232" s="1"/>
      <c r="WGS232" s="1"/>
      <c r="WGT232" s="1"/>
      <c r="WGU232" s="1"/>
      <c r="WGV232" s="1"/>
      <c r="WGW232" s="1"/>
      <c r="WGX232" s="1"/>
      <c r="WGY232" s="1"/>
      <c r="WGZ232" s="1"/>
      <c r="WHA232" s="1"/>
      <c r="WHB232" s="1"/>
      <c r="WHC232" s="1"/>
      <c r="WHD232" s="1"/>
      <c r="WHE232" s="1"/>
      <c r="WHF232" s="1"/>
      <c r="WHG232" s="1"/>
      <c r="WHH232" s="1"/>
      <c r="WHI232" s="1"/>
      <c r="WHJ232" s="1"/>
      <c r="WHK232" s="1"/>
      <c r="WHL232" s="1"/>
      <c r="WHM232" s="1"/>
      <c r="WHN232" s="1"/>
      <c r="WHO232" s="1"/>
      <c r="WHP232" s="1"/>
      <c r="WHQ232" s="1"/>
      <c r="WHR232" s="1"/>
      <c r="WHS232" s="1"/>
      <c r="WHT232" s="1"/>
      <c r="WHU232" s="1"/>
      <c r="WHV232" s="1"/>
      <c r="WHW232" s="1"/>
      <c r="WHX232" s="1"/>
      <c r="WHY232" s="1"/>
      <c r="WHZ232" s="1"/>
      <c r="WIA232" s="1"/>
      <c r="WIB232" s="1"/>
      <c r="WIC232" s="1"/>
      <c r="WID232" s="1"/>
      <c r="WIE232" s="1"/>
      <c r="WIF232" s="1"/>
      <c r="WIG232" s="1"/>
      <c r="WIH232" s="1"/>
      <c r="WII232" s="1"/>
      <c r="WIJ232" s="1"/>
      <c r="WIK232" s="1"/>
      <c r="WIL232" s="1"/>
      <c r="WIM232" s="1"/>
      <c r="WIN232" s="1"/>
      <c r="WIO232" s="1"/>
      <c r="WIP232" s="1"/>
      <c r="WIQ232" s="1"/>
      <c r="WIR232" s="1"/>
      <c r="WIS232" s="1"/>
      <c r="WIT232" s="1"/>
      <c r="WIU232" s="1"/>
      <c r="WIV232" s="1"/>
      <c r="WIW232" s="1"/>
      <c r="WIX232" s="1"/>
      <c r="WIY232" s="1"/>
      <c r="WIZ232" s="1"/>
      <c r="WJA232" s="1"/>
      <c r="WJB232" s="1"/>
      <c r="WJC232" s="1"/>
      <c r="WJD232" s="1"/>
      <c r="WJE232" s="1"/>
      <c r="WJF232" s="1"/>
      <c r="WJG232" s="1"/>
      <c r="WJH232" s="1"/>
      <c r="WJI232" s="1"/>
      <c r="WJJ232" s="1"/>
      <c r="WJK232" s="1"/>
      <c r="WJL232" s="1"/>
      <c r="WJM232" s="1"/>
      <c r="WJN232" s="1"/>
      <c r="WJO232" s="1"/>
      <c r="WJP232" s="1"/>
      <c r="WJQ232" s="1"/>
      <c r="WJR232" s="1"/>
      <c r="WJS232" s="1"/>
      <c r="WJT232" s="1"/>
      <c r="WJU232" s="1"/>
      <c r="WJV232" s="1"/>
      <c r="WJW232" s="1"/>
      <c r="WJX232" s="1"/>
      <c r="WJY232" s="1"/>
      <c r="WJZ232" s="1"/>
      <c r="WKA232" s="1"/>
      <c r="WKB232" s="1"/>
      <c r="WKC232" s="1"/>
      <c r="WKD232" s="1"/>
      <c r="WKE232" s="1"/>
      <c r="WKF232" s="1"/>
      <c r="WKG232" s="1"/>
      <c r="WKH232" s="1"/>
      <c r="WKI232" s="1"/>
      <c r="WKJ232" s="1"/>
      <c r="WKK232" s="1"/>
      <c r="WKL232" s="1"/>
      <c r="WKM232" s="1"/>
      <c r="WKN232" s="1"/>
      <c r="WKO232" s="1"/>
      <c r="WKP232" s="1"/>
      <c r="WKQ232" s="1"/>
      <c r="WKR232" s="1"/>
      <c r="WKS232" s="1"/>
      <c r="WKT232" s="1"/>
      <c r="WKU232" s="1"/>
      <c r="WKV232" s="1"/>
      <c r="WKW232" s="1"/>
      <c r="WKX232" s="1"/>
      <c r="WKY232" s="1"/>
      <c r="WKZ232" s="1"/>
      <c r="WLA232" s="1"/>
      <c r="WLB232" s="1"/>
      <c r="WLC232" s="1"/>
      <c r="WLD232" s="1"/>
      <c r="WLE232" s="1"/>
      <c r="WLF232" s="1"/>
      <c r="WLG232" s="1"/>
      <c r="WLH232" s="1"/>
      <c r="WLI232" s="1"/>
      <c r="WLJ232" s="1"/>
      <c r="WLK232" s="1"/>
      <c r="WLL232" s="1"/>
      <c r="WLM232" s="1"/>
      <c r="WLN232" s="1"/>
      <c r="WLO232" s="1"/>
      <c r="WLP232" s="1"/>
      <c r="WLQ232" s="1"/>
      <c r="WLR232" s="1"/>
      <c r="WLS232" s="1"/>
      <c r="WLT232" s="1"/>
      <c r="WLU232" s="1"/>
      <c r="WLV232" s="1"/>
      <c r="WLW232" s="1"/>
      <c r="WLX232" s="1"/>
      <c r="WLY232" s="1"/>
      <c r="WLZ232" s="1"/>
      <c r="WMA232" s="1"/>
      <c r="WMB232" s="1"/>
      <c r="WMC232" s="1"/>
      <c r="WMD232" s="1"/>
      <c r="WME232" s="1"/>
      <c r="WMF232" s="1"/>
      <c r="WMG232" s="1"/>
      <c r="WMH232" s="1"/>
      <c r="WMI232" s="1"/>
      <c r="WMJ232" s="1"/>
      <c r="WMK232" s="1"/>
      <c r="WML232" s="1"/>
      <c r="WMM232" s="1"/>
      <c r="WMN232" s="1"/>
      <c r="WMO232" s="1"/>
      <c r="WMP232" s="1"/>
      <c r="WMQ232" s="1"/>
      <c r="WMR232" s="1"/>
      <c r="WMS232" s="1"/>
      <c r="WMT232" s="1"/>
      <c r="WMU232" s="1"/>
      <c r="WMV232" s="1"/>
      <c r="WMW232" s="1"/>
      <c r="WMX232" s="1"/>
      <c r="WMY232" s="1"/>
      <c r="WMZ232" s="1"/>
      <c r="WNA232" s="1"/>
      <c r="WNB232" s="1"/>
      <c r="WNC232" s="1"/>
      <c r="WND232" s="1"/>
      <c r="WNE232" s="1"/>
      <c r="WNF232" s="1"/>
      <c r="WNG232" s="1"/>
      <c r="WNH232" s="1"/>
      <c r="WNI232" s="1"/>
      <c r="WNJ232" s="1"/>
      <c r="WNK232" s="1"/>
      <c r="WNL232" s="1"/>
      <c r="WNM232" s="1"/>
      <c r="WNN232" s="1"/>
      <c r="WNO232" s="1"/>
      <c r="WNP232" s="1"/>
      <c r="WNQ232" s="1"/>
      <c r="WNR232" s="1"/>
      <c r="WNS232" s="1"/>
      <c r="WNT232" s="1"/>
      <c r="WNU232" s="1"/>
      <c r="WNV232" s="1"/>
      <c r="WNW232" s="1"/>
      <c r="WNX232" s="1"/>
      <c r="WNY232" s="1"/>
      <c r="WNZ232" s="1"/>
      <c r="WOA232" s="1"/>
      <c r="WOB232" s="1"/>
      <c r="WOC232" s="1"/>
      <c r="WOD232" s="1"/>
      <c r="WOE232" s="1"/>
      <c r="WOF232" s="1"/>
      <c r="WOG232" s="1"/>
      <c r="WOH232" s="1"/>
      <c r="WOI232" s="1"/>
      <c r="WOJ232" s="1"/>
      <c r="WOK232" s="1"/>
      <c r="WOL232" s="1"/>
      <c r="WOM232" s="1"/>
      <c r="WON232" s="1"/>
      <c r="WOO232" s="1"/>
      <c r="WOP232" s="1"/>
      <c r="WOQ232" s="1"/>
      <c r="WOR232" s="1"/>
      <c r="WOS232" s="1"/>
      <c r="WOT232" s="1"/>
      <c r="WOU232" s="1"/>
      <c r="WOV232" s="1"/>
      <c r="WOW232" s="1"/>
      <c r="WOX232" s="1"/>
      <c r="WOY232" s="1"/>
      <c r="WOZ232" s="1"/>
      <c r="WPA232" s="1"/>
      <c r="WPB232" s="1"/>
      <c r="WPC232" s="1"/>
      <c r="WPD232" s="1"/>
      <c r="WPE232" s="1"/>
      <c r="WPF232" s="1"/>
      <c r="WPG232" s="1"/>
      <c r="WPH232" s="1"/>
      <c r="WPI232" s="1"/>
      <c r="WPJ232" s="1"/>
      <c r="WPK232" s="1"/>
      <c r="WPL232" s="1"/>
      <c r="WPM232" s="1"/>
      <c r="WPN232" s="1"/>
      <c r="WPO232" s="1"/>
      <c r="WPP232" s="1"/>
      <c r="WPQ232" s="1"/>
      <c r="WPR232" s="1"/>
      <c r="WPS232" s="1"/>
      <c r="WPT232" s="1"/>
      <c r="WPU232" s="1"/>
      <c r="WPV232" s="1"/>
      <c r="WPW232" s="1"/>
      <c r="WPX232" s="1"/>
      <c r="WPY232" s="1"/>
      <c r="WPZ232" s="1"/>
      <c r="WQA232" s="1"/>
      <c r="WQB232" s="1"/>
      <c r="WQC232" s="1"/>
      <c r="WQD232" s="1"/>
      <c r="WQE232" s="1"/>
      <c r="WQF232" s="1"/>
      <c r="WQG232" s="1"/>
      <c r="WQH232" s="1"/>
      <c r="WQI232" s="1"/>
      <c r="WQJ232" s="1"/>
      <c r="WQK232" s="1"/>
      <c r="WQL232" s="1"/>
      <c r="WQM232" s="1"/>
      <c r="WQN232" s="1"/>
      <c r="WQO232" s="1"/>
      <c r="WQP232" s="1"/>
      <c r="WQQ232" s="1"/>
      <c r="WQR232" s="1"/>
      <c r="WQS232" s="1"/>
      <c r="WQT232" s="1"/>
      <c r="WQU232" s="1"/>
      <c r="WQV232" s="1"/>
      <c r="WQW232" s="1"/>
      <c r="WQX232" s="1"/>
      <c r="WQY232" s="1"/>
      <c r="WQZ232" s="1"/>
      <c r="WRA232" s="1"/>
      <c r="WRB232" s="1"/>
      <c r="WRC232" s="1"/>
      <c r="WRD232" s="1"/>
      <c r="WRE232" s="1"/>
      <c r="WRF232" s="1"/>
      <c r="WRG232" s="1"/>
      <c r="WRH232" s="1"/>
      <c r="WRI232" s="1"/>
      <c r="WRJ232" s="1"/>
      <c r="WRK232" s="1"/>
      <c r="WRL232" s="1"/>
      <c r="WRM232" s="1"/>
      <c r="WRN232" s="1"/>
      <c r="WRO232" s="1"/>
      <c r="WRP232" s="1"/>
      <c r="WRQ232" s="1"/>
      <c r="WRR232" s="1"/>
      <c r="WRS232" s="1"/>
      <c r="WRT232" s="1"/>
      <c r="WRU232" s="1"/>
      <c r="WRV232" s="1"/>
      <c r="WRW232" s="1"/>
      <c r="WRX232" s="1"/>
      <c r="WRY232" s="1"/>
      <c r="WRZ232" s="1"/>
      <c r="WSA232" s="1"/>
      <c r="WSB232" s="1"/>
      <c r="WSC232" s="1"/>
      <c r="WSD232" s="1"/>
      <c r="WSE232" s="1"/>
      <c r="WSF232" s="1"/>
      <c r="WSG232" s="1"/>
      <c r="WSH232" s="1"/>
      <c r="WSI232" s="1"/>
      <c r="WSJ232" s="1"/>
      <c r="WSK232" s="1"/>
      <c r="WSL232" s="1"/>
      <c r="WSM232" s="1"/>
      <c r="WSN232" s="1"/>
      <c r="WSO232" s="1"/>
      <c r="WSP232" s="1"/>
      <c r="WSQ232" s="1"/>
      <c r="WSR232" s="1"/>
      <c r="WSS232" s="1"/>
      <c r="WST232" s="1"/>
      <c r="WSU232" s="1"/>
      <c r="WSV232" s="1"/>
      <c r="WSW232" s="1"/>
      <c r="WSX232" s="1"/>
      <c r="WSY232" s="1"/>
      <c r="WSZ232" s="1"/>
      <c r="WTA232" s="1"/>
      <c r="WTB232" s="1"/>
      <c r="WTC232" s="1"/>
      <c r="WTD232" s="1"/>
      <c r="WTE232" s="1"/>
      <c r="WTF232" s="1"/>
      <c r="WTG232" s="1"/>
      <c r="WTH232" s="1"/>
      <c r="WTI232" s="1"/>
      <c r="WTJ232" s="1"/>
      <c r="WTK232" s="1"/>
      <c r="WTL232" s="1"/>
      <c r="WTM232" s="1"/>
      <c r="WTN232" s="1"/>
      <c r="WTO232" s="1"/>
      <c r="WTP232" s="1"/>
      <c r="WTQ232" s="1"/>
      <c r="WTR232" s="1"/>
      <c r="WTS232" s="1"/>
      <c r="WTT232" s="1"/>
      <c r="WTU232" s="1"/>
      <c r="WTV232" s="1"/>
      <c r="WTW232" s="1"/>
      <c r="WTX232" s="1"/>
      <c r="WTY232" s="1"/>
      <c r="WTZ232" s="1"/>
      <c r="WUA232" s="1"/>
      <c r="WUB232" s="1"/>
      <c r="WUC232" s="1"/>
      <c r="WUD232" s="1"/>
      <c r="WUE232" s="1"/>
      <c r="WUF232" s="1"/>
      <c r="WUG232" s="1"/>
      <c r="WUH232" s="1"/>
      <c r="WUI232" s="1"/>
      <c r="WUJ232" s="1"/>
      <c r="WUK232" s="1"/>
      <c r="WUL232" s="1"/>
      <c r="WUM232" s="1"/>
      <c r="WUN232" s="1"/>
      <c r="WUO232" s="1"/>
      <c r="WUP232" s="1"/>
      <c r="WUQ232" s="1"/>
      <c r="WUR232" s="1"/>
      <c r="WUS232" s="1"/>
      <c r="WUT232" s="1"/>
      <c r="WUU232" s="1"/>
      <c r="WUV232" s="1"/>
      <c r="WUW232" s="1"/>
      <c r="WUX232" s="1"/>
      <c r="WUY232" s="1"/>
      <c r="WUZ232" s="1"/>
      <c r="WVA232" s="1"/>
      <c r="WVB232" s="1"/>
      <c r="WVC232" s="1"/>
      <c r="WVD232" s="1"/>
      <c r="WVE232" s="1"/>
      <c r="WVF232" s="1"/>
      <c r="WVG232" s="1"/>
      <c r="WVH232" s="1"/>
      <c r="WVI232" s="1"/>
      <c r="WVJ232" s="1"/>
      <c r="WVK232" s="1"/>
      <c r="WVL232" s="1"/>
      <c r="WVM232" s="1"/>
      <c r="WVN232" s="1"/>
      <c r="WVO232" s="1"/>
      <c r="WVP232" s="1"/>
      <c r="WVQ232" s="1"/>
      <c r="WVR232" s="1"/>
      <c r="WVS232" s="1"/>
      <c r="WVT232" s="1"/>
      <c r="WVU232" s="1"/>
      <c r="WVV232" s="1"/>
      <c r="WVW232" s="1"/>
      <c r="WVX232" s="1"/>
      <c r="WVY232" s="1"/>
      <c r="WVZ232" s="1"/>
      <c r="WWA232" s="1"/>
      <c r="WWB232" s="1"/>
      <c r="WWC232" s="1"/>
      <c r="WWD232" s="1"/>
      <c r="WWE232" s="1"/>
      <c r="WWF232" s="1"/>
      <c r="WWG232" s="1"/>
      <c r="WWH232" s="1"/>
      <c r="WWI232" s="1"/>
      <c r="WWJ232" s="1"/>
      <c r="WWK232" s="1"/>
      <c r="WWL232" s="1"/>
      <c r="WWM232" s="1"/>
      <c r="WWN232" s="1"/>
      <c r="WWO232" s="1"/>
      <c r="WWP232" s="1"/>
      <c r="WWQ232" s="1"/>
      <c r="WWR232" s="1"/>
      <c r="WWS232" s="1"/>
      <c r="WWT232" s="1"/>
      <c r="WWU232" s="1"/>
      <c r="WWV232" s="1"/>
      <c r="WWW232" s="1"/>
      <c r="WWX232" s="1"/>
      <c r="WWY232" s="1"/>
      <c r="WWZ232" s="1"/>
      <c r="WXA232" s="1"/>
      <c r="WXB232" s="1"/>
      <c r="WXC232" s="1"/>
      <c r="WXD232" s="1"/>
      <c r="WXE232" s="1"/>
      <c r="WXF232" s="1"/>
      <c r="WXG232" s="1"/>
      <c r="WXH232" s="1"/>
      <c r="WXI232" s="1"/>
      <c r="WXJ232" s="1"/>
      <c r="WXK232" s="1"/>
      <c r="WXL232" s="1"/>
      <c r="WXM232" s="1"/>
      <c r="WXN232" s="1"/>
      <c r="WXO232" s="1"/>
      <c r="WXP232" s="1"/>
      <c r="WXQ232" s="1"/>
      <c r="WXR232" s="1"/>
      <c r="WXS232" s="1"/>
      <c r="WXT232" s="1"/>
      <c r="WXU232" s="1"/>
      <c r="WXV232" s="1"/>
      <c r="WXW232" s="1"/>
      <c r="WXX232" s="1"/>
      <c r="WXY232" s="1"/>
      <c r="WXZ232" s="1"/>
      <c r="WYA232" s="1"/>
      <c r="WYB232" s="1"/>
      <c r="WYC232" s="1"/>
      <c r="WYD232" s="1"/>
      <c r="WYE232" s="1"/>
      <c r="WYF232" s="1"/>
      <c r="WYG232" s="1"/>
      <c r="WYH232" s="1"/>
      <c r="WYI232" s="1"/>
      <c r="WYJ232" s="1"/>
      <c r="WYK232" s="1"/>
      <c r="WYL232" s="1"/>
      <c r="WYM232" s="1"/>
      <c r="WYN232" s="1"/>
      <c r="WYO232" s="1"/>
      <c r="WYP232" s="1"/>
      <c r="WYQ232" s="1"/>
      <c r="WYR232" s="1"/>
      <c r="WYS232" s="1"/>
      <c r="WYT232" s="1"/>
      <c r="WYU232" s="1"/>
      <c r="WYV232" s="1"/>
      <c r="WYW232" s="1"/>
      <c r="WYX232" s="1"/>
      <c r="WYY232" s="1"/>
      <c r="WYZ232" s="1"/>
      <c r="WZA232" s="1"/>
      <c r="WZB232" s="1"/>
      <c r="WZC232" s="1"/>
      <c r="WZD232" s="1"/>
      <c r="WZE232" s="1"/>
      <c r="WZF232" s="1"/>
      <c r="WZG232" s="1"/>
      <c r="WZH232" s="1"/>
      <c r="WZI232" s="1"/>
      <c r="WZJ232" s="1"/>
      <c r="WZK232" s="1"/>
      <c r="WZL232" s="1"/>
      <c r="WZM232" s="1"/>
      <c r="WZN232" s="1"/>
      <c r="WZO232" s="1"/>
      <c r="WZP232" s="1"/>
      <c r="WZQ232" s="1"/>
      <c r="WZR232" s="1"/>
      <c r="WZS232" s="1"/>
      <c r="WZT232" s="1"/>
      <c r="WZU232" s="1"/>
      <c r="WZV232" s="1"/>
      <c r="WZW232" s="1"/>
      <c r="WZX232" s="1"/>
      <c r="WZY232" s="1"/>
      <c r="WZZ232" s="1"/>
      <c r="XAA232" s="1"/>
      <c r="XAB232" s="1"/>
      <c r="XAC232" s="1"/>
      <c r="XAD232" s="1"/>
      <c r="XAE232" s="1"/>
      <c r="XAF232" s="1"/>
      <c r="XAG232" s="1"/>
      <c r="XAH232" s="1"/>
      <c r="XAI232" s="1"/>
      <c r="XAJ232" s="1"/>
      <c r="XAK232" s="1"/>
      <c r="XAL232" s="1"/>
      <c r="XAM232" s="1"/>
      <c r="XAN232" s="1"/>
      <c r="XAO232" s="1"/>
      <c r="XAP232" s="1"/>
      <c r="XAQ232" s="1"/>
      <c r="XAR232" s="1"/>
      <c r="XAS232" s="1"/>
      <c r="XAT232" s="1"/>
      <c r="XAU232" s="1"/>
      <c r="XAV232" s="1"/>
      <c r="XAW232" s="1"/>
      <c r="XAX232" s="1"/>
      <c r="XAY232" s="1"/>
      <c r="XAZ232" s="1"/>
      <c r="XBA232" s="1"/>
      <c r="XBB232" s="1"/>
      <c r="XBC232" s="1"/>
      <c r="XBD232" s="1"/>
      <c r="XBE232" s="1"/>
      <c r="XBF232" s="1"/>
      <c r="XBG232" s="1"/>
      <c r="XBH232" s="1"/>
      <c r="XBI232" s="1"/>
      <c r="XBJ232" s="1"/>
      <c r="XBK232" s="1"/>
      <c r="XBL232" s="1"/>
      <c r="XBM232" s="1"/>
      <c r="XBN232" s="1"/>
      <c r="XBO232" s="1"/>
      <c r="XBP232" s="1"/>
      <c r="XBQ232" s="1"/>
      <c r="XBR232" s="1"/>
      <c r="XBS232" s="1"/>
      <c r="XBT232" s="1"/>
      <c r="XBU232" s="1"/>
      <c r="XBV232" s="1"/>
      <c r="XBW232" s="1"/>
      <c r="XBX232" s="1"/>
      <c r="XBY232" s="1"/>
      <c r="XBZ232" s="1"/>
      <c r="XCA232" s="1"/>
      <c r="XCB232" s="1"/>
      <c r="XCC232" s="1"/>
      <c r="XCD232" s="1"/>
      <c r="XCE232" s="1"/>
      <c r="XCF232" s="1"/>
      <c r="XCG232" s="1"/>
      <c r="XCH232" s="1"/>
      <c r="XCI232" s="1"/>
      <c r="XCJ232" s="1"/>
      <c r="XCK232" s="1"/>
      <c r="XCL232" s="1"/>
      <c r="XCM232" s="1"/>
      <c r="XCN232" s="1"/>
      <c r="XCO232" s="1"/>
      <c r="XCP232" s="1"/>
      <c r="XCQ232" s="1"/>
      <c r="XCR232" s="1"/>
      <c r="XCS232" s="1"/>
      <c r="XCT232" s="1"/>
      <c r="XCU232" s="1"/>
      <c r="XCV232" s="1"/>
      <c r="XCW232" s="1"/>
      <c r="XCX232" s="1"/>
      <c r="XCY232" s="1"/>
      <c r="XCZ232" s="1"/>
      <c r="XDA232" s="1"/>
      <c r="XDB232" s="1"/>
      <c r="XDC232" s="1"/>
      <c r="XDD232" s="1"/>
      <c r="XDE232" s="1"/>
      <c r="XDF232" s="1"/>
      <c r="XDG232" s="1"/>
      <c r="XDH232" s="1"/>
      <c r="XDI232" s="1"/>
      <c r="XDJ232" s="1"/>
      <c r="XDK232" s="1"/>
      <c r="XDL232" s="1"/>
      <c r="XDM232" s="1"/>
      <c r="XDN232" s="1"/>
      <c r="XDO232" s="1"/>
      <c r="XDP232" s="1"/>
      <c r="XDQ232" s="1"/>
      <c r="XDR232" s="1"/>
      <c r="XDS232" s="1"/>
      <c r="XDT232" s="1"/>
      <c r="XDU232" s="1"/>
      <c r="XDV232" s="1"/>
      <c r="XDW232" s="1"/>
      <c r="XDX232" s="1"/>
      <c r="XDY232" s="1"/>
      <c r="XDZ232" s="1"/>
      <c r="XEA232" s="1"/>
      <c r="XEB232" s="1"/>
      <c r="XEC232" s="1"/>
      <c r="XED232" s="1"/>
      <c r="XEE232" s="1"/>
      <c r="XEF232" s="1"/>
      <c r="XEG232" s="1"/>
      <c r="XEH232" s="1"/>
      <c r="XEI232" s="1"/>
      <c r="XEJ232" s="1"/>
      <c r="XEK232" s="1"/>
      <c r="XEL232" s="43">
        <v>0</v>
      </c>
      <c r="XEM232" s="43">
        <v>0</v>
      </c>
    </row>
    <row r="233" spans="1:16367" s="12" customFormat="1" ht="33" customHeight="1">
      <c r="A233" s="69"/>
      <c r="B233" s="11"/>
      <c r="C233" s="1644" t="s">
        <v>795</v>
      </c>
      <c r="D233" s="1644"/>
      <c r="E233" s="1659"/>
      <c r="F233" s="48">
        <v>24.08</v>
      </c>
      <c r="G233" s="48">
        <v>9.76</v>
      </c>
      <c r="H233" s="48">
        <v>7.75</v>
      </c>
      <c r="I233" s="22">
        <v>4.6900000000000004</v>
      </c>
      <c r="J233" s="182">
        <v>14.58</v>
      </c>
      <c r="K233" s="178">
        <v>11.34</v>
      </c>
      <c r="L233" s="178">
        <v>10.76</v>
      </c>
      <c r="M233" s="179">
        <v>2.63</v>
      </c>
      <c r="N233" s="48">
        <v>0</v>
      </c>
      <c r="O233" s="48">
        <v>0</v>
      </c>
      <c r="P233" s="43">
        <v>0</v>
      </c>
      <c r="Q233" s="153">
        <v>0</v>
      </c>
      <c r="R233" s="159">
        <v>0</v>
      </c>
      <c r="S233" s="4"/>
      <c r="T233" s="3"/>
      <c r="U233" s="3"/>
      <c r="V233" s="3"/>
      <c r="W233" s="4"/>
      <c r="X233" s="5"/>
      <c r="Y233" s="5"/>
      <c r="Z233" s="6"/>
      <c r="AA233" s="5"/>
      <c r="AB233" s="5"/>
      <c r="AC233" s="5"/>
      <c r="AD233" s="6"/>
      <c r="AE233" s="63"/>
      <c r="AF233" s="63"/>
      <c r="AG233" s="63"/>
      <c r="AH233" s="63"/>
      <c r="AI233" s="63"/>
      <c r="AJ233" s="63"/>
      <c r="AK233" s="63"/>
      <c r="AL233" s="63"/>
      <c r="AM233" s="63"/>
      <c r="AN233" s="63"/>
      <c r="AO233" s="7"/>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c r="KA233" s="1"/>
      <c r="KB233" s="1"/>
      <c r="KC233" s="1"/>
      <c r="KD233" s="1"/>
      <c r="KE233" s="1"/>
      <c r="KF233" s="1"/>
      <c r="KG233" s="1"/>
      <c r="KH233" s="1"/>
      <c r="KI233" s="1"/>
      <c r="KJ233" s="1"/>
      <c r="KK233" s="1"/>
      <c r="KL233" s="1"/>
      <c r="KM233" s="1"/>
      <c r="KN233" s="1"/>
      <c r="KO233" s="1"/>
      <c r="KP233" s="1"/>
      <c r="KQ233" s="1"/>
      <c r="KR233" s="1"/>
      <c r="KS233" s="1"/>
      <c r="KT233" s="1"/>
      <c r="KU233" s="1"/>
      <c r="KV233" s="1"/>
      <c r="KW233" s="1"/>
      <c r="KX233" s="1"/>
      <c r="KY233" s="1"/>
      <c r="KZ233" s="1"/>
      <c r="LA233" s="1"/>
      <c r="LB233" s="1"/>
      <c r="LC233" s="1"/>
      <c r="LD233" s="1"/>
      <c r="LE233" s="1"/>
      <c r="LF233" s="1"/>
      <c r="LG233" s="1"/>
      <c r="LH233" s="1"/>
      <c r="LI233" s="1"/>
      <c r="LJ233" s="1"/>
      <c r="LK233" s="1"/>
      <c r="LL233" s="1"/>
      <c r="LM233" s="1"/>
      <c r="LN233" s="1"/>
      <c r="LO233" s="1"/>
      <c r="LP233" s="1"/>
      <c r="LQ233" s="1"/>
      <c r="LR233" s="1"/>
      <c r="LS233" s="1"/>
      <c r="LT233" s="1"/>
      <c r="LU233" s="1"/>
      <c r="LV233" s="1"/>
      <c r="LW233" s="1"/>
      <c r="LX233" s="1"/>
      <c r="LY233" s="1"/>
      <c r="LZ233" s="1"/>
      <c r="MA233" s="1"/>
      <c r="MB233" s="1"/>
      <c r="MC233" s="1"/>
      <c r="MD233" s="1"/>
      <c r="ME233" s="1"/>
      <c r="MF233" s="1"/>
      <c r="MG233" s="1"/>
      <c r="MH233" s="1"/>
      <c r="MI233" s="1"/>
      <c r="MJ233" s="1"/>
      <c r="MK233" s="1"/>
      <c r="ML233" s="1"/>
      <c r="MM233" s="1"/>
      <c r="MN233" s="1"/>
      <c r="MO233" s="1"/>
      <c r="MP233" s="1"/>
      <c r="MQ233" s="1"/>
      <c r="MR233" s="1"/>
      <c r="MS233" s="1"/>
      <c r="MT233" s="1"/>
      <c r="MU233" s="1"/>
      <c r="MV233" s="1"/>
      <c r="MW233" s="1"/>
      <c r="MX233" s="1"/>
      <c r="MY233" s="1"/>
      <c r="MZ233" s="1"/>
      <c r="NA233" s="1"/>
      <c r="NB233" s="1"/>
      <c r="NC233" s="1"/>
      <c r="ND233" s="1"/>
      <c r="NE233" s="1"/>
      <c r="NF233" s="1"/>
      <c r="NG233" s="1"/>
      <c r="NH233" s="1"/>
      <c r="NI233" s="1"/>
      <c r="NJ233" s="1"/>
      <c r="NK233" s="1"/>
      <c r="NL233" s="1"/>
      <c r="NM233" s="1"/>
      <c r="NN233" s="1"/>
      <c r="NO233" s="1"/>
      <c r="NP233" s="1"/>
      <c r="NQ233" s="1"/>
      <c r="NR233" s="1"/>
      <c r="NS233" s="1"/>
      <c r="NT233" s="1"/>
      <c r="NU233" s="1"/>
      <c r="NV233" s="1"/>
      <c r="NW233" s="1"/>
      <c r="NX233" s="1"/>
      <c r="NY233" s="1"/>
      <c r="NZ233" s="1"/>
      <c r="OA233" s="1"/>
      <c r="OB233" s="1"/>
      <c r="OC233" s="1"/>
      <c r="OD233" s="1"/>
      <c r="OE233" s="1"/>
      <c r="OF233" s="1"/>
      <c r="OG233" s="1"/>
      <c r="OH233" s="1"/>
      <c r="OI233" s="1"/>
      <c r="OJ233" s="1"/>
      <c r="OK233" s="1"/>
      <c r="OL233" s="1"/>
      <c r="OM233" s="1"/>
      <c r="ON233" s="1"/>
      <c r="OO233" s="1"/>
      <c r="OP233" s="1"/>
      <c r="OQ233" s="1"/>
      <c r="OR233" s="1"/>
      <c r="OS233" s="1"/>
      <c r="OT233" s="1"/>
      <c r="OU233" s="1"/>
      <c r="OV233" s="1"/>
      <c r="OW233" s="1"/>
      <c r="OX233" s="1"/>
      <c r="OY233" s="1"/>
      <c r="OZ233" s="1"/>
      <c r="PA233" s="1"/>
      <c r="PB233" s="1"/>
      <c r="PC233" s="1"/>
      <c r="PD233" s="1"/>
      <c r="PE233" s="1"/>
      <c r="PF233" s="1"/>
      <c r="PG233" s="1"/>
      <c r="PH233" s="1"/>
      <c r="PI233" s="1"/>
      <c r="PJ233" s="1"/>
      <c r="PK233" s="1"/>
      <c r="PL233" s="1"/>
      <c r="PM233" s="1"/>
      <c r="PN233" s="1"/>
      <c r="PO233" s="1"/>
      <c r="PP233" s="1"/>
      <c r="PQ233" s="1"/>
      <c r="PR233" s="1"/>
      <c r="PS233" s="1"/>
      <c r="PT233" s="1"/>
      <c r="PU233" s="1"/>
      <c r="PV233" s="1"/>
      <c r="PW233" s="1"/>
      <c r="PX233" s="1"/>
      <c r="PY233" s="1"/>
      <c r="PZ233" s="1"/>
      <c r="QA233" s="1"/>
      <c r="QB233" s="1"/>
      <c r="QC233" s="1"/>
      <c r="QD233" s="1"/>
      <c r="QE233" s="1"/>
      <c r="QF233" s="1"/>
      <c r="QG233" s="1"/>
      <c r="QH233" s="1"/>
      <c r="QI233" s="1"/>
      <c r="QJ233" s="1"/>
      <c r="QK233" s="1"/>
      <c r="QL233" s="1"/>
      <c r="QM233" s="1"/>
      <c r="QN233" s="1"/>
      <c r="QO233" s="1"/>
      <c r="QP233" s="1"/>
      <c r="QQ233" s="1"/>
      <c r="QR233" s="1"/>
      <c r="QS233" s="1"/>
      <c r="QT233" s="1"/>
      <c r="QU233" s="1"/>
      <c r="QV233" s="1"/>
      <c r="QW233" s="1"/>
      <c r="QX233" s="1"/>
      <c r="QY233" s="1"/>
      <c r="QZ233" s="1"/>
      <c r="RA233" s="1"/>
      <c r="RB233" s="1"/>
      <c r="RC233" s="1"/>
      <c r="RD233" s="1"/>
      <c r="RE233" s="1"/>
      <c r="RF233" s="1"/>
      <c r="RG233" s="1"/>
      <c r="RH233" s="1"/>
      <c r="RI233" s="1"/>
      <c r="RJ233" s="1"/>
      <c r="RK233" s="1"/>
      <c r="RL233" s="1"/>
      <c r="RM233" s="1"/>
      <c r="RN233" s="1"/>
      <c r="RO233" s="1"/>
      <c r="RP233" s="1"/>
      <c r="RQ233" s="1"/>
      <c r="RR233" s="1"/>
      <c r="RS233" s="1"/>
      <c r="RT233" s="1"/>
      <c r="RU233" s="1"/>
      <c r="RV233" s="1"/>
      <c r="RW233" s="1"/>
      <c r="RX233" s="1"/>
      <c r="RY233" s="1"/>
      <c r="RZ233" s="1"/>
      <c r="SA233" s="1"/>
      <c r="SB233" s="1"/>
      <c r="SC233" s="1"/>
      <c r="SD233" s="1"/>
      <c r="SE233" s="1"/>
      <c r="SF233" s="1"/>
      <c r="SG233" s="1"/>
      <c r="SH233" s="1"/>
      <c r="SI233" s="1"/>
      <c r="SJ233" s="1"/>
      <c r="SK233" s="1"/>
      <c r="SL233" s="1"/>
      <c r="SM233" s="1"/>
      <c r="SN233" s="1"/>
      <c r="SO233" s="1"/>
      <c r="SP233" s="1"/>
      <c r="SQ233" s="1"/>
      <c r="SR233" s="1"/>
      <c r="SS233" s="1"/>
      <c r="ST233" s="1"/>
      <c r="SU233" s="1"/>
      <c r="SV233" s="1"/>
      <c r="SW233" s="1"/>
      <c r="SX233" s="1"/>
      <c r="SY233" s="1"/>
      <c r="SZ233" s="1"/>
      <c r="TA233" s="1"/>
      <c r="TB233" s="1"/>
      <c r="TC233" s="1"/>
      <c r="TD233" s="1"/>
      <c r="TE233" s="1"/>
      <c r="TF233" s="1"/>
      <c r="TG233" s="1"/>
      <c r="TH233" s="1"/>
      <c r="TI233" s="1"/>
      <c r="TJ233" s="1"/>
      <c r="TK233" s="1"/>
      <c r="TL233" s="1"/>
      <c r="TM233" s="1"/>
      <c r="TN233" s="1"/>
      <c r="TO233" s="1"/>
      <c r="TP233" s="1"/>
      <c r="TQ233" s="1"/>
      <c r="TR233" s="1"/>
      <c r="TS233" s="1"/>
      <c r="TT233" s="1"/>
      <c r="TU233" s="1"/>
      <c r="TV233" s="1"/>
      <c r="TW233" s="1"/>
      <c r="TX233" s="1"/>
      <c r="TY233" s="1"/>
      <c r="TZ233" s="1"/>
      <c r="UA233" s="1"/>
      <c r="UB233" s="1"/>
      <c r="UC233" s="1"/>
      <c r="UD233" s="1"/>
      <c r="UE233" s="1"/>
      <c r="UF233" s="1"/>
      <c r="UG233" s="1"/>
      <c r="UH233" s="1"/>
      <c r="UI233" s="1"/>
      <c r="UJ233" s="1"/>
      <c r="UK233" s="1"/>
      <c r="UL233" s="1"/>
      <c r="UM233" s="1"/>
      <c r="UN233" s="1"/>
      <c r="UO233" s="1"/>
      <c r="UP233" s="1"/>
      <c r="UQ233" s="1"/>
      <c r="UR233" s="1"/>
      <c r="US233" s="1"/>
      <c r="UT233" s="1"/>
      <c r="UU233" s="1"/>
      <c r="UV233" s="1"/>
      <c r="UW233" s="1"/>
      <c r="UX233" s="1"/>
      <c r="UY233" s="1"/>
      <c r="UZ233" s="1"/>
      <c r="VA233" s="1"/>
      <c r="VB233" s="1"/>
      <c r="VC233" s="1"/>
      <c r="VD233" s="1"/>
      <c r="VE233" s="1"/>
      <c r="VF233" s="1"/>
      <c r="VG233" s="1"/>
      <c r="VH233" s="1"/>
      <c r="VI233" s="1"/>
      <c r="VJ233" s="1"/>
      <c r="VK233" s="1"/>
      <c r="VL233" s="1"/>
      <c r="VM233" s="1"/>
      <c r="VN233" s="1"/>
      <c r="VO233" s="1"/>
      <c r="VP233" s="1"/>
      <c r="VQ233" s="1"/>
      <c r="VR233" s="1"/>
      <c r="VS233" s="1"/>
      <c r="VT233" s="1"/>
      <c r="VU233" s="1"/>
      <c r="VV233" s="1"/>
      <c r="VW233" s="1"/>
      <c r="VX233" s="1"/>
      <c r="VY233" s="1"/>
      <c r="VZ233" s="1"/>
      <c r="WA233" s="1"/>
      <c r="WB233" s="1"/>
      <c r="WC233" s="1"/>
      <c r="WD233" s="1"/>
      <c r="WE233" s="1"/>
      <c r="WF233" s="1"/>
      <c r="WG233" s="1"/>
      <c r="WH233" s="1"/>
      <c r="WI233" s="1"/>
      <c r="WJ233" s="1"/>
      <c r="WK233" s="1"/>
      <c r="WL233" s="1"/>
      <c r="WM233" s="1"/>
      <c r="WN233" s="1"/>
      <c r="WO233" s="1"/>
      <c r="WP233" s="1"/>
      <c r="WQ233" s="1"/>
      <c r="WR233" s="1"/>
      <c r="WS233" s="1"/>
      <c r="WT233" s="1"/>
      <c r="WU233" s="1"/>
      <c r="WV233" s="1"/>
      <c r="WW233" s="1"/>
      <c r="WX233" s="1"/>
      <c r="WY233" s="1"/>
      <c r="WZ233" s="1"/>
      <c r="XA233" s="1"/>
      <c r="XB233" s="1"/>
      <c r="XC233" s="1"/>
      <c r="XD233" s="1"/>
      <c r="XE233" s="1"/>
      <c r="XF233" s="1"/>
      <c r="XG233" s="1"/>
      <c r="XH233" s="1"/>
      <c r="XI233" s="1"/>
      <c r="XJ233" s="1"/>
      <c r="XK233" s="1"/>
      <c r="XL233" s="1"/>
      <c r="XM233" s="1"/>
      <c r="XN233" s="1"/>
      <c r="XO233" s="1"/>
      <c r="XP233" s="1"/>
      <c r="XQ233" s="1"/>
      <c r="XR233" s="1"/>
      <c r="XS233" s="1"/>
      <c r="XT233" s="1"/>
      <c r="XU233" s="1"/>
      <c r="XV233" s="1"/>
      <c r="XW233" s="1"/>
      <c r="XX233" s="1"/>
      <c r="XY233" s="1"/>
      <c r="XZ233" s="1"/>
      <c r="YA233" s="1"/>
      <c r="YB233" s="1"/>
      <c r="YC233" s="1"/>
      <c r="YD233" s="1"/>
      <c r="YE233" s="1"/>
      <c r="YF233" s="1"/>
      <c r="YG233" s="1"/>
      <c r="YH233" s="1"/>
      <c r="YI233" s="1"/>
      <c r="YJ233" s="1"/>
      <c r="YK233" s="1"/>
      <c r="YL233" s="1"/>
      <c r="YM233" s="1"/>
      <c r="YN233" s="1"/>
      <c r="YO233" s="1"/>
      <c r="YP233" s="1"/>
      <c r="YQ233" s="1"/>
      <c r="YR233" s="1"/>
      <c r="YS233" s="1"/>
      <c r="YT233" s="1"/>
      <c r="YU233" s="1"/>
      <c r="YV233" s="1"/>
      <c r="YW233" s="1"/>
      <c r="YX233" s="1"/>
      <c r="YY233" s="1"/>
      <c r="YZ233" s="1"/>
      <c r="ZA233" s="1"/>
      <c r="ZB233" s="1"/>
      <c r="ZC233" s="1"/>
      <c r="ZD233" s="1"/>
      <c r="ZE233" s="1"/>
      <c r="ZF233" s="1"/>
      <c r="ZG233" s="1"/>
      <c r="ZH233" s="1"/>
      <c r="ZI233" s="1"/>
      <c r="ZJ233" s="1"/>
      <c r="ZK233" s="1"/>
      <c r="ZL233" s="1"/>
      <c r="ZM233" s="1"/>
      <c r="ZN233" s="1"/>
      <c r="ZO233" s="1"/>
      <c r="ZP233" s="1"/>
      <c r="ZQ233" s="1"/>
      <c r="ZR233" s="1"/>
      <c r="ZS233" s="1"/>
      <c r="ZT233" s="1"/>
      <c r="ZU233" s="1"/>
      <c r="ZV233" s="1"/>
      <c r="ZW233" s="1"/>
      <c r="ZX233" s="1"/>
      <c r="ZY233" s="1"/>
      <c r="ZZ233" s="1"/>
      <c r="AAA233" s="1"/>
      <c r="AAB233" s="1"/>
      <c r="AAC233" s="1"/>
      <c r="AAD233" s="1"/>
      <c r="AAE233" s="1"/>
      <c r="AAF233" s="1"/>
      <c r="AAG233" s="1"/>
      <c r="AAH233" s="1"/>
      <c r="AAI233" s="1"/>
      <c r="AAJ233" s="1"/>
      <c r="AAK233" s="1"/>
      <c r="AAL233" s="1"/>
      <c r="AAM233" s="1"/>
      <c r="AAN233" s="1"/>
      <c r="AAO233" s="1"/>
      <c r="AAP233" s="1"/>
      <c r="AAQ233" s="1"/>
      <c r="AAR233" s="1"/>
      <c r="AAS233" s="1"/>
      <c r="AAT233" s="1"/>
      <c r="AAU233" s="1"/>
      <c r="AAV233" s="1"/>
      <c r="AAW233" s="1"/>
      <c r="AAX233" s="1"/>
      <c r="AAY233" s="1"/>
      <c r="AAZ233" s="1"/>
      <c r="ABA233" s="1"/>
      <c r="ABB233" s="1"/>
      <c r="ABC233" s="1"/>
      <c r="ABD233" s="1"/>
      <c r="ABE233" s="1"/>
      <c r="ABF233" s="1"/>
      <c r="ABG233" s="1"/>
      <c r="ABH233" s="1"/>
      <c r="ABI233" s="1"/>
      <c r="ABJ233" s="1"/>
      <c r="ABK233" s="1"/>
      <c r="ABL233" s="1"/>
      <c r="ABM233" s="1"/>
      <c r="ABN233" s="1"/>
      <c r="ABO233" s="1"/>
      <c r="ABP233" s="1"/>
      <c r="ABQ233" s="1"/>
      <c r="ABR233" s="1"/>
      <c r="ABS233" s="1"/>
      <c r="ABT233" s="1"/>
      <c r="ABU233" s="1"/>
      <c r="ABV233" s="1"/>
      <c r="ABW233" s="1"/>
      <c r="ABX233" s="1"/>
      <c r="ABY233" s="1"/>
      <c r="ABZ233" s="1"/>
      <c r="ACA233" s="1"/>
      <c r="ACB233" s="1"/>
      <c r="ACC233" s="1"/>
      <c r="ACD233" s="1"/>
      <c r="ACE233" s="1"/>
      <c r="ACF233" s="1"/>
      <c r="ACG233" s="1"/>
      <c r="ACH233" s="1"/>
      <c r="ACI233" s="1"/>
      <c r="ACJ233" s="1"/>
      <c r="ACK233" s="1"/>
      <c r="ACL233" s="1"/>
      <c r="ACM233" s="1"/>
      <c r="ACN233" s="1"/>
      <c r="ACO233" s="1"/>
      <c r="ACP233" s="1"/>
      <c r="ACQ233" s="1"/>
      <c r="ACR233" s="1"/>
      <c r="ACS233" s="1"/>
      <c r="ACT233" s="1"/>
      <c r="ACU233" s="1"/>
      <c r="ACV233" s="1"/>
      <c r="ACW233" s="1"/>
      <c r="ACX233" s="1"/>
      <c r="ACY233" s="1"/>
      <c r="ACZ233" s="1"/>
      <c r="ADA233" s="1"/>
      <c r="ADB233" s="1"/>
      <c r="ADC233" s="1"/>
      <c r="ADD233" s="1"/>
      <c r="ADE233" s="1"/>
      <c r="ADF233" s="1"/>
      <c r="ADG233" s="1"/>
      <c r="ADH233" s="1"/>
      <c r="ADI233" s="1"/>
      <c r="ADJ233" s="1"/>
      <c r="ADK233" s="1"/>
      <c r="ADL233" s="1"/>
      <c r="ADM233" s="1"/>
      <c r="ADN233" s="1"/>
      <c r="ADO233" s="1"/>
      <c r="ADP233" s="1"/>
      <c r="ADQ233" s="1"/>
      <c r="ADR233" s="1"/>
      <c r="ADS233" s="1"/>
      <c r="ADT233" s="1"/>
      <c r="ADU233" s="1"/>
      <c r="ADV233" s="1"/>
      <c r="ADW233" s="1"/>
      <c r="ADX233" s="1"/>
      <c r="ADY233" s="1"/>
      <c r="ADZ233" s="1"/>
      <c r="AEA233" s="1"/>
      <c r="AEB233" s="1"/>
      <c r="AEC233" s="1"/>
      <c r="AED233" s="1"/>
      <c r="AEE233" s="1"/>
      <c r="AEF233" s="1"/>
      <c r="AEG233" s="1"/>
      <c r="AEH233" s="1"/>
      <c r="AEI233" s="1"/>
      <c r="AEJ233" s="1"/>
      <c r="AEK233" s="1"/>
      <c r="AEL233" s="1"/>
      <c r="AEM233" s="1"/>
      <c r="AEN233" s="1"/>
      <c r="AEO233" s="1"/>
      <c r="AEP233" s="1"/>
      <c r="AEQ233" s="1"/>
      <c r="AER233" s="1"/>
      <c r="AES233" s="1"/>
      <c r="AET233" s="1"/>
      <c r="AEU233" s="1"/>
      <c r="AEV233" s="1"/>
      <c r="AEW233" s="1"/>
      <c r="AEX233" s="1"/>
      <c r="AEY233" s="1"/>
      <c r="AEZ233" s="1"/>
      <c r="AFA233" s="1"/>
      <c r="AFB233" s="1"/>
      <c r="AFC233" s="1"/>
      <c r="AFD233" s="1"/>
      <c r="AFE233" s="1"/>
      <c r="AFF233" s="1"/>
      <c r="AFG233" s="1"/>
      <c r="AFH233" s="1"/>
      <c r="AFI233" s="1"/>
      <c r="AFJ233" s="1"/>
      <c r="AFK233" s="1"/>
      <c r="AFL233" s="1"/>
      <c r="AFM233" s="1"/>
      <c r="AFN233" s="1"/>
      <c r="AFO233" s="1"/>
      <c r="AFP233" s="1"/>
      <c r="AFQ233" s="1"/>
      <c r="AFR233" s="1"/>
      <c r="AFS233" s="1"/>
      <c r="AFT233" s="1"/>
      <c r="AFU233" s="1"/>
      <c r="AFV233" s="1"/>
      <c r="AFW233" s="1"/>
      <c r="AFX233" s="1"/>
      <c r="AFY233" s="1"/>
      <c r="AFZ233" s="1"/>
      <c r="AGA233" s="1"/>
      <c r="AGB233" s="1"/>
      <c r="AGC233" s="1"/>
      <c r="AGD233" s="1"/>
      <c r="AGE233" s="1"/>
      <c r="AGF233" s="1"/>
      <c r="AGG233" s="1"/>
      <c r="AGH233" s="1"/>
      <c r="AGI233" s="1"/>
      <c r="AGJ233" s="1"/>
      <c r="AGK233" s="1"/>
      <c r="AGL233" s="1"/>
      <c r="AGM233" s="1"/>
      <c r="AGN233" s="1"/>
      <c r="AGO233" s="1"/>
      <c r="AGP233" s="1"/>
      <c r="AGQ233" s="1"/>
      <c r="AGR233" s="1"/>
      <c r="AGS233" s="1"/>
      <c r="AGT233" s="1"/>
      <c r="AGU233" s="1"/>
      <c r="AGV233" s="1"/>
      <c r="AGW233" s="1"/>
      <c r="AGX233" s="1"/>
      <c r="AGY233" s="1"/>
      <c r="AGZ233" s="1"/>
      <c r="AHA233" s="1"/>
      <c r="AHB233" s="1"/>
      <c r="AHC233" s="1"/>
      <c r="AHD233" s="1"/>
      <c r="AHE233" s="1"/>
      <c r="AHF233" s="1"/>
      <c r="AHG233" s="1"/>
      <c r="AHH233" s="1"/>
      <c r="AHI233" s="1"/>
      <c r="AHJ233" s="1"/>
      <c r="AHK233" s="1"/>
      <c r="AHL233" s="1"/>
      <c r="AHM233" s="1"/>
      <c r="AHN233" s="1"/>
      <c r="AHO233" s="1"/>
      <c r="AHP233" s="1"/>
      <c r="AHQ233" s="1"/>
      <c r="AHR233" s="1"/>
      <c r="AHS233" s="1"/>
      <c r="AHT233" s="1"/>
      <c r="AHU233" s="1"/>
      <c r="AHV233" s="1"/>
      <c r="AHW233" s="1"/>
      <c r="AHX233" s="1"/>
      <c r="AHY233" s="1"/>
      <c r="AHZ233" s="1"/>
      <c r="AIA233" s="1"/>
      <c r="AIB233" s="1"/>
      <c r="AIC233" s="1"/>
      <c r="AID233" s="1"/>
      <c r="AIE233" s="1"/>
      <c r="AIF233" s="1"/>
      <c r="AIG233" s="1"/>
      <c r="AIH233" s="1"/>
      <c r="AII233" s="1"/>
      <c r="AIJ233" s="1"/>
      <c r="AIK233" s="1"/>
      <c r="AIL233" s="1"/>
      <c r="AIM233" s="1"/>
      <c r="AIN233" s="1"/>
      <c r="AIO233" s="1"/>
      <c r="AIP233" s="1"/>
      <c r="AIQ233" s="1"/>
      <c r="AIR233" s="1"/>
      <c r="AIS233" s="1"/>
      <c r="AIT233" s="1"/>
      <c r="AIU233" s="1"/>
      <c r="AIV233" s="1"/>
      <c r="AIW233" s="1"/>
      <c r="AIX233" s="1"/>
      <c r="AIY233" s="1"/>
      <c r="AIZ233" s="1"/>
      <c r="AJA233" s="1"/>
      <c r="AJB233" s="1"/>
      <c r="AJC233" s="1"/>
      <c r="AJD233" s="1"/>
      <c r="AJE233" s="1"/>
      <c r="AJF233" s="1"/>
      <c r="AJG233" s="1"/>
      <c r="AJH233" s="1"/>
      <c r="AJI233" s="1"/>
      <c r="AJJ233" s="1"/>
      <c r="AJK233" s="1"/>
      <c r="AJL233" s="1"/>
      <c r="AJM233" s="1"/>
      <c r="AJN233" s="1"/>
      <c r="AJO233" s="1"/>
      <c r="AJP233" s="1"/>
      <c r="AJQ233" s="1"/>
      <c r="AJR233" s="1"/>
      <c r="AJS233" s="1"/>
      <c r="AJT233" s="1"/>
      <c r="AJU233" s="1"/>
      <c r="AJV233" s="1"/>
      <c r="AJW233" s="1"/>
      <c r="AJX233" s="1"/>
      <c r="AJY233" s="1"/>
      <c r="AJZ233" s="1"/>
      <c r="AKA233" s="1"/>
      <c r="AKB233" s="1"/>
      <c r="AKC233" s="1"/>
      <c r="AKD233" s="1"/>
      <c r="AKE233" s="1"/>
      <c r="AKF233" s="1"/>
      <c r="AKG233" s="1"/>
      <c r="AKH233" s="1"/>
      <c r="AKI233" s="1"/>
      <c r="AKJ233" s="1"/>
      <c r="AKK233" s="1"/>
      <c r="AKL233" s="1"/>
      <c r="AKM233" s="1"/>
      <c r="AKN233" s="1"/>
      <c r="AKO233" s="1"/>
      <c r="AKP233" s="1"/>
      <c r="AKQ233" s="1"/>
      <c r="AKR233" s="1"/>
      <c r="AKS233" s="1"/>
      <c r="AKT233" s="1"/>
      <c r="AKU233" s="1"/>
      <c r="AKV233" s="1"/>
      <c r="AKW233" s="1"/>
      <c r="AKX233" s="1"/>
      <c r="AKY233" s="1"/>
      <c r="AKZ233" s="1"/>
      <c r="ALA233" s="1"/>
      <c r="ALB233" s="1"/>
      <c r="ALC233" s="1"/>
      <c r="ALD233" s="1"/>
      <c r="ALE233" s="1"/>
      <c r="ALF233" s="1"/>
      <c r="ALG233" s="1"/>
      <c r="ALH233" s="1"/>
      <c r="ALI233" s="1"/>
      <c r="ALJ233" s="1"/>
      <c r="ALK233" s="1"/>
      <c r="ALL233" s="1"/>
      <c r="ALM233" s="1"/>
      <c r="ALN233" s="1"/>
      <c r="ALO233" s="1"/>
      <c r="ALP233" s="1"/>
      <c r="ALQ233" s="1"/>
      <c r="ALR233" s="1"/>
      <c r="ALS233" s="1"/>
      <c r="ALT233" s="1"/>
      <c r="ALU233" s="1"/>
      <c r="ALV233" s="1"/>
      <c r="ALW233" s="1"/>
      <c r="ALX233" s="1"/>
      <c r="ALY233" s="1"/>
      <c r="ALZ233" s="1"/>
      <c r="AMA233" s="1"/>
      <c r="AMB233" s="1"/>
      <c r="AMC233" s="1"/>
      <c r="AMD233" s="1"/>
      <c r="AME233" s="1"/>
      <c r="AMF233" s="1"/>
      <c r="AMG233" s="1"/>
      <c r="AMH233" s="1"/>
      <c r="AMI233" s="1"/>
      <c r="AMJ233" s="1"/>
      <c r="AMK233" s="1"/>
      <c r="AML233" s="1"/>
      <c r="AMM233" s="1"/>
      <c r="AMN233" s="1"/>
      <c r="AMO233" s="1"/>
      <c r="AMP233" s="1"/>
      <c r="AMQ233" s="1"/>
      <c r="AMR233" s="1"/>
      <c r="AMS233" s="1"/>
      <c r="AMT233" s="1"/>
      <c r="AMU233" s="1"/>
      <c r="AMV233" s="1"/>
      <c r="AMW233" s="1"/>
      <c r="AMX233" s="1"/>
      <c r="AMY233" s="1"/>
      <c r="AMZ233" s="1"/>
      <c r="ANA233" s="1"/>
      <c r="ANB233" s="1"/>
      <c r="ANC233" s="1"/>
      <c r="AND233" s="1"/>
      <c r="ANE233" s="1"/>
      <c r="ANF233" s="1"/>
      <c r="ANG233" s="1"/>
      <c r="ANH233" s="1"/>
      <c r="ANI233" s="1"/>
      <c r="ANJ233" s="1"/>
      <c r="ANK233" s="1"/>
      <c r="ANL233" s="1"/>
      <c r="ANM233" s="1"/>
      <c r="ANN233" s="1"/>
      <c r="ANO233" s="1"/>
      <c r="ANP233" s="1"/>
      <c r="ANQ233" s="1"/>
      <c r="ANR233" s="1"/>
      <c r="ANS233" s="1"/>
      <c r="ANT233" s="1"/>
      <c r="ANU233" s="1"/>
      <c r="ANV233" s="1"/>
      <c r="ANW233" s="1"/>
      <c r="ANX233" s="1"/>
      <c r="ANY233" s="1"/>
      <c r="ANZ233" s="1"/>
      <c r="AOA233" s="1"/>
      <c r="AOB233" s="1"/>
      <c r="AOC233" s="1"/>
      <c r="AOD233" s="1"/>
      <c r="AOE233" s="1"/>
      <c r="AOF233" s="1"/>
      <c r="AOG233" s="1"/>
      <c r="AOH233" s="1"/>
      <c r="AOI233" s="1"/>
      <c r="AOJ233" s="1"/>
      <c r="AOK233" s="1"/>
      <c r="AOL233" s="1"/>
      <c r="AOM233" s="1"/>
      <c r="AON233" s="1"/>
      <c r="AOO233" s="1"/>
      <c r="AOP233" s="1"/>
      <c r="AOQ233" s="1"/>
      <c r="AOR233" s="1"/>
      <c r="AOS233" s="1"/>
      <c r="AOT233" s="1"/>
      <c r="AOU233" s="1"/>
      <c r="AOV233" s="1"/>
      <c r="AOW233" s="1"/>
      <c r="AOX233" s="1"/>
      <c r="AOY233" s="1"/>
      <c r="AOZ233" s="1"/>
      <c r="APA233" s="1"/>
      <c r="APB233" s="1"/>
      <c r="APC233" s="1"/>
      <c r="APD233" s="1"/>
      <c r="APE233" s="1"/>
      <c r="APF233" s="1"/>
      <c r="APG233" s="1"/>
      <c r="APH233" s="1"/>
      <c r="API233" s="1"/>
      <c r="APJ233" s="1"/>
      <c r="APK233" s="1"/>
      <c r="APL233" s="1"/>
      <c r="APM233" s="1"/>
      <c r="APN233" s="1"/>
      <c r="APO233" s="1"/>
      <c r="APP233" s="1"/>
      <c r="APQ233" s="1"/>
      <c r="APR233" s="1"/>
      <c r="APS233" s="1"/>
      <c r="APT233" s="1"/>
      <c r="APU233" s="1"/>
      <c r="APV233" s="1"/>
      <c r="APW233" s="1"/>
      <c r="APX233" s="1"/>
      <c r="APY233" s="1"/>
      <c r="APZ233" s="1"/>
      <c r="AQA233" s="1"/>
      <c r="AQB233" s="1"/>
      <c r="AQC233" s="1"/>
      <c r="AQD233" s="1"/>
      <c r="AQE233" s="1"/>
      <c r="AQF233" s="1"/>
      <c r="AQG233" s="1"/>
      <c r="AQH233" s="1"/>
      <c r="AQI233" s="1"/>
      <c r="AQJ233" s="1"/>
      <c r="AQK233" s="1"/>
      <c r="AQL233" s="1"/>
      <c r="AQM233" s="1"/>
      <c r="AQN233" s="1"/>
      <c r="AQO233" s="1"/>
      <c r="AQP233" s="1"/>
      <c r="AQQ233" s="1"/>
      <c r="AQR233" s="1"/>
      <c r="AQS233" s="1"/>
      <c r="AQT233" s="1"/>
      <c r="AQU233" s="1"/>
      <c r="AQV233" s="1"/>
      <c r="AQW233" s="1"/>
      <c r="AQX233" s="1"/>
      <c r="AQY233" s="1"/>
      <c r="AQZ233" s="1"/>
      <c r="ARA233" s="1"/>
      <c r="ARB233" s="1"/>
      <c r="ARC233" s="1"/>
      <c r="ARD233" s="1"/>
      <c r="ARE233" s="1"/>
      <c r="ARF233" s="1"/>
      <c r="ARG233" s="1"/>
      <c r="ARH233" s="1"/>
      <c r="ARI233" s="1"/>
      <c r="ARJ233" s="1"/>
      <c r="ARK233" s="1"/>
      <c r="ARL233" s="1"/>
      <c r="ARM233" s="1"/>
      <c r="ARN233" s="1"/>
      <c r="ARO233" s="1"/>
      <c r="ARP233" s="1"/>
      <c r="ARQ233" s="1"/>
      <c r="ARR233" s="1"/>
      <c r="ARS233" s="1"/>
      <c r="ART233" s="1"/>
      <c r="ARU233" s="1"/>
      <c r="ARV233" s="1"/>
      <c r="ARW233" s="1"/>
      <c r="ARX233" s="1"/>
      <c r="ARY233" s="1"/>
      <c r="ARZ233" s="1"/>
      <c r="ASA233" s="1"/>
      <c r="ASB233" s="1"/>
      <c r="ASC233" s="1"/>
      <c r="ASD233" s="1"/>
      <c r="ASE233" s="1"/>
      <c r="ASF233" s="1"/>
      <c r="ASG233" s="1"/>
      <c r="ASH233" s="1"/>
      <c r="ASI233" s="1"/>
      <c r="ASJ233" s="1"/>
      <c r="ASK233" s="1"/>
      <c r="ASL233" s="1"/>
      <c r="ASM233" s="1"/>
      <c r="ASN233" s="1"/>
      <c r="ASO233" s="1"/>
      <c r="ASP233" s="1"/>
      <c r="ASQ233" s="1"/>
      <c r="ASR233" s="1"/>
      <c r="ASS233" s="1"/>
      <c r="AST233" s="1"/>
      <c r="ASU233" s="1"/>
      <c r="ASV233" s="1"/>
      <c r="ASW233" s="1"/>
      <c r="ASX233" s="1"/>
      <c r="ASY233" s="1"/>
      <c r="ASZ233" s="1"/>
      <c r="ATA233" s="1"/>
      <c r="ATB233" s="1"/>
      <c r="ATC233" s="1"/>
      <c r="ATD233" s="1"/>
      <c r="ATE233" s="1"/>
      <c r="ATF233" s="1"/>
      <c r="ATG233" s="1"/>
      <c r="ATH233" s="1"/>
      <c r="ATI233" s="1"/>
      <c r="ATJ233" s="1"/>
      <c r="ATK233" s="1"/>
      <c r="ATL233" s="1"/>
      <c r="ATM233" s="1"/>
      <c r="ATN233" s="1"/>
      <c r="ATO233" s="1"/>
      <c r="ATP233" s="1"/>
      <c r="ATQ233" s="1"/>
      <c r="ATR233" s="1"/>
      <c r="ATS233" s="1"/>
      <c r="ATT233" s="1"/>
      <c r="ATU233" s="1"/>
      <c r="ATV233" s="1"/>
      <c r="ATW233" s="1"/>
      <c r="ATX233" s="1"/>
      <c r="ATY233" s="1"/>
      <c r="ATZ233" s="1"/>
      <c r="AUA233" s="1"/>
      <c r="AUB233" s="1"/>
      <c r="AUC233" s="1"/>
      <c r="AUD233" s="1"/>
      <c r="AUE233" s="1"/>
      <c r="AUF233" s="1"/>
      <c r="AUG233" s="1"/>
      <c r="AUH233" s="1"/>
      <c r="AUI233" s="1"/>
      <c r="AUJ233" s="1"/>
      <c r="AUK233" s="1"/>
      <c r="AUL233" s="1"/>
      <c r="AUM233" s="1"/>
      <c r="AUN233" s="1"/>
      <c r="AUO233" s="1"/>
      <c r="AUP233" s="1"/>
      <c r="AUQ233" s="1"/>
      <c r="AUR233" s="1"/>
      <c r="AUS233" s="1"/>
      <c r="AUT233" s="1"/>
      <c r="AUU233" s="1"/>
      <c r="AUV233" s="1"/>
      <c r="AUW233" s="1"/>
      <c r="AUX233" s="1"/>
      <c r="AUY233" s="1"/>
      <c r="AUZ233" s="1"/>
      <c r="AVA233" s="1"/>
      <c r="AVB233" s="1"/>
      <c r="AVC233" s="1"/>
      <c r="AVD233" s="1"/>
      <c r="AVE233" s="1"/>
      <c r="AVF233" s="1"/>
      <c r="AVG233" s="1"/>
      <c r="AVH233" s="1"/>
      <c r="AVI233" s="1"/>
      <c r="AVJ233" s="1"/>
      <c r="AVK233" s="1"/>
      <c r="AVL233" s="1"/>
      <c r="AVM233" s="1"/>
      <c r="AVN233" s="1"/>
      <c r="AVO233" s="1"/>
      <c r="AVP233" s="1"/>
      <c r="AVQ233" s="1"/>
      <c r="AVR233" s="1"/>
      <c r="AVS233" s="1"/>
      <c r="AVT233" s="1"/>
      <c r="AVU233" s="1"/>
      <c r="AVV233" s="1"/>
      <c r="AVW233" s="1"/>
      <c r="AVX233" s="1"/>
      <c r="AVY233" s="1"/>
      <c r="AVZ233" s="1"/>
      <c r="AWA233" s="1"/>
      <c r="AWB233" s="1"/>
      <c r="AWC233" s="1"/>
      <c r="AWD233" s="1"/>
      <c r="AWE233" s="1"/>
      <c r="AWF233" s="1"/>
      <c r="AWG233" s="1"/>
      <c r="AWH233" s="1"/>
      <c r="AWI233" s="1"/>
      <c r="AWJ233" s="1"/>
      <c r="AWK233" s="1"/>
      <c r="AWL233" s="1"/>
      <c r="AWM233" s="1"/>
      <c r="AWN233" s="1"/>
      <c r="AWO233" s="1"/>
      <c r="AWP233" s="1"/>
      <c r="AWQ233" s="1"/>
      <c r="AWR233" s="1"/>
      <c r="AWS233" s="1"/>
      <c r="AWT233" s="1"/>
      <c r="AWU233" s="1"/>
      <c r="AWV233" s="1"/>
      <c r="AWW233" s="1"/>
      <c r="AWX233" s="1"/>
      <c r="AWY233" s="1"/>
      <c r="AWZ233" s="1"/>
      <c r="AXA233" s="1"/>
      <c r="AXB233" s="1"/>
      <c r="AXC233" s="1"/>
      <c r="AXD233" s="1"/>
      <c r="AXE233" s="1"/>
      <c r="AXF233" s="1"/>
      <c r="AXG233" s="1"/>
      <c r="AXH233" s="1"/>
      <c r="AXI233" s="1"/>
      <c r="AXJ233" s="1"/>
      <c r="AXK233" s="1"/>
      <c r="AXL233" s="1"/>
      <c r="AXM233" s="1"/>
      <c r="AXN233" s="1"/>
      <c r="AXO233" s="1"/>
      <c r="AXP233" s="1"/>
      <c r="AXQ233" s="1"/>
      <c r="AXR233" s="1"/>
      <c r="AXS233" s="1"/>
      <c r="AXT233" s="1"/>
      <c r="AXU233" s="1"/>
      <c r="AXV233" s="1"/>
      <c r="AXW233" s="1"/>
      <c r="AXX233" s="1"/>
      <c r="AXY233" s="1"/>
      <c r="AXZ233" s="1"/>
      <c r="AYA233" s="1"/>
      <c r="AYB233" s="1"/>
      <c r="AYC233" s="1"/>
      <c r="AYD233" s="1"/>
      <c r="AYE233" s="1"/>
      <c r="AYF233" s="1"/>
      <c r="AYG233" s="1"/>
      <c r="AYH233" s="1"/>
      <c r="AYI233" s="1"/>
      <c r="AYJ233" s="1"/>
      <c r="AYK233" s="1"/>
      <c r="AYL233" s="1"/>
      <c r="AYM233" s="1"/>
      <c r="AYN233" s="1"/>
      <c r="AYO233" s="1"/>
      <c r="AYP233" s="1"/>
      <c r="AYQ233" s="1"/>
      <c r="AYR233" s="1"/>
      <c r="AYS233" s="1"/>
      <c r="AYT233" s="1"/>
      <c r="AYU233" s="1"/>
      <c r="AYV233" s="1"/>
      <c r="AYW233" s="1"/>
      <c r="AYX233" s="1"/>
      <c r="AYY233" s="1"/>
      <c r="AYZ233" s="1"/>
      <c r="AZA233" s="1"/>
      <c r="AZB233" s="1"/>
      <c r="AZC233" s="1"/>
      <c r="AZD233" s="1"/>
      <c r="AZE233" s="1"/>
      <c r="AZF233" s="1"/>
      <c r="AZG233" s="1"/>
      <c r="AZH233" s="1"/>
      <c r="AZI233" s="1"/>
      <c r="AZJ233" s="1"/>
      <c r="AZK233" s="1"/>
      <c r="AZL233" s="1"/>
      <c r="AZM233" s="1"/>
      <c r="AZN233" s="1"/>
      <c r="AZO233" s="1"/>
      <c r="AZP233" s="1"/>
      <c r="AZQ233" s="1"/>
      <c r="AZR233" s="1"/>
      <c r="AZS233" s="1"/>
      <c r="AZT233" s="1"/>
      <c r="AZU233" s="1"/>
      <c r="AZV233" s="1"/>
      <c r="AZW233" s="1"/>
      <c r="AZX233" s="1"/>
      <c r="AZY233" s="1"/>
      <c r="AZZ233" s="1"/>
      <c r="BAA233" s="1"/>
      <c r="BAB233" s="1"/>
      <c r="BAC233" s="1"/>
      <c r="BAD233" s="1"/>
      <c r="BAE233" s="1"/>
      <c r="BAF233" s="1"/>
      <c r="BAG233" s="1"/>
      <c r="BAH233" s="1"/>
      <c r="BAI233" s="1"/>
      <c r="BAJ233" s="1"/>
      <c r="BAK233" s="1"/>
      <c r="BAL233" s="1"/>
      <c r="BAM233" s="1"/>
      <c r="BAN233" s="1"/>
      <c r="BAO233" s="1"/>
      <c r="BAP233" s="1"/>
      <c r="BAQ233" s="1"/>
      <c r="BAR233" s="1"/>
      <c r="BAS233" s="1"/>
      <c r="BAT233" s="1"/>
      <c r="BAU233" s="1"/>
      <c r="BAV233" s="1"/>
      <c r="BAW233" s="1"/>
      <c r="BAX233" s="1"/>
      <c r="BAY233" s="1"/>
      <c r="BAZ233" s="1"/>
      <c r="BBA233" s="1"/>
      <c r="BBB233" s="1"/>
      <c r="BBC233" s="1"/>
      <c r="BBD233" s="1"/>
      <c r="BBE233" s="1"/>
      <c r="BBF233" s="1"/>
      <c r="BBG233" s="1"/>
      <c r="BBH233" s="1"/>
      <c r="BBI233" s="1"/>
      <c r="BBJ233" s="1"/>
      <c r="BBK233" s="1"/>
      <c r="BBL233" s="1"/>
      <c r="BBM233" s="1"/>
      <c r="BBN233" s="1"/>
      <c r="BBO233" s="1"/>
      <c r="BBP233" s="1"/>
      <c r="BBQ233" s="1"/>
      <c r="BBR233" s="1"/>
      <c r="BBS233" s="1"/>
      <c r="BBT233" s="1"/>
      <c r="BBU233" s="1"/>
      <c r="BBV233" s="1"/>
      <c r="BBW233" s="1"/>
      <c r="BBX233" s="1"/>
      <c r="BBY233" s="1"/>
      <c r="BBZ233" s="1"/>
      <c r="BCA233" s="1"/>
      <c r="BCB233" s="1"/>
      <c r="BCC233" s="1"/>
      <c r="BCD233" s="1"/>
      <c r="BCE233" s="1"/>
      <c r="BCF233" s="1"/>
      <c r="BCG233" s="1"/>
      <c r="BCH233" s="1"/>
      <c r="BCI233" s="1"/>
      <c r="BCJ233" s="1"/>
      <c r="BCK233" s="1"/>
      <c r="BCL233" s="1"/>
      <c r="BCM233" s="1"/>
      <c r="BCN233" s="1"/>
      <c r="BCO233" s="1"/>
      <c r="BCP233" s="1"/>
      <c r="BCQ233" s="1"/>
      <c r="BCR233" s="1"/>
      <c r="BCS233" s="1"/>
      <c r="BCT233" s="1"/>
      <c r="BCU233" s="1"/>
      <c r="BCV233" s="1"/>
      <c r="BCW233" s="1"/>
      <c r="BCX233" s="1"/>
      <c r="BCY233" s="1"/>
      <c r="BCZ233" s="1"/>
      <c r="BDA233" s="1"/>
      <c r="BDB233" s="1"/>
      <c r="BDC233" s="1"/>
      <c r="BDD233" s="1"/>
      <c r="BDE233" s="1"/>
      <c r="BDF233" s="1"/>
      <c r="BDG233" s="1"/>
      <c r="BDH233" s="1"/>
      <c r="BDI233" s="1"/>
      <c r="BDJ233" s="1"/>
      <c r="BDK233" s="1"/>
      <c r="BDL233" s="1"/>
      <c r="BDM233" s="1"/>
      <c r="BDN233" s="1"/>
      <c r="BDO233" s="1"/>
      <c r="BDP233" s="1"/>
      <c r="BDQ233" s="1"/>
      <c r="BDR233" s="1"/>
      <c r="BDS233" s="1"/>
      <c r="BDT233" s="1"/>
      <c r="BDU233" s="1"/>
      <c r="BDV233" s="1"/>
      <c r="BDW233" s="1"/>
      <c r="BDX233" s="1"/>
      <c r="BDY233" s="1"/>
      <c r="BDZ233" s="1"/>
      <c r="BEA233" s="1"/>
      <c r="BEB233" s="1"/>
      <c r="BEC233" s="1"/>
      <c r="BED233" s="1"/>
      <c r="BEE233" s="1"/>
      <c r="BEF233" s="1"/>
      <c r="BEG233" s="1"/>
      <c r="BEH233" s="1"/>
      <c r="BEI233" s="1"/>
      <c r="BEJ233" s="1"/>
      <c r="BEK233" s="1"/>
      <c r="BEL233" s="1"/>
      <c r="BEM233" s="1"/>
      <c r="BEN233" s="1"/>
      <c r="BEO233" s="1"/>
      <c r="BEP233" s="1"/>
      <c r="BEQ233" s="1"/>
      <c r="BER233" s="1"/>
      <c r="BES233" s="1"/>
      <c r="BET233" s="1"/>
      <c r="BEU233" s="1"/>
      <c r="BEV233" s="1"/>
      <c r="BEW233" s="1"/>
      <c r="BEX233" s="1"/>
      <c r="BEY233" s="1"/>
      <c r="BEZ233" s="1"/>
      <c r="BFA233" s="1"/>
      <c r="BFB233" s="1"/>
      <c r="BFC233" s="1"/>
      <c r="BFD233" s="1"/>
      <c r="BFE233" s="1"/>
      <c r="BFF233" s="1"/>
      <c r="BFG233" s="1"/>
      <c r="BFH233" s="1"/>
      <c r="BFI233" s="1"/>
      <c r="BFJ233" s="1"/>
      <c r="BFK233" s="1"/>
      <c r="BFL233" s="1"/>
      <c r="BFM233" s="1"/>
      <c r="BFN233" s="1"/>
      <c r="BFO233" s="1"/>
      <c r="BFP233" s="1"/>
      <c r="BFQ233" s="1"/>
      <c r="BFR233" s="1"/>
      <c r="BFS233" s="1"/>
      <c r="BFT233" s="1"/>
      <c r="BFU233" s="1"/>
      <c r="BFV233" s="1"/>
      <c r="BFW233" s="1"/>
      <c r="BFX233" s="1"/>
      <c r="BFY233" s="1"/>
      <c r="BFZ233" s="1"/>
      <c r="BGA233" s="1"/>
      <c r="BGB233" s="1"/>
      <c r="BGC233" s="1"/>
      <c r="BGD233" s="1"/>
      <c r="BGE233" s="1"/>
      <c r="BGF233" s="1"/>
      <c r="BGG233" s="1"/>
      <c r="BGH233" s="1"/>
      <c r="BGI233" s="1"/>
      <c r="BGJ233" s="1"/>
      <c r="BGK233" s="1"/>
      <c r="BGL233" s="1"/>
      <c r="BGM233" s="1"/>
      <c r="BGN233" s="1"/>
      <c r="BGO233" s="1"/>
      <c r="BGP233" s="1"/>
      <c r="BGQ233" s="1"/>
      <c r="BGR233" s="1"/>
      <c r="BGS233" s="1"/>
      <c r="BGT233" s="1"/>
      <c r="BGU233" s="1"/>
      <c r="BGV233" s="1"/>
      <c r="BGW233" s="1"/>
      <c r="BGX233" s="1"/>
      <c r="BGY233" s="1"/>
      <c r="BGZ233" s="1"/>
      <c r="BHA233" s="1"/>
      <c r="BHB233" s="1"/>
      <c r="BHC233" s="1"/>
      <c r="BHD233" s="1"/>
      <c r="BHE233" s="1"/>
      <c r="BHF233" s="1"/>
      <c r="BHG233" s="1"/>
      <c r="BHH233" s="1"/>
      <c r="BHI233" s="1"/>
      <c r="BHJ233" s="1"/>
      <c r="BHK233" s="1"/>
      <c r="BHL233" s="1"/>
      <c r="BHM233" s="1"/>
      <c r="BHN233" s="1"/>
      <c r="BHO233" s="1"/>
      <c r="BHP233" s="1"/>
      <c r="BHQ233" s="1"/>
      <c r="BHR233" s="1"/>
      <c r="BHS233" s="1"/>
      <c r="BHT233" s="1"/>
      <c r="BHU233" s="1"/>
      <c r="BHV233" s="1"/>
      <c r="BHW233" s="1"/>
      <c r="BHX233" s="1"/>
      <c r="BHY233" s="1"/>
      <c r="BHZ233" s="1"/>
      <c r="BIA233" s="1"/>
      <c r="BIB233" s="1"/>
      <c r="BIC233" s="1"/>
      <c r="BID233" s="1"/>
      <c r="BIE233" s="1"/>
      <c r="BIF233" s="1"/>
      <c r="BIG233" s="1"/>
      <c r="BIH233" s="1"/>
      <c r="BII233" s="1"/>
      <c r="BIJ233" s="1"/>
      <c r="BIK233" s="1"/>
      <c r="BIL233" s="1"/>
      <c r="BIM233" s="1"/>
      <c r="BIN233" s="1"/>
      <c r="BIO233" s="1"/>
      <c r="BIP233" s="1"/>
      <c r="BIQ233" s="1"/>
      <c r="BIR233" s="1"/>
      <c r="BIS233" s="1"/>
      <c r="BIT233" s="1"/>
      <c r="BIU233" s="1"/>
      <c r="BIV233" s="1"/>
      <c r="BIW233" s="1"/>
      <c r="BIX233" s="1"/>
      <c r="BIY233" s="1"/>
      <c r="BIZ233" s="1"/>
      <c r="BJA233" s="1"/>
      <c r="BJB233" s="1"/>
      <c r="BJC233" s="1"/>
      <c r="BJD233" s="1"/>
      <c r="BJE233" s="1"/>
      <c r="BJF233" s="1"/>
      <c r="BJG233" s="1"/>
      <c r="BJH233" s="1"/>
      <c r="BJI233" s="1"/>
      <c r="BJJ233" s="1"/>
      <c r="BJK233" s="1"/>
      <c r="BJL233" s="1"/>
      <c r="BJM233" s="1"/>
      <c r="BJN233" s="1"/>
      <c r="BJO233" s="1"/>
      <c r="BJP233" s="1"/>
      <c r="BJQ233" s="1"/>
      <c r="BJR233" s="1"/>
      <c r="BJS233" s="1"/>
      <c r="BJT233" s="1"/>
      <c r="BJU233" s="1"/>
      <c r="BJV233" s="1"/>
      <c r="BJW233" s="1"/>
      <c r="BJX233" s="1"/>
      <c r="BJY233" s="1"/>
      <c r="BJZ233" s="1"/>
      <c r="BKA233" s="1"/>
      <c r="BKB233" s="1"/>
      <c r="BKC233" s="1"/>
      <c r="BKD233" s="1"/>
      <c r="BKE233" s="1"/>
      <c r="BKF233" s="1"/>
      <c r="BKG233" s="1"/>
      <c r="BKH233" s="1"/>
      <c r="BKI233" s="1"/>
      <c r="BKJ233" s="1"/>
      <c r="BKK233" s="1"/>
      <c r="BKL233" s="1"/>
      <c r="BKM233" s="1"/>
      <c r="BKN233" s="1"/>
      <c r="BKO233" s="1"/>
      <c r="BKP233" s="1"/>
      <c r="BKQ233" s="1"/>
      <c r="BKR233" s="1"/>
      <c r="BKS233" s="1"/>
      <c r="BKT233" s="1"/>
      <c r="BKU233" s="1"/>
      <c r="BKV233" s="1"/>
      <c r="BKW233" s="1"/>
      <c r="BKX233" s="1"/>
      <c r="BKY233" s="1"/>
      <c r="BKZ233" s="1"/>
      <c r="BLA233" s="1"/>
      <c r="BLB233" s="1"/>
      <c r="BLC233" s="1"/>
      <c r="BLD233" s="1"/>
      <c r="BLE233" s="1"/>
      <c r="BLF233" s="1"/>
      <c r="BLG233" s="1"/>
      <c r="BLH233" s="1"/>
      <c r="BLI233" s="1"/>
      <c r="BLJ233" s="1"/>
      <c r="BLK233" s="1"/>
      <c r="BLL233" s="1"/>
      <c r="BLM233" s="1"/>
      <c r="BLN233" s="1"/>
      <c r="BLO233" s="1"/>
      <c r="BLP233" s="1"/>
      <c r="BLQ233" s="1"/>
      <c r="BLR233" s="1"/>
      <c r="BLS233" s="1"/>
      <c r="BLT233" s="1"/>
      <c r="BLU233" s="1"/>
      <c r="BLV233" s="1"/>
      <c r="BLW233" s="1"/>
      <c r="BLX233" s="1"/>
      <c r="BLY233" s="1"/>
      <c r="BLZ233" s="1"/>
      <c r="BMA233" s="1"/>
      <c r="BMB233" s="1"/>
      <c r="BMC233" s="1"/>
      <c r="BMD233" s="1"/>
      <c r="BME233" s="1"/>
      <c r="BMF233" s="1"/>
      <c r="BMG233" s="1"/>
      <c r="BMH233" s="1"/>
      <c r="BMI233" s="1"/>
      <c r="BMJ233" s="1"/>
      <c r="BMK233" s="1"/>
      <c r="BML233" s="1"/>
      <c r="BMM233" s="1"/>
      <c r="BMN233" s="1"/>
      <c r="BMO233" s="1"/>
      <c r="BMP233" s="1"/>
      <c r="BMQ233" s="1"/>
      <c r="BMR233" s="1"/>
      <c r="BMS233" s="1"/>
      <c r="BMT233" s="1"/>
      <c r="BMU233" s="1"/>
      <c r="BMV233" s="1"/>
      <c r="BMW233" s="1"/>
      <c r="BMX233" s="1"/>
      <c r="BMY233" s="1"/>
      <c r="BMZ233" s="1"/>
      <c r="BNA233" s="1"/>
      <c r="BNB233" s="1"/>
      <c r="BNC233" s="1"/>
      <c r="BND233" s="1"/>
      <c r="BNE233" s="1"/>
      <c r="BNF233" s="1"/>
      <c r="BNG233" s="1"/>
      <c r="BNH233" s="1"/>
      <c r="BNI233" s="1"/>
      <c r="BNJ233" s="1"/>
      <c r="BNK233" s="1"/>
      <c r="BNL233" s="1"/>
      <c r="BNM233" s="1"/>
      <c r="BNN233" s="1"/>
      <c r="BNO233" s="1"/>
      <c r="BNP233" s="1"/>
      <c r="BNQ233" s="1"/>
      <c r="BNR233" s="1"/>
      <c r="BNS233" s="1"/>
      <c r="BNT233" s="1"/>
      <c r="BNU233" s="1"/>
      <c r="BNV233" s="1"/>
      <c r="BNW233" s="1"/>
      <c r="BNX233" s="1"/>
      <c r="BNY233" s="1"/>
      <c r="BNZ233" s="1"/>
      <c r="BOA233" s="1"/>
      <c r="BOB233" s="1"/>
      <c r="BOC233" s="1"/>
      <c r="BOD233" s="1"/>
      <c r="BOE233" s="1"/>
      <c r="BOF233" s="1"/>
      <c r="BOG233" s="1"/>
      <c r="BOH233" s="1"/>
      <c r="BOI233" s="1"/>
      <c r="BOJ233" s="1"/>
      <c r="BOK233" s="1"/>
      <c r="BOL233" s="1"/>
      <c r="BOM233" s="1"/>
      <c r="BON233" s="1"/>
      <c r="BOO233" s="1"/>
      <c r="BOP233" s="1"/>
      <c r="BOQ233" s="1"/>
      <c r="BOR233" s="1"/>
      <c r="BOS233" s="1"/>
      <c r="BOT233" s="1"/>
      <c r="BOU233" s="1"/>
      <c r="BOV233" s="1"/>
      <c r="BOW233" s="1"/>
      <c r="BOX233" s="1"/>
      <c r="BOY233" s="1"/>
      <c r="BOZ233" s="1"/>
      <c r="BPA233" s="1"/>
      <c r="BPB233" s="1"/>
      <c r="BPC233" s="1"/>
      <c r="BPD233" s="1"/>
      <c r="BPE233" s="1"/>
      <c r="BPF233" s="1"/>
      <c r="BPG233" s="1"/>
      <c r="BPH233" s="1"/>
      <c r="BPI233" s="1"/>
      <c r="BPJ233" s="1"/>
      <c r="BPK233" s="1"/>
      <c r="BPL233" s="1"/>
      <c r="BPM233" s="1"/>
      <c r="BPN233" s="1"/>
      <c r="BPO233" s="1"/>
      <c r="BPP233" s="1"/>
      <c r="BPQ233" s="1"/>
      <c r="BPR233" s="1"/>
      <c r="BPS233" s="1"/>
      <c r="BPT233" s="1"/>
      <c r="BPU233" s="1"/>
      <c r="BPV233" s="1"/>
      <c r="BPW233" s="1"/>
      <c r="BPX233" s="1"/>
      <c r="BPY233" s="1"/>
      <c r="BPZ233" s="1"/>
      <c r="BQA233" s="1"/>
      <c r="BQB233" s="1"/>
      <c r="BQC233" s="1"/>
      <c r="BQD233" s="1"/>
      <c r="BQE233" s="1"/>
      <c r="BQF233" s="1"/>
      <c r="BQG233" s="1"/>
      <c r="BQH233" s="1"/>
      <c r="BQI233" s="1"/>
      <c r="BQJ233" s="1"/>
      <c r="BQK233" s="1"/>
      <c r="BQL233" s="1"/>
      <c r="BQM233" s="1"/>
      <c r="BQN233" s="1"/>
      <c r="BQO233" s="1"/>
      <c r="BQP233" s="1"/>
      <c r="BQQ233" s="1"/>
      <c r="BQR233" s="1"/>
      <c r="BQS233" s="1"/>
      <c r="BQT233" s="1"/>
      <c r="BQU233" s="1"/>
      <c r="BQV233" s="1"/>
      <c r="BQW233" s="1"/>
      <c r="BQX233" s="1"/>
      <c r="BQY233" s="1"/>
      <c r="BQZ233" s="1"/>
      <c r="BRA233" s="1"/>
      <c r="BRB233" s="1"/>
      <c r="BRC233" s="1"/>
      <c r="BRD233" s="1"/>
      <c r="BRE233" s="1"/>
      <c r="BRF233" s="1"/>
      <c r="BRG233" s="1"/>
      <c r="BRH233" s="1"/>
      <c r="BRI233" s="1"/>
      <c r="BRJ233" s="1"/>
      <c r="BRK233" s="1"/>
      <c r="BRL233" s="1"/>
      <c r="BRM233" s="1"/>
      <c r="BRN233" s="1"/>
      <c r="BRO233" s="1"/>
      <c r="BRP233" s="1"/>
      <c r="BRQ233" s="1"/>
      <c r="BRR233" s="1"/>
      <c r="BRS233" s="1"/>
      <c r="BRT233" s="1"/>
      <c r="BRU233" s="1"/>
      <c r="BRV233" s="1"/>
      <c r="BRW233" s="1"/>
      <c r="BRX233" s="1"/>
      <c r="BRY233" s="1"/>
      <c r="BRZ233" s="1"/>
      <c r="BSA233" s="1"/>
      <c r="BSB233" s="1"/>
      <c r="BSC233" s="1"/>
      <c r="BSD233" s="1"/>
      <c r="BSE233" s="1"/>
      <c r="BSF233" s="1"/>
      <c r="BSG233" s="1"/>
      <c r="BSH233" s="1"/>
      <c r="BSI233" s="1"/>
      <c r="BSJ233" s="1"/>
      <c r="BSK233" s="1"/>
      <c r="BSL233" s="1"/>
      <c r="BSM233" s="1"/>
      <c r="BSN233" s="1"/>
      <c r="BSO233" s="1"/>
      <c r="BSP233" s="1"/>
      <c r="BSQ233" s="1"/>
      <c r="BSR233" s="1"/>
      <c r="BSS233" s="1"/>
      <c r="BST233" s="1"/>
      <c r="BSU233" s="1"/>
      <c r="BSV233" s="1"/>
      <c r="BSW233" s="1"/>
      <c r="BSX233" s="1"/>
      <c r="BSY233" s="1"/>
      <c r="BSZ233" s="1"/>
      <c r="BTA233" s="1"/>
      <c r="BTB233" s="1"/>
      <c r="BTC233" s="1"/>
      <c r="BTD233" s="1"/>
      <c r="BTE233" s="1"/>
      <c r="BTF233" s="1"/>
      <c r="BTG233" s="1"/>
      <c r="BTH233" s="1"/>
      <c r="BTI233" s="1"/>
      <c r="BTJ233" s="1"/>
      <c r="BTK233" s="1"/>
      <c r="BTL233" s="1"/>
      <c r="BTM233" s="1"/>
      <c r="BTN233" s="1"/>
      <c r="BTO233" s="1"/>
      <c r="BTP233" s="1"/>
      <c r="BTQ233" s="1"/>
      <c r="BTR233" s="1"/>
      <c r="BTS233" s="1"/>
      <c r="BTT233" s="1"/>
      <c r="BTU233" s="1"/>
      <c r="BTV233" s="1"/>
      <c r="BTW233" s="1"/>
      <c r="BTX233" s="1"/>
      <c r="BTY233" s="1"/>
      <c r="BTZ233" s="1"/>
      <c r="BUA233" s="1"/>
      <c r="BUB233" s="1"/>
      <c r="BUC233" s="1"/>
      <c r="BUD233" s="1"/>
      <c r="BUE233" s="1"/>
      <c r="BUF233" s="1"/>
      <c r="BUG233" s="1"/>
      <c r="BUH233" s="1"/>
      <c r="BUI233" s="1"/>
      <c r="BUJ233" s="1"/>
      <c r="BUK233" s="1"/>
      <c r="BUL233" s="1"/>
      <c r="BUM233" s="1"/>
      <c r="BUN233" s="1"/>
      <c r="BUO233" s="1"/>
      <c r="BUP233" s="1"/>
      <c r="BUQ233" s="1"/>
      <c r="BUR233" s="1"/>
      <c r="BUS233" s="1"/>
      <c r="BUT233" s="1"/>
      <c r="BUU233" s="1"/>
      <c r="BUV233" s="1"/>
      <c r="BUW233" s="1"/>
      <c r="BUX233" s="1"/>
      <c r="BUY233" s="1"/>
      <c r="BUZ233" s="1"/>
      <c r="BVA233" s="1"/>
      <c r="BVB233" s="1"/>
      <c r="BVC233" s="1"/>
      <c r="BVD233" s="1"/>
      <c r="BVE233" s="1"/>
      <c r="BVF233" s="1"/>
      <c r="BVG233" s="1"/>
      <c r="BVH233" s="1"/>
      <c r="BVI233" s="1"/>
      <c r="BVJ233" s="1"/>
      <c r="BVK233" s="1"/>
      <c r="BVL233" s="1"/>
      <c r="BVM233" s="1"/>
      <c r="BVN233" s="1"/>
      <c r="BVO233" s="1"/>
      <c r="BVP233" s="1"/>
      <c r="BVQ233" s="1"/>
      <c r="BVR233" s="1"/>
      <c r="BVS233" s="1"/>
      <c r="BVT233" s="1"/>
      <c r="BVU233" s="1"/>
      <c r="BVV233" s="1"/>
      <c r="BVW233" s="1"/>
      <c r="BVX233" s="1"/>
      <c r="BVY233" s="1"/>
      <c r="BVZ233" s="1"/>
      <c r="BWA233" s="1"/>
      <c r="BWB233" s="1"/>
      <c r="BWC233" s="1"/>
      <c r="BWD233" s="1"/>
      <c r="BWE233" s="1"/>
      <c r="BWF233" s="1"/>
      <c r="BWG233" s="1"/>
      <c r="BWH233" s="1"/>
      <c r="BWI233" s="1"/>
      <c r="BWJ233" s="1"/>
      <c r="BWK233" s="1"/>
      <c r="BWL233" s="1"/>
      <c r="BWM233" s="1"/>
      <c r="BWN233" s="1"/>
      <c r="BWO233" s="1"/>
      <c r="BWP233" s="1"/>
      <c r="BWQ233" s="1"/>
      <c r="BWR233" s="1"/>
      <c r="BWS233" s="1"/>
      <c r="BWT233" s="1"/>
      <c r="BWU233" s="1"/>
      <c r="BWV233" s="1"/>
      <c r="BWW233" s="1"/>
      <c r="BWX233" s="1"/>
      <c r="BWY233" s="1"/>
      <c r="BWZ233" s="1"/>
      <c r="BXA233" s="1"/>
      <c r="BXB233" s="1"/>
      <c r="BXC233" s="1"/>
      <c r="BXD233" s="1"/>
      <c r="BXE233" s="1"/>
      <c r="BXF233" s="1"/>
      <c r="BXG233" s="1"/>
      <c r="BXH233" s="1"/>
      <c r="BXI233" s="1"/>
      <c r="BXJ233" s="1"/>
      <c r="BXK233" s="1"/>
      <c r="BXL233" s="1"/>
      <c r="BXM233" s="1"/>
      <c r="BXN233" s="1"/>
      <c r="BXO233" s="1"/>
      <c r="BXP233" s="1"/>
      <c r="BXQ233" s="1"/>
      <c r="BXR233" s="1"/>
      <c r="BXS233" s="1"/>
      <c r="BXT233" s="1"/>
      <c r="BXU233" s="1"/>
      <c r="BXV233" s="1"/>
      <c r="BXW233" s="1"/>
      <c r="BXX233" s="1"/>
      <c r="BXY233" s="1"/>
      <c r="BXZ233" s="1"/>
      <c r="BYA233" s="1"/>
      <c r="BYB233" s="1"/>
      <c r="BYC233" s="1"/>
      <c r="BYD233" s="1"/>
      <c r="BYE233" s="1"/>
      <c r="BYF233" s="1"/>
      <c r="BYG233" s="1"/>
      <c r="BYH233" s="1"/>
      <c r="BYI233" s="1"/>
      <c r="BYJ233" s="1"/>
      <c r="BYK233" s="1"/>
      <c r="BYL233" s="1"/>
      <c r="BYM233" s="1"/>
      <c r="BYN233" s="1"/>
      <c r="BYO233" s="1"/>
      <c r="BYP233" s="1"/>
      <c r="BYQ233" s="1"/>
      <c r="BYR233" s="1"/>
      <c r="BYS233" s="1"/>
      <c r="BYT233" s="1"/>
      <c r="BYU233" s="1"/>
      <c r="BYV233" s="1"/>
      <c r="BYW233" s="1"/>
      <c r="BYX233" s="1"/>
      <c r="BYY233" s="1"/>
      <c r="BYZ233" s="1"/>
      <c r="BZA233" s="1"/>
      <c r="BZB233" s="1"/>
      <c r="BZC233" s="1"/>
      <c r="BZD233" s="1"/>
      <c r="BZE233" s="1"/>
      <c r="BZF233" s="1"/>
      <c r="BZG233" s="1"/>
      <c r="BZH233" s="1"/>
      <c r="BZI233" s="1"/>
      <c r="BZJ233" s="1"/>
      <c r="BZK233" s="1"/>
      <c r="BZL233" s="1"/>
      <c r="BZM233" s="1"/>
      <c r="BZN233" s="1"/>
      <c r="BZO233" s="1"/>
      <c r="BZP233" s="1"/>
      <c r="BZQ233" s="1"/>
      <c r="BZR233" s="1"/>
      <c r="BZS233" s="1"/>
      <c r="BZT233" s="1"/>
      <c r="BZU233" s="1"/>
      <c r="BZV233" s="1"/>
      <c r="BZW233" s="1"/>
      <c r="BZX233" s="1"/>
      <c r="BZY233" s="1"/>
      <c r="BZZ233" s="1"/>
      <c r="CAA233" s="1"/>
      <c r="CAB233" s="1"/>
      <c r="CAC233" s="1"/>
      <c r="CAD233" s="1"/>
      <c r="CAE233" s="1"/>
      <c r="CAF233" s="1"/>
      <c r="CAG233" s="1"/>
      <c r="CAH233" s="1"/>
      <c r="CAI233" s="1"/>
      <c r="CAJ233" s="1"/>
      <c r="CAK233" s="1"/>
      <c r="CAL233" s="1"/>
      <c r="CAM233" s="1"/>
      <c r="CAN233" s="1"/>
      <c r="CAO233" s="1"/>
      <c r="CAP233" s="1"/>
      <c r="CAQ233" s="1"/>
      <c r="CAR233" s="1"/>
      <c r="CAS233" s="1"/>
      <c r="CAT233" s="1"/>
      <c r="CAU233" s="1"/>
      <c r="CAV233" s="1"/>
      <c r="CAW233" s="1"/>
      <c r="CAX233" s="1"/>
      <c r="CAY233" s="1"/>
      <c r="CAZ233" s="1"/>
      <c r="CBA233" s="1"/>
      <c r="CBB233" s="1"/>
      <c r="CBC233" s="1"/>
      <c r="CBD233" s="1"/>
      <c r="CBE233" s="1"/>
      <c r="CBF233" s="1"/>
      <c r="CBG233" s="1"/>
      <c r="CBH233" s="1"/>
      <c r="CBI233" s="1"/>
      <c r="CBJ233" s="1"/>
      <c r="CBK233" s="1"/>
      <c r="CBL233" s="1"/>
      <c r="CBM233" s="1"/>
      <c r="CBN233" s="1"/>
      <c r="CBO233" s="1"/>
      <c r="CBP233" s="1"/>
      <c r="CBQ233" s="1"/>
      <c r="CBR233" s="1"/>
      <c r="CBS233" s="1"/>
      <c r="CBT233" s="1"/>
      <c r="CBU233" s="1"/>
      <c r="CBV233" s="1"/>
      <c r="CBW233" s="1"/>
      <c r="CBX233" s="1"/>
      <c r="CBY233" s="1"/>
      <c r="CBZ233" s="1"/>
      <c r="CCA233" s="1"/>
      <c r="CCB233" s="1"/>
      <c r="CCC233" s="1"/>
      <c r="CCD233" s="1"/>
      <c r="CCE233" s="1"/>
      <c r="CCF233" s="1"/>
      <c r="CCG233" s="1"/>
      <c r="CCH233" s="1"/>
      <c r="CCI233" s="1"/>
      <c r="CCJ233" s="1"/>
      <c r="CCK233" s="1"/>
      <c r="CCL233" s="1"/>
      <c r="CCM233" s="1"/>
      <c r="CCN233" s="1"/>
      <c r="CCO233" s="1"/>
      <c r="CCP233" s="1"/>
      <c r="CCQ233" s="1"/>
      <c r="CCR233" s="1"/>
      <c r="CCS233" s="1"/>
      <c r="CCT233" s="1"/>
      <c r="CCU233" s="1"/>
      <c r="CCV233" s="1"/>
      <c r="CCW233" s="1"/>
      <c r="CCX233" s="1"/>
      <c r="CCY233" s="1"/>
      <c r="CCZ233" s="1"/>
      <c r="CDA233" s="1"/>
      <c r="CDB233" s="1"/>
      <c r="CDC233" s="1"/>
      <c r="CDD233" s="1"/>
      <c r="CDE233" s="1"/>
      <c r="CDF233" s="1"/>
      <c r="CDG233" s="1"/>
      <c r="CDH233" s="1"/>
      <c r="CDI233" s="1"/>
      <c r="CDJ233" s="1"/>
      <c r="CDK233" s="1"/>
      <c r="CDL233" s="1"/>
      <c r="CDM233" s="1"/>
      <c r="CDN233" s="1"/>
      <c r="CDO233" s="1"/>
      <c r="CDP233" s="1"/>
      <c r="CDQ233" s="1"/>
      <c r="CDR233" s="1"/>
      <c r="CDS233" s="1"/>
      <c r="CDT233" s="1"/>
      <c r="CDU233" s="1"/>
      <c r="CDV233" s="1"/>
      <c r="CDW233" s="1"/>
      <c r="CDX233" s="1"/>
      <c r="CDY233" s="1"/>
      <c r="CDZ233" s="1"/>
      <c r="CEA233" s="1"/>
      <c r="CEB233" s="1"/>
      <c r="CEC233" s="1"/>
      <c r="CED233" s="1"/>
      <c r="CEE233" s="1"/>
      <c r="CEF233" s="1"/>
      <c r="CEG233" s="1"/>
      <c r="CEH233" s="1"/>
      <c r="CEI233" s="1"/>
      <c r="CEJ233" s="1"/>
      <c r="CEK233" s="1"/>
      <c r="CEL233" s="1"/>
      <c r="CEM233" s="1"/>
      <c r="CEN233" s="1"/>
      <c r="CEO233" s="1"/>
      <c r="CEP233" s="1"/>
      <c r="CEQ233" s="1"/>
      <c r="CER233" s="1"/>
      <c r="CES233" s="1"/>
      <c r="CET233" s="1"/>
      <c r="CEU233" s="1"/>
      <c r="CEV233" s="1"/>
      <c r="CEW233" s="1"/>
      <c r="CEX233" s="1"/>
      <c r="CEY233" s="1"/>
      <c r="CEZ233" s="1"/>
      <c r="CFA233" s="1"/>
      <c r="CFB233" s="1"/>
      <c r="CFC233" s="1"/>
      <c r="CFD233" s="1"/>
      <c r="CFE233" s="1"/>
      <c r="CFF233" s="1"/>
      <c r="CFG233" s="1"/>
      <c r="CFH233" s="1"/>
      <c r="CFI233" s="1"/>
      <c r="CFJ233" s="1"/>
      <c r="CFK233" s="1"/>
      <c r="CFL233" s="1"/>
      <c r="CFM233" s="1"/>
      <c r="CFN233" s="1"/>
      <c r="CFO233" s="1"/>
      <c r="CFP233" s="1"/>
      <c r="CFQ233" s="1"/>
      <c r="CFR233" s="1"/>
      <c r="CFS233" s="1"/>
      <c r="CFT233" s="1"/>
      <c r="CFU233" s="1"/>
      <c r="CFV233" s="1"/>
      <c r="CFW233" s="1"/>
      <c r="CFX233" s="1"/>
      <c r="CFY233" s="1"/>
      <c r="CFZ233" s="1"/>
      <c r="CGA233" s="1"/>
      <c r="CGB233" s="1"/>
      <c r="CGC233" s="1"/>
      <c r="CGD233" s="1"/>
      <c r="CGE233" s="1"/>
      <c r="CGF233" s="1"/>
      <c r="CGG233" s="1"/>
      <c r="CGH233" s="1"/>
      <c r="CGI233" s="1"/>
      <c r="CGJ233" s="1"/>
      <c r="CGK233" s="1"/>
      <c r="CGL233" s="1"/>
      <c r="CGM233" s="1"/>
      <c r="CGN233" s="1"/>
      <c r="CGO233" s="1"/>
      <c r="CGP233" s="1"/>
      <c r="CGQ233" s="1"/>
      <c r="CGR233" s="1"/>
      <c r="CGS233" s="1"/>
      <c r="CGT233" s="1"/>
      <c r="CGU233" s="1"/>
      <c r="CGV233" s="1"/>
      <c r="CGW233" s="1"/>
      <c r="CGX233" s="1"/>
      <c r="CGY233" s="1"/>
      <c r="CGZ233" s="1"/>
      <c r="CHA233" s="1"/>
      <c r="CHB233" s="1"/>
      <c r="CHC233" s="1"/>
      <c r="CHD233" s="1"/>
      <c r="CHE233" s="1"/>
      <c r="CHF233" s="1"/>
      <c r="CHG233" s="1"/>
      <c r="CHH233" s="1"/>
      <c r="CHI233" s="1"/>
      <c r="CHJ233" s="1"/>
      <c r="CHK233" s="1"/>
      <c r="CHL233" s="1"/>
      <c r="CHM233" s="1"/>
      <c r="CHN233" s="1"/>
      <c r="CHO233" s="1"/>
      <c r="CHP233" s="1"/>
      <c r="CHQ233" s="1"/>
      <c r="CHR233" s="1"/>
      <c r="CHS233" s="1"/>
      <c r="CHT233" s="1"/>
      <c r="CHU233" s="1"/>
      <c r="CHV233" s="1"/>
      <c r="CHW233" s="1"/>
      <c r="CHX233" s="1"/>
      <c r="CHY233" s="1"/>
      <c r="CHZ233" s="1"/>
      <c r="CIA233" s="1"/>
      <c r="CIB233" s="1"/>
      <c r="CIC233" s="1"/>
      <c r="CID233" s="1"/>
      <c r="CIE233" s="1"/>
      <c r="CIF233" s="1"/>
      <c r="CIG233" s="1"/>
      <c r="CIH233" s="1"/>
      <c r="CII233" s="1"/>
      <c r="CIJ233" s="1"/>
      <c r="CIK233" s="1"/>
      <c r="CIL233" s="1"/>
      <c r="CIM233" s="1"/>
      <c r="CIN233" s="1"/>
      <c r="CIO233" s="1"/>
      <c r="CIP233" s="1"/>
      <c r="CIQ233" s="1"/>
      <c r="CIR233" s="1"/>
      <c r="CIS233" s="1"/>
      <c r="CIT233" s="1"/>
      <c r="CIU233" s="1"/>
      <c r="CIV233" s="1"/>
      <c r="CIW233" s="1"/>
      <c r="CIX233" s="1"/>
      <c r="CIY233" s="1"/>
      <c r="CIZ233" s="1"/>
      <c r="CJA233" s="1"/>
      <c r="CJB233" s="1"/>
      <c r="CJC233" s="1"/>
      <c r="CJD233" s="1"/>
      <c r="CJE233" s="1"/>
      <c r="CJF233" s="1"/>
      <c r="CJG233" s="1"/>
      <c r="CJH233" s="1"/>
      <c r="CJI233" s="1"/>
      <c r="CJJ233" s="1"/>
      <c r="CJK233" s="1"/>
      <c r="CJL233" s="1"/>
      <c r="CJM233" s="1"/>
      <c r="CJN233" s="1"/>
      <c r="CJO233" s="1"/>
      <c r="CJP233" s="1"/>
      <c r="CJQ233" s="1"/>
      <c r="CJR233" s="1"/>
      <c r="CJS233" s="1"/>
      <c r="CJT233" s="1"/>
      <c r="CJU233" s="1"/>
      <c r="CJV233" s="1"/>
      <c r="CJW233" s="1"/>
      <c r="CJX233" s="1"/>
      <c r="CJY233" s="1"/>
      <c r="CJZ233" s="1"/>
      <c r="CKA233" s="1"/>
      <c r="CKB233" s="1"/>
      <c r="CKC233" s="1"/>
      <c r="CKD233" s="1"/>
      <c r="CKE233" s="1"/>
      <c r="CKF233" s="1"/>
      <c r="CKG233" s="1"/>
      <c r="CKH233" s="1"/>
      <c r="CKI233" s="1"/>
      <c r="CKJ233" s="1"/>
      <c r="CKK233" s="1"/>
      <c r="CKL233" s="1"/>
      <c r="CKM233" s="1"/>
      <c r="CKN233" s="1"/>
      <c r="CKO233" s="1"/>
      <c r="CKP233" s="1"/>
      <c r="CKQ233" s="1"/>
      <c r="CKR233" s="1"/>
      <c r="CKS233" s="1"/>
      <c r="CKT233" s="1"/>
      <c r="CKU233" s="1"/>
      <c r="CKV233" s="1"/>
      <c r="CKW233" s="1"/>
      <c r="CKX233" s="1"/>
      <c r="CKY233" s="1"/>
      <c r="CKZ233" s="1"/>
      <c r="CLA233" s="1"/>
      <c r="CLB233" s="1"/>
      <c r="CLC233" s="1"/>
      <c r="CLD233" s="1"/>
      <c r="CLE233" s="1"/>
      <c r="CLF233" s="1"/>
      <c r="CLG233" s="1"/>
      <c r="CLH233" s="1"/>
      <c r="CLI233" s="1"/>
      <c r="CLJ233" s="1"/>
      <c r="CLK233" s="1"/>
      <c r="CLL233" s="1"/>
      <c r="CLM233" s="1"/>
      <c r="CLN233" s="1"/>
      <c r="CLO233" s="1"/>
      <c r="CLP233" s="1"/>
      <c r="CLQ233" s="1"/>
      <c r="CLR233" s="1"/>
      <c r="CLS233" s="1"/>
      <c r="CLT233" s="1"/>
      <c r="CLU233" s="1"/>
      <c r="CLV233" s="1"/>
      <c r="CLW233" s="1"/>
      <c r="CLX233" s="1"/>
      <c r="CLY233" s="1"/>
      <c r="CLZ233" s="1"/>
      <c r="CMA233" s="1"/>
      <c r="CMB233" s="1"/>
      <c r="CMC233" s="1"/>
      <c r="CMD233" s="1"/>
      <c r="CME233" s="1"/>
      <c r="CMF233" s="1"/>
      <c r="CMG233" s="1"/>
      <c r="CMH233" s="1"/>
      <c r="CMI233" s="1"/>
      <c r="CMJ233" s="1"/>
      <c r="CMK233" s="1"/>
      <c r="CML233" s="1"/>
      <c r="CMM233" s="1"/>
      <c r="CMN233" s="1"/>
      <c r="CMO233" s="1"/>
      <c r="CMP233" s="1"/>
      <c r="CMQ233" s="1"/>
      <c r="CMR233" s="1"/>
      <c r="CMS233" s="1"/>
      <c r="CMT233" s="1"/>
      <c r="CMU233" s="1"/>
      <c r="CMV233" s="1"/>
      <c r="CMW233" s="1"/>
      <c r="CMX233" s="1"/>
      <c r="CMY233" s="1"/>
      <c r="CMZ233" s="1"/>
      <c r="CNA233" s="1"/>
      <c r="CNB233" s="1"/>
      <c r="CNC233" s="1"/>
      <c r="CND233" s="1"/>
      <c r="CNE233" s="1"/>
      <c r="CNF233" s="1"/>
      <c r="CNG233" s="1"/>
      <c r="CNH233" s="1"/>
      <c r="CNI233" s="1"/>
      <c r="CNJ233" s="1"/>
      <c r="CNK233" s="1"/>
      <c r="CNL233" s="1"/>
      <c r="CNM233" s="1"/>
      <c r="CNN233" s="1"/>
      <c r="CNO233" s="1"/>
      <c r="CNP233" s="1"/>
      <c r="CNQ233" s="1"/>
      <c r="CNR233" s="1"/>
      <c r="CNS233" s="1"/>
      <c r="CNT233" s="1"/>
      <c r="CNU233" s="1"/>
      <c r="CNV233" s="1"/>
      <c r="CNW233" s="1"/>
      <c r="CNX233" s="1"/>
      <c r="CNY233" s="1"/>
      <c r="CNZ233" s="1"/>
      <c r="COA233" s="1"/>
      <c r="COB233" s="1"/>
      <c r="COC233" s="1"/>
      <c r="COD233" s="1"/>
      <c r="COE233" s="1"/>
      <c r="COF233" s="1"/>
      <c r="COG233" s="1"/>
      <c r="COH233" s="1"/>
      <c r="COI233" s="1"/>
      <c r="COJ233" s="1"/>
      <c r="COK233" s="1"/>
      <c r="COL233" s="1"/>
      <c r="COM233" s="1"/>
      <c r="CON233" s="1"/>
      <c r="COO233" s="1"/>
      <c r="COP233" s="1"/>
      <c r="COQ233" s="1"/>
      <c r="COR233" s="1"/>
      <c r="COS233" s="1"/>
      <c r="COT233" s="1"/>
      <c r="COU233" s="1"/>
      <c r="COV233" s="1"/>
      <c r="COW233" s="1"/>
      <c r="COX233" s="1"/>
      <c r="COY233" s="1"/>
      <c r="COZ233" s="1"/>
      <c r="CPA233" s="1"/>
      <c r="CPB233" s="1"/>
      <c r="CPC233" s="1"/>
      <c r="CPD233" s="1"/>
      <c r="CPE233" s="1"/>
      <c r="CPF233" s="1"/>
      <c r="CPG233" s="1"/>
      <c r="CPH233" s="1"/>
      <c r="CPI233" s="1"/>
      <c r="CPJ233" s="1"/>
      <c r="CPK233" s="1"/>
      <c r="CPL233" s="1"/>
      <c r="CPM233" s="1"/>
      <c r="CPN233" s="1"/>
      <c r="CPO233" s="1"/>
      <c r="CPP233" s="1"/>
      <c r="CPQ233" s="1"/>
      <c r="CPR233" s="1"/>
      <c r="CPS233" s="1"/>
      <c r="CPT233" s="1"/>
      <c r="CPU233" s="1"/>
      <c r="CPV233" s="1"/>
      <c r="CPW233" s="1"/>
      <c r="CPX233" s="1"/>
      <c r="CPY233" s="1"/>
      <c r="CPZ233" s="1"/>
      <c r="CQA233" s="1"/>
      <c r="CQB233" s="1"/>
      <c r="CQC233" s="1"/>
      <c r="CQD233" s="1"/>
      <c r="CQE233" s="1"/>
      <c r="CQF233" s="1"/>
      <c r="CQG233" s="1"/>
      <c r="CQH233" s="1"/>
      <c r="CQI233" s="1"/>
      <c r="CQJ233" s="1"/>
      <c r="CQK233" s="1"/>
      <c r="CQL233" s="1"/>
      <c r="CQM233" s="1"/>
      <c r="CQN233" s="1"/>
      <c r="CQO233" s="1"/>
      <c r="CQP233" s="1"/>
      <c r="CQQ233" s="1"/>
      <c r="CQR233" s="1"/>
      <c r="CQS233" s="1"/>
      <c r="CQT233" s="1"/>
      <c r="CQU233" s="1"/>
      <c r="CQV233" s="1"/>
      <c r="CQW233" s="1"/>
      <c r="CQX233" s="1"/>
      <c r="CQY233" s="1"/>
      <c r="CQZ233" s="1"/>
      <c r="CRA233" s="1"/>
      <c r="CRB233" s="1"/>
      <c r="CRC233" s="1"/>
      <c r="CRD233" s="1"/>
      <c r="CRE233" s="1"/>
      <c r="CRF233" s="1"/>
      <c r="CRG233" s="1"/>
      <c r="CRH233" s="1"/>
      <c r="CRI233" s="1"/>
      <c r="CRJ233" s="1"/>
      <c r="CRK233" s="1"/>
      <c r="CRL233" s="1"/>
      <c r="CRM233" s="1"/>
      <c r="CRN233" s="1"/>
      <c r="CRO233" s="1"/>
      <c r="CRP233" s="1"/>
      <c r="CRQ233" s="1"/>
      <c r="CRR233" s="1"/>
      <c r="CRS233" s="1"/>
      <c r="CRT233" s="1"/>
      <c r="CRU233" s="1"/>
      <c r="CRV233" s="1"/>
      <c r="CRW233" s="1"/>
      <c r="CRX233" s="1"/>
      <c r="CRY233" s="1"/>
      <c r="CRZ233" s="1"/>
      <c r="CSA233" s="1"/>
      <c r="CSB233" s="1"/>
      <c r="CSC233" s="1"/>
      <c r="CSD233" s="1"/>
      <c r="CSE233" s="1"/>
      <c r="CSF233" s="1"/>
      <c r="CSG233" s="1"/>
      <c r="CSH233" s="1"/>
      <c r="CSI233" s="1"/>
      <c r="CSJ233" s="1"/>
      <c r="CSK233" s="1"/>
      <c r="CSL233" s="1"/>
      <c r="CSM233" s="1"/>
      <c r="CSN233" s="1"/>
      <c r="CSO233" s="1"/>
      <c r="CSP233" s="1"/>
      <c r="CSQ233" s="1"/>
      <c r="CSR233" s="1"/>
      <c r="CSS233" s="1"/>
      <c r="CST233" s="1"/>
      <c r="CSU233" s="1"/>
      <c r="CSV233" s="1"/>
      <c r="CSW233" s="1"/>
      <c r="CSX233" s="1"/>
      <c r="CSY233" s="1"/>
      <c r="CSZ233" s="1"/>
      <c r="CTA233" s="1"/>
      <c r="CTB233" s="1"/>
      <c r="CTC233" s="1"/>
      <c r="CTD233" s="1"/>
      <c r="CTE233" s="1"/>
      <c r="CTF233" s="1"/>
      <c r="CTG233" s="1"/>
      <c r="CTH233" s="1"/>
      <c r="CTI233" s="1"/>
      <c r="CTJ233" s="1"/>
      <c r="CTK233" s="1"/>
      <c r="CTL233" s="1"/>
      <c r="CTM233" s="1"/>
      <c r="CTN233" s="1"/>
      <c r="CTO233" s="1"/>
      <c r="CTP233" s="1"/>
      <c r="CTQ233" s="1"/>
      <c r="CTR233" s="1"/>
      <c r="CTS233" s="1"/>
      <c r="CTT233" s="1"/>
      <c r="CTU233" s="1"/>
      <c r="CTV233" s="1"/>
      <c r="CTW233" s="1"/>
      <c r="CTX233" s="1"/>
      <c r="CTY233" s="1"/>
      <c r="CTZ233" s="1"/>
      <c r="CUA233" s="1"/>
      <c r="CUB233" s="1"/>
      <c r="CUC233" s="1"/>
      <c r="CUD233" s="1"/>
      <c r="CUE233" s="1"/>
      <c r="CUF233" s="1"/>
      <c r="CUG233" s="1"/>
      <c r="CUH233" s="1"/>
      <c r="CUI233" s="1"/>
      <c r="CUJ233" s="1"/>
      <c r="CUK233" s="1"/>
      <c r="CUL233" s="1"/>
      <c r="CUM233" s="1"/>
      <c r="CUN233" s="1"/>
      <c r="CUO233" s="1"/>
      <c r="CUP233" s="1"/>
      <c r="CUQ233" s="1"/>
      <c r="CUR233" s="1"/>
      <c r="CUS233" s="1"/>
      <c r="CUT233" s="1"/>
      <c r="CUU233" s="1"/>
      <c r="CUV233" s="1"/>
      <c r="CUW233" s="1"/>
      <c r="CUX233" s="1"/>
      <c r="CUY233" s="1"/>
      <c r="CUZ233" s="1"/>
      <c r="CVA233" s="1"/>
      <c r="CVB233" s="1"/>
      <c r="CVC233" s="1"/>
      <c r="CVD233" s="1"/>
      <c r="CVE233" s="1"/>
      <c r="CVF233" s="1"/>
      <c r="CVG233" s="1"/>
      <c r="CVH233" s="1"/>
      <c r="CVI233" s="1"/>
      <c r="CVJ233" s="1"/>
      <c r="CVK233" s="1"/>
      <c r="CVL233" s="1"/>
      <c r="CVM233" s="1"/>
      <c r="CVN233" s="1"/>
      <c r="CVO233" s="1"/>
      <c r="CVP233" s="1"/>
      <c r="CVQ233" s="1"/>
      <c r="CVR233" s="1"/>
      <c r="CVS233" s="1"/>
      <c r="CVT233" s="1"/>
      <c r="CVU233" s="1"/>
      <c r="CVV233" s="1"/>
      <c r="CVW233" s="1"/>
      <c r="CVX233" s="1"/>
      <c r="CVY233" s="1"/>
      <c r="CVZ233" s="1"/>
      <c r="CWA233" s="1"/>
      <c r="CWB233" s="1"/>
      <c r="CWC233" s="1"/>
      <c r="CWD233" s="1"/>
      <c r="CWE233" s="1"/>
      <c r="CWF233" s="1"/>
      <c r="CWG233" s="1"/>
      <c r="CWH233" s="1"/>
      <c r="CWI233" s="1"/>
      <c r="CWJ233" s="1"/>
      <c r="CWK233" s="1"/>
      <c r="CWL233" s="1"/>
      <c r="CWM233" s="1"/>
      <c r="CWN233" s="1"/>
      <c r="CWO233" s="1"/>
      <c r="CWP233" s="1"/>
      <c r="CWQ233" s="1"/>
      <c r="CWR233" s="1"/>
      <c r="CWS233" s="1"/>
      <c r="CWT233" s="1"/>
      <c r="CWU233" s="1"/>
      <c r="CWV233" s="1"/>
      <c r="CWW233" s="1"/>
      <c r="CWX233" s="1"/>
      <c r="CWY233" s="1"/>
      <c r="CWZ233" s="1"/>
      <c r="CXA233" s="1"/>
      <c r="CXB233" s="1"/>
      <c r="CXC233" s="1"/>
      <c r="CXD233" s="1"/>
      <c r="CXE233" s="1"/>
      <c r="CXF233" s="1"/>
      <c r="CXG233" s="1"/>
      <c r="CXH233" s="1"/>
      <c r="CXI233" s="1"/>
      <c r="CXJ233" s="1"/>
      <c r="CXK233" s="1"/>
      <c r="CXL233" s="1"/>
      <c r="CXM233" s="1"/>
      <c r="CXN233" s="1"/>
      <c r="CXO233" s="1"/>
      <c r="CXP233" s="1"/>
      <c r="CXQ233" s="1"/>
      <c r="CXR233" s="1"/>
      <c r="CXS233" s="1"/>
      <c r="CXT233" s="1"/>
      <c r="CXU233" s="1"/>
      <c r="CXV233" s="1"/>
      <c r="CXW233" s="1"/>
      <c r="CXX233" s="1"/>
      <c r="CXY233" s="1"/>
      <c r="CXZ233" s="1"/>
      <c r="CYA233" s="1"/>
      <c r="CYB233" s="1"/>
      <c r="CYC233" s="1"/>
      <c r="CYD233" s="1"/>
      <c r="CYE233" s="1"/>
      <c r="CYF233" s="1"/>
      <c r="CYG233" s="1"/>
      <c r="CYH233" s="1"/>
      <c r="CYI233" s="1"/>
      <c r="CYJ233" s="1"/>
      <c r="CYK233" s="1"/>
      <c r="CYL233" s="1"/>
      <c r="CYM233" s="1"/>
      <c r="CYN233" s="1"/>
      <c r="CYO233" s="1"/>
      <c r="CYP233" s="1"/>
      <c r="CYQ233" s="1"/>
      <c r="CYR233" s="1"/>
      <c r="CYS233" s="1"/>
      <c r="CYT233" s="1"/>
      <c r="CYU233" s="1"/>
      <c r="CYV233" s="1"/>
      <c r="CYW233" s="1"/>
      <c r="CYX233" s="1"/>
      <c r="CYY233" s="1"/>
      <c r="CYZ233" s="1"/>
      <c r="CZA233" s="1"/>
      <c r="CZB233" s="1"/>
      <c r="CZC233" s="1"/>
      <c r="CZD233" s="1"/>
      <c r="CZE233" s="1"/>
      <c r="CZF233" s="1"/>
      <c r="CZG233" s="1"/>
      <c r="CZH233" s="1"/>
      <c r="CZI233" s="1"/>
      <c r="CZJ233" s="1"/>
      <c r="CZK233" s="1"/>
      <c r="CZL233" s="1"/>
      <c r="CZM233" s="1"/>
      <c r="CZN233" s="1"/>
      <c r="CZO233" s="1"/>
      <c r="CZP233" s="1"/>
      <c r="CZQ233" s="1"/>
      <c r="CZR233" s="1"/>
      <c r="CZS233" s="1"/>
      <c r="CZT233" s="1"/>
      <c r="CZU233" s="1"/>
      <c r="CZV233" s="1"/>
      <c r="CZW233" s="1"/>
      <c r="CZX233" s="1"/>
      <c r="CZY233" s="1"/>
      <c r="CZZ233" s="1"/>
      <c r="DAA233" s="1"/>
      <c r="DAB233" s="1"/>
      <c r="DAC233" s="1"/>
      <c r="DAD233" s="1"/>
      <c r="DAE233" s="1"/>
      <c r="DAF233" s="1"/>
      <c r="DAG233" s="1"/>
      <c r="DAH233" s="1"/>
      <c r="DAI233" s="1"/>
      <c r="DAJ233" s="1"/>
      <c r="DAK233" s="1"/>
      <c r="DAL233" s="1"/>
      <c r="DAM233" s="1"/>
      <c r="DAN233" s="1"/>
      <c r="DAO233" s="1"/>
      <c r="DAP233" s="1"/>
      <c r="DAQ233" s="1"/>
      <c r="DAR233" s="1"/>
      <c r="DAS233" s="1"/>
      <c r="DAT233" s="1"/>
      <c r="DAU233" s="1"/>
      <c r="DAV233" s="1"/>
      <c r="DAW233" s="1"/>
      <c r="DAX233" s="1"/>
      <c r="DAY233" s="1"/>
      <c r="DAZ233" s="1"/>
      <c r="DBA233" s="1"/>
      <c r="DBB233" s="1"/>
      <c r="DBC233" s="1"/>
      <c r="DBD233" s="1"/>
      <c r="DBE233" s="1"/>
      <c r="DBF233" s="1"/>
      <c r="DBG233" s="1"/>
      <c r="DBH233" s="1"/>
      <c r="DBI233" s="1"/>
      <c r="DBJ233" s="1"/>
      <c r="DBK233" s="1"/>
      <c r="DBL233" s="1"/>
      <c r="DBM233" s="1"/>
      <c r="DBN233" s="1"/>
      <c r="DBO233" s="1"/>
      <c r="DBP233" s="1"/>
      <c r="DBQ233" s="1"/>
      <c r="DBR233" s="1"/>
      <c r="DBS233" s="1"/>
      <c r="DBT233" s="1"/>
      <c r="DBU233" s="1"/>
      <c r="DBV233" s="1"/>
      <c r="DBW233" s="1"/>
      <c r="DBX233" s="1"/>
      <c r="DBY233" s="1"/>
      <c r="DBZ233" s="1"/>
      <c r="DCA233" s="1"/>
      <c r="DCB233" s="1"/>
      <c r="DCC233" s="1"/>
      <c r="DCD233" s="1"/>
      <c r="DCE233" s="1"/>
      <c r="DCF233" s="1"/>
      <c r="DCG233" s="1"/>
      <c r="DCH233" s="1"/>
      <c r="DCI233" s="1"/>
      <c r="DCJ233" s="1"/>
      <c r="DCK233" s="1"/>
      <c r="DCL233" s="1"/>
      <c r="DCM233" s="1"/>
      <c r="DCN233" s="1"/>
      <c r="DCO233" s="1"/>
      <c r="DCP233" s="1"/>
      <c r="DCQ233" s="1"/>
      <c r="DCR233" s="1"/>
      <c r="DCS233" s="1"/>
      <c r="DCT233" s="1"/>
      <c r="DCU233" s="1"/>
      <c r="DCV233" s="1"/>
      <c r="DCW233" s="1"/>
      <c r="DCX233" s="1"/>
      <c r="DCY233" s="1"/>
      <c r="DCZ233" s="1"/>
      <c r="DDA233" s="1"/>
      <c r="DDB233" s="1"/>
      <c r="DDC233" s="1"/>
      <c r="DDD233" s="1"/>
      <c r="DDE233" s="1"/>
      <c r="DDF233" s="1"/>
      <c r="DDG233" s="1"/>
      <c r="DDH233" s="1"/>
      <c r="DDI233" s="1"/>
      <c r="DDJ233" s="1"/>
      <c r="DDK233" s="1"/>
      <c r="DDL233" s="1"/>
      <c r="DDM233" s="1"/>
      <c r="DDN233" s="1"/>
      <c r="DDO233" s="1"/>
      <c r="DDP233" s="1"/>
      <c r="DDQ233" s="1"/>
      <c r="DDR233" s="1"/>
      <c r="DDS233" s="1"/>
      <c r="DDT233" s="1"/>
      <c r="DDU233" s="1"/>
      <c r="DDV233" s="1"/>
      <c r="DDW233" s="1"/>
      <c r="DDX233" s="1"/>
      <c r="DDY233" s="1"/>
      <c r="DDZ233" s="1"/>
      <c r="DEA233" s="1"/>
      <c r="DEB233" s="1"/>
      <c r="DEC233" s="1"/>
      <c r="DED233" s="1"/>
      <c r="DEE233" s="1"/>
      <c r="DEF233" s="1"/>
      <c r="DEG233" s="1"/>
      <c r="DEH233" s="1"/>
      <c r="DEI233" s="1"/>
      <c r="DEJ233" s="1"/>
      <c r="DEK233" s="1"/>
      <c r="DEL233" s="1"/>
      <c r="DEM233" s="1"/>
      <c r="DEN233" s="1"/>
      <c r="DEO233" s="1"/>
      <c r="DEP233" s="1"/>
      <c r="DEQ233" s="1"/>
      <c r="DER233" s="1"/>
      <c r="DES233" s="1"/>
      <c r="DET233" s="1"/>
      <c r="DEU233" s="1"/>
      <c r="DEV233" s="1"/>
      <c r="DEW233" s="1"/>
      <c r="DEX233" s="1"/>
      <c r="DEY233" s="1"/>
      <c r="DEZ233" s="1"/>
      <c r="DFA233" s="1"/>
      <c r="DFB233" s="1"/>
      <c r="DFC233" s="1"/>
      <c r="DFD233" s="1"/>
      <c r="DFE233" s="1"/>
      <c r="DFF233" s="1"/>
      <c r="DFG233" s="1"/>
      <c r="DFH233" s="1"/>
      <c r="DFI233" s="1"/>
      <c r="DFJ233" s="1"/>
      <c r="DFK233" s="1"/>
      <c r="DFL233" s="1"/>
      <c r="DFM233" s="1"/>
      <c r="DFN233" s="1"/>
      <c r="DFO233" s="1"/>
      <c r="DFP233" s="1"/>
      <c r="DFQ233" s="1"/>
      <c r="DFR233" s="1"/>
      <c r="DFS233" s="1"/>
      <c r="DFT233" s="1"/>
      <c r="DFU233" s="1"/>
      <c r="DFV233" s="1"/>
      <c r="DFW233" s="1"/>
      <c r="DFX233" s="1"/>
      <c r="DFY233" s="1"/>
      <c r="DFZ233" s="1"/>
      <c r="DGA233" s="1"/>
      <c r="DGB233" s="1"/>
      <c r="DGC233" s="1"/>
      <c r="DGD233" s="1"/>
      <c r="DGE233" s="1"/>
      <c r="DGF233" s="1"/>
      <c r="DGG233" s="1"/>
      <c r="DGH233" s="1"/>
      <c r="DGI233" s="1"/>
      <c r="DGJ233" s="1"/>
      <c r="DGK233" s="1"/>
      <c r="DGL233" s="1"/>
      <c r="DGM233" s="1"/>
      <c r="DGN233" s="1"/>
      <c r="DGO233" s="1"/>
      <c r="DGP233" s="1"/>
      <c r="DGQ233" s="1"/>
      <c r="DGR233" s="1"/>
      <c r="DGS233" s="1"/>
      <c r="DGT233" s="1"/>
      <c r="DGU233" s="1"/>
      <c r="DGV233" s="1"/>
      <c r="DGW233" s="1"/>
      <c r="DGX233" s="1"/>
      <c r="DGY233" s="1"/>
      <c r="DGZ233" s="1"/>
      <c r="DHA233" s="1"/>
      <c r="DHB233" s="1"/>
      <c r="DHC233" s="1"/>
      <c r="DHD233" s="1"/>
      <c r="DHE233" s="1"/>
      <c r="DHF233" s="1"/>
      <c r="DHG233" s="1"/>
      <c r="DHH233" s="1"/>
      <c r="DHI233" s="1"/>
      <c r="DHJ233" s="1"/>
      <c r="DHK233" s="1"/>
      <c r="DHL233" s="1"/>
      <c r="DHM233" s="1"/>
      <c r="DHN233" s="1"/>
      <c r="DHO233" s="1"/>
      <c r="DHP233" s="1"/>
      <c r="DHQ233" s="1"/>
      <c r="DHR233" s="1"/>
      <c r="DHS233" s="1"/>
      <c r="DHT233" s="1"/>
      <c r="DHU233" s="1"/>
      <c r="DHV233" s="1"/>
      <c r="DHW233" s="1"/>
      <c r="DHX233" s="1"/>
      <c r="DHY233" s="1"/>
      <c r="DHZ233" s="1"/>
      <c r="DIA233" s="1"/>
      <c r="DIB233" s="1"/>
      <c r="DIC233" s="1"/>
      <c r="DID233" s="1"/>
      <c r="DIE233" s="1"/>
      <c r="DIF233" s="1"/>
      <c r="DIG233" s="1"/>
      <c r="DIH233" s="1"/>
      <c r="DII233" s="1"/>
      <c r="DIJ233" s="1"/>
      <c r="DIK233" s="1"/>
      <c r="DIL233" s="1"/>
      <c r="DIM233" s="1"/>
      <c r="DIN233" s="1"/>
      <c r="DIO233" s="1"/>
      <c r="DIP233" s="1"/>
      <c r="DIQ233" s="1"/>
      <c r="DIR233" s="1"/>
      <c r="DIS233" s="1"/>
      <c r="DIT233" s="1"/>
      <c r="DIU233" s="1"/>
      <c r="DIV233" s="1"/>
      <c r="DIW233" s="1"/>
      <c r="DIX233" s="1"/>
      <c r="DIY233" s="1"/>
      <c r="DIZ233" s="1"/>
      <c r="DJA233" s="1"/>
      <c r="DJB233" s="1"/>
      <c r="DJC233" s="1"/>
      <c r="DJD233" s="1"/>
      <c r="DJE233" s="1"/>
      <c r="DJF233" s="1"/>
      <c r="DJG233" s="1"/>
      <c r="DJH233" s="1"/>
      <c r="DJI233" s="1"/>
      <c r="DJJ233" s="1"/>
      <c r="DJK233" s="1"/>
      <c r="DJL233" s="1"/>
      <c r="DJM233" s="1"/>
      <c r="DJN233" s="1"/>
      <c r="DJO233" s="1"/>
      <c r="DJP233" s="1"/>
      <c r="DJQ233" s="1"/>
      <c r="DJR233" s="1"/>
      <c r="DJS233" s="1"/>
      <c r="DJT233" s="1"/>
      <c r="DJU233" s="1"/>
      <c r="DJV233" s="1"/>
      <c r="DJW233" s="1"/>
      <c r="DJX233" s="1"/>
      <c r="DJY233" s="1"/>
      <c r="DJZ233" s="1"/>
      <c r="DKA233" s="1"/>
      <c r="DKB233" s="1"/>
      <c r="DKC233" s="1"/>
      <c r="DKD233" s="1"/>
      <c r="DKE233" s="1"/>
      <c r="DKF233" s="1"/>
      <c r="DKG233" s="1"/>
      <c r="DKH233" s="1"/>
      <c r="DKI233" s="1"/>
      <c r="DKJ233" s="1"/>
      <c r="DKK233" s="1"/>
      <c r="DKL233" s="1"/>
      <c r="DKM233" s="1"/>
      <c r="DKN233" s="1"/>
      <c r="DKO233" s="1"/>
      <c r="DKP233" s="1"/>
      <c r="DKQ233" s="1"/>
      <c r="DKR233" s="1"/>
      <c r="DKS233" s="1"/>
      <c r="DKT233" s="1"/>
      <c r="DKU233" s="1"/>
      <c r="DKV233" s="1"/>
      <c r="DKW233" s="1"/>
      <c r="DKX233" s="1"/>
      <c r="DKY233" s="1"/>
      <c r="DKZ233" s="1"/>
      <c r="DLA233" s="1"/>
      <c r="DLB233" s="1"/>
      <c r="DLC233" s="1"/>
      <c r="DLD233" s="1"/>
      <c r="DLE233" s="1"/>
      <c r="DLF233" s="1"/>
      <c r="DLG233" s="1"/>
      <c r="DLH233" s="1"/>
      <c r="DLI233" s="1"/>
      <c r="DLJ233" s="1"/>
      <c r="DLK233" s="1"/>
      <c r="DLL233" s="1"/>
      <c r="DLM233" s="1"/>
      <c r="DLN233" s="1"/>
      <c r="DLO233" s="1"/>
      <c r="DLP233" s="1"/>
      <c r="DLQ233" s="1"/>
      <c r="DLR233" s="1"/>
      <c r="DLS233" s="1"/>
      <c r="DLT233" s="1"/>
      <c r="DLU233" s="1"/>
      <c r="DLV233" s="1"/>
      <c r="DLW233" s="1"/>
      <c r="DLX233" s="1"/>
      <c r="DLY233" s="1"/>
      <c r="DLZ233" s="1"/>
      <c r="DMA233" s="1"/>
      <c r="DMB233" s="1"/>
      <c r="DMC233" s="1"/>
      <c r="DMD233" s="1"/>
      <c r="DME233" s="1"/>
      <c r="DMF233" s="1"/>
      <c r="DMG233" s="1"/>
      <c r="DMH233" s="1"/>
      <c r="DMI233" s="1"/>
      <c r="DMJ233" s="1"/>
      <c r="DMK233" s="1"/>
      <c r="DML233" s="1"/>
      <c r="DMM233" s="1"/>
      <c r="DMN233" s="1"/>
      <c r="DMO233" s="1"/>
      <c r="DMP233" s="1"/>
      <c r="DMQ233" s="1"/>
      <c r="DMR233" s="1"/>
      <c r="DMS233" s="1"/>
      <c r="DMT233" s="1"/>
      <c r="DMU233" s="1"/>
      <c r="DMV233" s="1"/>
      <c r="DMW233" s="1"/>
      <c r="DMX233" s="1"/>
      <c r="DMY233" s="1"/>
      <c r="DMZ233" s="1"/>
      <c r="DNA233" s="1"/>
      <c r="DNB233" s="1"/>
      <c r="DNC233" s="1"/>
      <c r="DND233" s="1"/>
      <c r="DNE233" s="1"/>
      <c r="DNF233" s="1"/>
      <c r="DNG233" s="1"/>
      <c r="DNH233" s="1"/>
      <c r="DNI233" s="1"/>
      <c r="DNJ233" s="1"/>
      <c r="DNK233" s="1"/>
      <c r="DNL233" s="1"/>
      <c r="DNM233" s="1"/>
      <c r="DNN233" s="1"/>
      <c r="DNO233" s="1"/>
      <c r="DNP233" s="1"/>
      <c r="DNQ233" s="1"/>
      <c r="DNR233" s="1"/>
      <c r="DNS233" s="1"/>
      <c r="DNT233" s="1"/>
      <c r="DNU233" s="1"/>
      <c r="DNV233" s="1"/>
      <c r="DNW233" s="1"/>
      <c r="DNX233" s="1"/>
      <c r="DNY233" s="1"/>
      <c r="DNZ233" s="1"/>
      <c r="DOA233" s="1"/>
      <c r="DOB233" s="1"/>
      <c r="DOC233" s="1"/>
      <c r="DOD233" s="1"/>
      <c r="DOE233" s="1"/>
      <c r="DOF233" s="1"/>
      <c r="DOG233" s="1"/>
      <c r="DOH233" s="1"/>
      <c r="DOI233" s="1"/>
      <c r="DOJ233" s="1"/>
      <c r="DOK233" s="1"/>
      <c r="DOL233" s="1"/>
      <c r="DOM233" s="1"/>
      <c r="DON233" s="1"/>
      <c r="DOO233" s="1"/>
      <c r="DOP233" s="1"/>
      <c r="DOQ233" s="1"/>
      <c r="DOR233" s="1"/>
      <c r="DOS233" s="1"/>
      <c r="DOT233" s="1"/>
      <c r="DOU233" s="1"/>
      <c r="DOV233" s="1"/>
      <c r="DOW233" s="1"/>
      <c r="DOX233" s="1"/>
      <c r="DOY233" s="1"/>
      <c r="DOZ233" s="1"/>
      <c r="DPA233" s="1"/>
      <c r="DPB233" s="1"/>
      <c r="DPC233" s="1"/>
      <c r="DPD233" s="1"/>
      <c r="DPE233" s="1"/>
      <c r="DPF233" s="1"/>
      <c r="DPG233" s="1"/>
      <c r="DPH233" s="1"/>
      <c r="DPI233" s="1"/>
      <c r="DPJ233" s="1"/>
      <c r="DPK233" s="1"/>
      <c r="DPL233" s="1"/>
      <c r="DPM233" s="1"/>
      <c r="DPN233" s="1"/>
      <c r="DPO233" s="1"/>
      <c r="DPP233" s="1"/>
      <c r="DPQ233" s="1"/>
      <c r="DPR233" s="1"/>
      <c r="DPS233" s="1"/>
      <c r="DPT233" s="1"/>
      <c r="DPU233" s="1"/>
      <c r="DPV233" s="1"/>
      <c r="DPW233" s="1"/>
      <c r="DPX233" s="1"/>
      <c r="DPY233" s="1"/>
      <c r="DPZ233" s="1"/>
      <c r="DQA233" s="1"/>
      <c r="DQB233" s="1"/>
      <c r="DQC233" s="1"/>
      <c r="DQD233" s="1"/>
      <c r="DQE233" s="1"/>
      <c r="DQF233" s="1"/>
      <c r="DQG233" s="1"/>
      <c r="DQH233" s="1"/>
      <c r="DQI233" s="1"/>
      <c r="DQJ233" s="1"/>
      <c r="DQK233" s="1"/>
      <c r="DQL233" s="1"/>
      <c r="DQM233" s="1"/>
      <c r="DQN233" s="1"/>
      <c r="DQO233" s="1"/>
      <c r="DQP233" s="1"/>
      <c r="DQQ233" s="1"/>
      <c r="DQR233" s="1"/>
      <c r="DQS233" s="1"/>
      <c r="DQT233" s="1"/>
      <c r="DQU233" s="1"/>
      <c r="DQV233" s="1"/>
      <c r="DQW233" s="1"/>
      <c r="DQX233" s="1"/>
      <c r="DQY233" s="1"/>
      <c r="DQZ233" s="1"/>
      <c r="DRA233" s="1"/>
      <c r="DRB233" s="1"/>
      <c r="DRC233" s="1"/>
      <c r="DRD233" s="1"/>
      <c r="DRE233" s="1"/>
      <c r="DRF233" s="1"/>
      <c r="DRG233" s="1"/>
      <c r="DRH233" s="1"/>
      <c r="DRI233" s="1"/>
      <c r="DRJ233" s="1"/>
      <c r="DRK233" s="1"/>
      <c r="DRL233" s="1"/>
      <c r="DRM233" s="1"/>
      <c r="DRN233" s="1"/>
      <c r="DRO233" s="1"/>
      <c r="DRP233" s="1"/>
      <c r="DRQ233" s="1"/>
      <c r="DRR233" s="1"/>
      <c r="DRS233" s="1"/>
      <c r="DRT233" s="1"/>
      <c r="DRU233" s="1"/>
      <c r="DRV233" s="1"/>
      <c r="DRW233" s="1"/>
      <c r="DRX233" s="1"/>
      <c r="DRY233" s="1"/>
      <c r="DRZ233" s="1"/>
      <c r="DSA233" s="1"/>
      <c r="DSB233" s="1"/>
      <c r="DSC233" s="1"/>
      <c r="DSD233" s="1"/>
      <c r="DSE233" s="1"/>
      <c r="DSF233" s="1"/>
      <c r="DSG233" s="1"/>
      <c r="DSH233" s="1"/>
      <c r="DSI233" s="1"/>
      <c r="DSJ233" s="1"/>
      <c r="DSK233" s="1"/>
      <c r="DSL233" s="1"/>
      <c r="DSM233" s="1"/>
      <c r="DSN233" s="1"/>
      <c r="DSO233" s="1"/>
      <c r="DSP233" s="1"/>
      <c r="DSQ233" s="1"/>
      <c r="DSR233" s="1"/>
      <c r="DSS233" s="1"/>
      <c r="DST233" s="1"/>
      <c r="DSU233" s="1"/>
      <c r="DSV233" s="1"/>
      <c r="DSW233" s="1"/>
      <c r="DSX233" s="1"/>
      <c r="DSY233" s="1"/>
      <c r="DSZ233" s="1"/>
      <c r="DTA233" s="1"/>
      <c r="DTB233" s="1"/>
      <c r="DTC233" s="1"/>
      <c r="DTD233" s="1"/>
      <c r="DTE233" s="1"/>
      <c r="DTF233" s="1"/>
      <c r="DTG233" s="1"/>
      <c r="DTH233" s="1"/>
      <c r="DTI233" s="1"/>
      <c r="DTJ233" s="1"/>
      <c r="DTK233" s="1"/>
      <c r="DTL233" s="1"/>
      <c r="DTM233" s="1"/>
      <c r="DTN233" s="1"/>
      <c r="DTO233" s="1"/>
      <c r="DTP233" s="1"/>
      <c r="DTQ233" s="1"/>
      <c r="DTR233" s="1"/>
      <c r="DTS233" s="1"/>
      <c r="DTT233" s="1"/>
      <c r="DTU233" s="1"/>
      <c r="DTV233" s="1"/>
      <c r="DTW233" s="1"/>
      <c r="DTX233" s="1"/>
      <c r="DTY233" s="1"/>
      <c r="DTZ233" s="1"/>
      <c r="DUA233" s="1"/>
      <c r="DUB233" s="1"/>
      <c r="DUC233" s="1"/>
      <c r="DUD233" s="1"/>
      <c r="DUE233" s="1"/>
      <c r="DUF233" s="1"/>
      <c r="DUG233" s="1"/>
      <c r="DUH233" s="1"/>
      <c r="DUI233" s="1"/>
      <c r="DUJ233" s="1"/>
      <c r="DUK233" s="1"/>
      <c r="DUL233" s="1"/>
      <c r="DUM233" s="1"/>
      <c r="DUN233" s="1"/>
      <c r="DUO233" s="1"/>
      <c r="DUP233" s="1"/>
      <c r="DUQ233" s="1"/>
      <c r="DUR233" s="1"/>
      <c r="DUS233" s="1"/>
      <c r="DUT233" s="1"/>
      <c r="DUU233" s="1"/>
      <c r="DUV233" s="1"/>
      <c r="DUW233" s="1"/>
      <c r="DUX233" s="1"/>
      <c r="DUY233" s="1"/>
      <c r="DUZ233" s="1"/>
      <c r="DVA233" s="1"/>
      <c r="DVB233" s="1"/>
      <c r="DVC233" s="1"/>
      <c r="DVD233" s="1"/>
      <c r="DVE233" s="1"/>
      <c r="DVF233" s="1"/>
      <c r="DVG233" s="1"/>
      <c r="DVH233" s="1"/>
      <c r="DVI233" s="1"/>
      <c r="DVJ233" s="1"/>
      <c r="DVK233" s="1"/>
      <c r="DVL233" s="1"/>
      <c r="DVM233" s="1"/>
      <c r="DVN233" s="1"/>
      <c r="DVO233" s="1"/>
      <c r="DVP233" s="1"/>
      <c r="DVQ233" s="1"/>
      <c r="DVR233" s="1"/>
      <c r="DVS233" s="1"/>
      <c r="DVT233" s="1"/>
      <c r="DVU233" s="1"/>
      <c r="DVV233" s="1"/>
      <c r="DVW233" s="1"/>
      <c r="DVX233" s="1"/>
      <c r="DVY233" s="1"/>
      <c r="DVZ233" s="1"/>
      <c r="DWA233" s="1"/>
      <c r="DWB233" s="1"/>
      <c r="DWC233" s="1"/>
      <c r="DWD233" s="1"/>
      <c r="DWE233" s="1"/>
      <c r="DWF233" s="1"/>
      <c r="DWG233" s="1"/>
      <c r="DWH233" s="1"/>
      <c r="DWI233" s="1"/>
      <c r="DWJ233" s="1"/>
      <c r="DWK233" s="1"/>
      <c r="DWL233" s="1"/>
      <c r="DWM233" s="1"/>
      <c r="DWN233" s="1"/>
      <c r="DWO233" s="1"/>
      <c r="DWP233" s="1"/>
      <c r="DWQ233" s="1"/>
      <c r="DWR233" s="1"/>
      <c r="DWS233" s="1"/>
      <c r="DWT233" s="1"/>
      <c r="DWU233" s="1"/>
      <c r="DWV233" s="1"/>
      <c r="DWW233" s="1"/>
      <c r="DWX233" s="1"/>
      <c r="DWY233" s="1"/>
      <c r="DWZ233" s="1"/>
      <c r="DXA233" s="1"/>
      <c r="DXB233" s="1"/>
      <c r="DXC233" s="1"/>
      <c r="DXD233" s="1"/>
      <c r="DXE233" s="1"/>
      <c r="DXF233" s="1"/>
      <c r="DXG233" s="1"/>
      <c r="DXH233" s="1"/>
      <c r="DXI233" s="1"/>
      <c r="DXJ233" s="1"/>
      <c r="DXK233" s="1"/>
      <c r="DXL233" s="1"/>
      <c r="DXM233" s="1"/>
      <c r="DXN233" s="1"/>
      <c r="DXO233" s="1"/>
      <c r="DXP233" s="1"/>
      <c r="DXQ233" s="1"/>
      <c r="DXR233" s="1"/>
      <c r="DXS233" s="1"/>
      <c r="DXT233" s="1"/>
      <c r="DXU233" s="1"/>
      <c r="DXV233" s="1"/>
      <c r="DXW233" s="1"/>
      <c r="DXX233" s="1"/>
      <c r="DXY233" s="1"/>
      <c r="DXZ233" s="1"/>
      <c r="DYA233" s="1"/>
      <c r="DYB233" s="1"/>
      <c r="DYC233" s="1"/>
      <c r="DYD233" s="1"/>
      <c r="DYE233" s="1"/>
      <c r="DYF233" s="1"/>
      <c r="DYG233" s="1"/>
      <c r="DYH233" s="1"/>
      <c r="DYI233" s="1"/>
      <c r="DYJ233" s="1"/>
      <c r="DYK233" s="1"/>
      <c r="DYL233" s="1"/>
      <c r="DYM233" s="1"/>
      <c r="DYN233" s="1"/>
      <c r="DYO233" s="1"/>
      <c r="DYP233" s="1"/>
      <c r="DYQ233" s="1"/>
      <c r="DYR233" s="1"/>
      <c r="DYS233" s="1"/>
      <c r="DYT233" s="1"/>
      <c r="DYU233" s="1"/>
      <c r="DYV233" s="1"/>
      <c r="DYW233" s="1"/>
      <c r="DYX233" s="1"/>
      <c r="DYY233" s="1"/>
      <c r="DYZ233" s="1"/>
      <c r="DZA233" s="1"/>
      <c r="DZB233" s="1"/>
      <c r="DZC233" s="1"/>
      <c r="DZD233" s="1"/>
      <c r="DZE233" s="1"/>
      <c r="DZF233" s="1"/>
      <c r="DZG233" s="1"/>
      <c r="DZH233" s="1"/>
      <c r="DZI233" s="1"/>
      <c r="DZJ233" s="1"/>
      <c r="DZK233" s="1"/>
      <c r="DZL233" s="1"/>
      <c r="DZM233" s="1"/>
      <c r="DZN233" s="1"/>
      <c r="DZO233" s="1"/>
      <c r="DZP233" s="1"/>
      <c r="DZQ233" s="1"/>
      <c r="DZR233" s="1"/>
      <c r="DZS233" s="1"/>
      <c r="DZT233" s="1"/>
      <c r="DZU233" s="1"/>
      <c r="DZV233" s="1"/>
      <c r="DZW233" s="1"/>
      <c r="DZX233" s="1"/>
      <c r="DZY233" s="1"/>
      <c r="DZZ233" s="1"/>
      <c r="EAA233" s="1"/>
      <c r="EAB233" s="1"/>
      <c r="EAC233" s="1"/>
      <c r="EAD233" s="1"/>
      <c r="EAE233" s="1"/>
      <c r="EAF233" s="1"/>
      <c r="EAG233" s="1"/>
      <c r="EAH233" s="1"/>
      <c r="EAI233" s="1"/>
      <c r="EAJ233" s="1"/>
      <c r="EAK233" s="1"/>
      <c r="EAL233" s="1"/>
      <c r="EAM233" s="1"/>
      <c r="EAN233" s="1"/>
      <c r="EAO233" s="1"/>
      <c r="EAP233" s="1"/>
      <c r="EAQ233" s="1"/>
      <c r="EAR233" s="1"/>
      <c r="EAS233" s="1"/>
      <c r="EAT233" s="1"/>
      <c r="EAU233" s="1"/>
      <c r="EAV233" s="1"/>
      <c r="EAW233" s="1"/>
      <c r="EAX233" s="1"/>
      <c r="EAY233" s="1"/>
      <c r="EAZ233" s="1"/>
      <c r="EBA233" s="1"/>
      <c r="EBB233" s="1"/>
      <c r="EBC233" s="1"/>
      <c r="EBD233" s="1"/>
      <c r="EBE233" s="1"/>
      <c r="EBF233" s="1"/>
      <c r="EBG233" s="1"/>
      <c r="EBH233" s="1"/>
      <c r="EBI233" s="1"/>
      <c r="EBJ233" s="1"/>
      <c r="EBK233" s="1"/>
      <c r="EBL233" s="1"/>
      <c r="EBM233" s="1"/>
      <c r="EBN233" s="1"/>
      <c r="EBO233" s="1"/>
      <c r="EBP233" s="1"/>
      <c r="EBQ233" s="1"/>
      <c r="EBR233" s="1"/>
      <c r="EBS233" s="1"/>
      <c r="EBT233" s="1"/>
      <c r="EBU233" s="1"/>
      <c r="EBV233" s="1"/>
      <c r="EBW233" s="1"/>
      <c r="EBX233" s="1"/>
      <c r="EBY233" s="1"/>
      <c r="EBZ233" s="1"/>
      <c r="ECA233" s="1"/>
      <c r="ECB233" s="1"/>
      <c r="ECC233" s="1"/>
      <c r="ECD233" s="1"/>
      <c r="ECE233" s="1"/>
      <c r="ECF233" s="1"/>
      <c r="ECG233" s="1"/>
      <c r="ECH233" s="1"/>
      <c r="ECI233" s="1"/>
      <c r="ECJ233" s="1"/>
      <c r="ECK233" s="1"/>
      <c r="ECL233" s="1"/>
      <c r="ECM233" s="1"/>
      <c r="ECN233" s="1"/>
      <c r="ECO233" s="1"/>
      <c r="ECP233" s="1"/>
      <c r="ECQ233" s="1"/>
      <c r="ECR233" s="1"/>
      <c r="ECS233" s="1"/>
      <c r="ECT233" s="1"/>
      <c r="ECU233" s="1"/>
      <c r="ECV233" s="1"/>
      <c r="ECW233" s="1"/>
      <c r="ECX233" s="1"/>
      <c r="ECY233" s="1"/>
      <c r="ECZ233" s="1"/>
      <c r="EDA233" s="1"/>
      <c r="EDB233" s="1"/>
      <c r="EDC233" s="1"/>
      <c r="EDD233" s="1"/>
      <c r="EDE233" s="1"/>
      <c r="EDF233" s="1"/>
      <c r="EDG233" s="1"/>
      <c r="EDH233" s="1"/>
      <c r="EDI233" s="1"/>
      <c r="EDJ233" s="1"/>
      <c r="EDK233" s="1"/>
      <c r="EDL233" s="1"/>
      <c r="EDM233" s="1"/>
      <c r="EDN233" s="1"/>
      <c r="EDO233" s="1"/>
      <c r="EDP233" s="1"/>
      <c r="EDQ233" s="1"/>
      <c r="EDR233" s="1"/>
      <c r="EDS233" s="1"/>
      <c r="EDT233" s="1"/>
      <c r="EDU233" s="1"/>
      <c r="EDV233" s="1"/>
      <c r="EDW233" s="1"/>
      <c r="EDX233" s="1"/>
      <c r="EDY233" s="1"/>
      <c r="EDZ233" s="1"/>
      <c r="EEA233" s="1"/>
      <c r="EEB233" s="1"/>
      <c r="EEC233" s="1"/>
      <c r="EED233" s="1"/>
      <c r="EEE233" s="1"/>
      <c r="EEF233" s="1"/>
      <c r="EEG233" s="1"/>
      <c r="EEH233" s="1"/>
      <c r="EEI233" s="1"/>
      <c r="EEJ233" s="1"/>
      <c r="EEK233" s="1"/>
      <c r="EEL233" s="1"/>
      <c r="EEM233" s="1"/>
      <c r="EEN233" s="1"/>
      <c r="EEO233" s="1"/>
      <c r="EEP233" s="1"/>
      <c r="EEQ233" s="1"/>
      <c r="EER233" s="1"/>
      <c r="EES233" s="1"/>
      <c r="EET233" s="1"/>
      <c r="EEU233" s="1"/>
      <c r="EEV233" s="1"/>
      <c r="EEW233" s="1"/>
      <c r="EEX233" s="1"/>
      <c r="EEY233" s="1"/>
      <c r="EEZ233" s="1"/>
      <c r="EFA233" s="1"/>
      <c r="EFB233" s="1"/>
      <c r="EFC233" s="1"/>
      <c r="EFD233" s="1"/>
      <c r="EFE233" s="1"/>
      <c r="EFF233" s="1"/>
      <c r="EFG233" s="1"/>
      <c r="EFH233" s="1"/>
      <c r="EFI233" s="1"/>
      <c r="EFJ233" s="1"/>
      <c r="EFK233" s="1"/>
      <c r="EFL233" s="1"/>
      <c r="EFM233" s="1"/>
      <c r="EFN233" s="1"/>
      <c r="EFO233" s="1"/>
      <c r="EFP233" s="1"/>
      <c r="EFQ233" s="1"/>
      <c r="EFR233" s="1"/>
      <c r="EFS233" s="1"/>
      <c r="EFT233" s="1"/>
      <c r="EFU233" s="1"/>
      <c r="EFV233" s="1"/>
      <c r="EFW233" s="1"/>
      <c r="EFX233" s="1"/>
      <c r="EFY233" s="1"/>
      <c r="EFZ233" s="1"/>
      <c r="EGA233" s="1"/>
      <c r="EGB233" s="1"/>
      <c r="EGC233" s="1"/>
      <c r="EGD233" s="1"/>
      <c r="EGE233" s="1"/>
      <c r="EGF233" s="1"/>
      <c r="EGG233" s="1"/>
      <c r="EGH233" s="1"/>
      <c r="EGI233" s="1"/>
      <c r="EGJ233" s="1"/>
      <c r="EGK233" s="1"/>
      <c r="EGL233" s="1"/>
      <c r="EGM233" s="1"/>
      <c r="EGN233" s="1"/>
      <c r="EGO233" s="1"/>
      <c r="EGP233" s="1"/>
      <c r="EGQ233" s="1"/>
      <c r="EGR233" s="1"/>
      <c r="EGS233" s="1"/>
      <c r="EGT233" s="1"/>
      <c r="EGU233" s="1"/>
      <c r="EGV233" s="1"/>
      <c r="EGW233" s="1"/>
      <c r="EGX233" s="1"/>
      <c r="EGY233" s="1"/>
      <c r="EGZ233" s="1"/>
      <c r="EHA233" s="1"/>
      <c r="EHB233" s="1"/>
      <c r="EHC233" s="1"/>
      <c r="EHD233" s="1"/>
      <c r="EHE233" s="1"/>
      <c r="EHF233" s="1"/>
      <c r="EHG233" s="1"/>
      <c r="EHH233" s="1"/>
      <c r="EHI233" s="1"/>
      <c r="EHJ233" s="1"/>
      <c r="EHK233" s="1"/>
      <c r="EHL233" s="1"/>
      <c r="EHM233" s="1"/>
      <c r="EHN233" s="1"/>
      <c r="EHO233" s="1"/>
      <c r="EHP233" s="1"/>
      <c r="EHQ233" s="1"/>
      <c r="EHR233" s="1"/>
      <c r="EHS233" s="1"/>
      <c r="EHT233" s="1"/>
      <c r="EHU233" s="1"/>
      <c r="EHV233" s="1"/>
      <c r="EHW233" s="1"/>
      <c r="EHX233" s="1"/>
      <c r="EHY233" s="1"/>
      <c r="EHZ233" s="1"/>
      <c r="EIA233" s="1"/>
      <c r="EIB233" s="1"/>
      <c r="EIC233" s="1"/>
      <c r="EID233" s="1"/>
      <c r="EIE233" s="1"/>
      <c r="EIF233" s="1"/>
      <c r="EIG233" s="1"/>
      <c r="EIH233" s="1"/>
      <c r="EII233" s="1"/>
      <c r="EIJ233" s="1"/>
      <c r="EIK233" s="1"/>
      <c r="EIL233" s="1"/>
      <c r="EIM233" s="1"/>
      <c r="EIN233" s="1"/>
      <c r="EIO233" s="1"/>
      <c r="EIP233" s="1"/>
      <c r="EIQ233" s="1"/>
      <c r="EIR233" s="1"/>
      <c r="EIS233" s="1"/>
      <c r="EIT233" s="1"/>
      <c r="EIU233" s="1"/>
      <c r="EIV233" s="1"/>
      <c r="EIW233" s="1"/>
      <c r="EIX233" s="1"/>
      <c r="EIY233" s="1"/>
      <c r="EIZ233" s="1"/>
      <c r="EJA233" s="1"/>
      <c r="EJB233" s="1"/>
      <c r="EJC233" s="1"/>
      <c r="EJD233" s="1"/>
      <c r="EJE233" s="1"/>
      <c r="EJF233" s="1"/>
      <c r="EJG233" s="1"/>
      <c r="EJH233" s="1"/>
      <c r="EJI233" s="1"/>
      <c r="EJJ233" s="1"/>
      <c r="EJK233" s="1"/>
      <c r="EJL233" s="1"/>
      <c r="EJM233" s="1"/>
      <c r="EJN233" s="1"/>
      <c r="EJO233" s="1"/>
      <c r="EJP233" s="1"/>
      <c r="EJQ233" s="1"/>
      <c r="EJR233" s="1"/>
      <c r="EJS233" s="1"/>
      <c r="EJT233" s="1"/>
      <c r="EJU233" s="1"/>
      <c r="EJV233" s="1"/>
      <c r="EJW233" s="1"/>
      <c r="EJX233" s="1"/>
      <c r="EJY233" s="1"/>
      <c r="EJZ233" s="1"/>
      <c r="EKA233" s="1"/>
      <c r="EKB233" s="1"/>
      <c r="EKC233" s="1"/>
      <c r="EKD233" s="1"/>
      <c r="EKE233" s="1"/>
      <c r="EKF233" s="1"/>
      <c r="EKG233" s="1"/>
      <c r="EKH233" s="1"/>
      <c r="EKI233" s="1"/>
      <c r="EKJ233" s="1"/>
      <c r="EKK233" s="1"/>
      <c r="EKL233" s="1"/>
      <c r="EKM233" s="1"/>
      <c r="EKN233" s="1"/>
      <c r="EKO233" s="1"/>
      <c r="EKP233" s="1"/>
      <c r="EKQ233" s="1"/>
      <c r="EKR233" s="1"/>
      <c r="EKS233" s="1"/>
      <c r="EKT233" s="1"/>
      <c r="EKU233" s="1"/>
      <c r="EKV233" s="1"/>
      <c r="EKW233" s="1"/>
      <c r="EKX233" s="1"/>
      <c r="EKY233" s="1"/>
      <c r="EKZ233" s="1"/>
      <c r="ELA233" s="1"/>
      <c r="ELB233" s="1"/>
      <c r="ELC233" s="1"/>
      <c r="ELD233" s="1"/>
      <c r="ELE233" s="1"/>
      <c r="ELF233" s="1"/>
      <c r="ELG233" s="1"/>
      <c r="ELH233" s="1"/>
      <c r="ELI233" s="1"/>
      <c r="ELJ233" s="1"/>
      <c r="ELK233" s="1"/>
      <c r="ELL233" s="1"/>
      <c r="ELM233" s="1"/>
      <c r="ELN233" s="1"/>
      <c r="ELO233" s="1"/>
      <c r="ELP233" s="1"/>
      <c r="ELQ233" s="1"/>
      <c r="ELR233" s="1"/>
      <c r="ELS233" s="1"/>
      <c r="ELT233" s="1"/>
      <c r="ELU233" s="1"/>
      <c r="ELV233" s="1"/>
      <c r="ELW233" s="1"/>
      <c r="ELX233" s="1"/>
      <c r="ELY233" s="1"/>
      <c r="ELZ233" s="1"/>
      <c r="EMA233" s="1"/>
      <c r="EMB233" s="1"/>
      <c r="EMC233" s="1"/>
      <c r="EMD233" s="1"/>
      <c r="EME233" s="1"/>
      <c r="EMF233" s="1"/>
      <c r="EMG233" s="1"/>
      <c r="EMH233" s="1"/>
      <c r="EMI233" s="1"/>
      <c r="EMJ233" s="1"/>
      <c r="EMK233" s="1"/>
      <c r="EML233" s="1"/>
      <c r="EMM233" s="1"/>
      <c r="EMN233" s="1"/>
      <c r="EMO233" s="1"/>
      <c r="EMP233" s="1"/>
      <c r="EMQ233" s="1"/>
      <c r="EMR233" s="1"/>
      <c r="EMS233" s="1"/>
      <c r="EMT233" s="1"/>
      <c r="EMU233" s="1"/>
      <c r="EMV233" s="1"/>
      <c r="EMW233" s="1"/>
      <c r="EMX233" s="1"/>
      <c r="EMY233" s="1"/>
      <c r="EMZ233" s="1"/>
      <c r="ENA233" s="1"/>
      <c r="ENB233" s="1"/>
      <c r="ENC233" s="1"/>
      <c r="END233" s="1"/>
      <c r="ENE233" s="1"/>
      <c r="ENF233" s="1"/>
      <c r="ENG233" s="1"/>
      <c r="ENH233" s="1"/>
      <c r="ENI233" s="1"/>
      <c r="ENJ233" s="1"/>
      <c r="ENK233" s="1"/>
      <c r="ENL233" s="1"/>
      <c r="ENM233" s="1"/>
      <c r="ENN233" s="1"/>
      <c r="ENO233" s="1"/>
      <c r="ENP233" s="1"/>
      <c r="ENQ233" s="1"/>
      <c r="ENR233" s="1"/>
      <c r="ENS233" s="1"/>
      <c r="ENT233" s="1"/>
      <c r="ENU233" s="1"/>
      <c r="ENV233" s="1"/>
      <c r="ENW233" s="1"/>
      <c r="ENX233" s="1"/>
      <c r="ENY233" s="1"/>
      <c r="ENZ233" s="1"/>
      <c r="EOA233" s="1"/>
      <c r="EOB233" s="1"/>
      <c r="EOC233" s="1"/>
      <c r="EOD233" s="1"/>
      <c r="EOE233" s="1"/>
      <c r="EOF233" s="1"/>
      <c r="EOG233" s="1"/>
      <c r="EOH233" s="1"/>
      <c r="EOI233" s="1"/>
      <c r="EOJ233" s="1"/>
      <c r="EOK233" s="1"/>
      <c r="EOL233" s="1"/>
      <c r="EOM233" s="1"/>
      <c r="EON233" s="1"/>
      <c r="EOO233" s="1"/>
      <c r="EOP233" s="1"/>
      <c r="EOQ233" s="1"/>
      <c r="EOR233" s="1"/>
      <c r="EOS233" s="1"/>
      <c r="EOT233" s="1"/>
      <c r="EOU233" s="1"/>
      <c r="EOV233" s="1"/>
      <c r="EOW233" s="1"/>
      <c r="EOX233" s="1"/>
      <c r="EOY233" s="1"/>
      <c r="EOZ233" s="1"/>
      <c r="EPA233" s="1"/>
      <c r="EPB233" s="1"/>
      <c r="EPC233" s="1"/>
      <c r="EPD233" s="1"/>
      <c r="EPE233" s="1"/>
      <c r="EPF233" s="1"/>
      <c r="EPG233" s="1"/>
      <c r="EPH233" s="1"/>
      <c r="EPI233" s="1"/>
      <c r="EPJ233" s="1"/>
      <c r="EPK233" s="1"/>
      <c r="EPL233" s="1"/>
      <c r="EPM233" s="1"/>
      <c r="EPN233" s="1"/>
      <c r="EPO233" s="1"/>
      <c r="EPP233" s="1"/>
      <c r="EPQ233" s="1"/>
      <c r="EPR233" s="1"/>
      <c r="EPS233" s="1"/>
      <c r="EPT233" s="1"/>
      <c r="EPU233" s="1"/>
      <c r="EPV233" s="1"/>
      <c r="EPW233" s="1"/>
      <c r="EPX233" s="1"/>
      <c r="EPY233" s="1"/>
      <c r="EPZ233" s="1"/>
      <c r="EQA233" s="1"/>
      <c r="EQB233" s="1"/>
      <c r="EQC233" s="1"/>
      <c r="EQD233" s="1"/>
      <c r="EQE233" s="1"/>
      <c r="EQF233" s="1"/>
      <c r="EQG233" s="1"/>
      <c r="EQH233" s="1"/>
      <c r="EQI233" s="1"/>
      <c r="EQJ233" s="1"/>
      <c r="EQK233" s="1"/>
      <c r="EQL233" s="1"/>
      <c r="EQM233" s="1"/>
      <c r="EQN233" s="1"/>
      <c r="EQO233" s="1"/>
      <c r="EQP233" s="1"/>
      <c r="EQQ233" s="1"/>
      <c r="EQR233" s="1"/>
      <c r="EQS233" s="1"/>
      <c r="EQT233" s="1"/>
      <c r="EQU233" s="1"/>
      <c r="EQV233" s="1"/>
      <c r="EQW233" s="1"/>
      <c r="EQX233" s="1"/>
      <c r="EQY233" s="1"/>
      <c r="EQZ233" s="1"/>
      <c r="ERA233" s="1"/>
      <c r="ERB233" s="1"/>
      <c r="ERC233" s="1"/>
      <c r="ERD233" s="1"/>
      <c r="ERE233" s="1"/>
      <c r="ERF233" s="1"/>
      <c r="ERG233" s="1"/>
      <c r="ERH233" s="1"/>
      <c r="ERI233" s="1"/>
      <c r="ERJ233" s="1"/>
      <c r="ERK233" s="1"/>
      <c r="ERL233" s="1"/>
      <c r="ERM233" s="1"/>
      <c r="ERN233" s="1"/>
      <c r="ERO233" s="1"/>
      <c r="ERP233" s="1"/>
      <c r="ERQ233" s="1"/>
      <c r="ERR233" s="1"/>
      <c r="ERS233" s="1"/>
      <c r="ERT233" s="1"/>
      <c r="ERU233" s="1"/>
      <c r="ERV233" s="1"/>
      <c r="ERW233" s="1"/>
      <c r="ERX233" s="1"/>
      <c r="ERY233" s="1"/>
      <c r="ERZ233" s="1"/>
      <c r="ESA233" s="1"/>
      <c r="ESB233" s="1"/>
      <c r="ESC233" s="1"/>
      <c r="ESD233" s="1"/>
      <c r="ESE233" s="1"/>
      <c r="ESF233" s="1"/>
      <c r="ESG233" s="1"/>
      <c r="ESH233" s="1"/>
      <c r="ESI233" s="1"/>
      <c r="ESJ233" s="1"/>
      <c r="ESK233" s="1"/>
      <c r="ESL233" s="1"/>
      <c r="ESM233" s="1"/>
      <c r="ESN233" s="1"/>
      <c r="ESO233" s="1"/>
      <c r="ESP233" s="1"/>
      <c r="ESQ233" s="1"/>
      <c r="ESR233" s="1"/>
      <c r="ESS233" s="1"/>
      <c r="EST233" s="1"/>
      <c r="ESU233" s="1"/>
      <c r="ESV233" s="1"/>
      <c r="ESW233" s="1"/>
      <c r="ESX233" s="1"/>
      <c r="ESY233" s="1"/>
      <c r="ESZ233" s="1"/>
      <c r="ETA233" s="1"/>
      <c r="ETB233" s="1"/>
      <c r="ETC233" s="1"/>
      <c r="ETD233" s="1"/>
      <c r="ETE233" s="1"/>
      <c r="ETF233" s="1"/>
      <c r="ETG233" s="1"/>
      <c r="ETH233" s="1"/>
      <c r="ETI233" s="1"/>
      <c r="ETJ233" s="1"/>
      <c r="ETK233" s="1"/>
      <c r="ETL233" s="1"/>
      <c r="ETM233" s="1"/>
      <c r="ETN233" s="1"/>
      <c r="ETO233" s="1"/>
      <c r="ETP233" s="1"/>
      <c r="ETQ233" s="1"/>
      <c r="ETR233" s="1"/>
      <c r="ETS233" s="1"/>
      <c r="ETT233" s="1"/>
      <c r="ETU233" s="1"/>
      <c r="ETV233" s="1"/>
      <c r="ETW233" s="1"/>
      <c r="ETX233" s="1"/>
      <c r="ETY233" s="1"/>
      <c r="ETZ233" s="1"/>
      <c r="EUA233" s="1"/>
      <c r="EUB233" s="1"/>
      <c r="EUC233" s="1"/>
      <c r="EUD233" s="1"/>
      <c r="EUE233" s="1"/>
      <c r="EUF233" s="1"/>
      <c r="EUG233" s="1"/>
      <c r="EUH233" s="1"/>
      <c r="EUI233" s="1"/>
      <c r="EUJ233" s="1"/>
      <c r="EUK233" s="1"/>
      <c r="EUL233" s="1"/>
      <c r="EUM233" s="1"/>
      <c r="EUN233" s="1"/>
      <c r="EUO233" s="1"/>
      <c r="EUP233" s="1"/>
      <c r="EUQ233" s="1"/>
      <c r="EUR233" s="1"/>
      <c r="EUS233" s="1"/>
      <c r="EUT233" s="1"/>
      <c r="EUU233" s="1"/>
      <c r="EUV233" s="1"/>
      <c r="EUW233" s="1"/>
      <c r="EUX233" s="1"/>
      <c r="EUY233" s="1"/>
      <c r="EUZ233" s="1"/>
      <c r="EVA233" s="1"/>
      <c r="EVB233" s="1"/>
      <c r="EVC233" s="1"/>
      <c r="EVD233" s="1"/>
      <c r="EVE233" s="1"/>
      <c r="EVF233" s="1"/>
      <c r="EVG233" s="1"/>
      <c r="EVH233" s="1"/>
      <c r="EVI233" s="1"/>
      <c r="EVJ233" s="1"/>
      <c r="EVK233" s="1"/>
      <c r="EVL233" s="1"/>
      <c r="EVM233" s="1"/>
      <c r="EVN233" s="1"/>
      <c r="EVO233" s="1"/>
      <c r="EVP233" s="1"/>
      <c r="EVQ233" s="1"/>
      <c r="EVR233" s="1"/>
      <c r="EVS233" s="1"/>
      <c r="EVT233" s="1"/>
      <c r="EVU233" s="1"/>
      <c r="EVV233" s="1"/>
      <c r="EVW233" s="1"/>
      <c r="EVX233" s="1"/>
      <c r="EVY233" s="1"/>
      <c r="EVZ233" s="1"/>
      <c r="EWA233" s="1"/>
      <c r="EWB233" s="1"/>
      <c r="EWC233" s="1"/>
      <c r="EWD233" s="1"/>
      <c r="EWE233" s="1"/>
      <c r="EWF233" s="1"/>
      <c r="EWG233" s="1"/>
      <c r="EWH233" s="1"/>
      <c r="EWI233" s="1"/>
      <c r="EWJ233" s="1"/>
      <c r="EWK233" s="1"/>
      <c r="EWL233" s="1"/>
      <c r="EWM233" s="1"/>
      <c r="EWN233" s="1"/>
      <c r="EWO233" s="1"/>
      <c r="EWP233" s="1"/>
      <c r="EWQ233" s="1"/>
      <c r="EWR233" s="1"/>
      <c r="EWS233" s="1"/>
      <c r="EWT233" s="1"/>
      <c r="EWU233" s="1"/>
      <c r="EWV233" s="1"/>
      <c r="EWW233" s="1"/>
      <c r="EWX233" s="1"/>
      <c r="EWY233" s="1"/>
      <c r="EWZ233" s="1"/>
      <c r="EXA233" s="1"/>
      <c r="EXB233" s="1"/>
      <c r="EXC233" s="1"/>
      <c r="EXD233" s="1"/>
      <c r="EXE233" s="1"/>
      <c r="EXF233" s="1"/>
      <c r="EXG233" s="1"/>
      <c r="EXH233" s="1"/>
      <c r="EXI233" s="1"/>
      <c r="EXJ233" s="1"/>
      <c r="EXK233" s="1"/>
      <c r="EXL233" s="1"/>
      <c r="EXM233" s="1"/>
      <c r="EXN233" s="1"/>
      <c r="EXO233" s="1"/>
      <c r="EXP233" s="1"/>
      <c r="EXQ233" s="1"/>
      <c r="EXR233" s="1"/>
      <c r="EXS233" s="1"/>
      <c r="EXT233" s="1"/>
      <c r="EXU233" s="1"/>
      <c r="EXV233" s="1"/>
      <c r="EXW233" s="1"/>
      <c r="EXX233" s="1"/>
      <c r="EXY233" s="1"/>
      <c r="EXZ233" s="1"/>
      <c r="EYA233" s="1"/>
      <c r="EYB233" s="1"/>
      <c r="EYC233" s="1"/>
      <c r="EYD233" s="1"/>
      <c r="EYE233" s="1"/>
      <c r="EYF233" s="1"/>
      <c r="EYG233" s="1"/>
      <c r="EYH233" s="1"/>
      <c r="EYI233" s="1"/>
      <c r="EYJ233" s="1"/>
      <c r="EYK233" s="1"/>
      <c r="EYL233" s="1"/>
      <c r="EYM233" s="1"/>
      <c r="EYN233" s="1"/>
      <c r="EYO233" s="1"/>
      <c r="EYP233" s="1"/>
      <c r="EYQ233" s="1"/>
      <c r="EYR233" s="1"/>
      <c r="EYS233" s="1"/>
      <c r="EYT233" s="1"/>
      <c r="EYU233" s="1"/>
      <c r="EYV233" s="1"/>
      <c r="EYW233" s="1"/>
      <c r="EYX233" s="1"/>
      <c r="EYY233" s="1"/>
      <c r="EYZ233" s="1"/>
      <c r="EZA233" s="1"/>
      <c r="EZB233" s="1"/>
      <c r="EZC233" s="1"/>
      <c r="EZD233" s="1"/>
      <c r="EZE233" s="1"/>
      <c r="EZF233" s="1"/>
      <c r="EZG233" s="1"/>
      <c r="EZH233" s="1"/>
      <c r="EZI233" s="1"/>
      <c r="EZJ233" s="1"/>
      <c r="EZK233" s="1"/>
      <c r="EZL233" s="1"/>
      <c r="EZM233" s="1"/>
      <c r="EZN233" s="1"/>
      <c r="EZO233" s="1"/>
      <c r="EZP233" s="1"/>
      <c r="EZQ233" s="1"/>
      <c r="EZR233" s="1"/>
      <c r="EZS233" s="1"/>
      <c r="EZT233" s="1"/>
      <c r="EZU233" s="1"/>
      <c r="EZV233" s="1"/>
      <c r="EZW233" s="1"/>
      <c r="EZX233" s="1"/>
      <c r="EZY233" s="1"/>
      <c r="EZZ233" s="1"/>
      <c r="FAA233" s="1"/>
      <c r="FAB233" s="1"/>
      <c r="FAC233" s="1"/>
      <c r="FAD233" s="1"/>
      <c r="FAE233" s="1"/>
      <c r="FAF233" s="1"/>
      <c r="FAG233" s="1"/>
      <c r="FAH233" s="1"/>
      <c r="FAI233" s="1"/>
      <c r="FAJ233" s="1"/>
      <c r="FAK233" s="1"/>
      <c r="FAL233" s="1"/>
      <c r="FAM233" s="1"/>
      <c r="FAN233" s="1"/>
      <c r="FAO233" s="1"/>
      <c r="FAP233" s="1"/>
      <c r="FAQ233" s="1"/>
      <c r="FAR233" s="1"/>
      <c r="FAS233" s="1"/>
      <c r="FAT233" s="1"/>
      <c r="FAU233" s="1"/>
      <c r="FAV233" s="1"/>
      <c r="FAW233" s="1"/>
      <c r="FAX233" s="1"/>
      <c r="FAY233" s="1"/>
      <c r="FAZ233" s="1"/>
      <c r="FBA233" s="1"/>
      <c r="FBB233" s="1"/>
      <c r="FBC233" s="1"/>
      <c r="FBD233" s="1"/>
      <c r="FBE233" s="1"/>
      <c r="FBF233" s="1"/>
      <c r="FBG233" s="1"/>
      <c r="FBH233" s="1"/>
      <c r="FBI233" s="1"/>
      <c r="FBJ233" s="1"/>
      <c r="FBK233" s="1"/>
      <c r="FBL233" s="1"/>
      <c r="FBM233" s="1"/>
      <c r="FBN233" s="1"/>
      <c r="FBO233" s="1"/>
      <c r="FBP233" s="1"/>
      <c r="FBQ233" s="1"/>
      <c r="FBR233" s="1"/>
      <c r="FBS233" s="1"/>
      <c r="FBT233" s="1"/>
      <c r="FBU233" s="1"/>
      <c r="FBV233" s="1"/>
      <c r="FBW233" s="1"/>
      <c r="FBX233" s="1"/>
      <c r="FBY233" s="1"/>
      <c r="FBZ233" s="1"/>
      <c r="FCA233" s="1"/>
      <c r="FCB233" s="1"/>
      <c r="FCC233" s="1"/>
      <c r="FCD233" s="1"/>
      <c r="FCE233" s="1"/>
      <c r="FCF233" s="1"/>
      <c r="FCG233" s="1"/>
      <c r="FCH233" s="1"/>
      <c r="FCI233" s="1"/>
      <c r="FCJ233" s="1"/>
      <c r="FCK233" s="1"/>
      <c r="FCL233" s="1"/>
      <c r="FCM233" s="1"/>
      <c r="FCN233" s="1"/>
      <c r="FCO233" s="1"/>
      <c r="FCP233" s="1"/>
      <c r="FCQ233" s="1"/>
      <c r="FCR233" s="1"/>
      <c r="FCS233" s="1"/>
      <c r="FCT233" s="1"/>
      <c r="FCU233" s="1"/>
      <c r="FCV233" s="1"/>
      <c r="FCW233" s="1"/>
      <c r="FCX233" s="1"/>
      <c r="FCY233" s="1"/>
      <c r="FCZ233" s="1"/>
      <c r="FDA233" s="1"/>
      <c r="FDB233" s="1"/>
      <c r="FDC233" s="1"/>
      <c r="FDD233" s="1"/>
      <c r="FDE233" s="1"/>
      <c r="FDF233" s="1"/>
      <c r="FDG233" s="1"/>
      <c r="FDH233" s="1"/>
      <c r="FDI233" s="1"/>
      <c r="FDJ233" s="1"/>
      <c r="FDK233" s="1"/>
      <c r="FDL233" s="1"/>
      <c r="FDM233" s="1"/>
      <c r="FDN233" s="1"/>
      <c r="FDO233" s="1"/>
      <c r="FDP233" s="1"/>
      <c r="FDQ233" s="1"/>
      <c r="FDR233" s="1"/>
      <c r="FDS233" s="1"/>
      <c r="FDT233" s="1"/>
      <c r="FDU233" s="1"/>
      <c r="FDV233" s="1"/>
      <c r="FDW233" s="1"/>
      <c r="FDX233" s="1"/>
      <c r="FDY233" s="1"/>
      <c r="FDZ233" s="1"/>
      <c r="FEA233" s="1"/>
      <c r="FEB233" s="1"/>
      <c r="FEC233" s="1"/>
      <c r="FED233" s="1"/>
      <c r="FEE233" s="1"/>
      <c r="FEF233" s="1"/>
      <c r="FEG233" s="1"/>
      <c r="FEH233" s="1"/>
      <c r="FEI233" s="1"/>
      <c r="FEJ233" s="1"/>
      <c r="FEK233" s="1"/>
      <c r="FEL233" s="1"/>
      <c r="FEM233" s="1"/>
      <c r="FEN233" s="1"/>
      <c r="FEO233" s="1"/>
      <c r="FEP233" s="1"/>
      <c r="FEQ233" s="1"/>
      <c r="FER233" s="1"/>
      <c r="FES233" s="1"/>
      <c r="FET233" s="1"/>
      <c r="FEU233" s="1"/>
      <c r="FEV233" s="1"/>
      <c r="FEW233" s="1"/>
      <c r="FEX233" s="1"/>
      <c r="FEY233" s="1"/>
      <c r="FEZ233" s="1"/>
      <c r="FFA233" s="1"/>
      <c r="FFB233" s="1"/>
      <c r="FFC233" s="1"/>
      <c r="FFD233" s="1"/>
      <c r="FFE233" s="1"/>
      <c r="FFF233" s="1"/>
      <c r="FFG233" s="1"/>
      <c r="FFH233" s="1"/>
      <c r="FFI233" s="1"/>
      <c r="FFJ233" s="1"/>
      <c r="FFK233" s="1"/>
      <c r="FFL233" s="1"/>
      <c r="FFM233" s="1"/>
      <c r="FFN233" s="1"/>
      <c r="FFO233" s="1"/>
      <c r="FFP233" s="1"/>
      <c r="FFQ233" s="1"/>
      <c r="FFR233" s="1"/>
      <c r="FFS233" s="1"/>
      <c r="FFT233" s="1"/>
      <c r="FFU233" s="1"/>
      <c r="FFV233" s="1"/>
      <c r="FFW233" s="1"/>
      <c r="FFX233" s="1"/>
      <c r="FFY233" s="1"/>
      <c r="FFZ233" s="1"/>
      <c r="FGA233" s="1"/>
      <c r="FGB233" s="1"/>
      <c r="FGC233" s="1"/>
      <c r="FGD233" s="1"/>
      <c r="FGE233" s="1"/>
      <c r="FGF233" s="1"/>
      <c r="FGG233" s="1"/>
      <c r="FGH233" s="1"/>
      <c r="FGI233" s="1"/>
      <c r="FGJ233" s="1"/>
      <c r="FGK233" s="1"/>
      <c r="FGL233" s="1"/>
      <c r="FGM233" s="1"/>
      <c r="FGN233" s="1"/>
      <c r="FGO233" s="1"/>
      <c r="FGP233" s="1"/>
      <c r="FGQ233" s="1"/>
      <c r="FGR233" s="1"/>
      <c r="FGS233" s="1"/>
      <c r="FGT233" s="1"/>
      <c r="FGU233" s="1"/>
      <c r="FGV233" s="1"/>
      <c r="FGW233" s="1"/>
      <c r="FGX233" s="1"/>
      <c r="FGY233" s="1"/>
      <c r="FGZ233" s="1"/>
      <c r="FHA233" s="1"/>
      <c r="FHB233" s="1"/>
      <c r="FHC233" s="1"/>
      <c r="FHD233" s="1"/>
      <c r="FHE233" s="1"/>
      <c r="FHF233" s="1"/>
      <c r="FHG233" s="1"/>
      <c r="FHH233" s="1"/>
      <c r="FHI233" s="1"/>
      <c r="FHJ233" s="1"/>
      <c r="FHK233" s="1"/>
      <c r="FHL233" s="1"/>
      <c r="FHM233" s="1"/>
      <c r="FHN233" s="1"/>
      <c r="FHO233" s="1"/>
      <c r="FHP233" s="1"/>
      <c r="FHQ233" s="1"/>
      <c r="FHR233" s="1"/>
      <c r="FHS233" s="1"/>
      <c r="FHT233" s="1"/>
      <c r="FHU233" s="1"/>
      <c r="FHV233" s="1"/>
      <c r="FHW233" s="1"/>
      <c r="FHX233" s="1"/>
      <c r="FHY233" s="1"/>
      <c r="FHZ233" s="1"/>
      <c r="FIA233" s="1"/>
      <c r="FIB233" s="1"/>
      <c r="FIC233" s="1"/>
      <c r="FID233" s="1"/>
      <c r="FIE233" s="1"/>
      <c r="FIF233" s="1"/>
      <c r="FIG233" s="1"/>
      <c r="FIH233" s="1"/>
      <c r="FII233" s="1"/>
      <c r="FIJ233" s="1"/>
      <c r="FIK233" s="1"/>
      <c r="FIL233" s="1"/>
      <c r="FIM233" s="1"/>
      <c r="FIN233" s="1"/>
      <c r="FIO233" s="1"/>
      <c r="FIP233" s="1"/>
      <c r="FIQ233" s="1"/>
      <c r="FIR233" s="1"/>
      <c r="FIS233" s="1"/>
      <c r="FIT233" s="1"/>
      <c r="FIU233" s="1"/>
      <c r="FIV233" s="1"/>
      <c r="FIW233" s="1"/>
      <c r="FIX233" s="1"/>
      <c r="FIY233" s="1"/>
      <c r="FIZ233" s="1"/>
      <c r="FJA233" s="1"/>
      <c r="FJB233" s="1"/>
      <c r="FJC233" s="1"/>
      <c r="FJD233" s="1"/>
      <c r="FJE233" s="1"/>
      <c r="FJF233" s="1"/>
      <c r="FJG233" s="1"/>
      <c r="FJH233" s="1"/>
      <c r="FJI233" s="1"/>
      <c r="FJJ233" s="1"/>
      <c r="FJK233" s="1"/>
      <c r="FJL233" s="1"/>
      <c r="FJM233" s="1"/>
      <c r="FJN233" s="1"/>
      <c r="FJO233" s="1"/>
      <c r="FJP233" s="1"/>
      <c r="FJQ233" s="1"/>
      <c r="FJR233" s="1"/>
      <c r="FJS233" s="1"/>
      <c r="FJT233" s="1"/>
      <c r="FJU233" s="1"/>
      <c r="FJV233" s="1"/>
      <c r="FJW233" s="1"/>
      <c r="FJX233" s="1"/>
      <c r="FJY233" s="1"/>
      <c r="FJZ233" s="1"/>
      <c r="FKA233" s="1"/>
      <c r="FKB233" s="1"/>
      <c r="FKC233" s="1"/>
      <c r="FKD233" s="1"/>
      <c r="FKE233" s="1"/>
      <c r="FKF233" s="1"/>
      <c r="FKG233" s="1"/>
      <c r="FKH233" s="1"/>
      <c r="FKI233" s="1"/>
      <c r="FKJ233" s="1"/>
      <c r="FKK233" s="1"/>
      <c r="FKL233" s="1"/>
      <c r="FKM233" s="1"/>
      <c r="FKN233" s="1"/>
      <c r="FKO233" s="1"/>
      <c r="FKP233" s="1"/>
      <c r="FKQ233" s="1"/>
      <c r="FKR233" s="1"/>
      <c r="FKS233" s="1"/>
      <c r="FKT233" s="1"/>
      <c r="FKU233" s="1"/>
      <c r="FKV233" s="1"/>
      <c r="FKW233" s="1"/>
      <c r="FKX233" s="1"/>
      <c r="FKY233" s="1"/>
      <c r="FKZ233" s="1"/>
      <c r="FLA233" s="1"/>
      <c r="FLB233" s="1"/>
      <c r="FLC233" s="1"/>
      <c r="FLD233" s="1"/>
      <c r="FLE233" s="1"/>
      <c r="FLF233" s="1"/>
      <c r="FLG233" s="1"/>
      <c r="FLH233" s="1"/>
      <c r="FLI233" s="1"/>
      <c r="FLJ233" s="1"/>
      <c r="FLK233" s="1"/>
      <c r="FLL233" s="1"/>
      <c r="FLM233" s="1"/>
      <c r="FLN233" s="1"/>
      <c r="FLO233" s="1"/>
      <c r="FLP233" s="1"/>
      <c r="FLQ233" s="1"/>
      <c r="FLR233" s="1"/>
      <c r="FLS233" s="1"/>
      <c r="FLT233" s="1"/>
      <c r="FLU233" s="1"/>
      <c r="FLV233" s="1"/>
      <c r="FLW233" s="1"/>
      <c r="FLX233" s="1"/>
      <c r="FLY233" s="1"/>
      <c r="FLZ233" s="1"/>
      <c r="FMA233" s="1"/>
      <c r="FMB233" s="1"/>
      <c r="FMC233" s="1"/>
      <c r="FMD233" s="1"/>
      <c r="FME233" s="1"/>
      <c r="FMF233" s="1"/>
      <c r="FMG233" s="1"/>
      <c r="FMH233" s="1"/>
      <c r="FMI233" s="1"/>
      <c r="FMJ233" s="1"/>
      <c r="FMK233" s="1"/>
      <c r="FML233" s="1"/>
      <c r="FMM233" s="1"/>
      <c r="FMN233" s="1"/>
      <c r="FMO233" s="1"/>
      <c r="FMP233" s="1"/>
      <c r="FMQ233" s="1"/>
      <c r="FMR233" s="1"/>
      <c r="FMS233" s="1"/>
      <c r="FMT233" s="1"/>
      <c r="FMU233" s="1"/>
      <c r="FMV233" s="1"/>
      <c r="FMW233" s="1"/>
      <c r="FMX233" s="1"/>
      <c r="FMY233" s="1"/>
      <c r="FMZ233" s="1"/>
      <c r="FNA233" s="1"/>
      <c r="FNB233" s="1"/>
      <c r="FNC233" s="1"/>
      <c r="FND233" s="1"/>
      <c r="FNE233" s="1"/>
      <c r="FNF233" s="1"/>
      <c r="FNG233" s="1"/>
      <c r="FNH233" s="1"/>
      <c r="FNI233" s="1"/>
      <c r="FNJ233" s="1"/>
      <c r="FNK233" s="1"/>
      <c r="FNL233" s="1"/>
      <c r="FNM233" s="1"/>
      <c r="FNN233" s="1"/>
      <c r="FNO233" s="1"/>
      <c r="FNP233" s="1"/>
      <c r="FNQ233" s="1"/>
      <c r="FNR233" s="1"/>
      <c r="FNS233" s="1"/>
      <c r="FNT233" s="1"/>
      <c r="FNU233" s="1"/>
      <c r="FNV233" s="1"/>
      <c r="FNW233" s="1"/>
      <c r="FNX233" s="1"/>
      <c r="FNY233" s="1"/>
      <c r="FNZ233" s="1"/>
      <c r="FOA233" s="1"/>
      <c r="FOB233" s="1"/>
      <c r="FOC233" s="1"/>
      <c r="FOD233" s="1"/>
      <c r="FOE233" s="1"/>
      <c r="FOF233" s="1"/>
      <c r="FOG233" s="1"/>
      <c r="FOH233" s="1"/>
      <c r="FOI233" s="1"/>
      <c r="FOJ233" s="1"/>
      <c r="FOK233" s="1"/>
      <c r="FOL233" s="1"/>
      <c r="FOM233" s="1"/>
      <c r="FON233" s="1"/>
      <c r="FOO233" s="1"/>
      <c r="FOP233" s="1"/>
      <c r="FOQ233" s="1"/>
      <c r="FOR233" s="1"/>
      <c r="FOS233" s="1"/>
      <c r="FOT233" s="1"/>
      <c r="FOU233" s="1"/>
      <c r="FOV233" s="1"/>
      <c r="FOW233" s="1"/>
      <c r="FOX233" s="1"/>
      <c r="FOY233" s="1"/>
      <c r="FOZ233" s="1"/>
      <c r="FPA233" s="1"/>
      <c r="FPB233" s="1"/>
      <c r="FPC233" s="1"/>
      <c r="FPD233" s="1"/>
      <c r="FPE233" s="1"/>
      <c r="FPF233" s="1"/>
      <c r="FPG233" s="1"/>
      <c r="FPH233" s="1"/>
      <c r="FPI233" s="1"/>
      <c r="FPJ233" s="1"/>
      <c r="FPK233" s="1"/>
      <c r="FPL233" s="1"/>
      <c r="FPM233" s="1"/>
      <c r="FPN233" s="1"/>
      <c r="FPO233" s="1"/>
      <c r="FPP233" s="1"/>
      <c r="FPQ233" s="1"/>
      <c r="FPR233" s="1"/>
      <c r="FPS233" s="1"/>
      <c r="FPT233" s="1"/>
      <c r="FPU233" s="1"/>
      <c r="FPV233" s="1"/>
      <c r="FPW233" s="1"/>
      <c r="FPX233" s="1"/>
      <c r="FPY233" s="1"/>
      <c r="FPZ233" s="1"/>
      <c r="FQA233" s="1"/>
      <c r="FQB233" s="1"/>
      <c r="FQC233" s="1"/>
      <c r="FQD233" s="1"/>
      <c r="FQE233" s="1"/>
      <c r="FQF233" s="1"/>
      <c r="FQG233" s="1"/>
      <c r="FQH233" s="1"/>
      <c r="FQI233" s="1"/>
      <c r="FQJ233" s="1"/>
      <c r="FQK233" s="1"/>
      <c r="FQL233" s="1"/>
      <c r="FQM233" s="1"/>
      <c r="FQN233" s="1"/>
      <c r="FQO233" s="1"/>
      <c r="FQP233" s="1"/>
      <c r="FQQ233" s="1"/>
      <c r="FQR233" s="1"/>
      <c r="FQS233" s="1"/>
      <c r="FQT233" s="1"/>
      <c r="FQU233" s="1"/>
      <c r="FQV233" s="1"/>
      <c r="FQW233" s="1"/>
      <c r="FQX233" s="1"/>
      <c r="FQY233" s="1"/>
      <c r="FQZ233" s="1"/>
      <c r="FRA233" s="1"/>
      <c r="FRB233" s="1"/>
      <c r="FRC233" s="1"/>
      <c r="FRD233" s="1"/>
      <c r="FRE233" s="1"/>
      <c r="FRF233" s="1"/>
      <c r="FRG233" s="1"/>
      <c r="FRH233" s="1"/>
      <c r="FRI233" s="1"/>
      <c r="FRJ233" s="1"/>
      <c r="FRK233" s="1"/>
      <c r="FRL233" s="1"/>
      <c r="FRM233" s="1"/>
      <c r="FRN233" s="1"/>
      <c r="FRO233" s="1"/>
      <c r="FRP233" s="1"/>
      <c r="FRQ233" s="1"/>
      <c r="FRR233" s="1"/>
      <c r="FRS233" s="1"/>
      <c r="FRT233" s="1"/>
      <c r="FRU233" s="1"/>
      <c r="FRV233" s="1"/>
      <c r="FRW233" s="1"/>
      <c r="FRX233" s="1"/>
      <c r="FRY233" s="1"/>
      <c r="FRZ233" s="1"/>
      <c r="FSA233" s="1"/>
      <c r="FSB233" s="1"/>
      <c r="FSC233" s="1"/>
      <c r="FSD233" s="1"/>
      <c r="FSE233" s="1"/>
      <c r="FSF233" s="1"/>
      <c r="FSG233" s="1"/>
      <c r="FSH233" s="1"/>
      <c r="FSI233" s="1"/>
      <c r="FSJ233" s="1"/>
      <c r="FSK233" s="1"/>
      <c r="FSL233" s="1"/>
      <c r="FSM233" s="1"/>
      <c r="FSN233" s="1"/>
      <c r="FSO233" s="1"/>
      <c r="FSP233" s="1"/>
      <c r="FSQ233" s="1"/>
      <c r="FSR233" s="1"/>
      <c r="FSS233" s="1"/>
      <c r="FST233" s="1"/>
      <c r="FSU233" s="1"/>
      <c r="FSV233" s="1"/>
      <c r="FSW233" s="1"/>
      <c r="FSX233" s="1"/>
      <c r="FSY233" s="1"/>
      <c r="FSZ233" s="1"/>
      <c r="FTA233" s="1"/>
      <c r="FTB233" s="1"/>
      <c r="FTC233" s="1"/>
      <c r="FTD233" s="1"/>
      <c r="FTE233" s="1"/>
      <c r="FTF233" s="1"/>
      <c r="FTG233" s="1"/>
      <c r="FTH233" s="1"/>
      <c r="FTI233" s="1"/>
      <c r="FTJ233" s="1"/>
      <c r="FTK233" s="1"/>
      <c r="FTL233" s="1"/>
      <c r="FTM233" s="1"/>
      <c r="FTN233" s="1"/>
      <c r="FTO233" s="1"/>
      <c r="FTP233" s="1"/>
      <c r="FTQ233" s="1"/>
      <c r="FTR233" s="1"/>
      <c r="FTS233" s="1"/>
      <c r="FTT233" s="1"/>
      <c r="FTU233" s="1"/>
      <c r="FTV233" s="1"/>
      <c r="FTW233" s="1"/>
      <c r="FTX233" s="1"/>
      <c r="FTY233" s="1"/>
      <c r="FTZ233" s="1"/>
      <c r="FUA233" s="1"/>
      <c r="FUB233" s="1"/>
      <c r="FUC233" s="1"/>
      <c r="FUD233" s="1"/>
      <c r="FUE233" s="1"/>
      <c r="FUF233" s="1"/>
      <c r="FUG233" s="1"/>
      <c r="FUH233" s="1"/>
      <c r="FUI233" s="1"/>
      <c r="FUJ233" s="1"/>
      <c r="FUK233" s="1"/>
      <c r="FUL233" s="1"/>
      <c r="FUM233" s="1"/>
      <c r="FUN233" s="1"/>
      <c r="FUO233" s="1"/>
      <c r="FUP233" s="1"/>
      <c r="FUQ233" s="1"/>
      <c r="FUR233" s="1"/>
      <c r="FUS233" s="1"/>
      <c r="FUT233" s="1"/>
      <c r="FUU233" s="1"/>
      <c r="FUV233" s="1"/>
      <c r="FUW233" s="1"/>
      <c r="FUX233" s="1"/>
      <c r="FUY233" s="1"/>
      <c r="FUZ233" s="1"/>
      <c r="FVA233" s="1"/>
      <c r="FVB233" s="1"/>
      <c r="FVC233" s="1"/>
      <c r="FVD233" s="1"/>
      <c r="FVE233" s="1"/>
      <c r="FVF233" s="1"/>
      <c r="FVG233" s="1"/>
      <c r="FVH233" s="1"/>
      <c r="FVI233" s="1"/>
      <c r="FVJ233" s="1"/>
      <c r="FVK233" s="1"/>
      <c r="FVL233" s="1"/>
      <c r="FVM233" s="1"/>
      <c r="FVN233" s="1"/>
      <c r="FVO233" s="1"/>
      <c r="FVP233" s="1"/>
      <c r="FVQ233" s="1"/>
      <c r="FVR233" s="1"/>
      <c r="FVS233" s="1"/>
      <c r="FVT233" s="1"/>
      <c r="FVU233" s="1"/>
      <c r="FVV233" s="1"/>
      <c r="FVW233" s="1"/>
      <c r="FVX233" s="1"/>
      <c r="FVY233" s="1"/>
      <c r="FVZ233" s="1"/>
      <c r="FWA233" s="1"/>
      <c r="FWB233" s="1"/>
      <c r="FWC233" s="1"/>
      <c r="FWD233" s="1"/>
      <c r="FWE233" s="1"/>
      <c r="FWF233" s="1"/>
      <c r="FWG233" s="1"/>
      <c r="FWH233" s="1"/>
      <c r="FWI233" s="1"/>
      <c r="FWJ233" s="1"/>
      <c r="FWK233" s="1"/>
      <c r="FWL233" s="1"/>
      <c r="FWM233" s="1"/>
      <c r="FWN233" s="1"/>
      <c r="FWO233" s="1"/>
      <c r="FWP233" s="1"/>
      <c r="FWQ233" s="1"/>
      <c r="FWR233" s="1"/>
      <c r="FWS233" s="1"/>
      <c r="FWT233" s="1"/>
      <c r="FWU233" s="1"/>
      <c r="FWV233" s="1"/>
      <c r="FWW233" s="1"/>
      <c r="FWX233" s="1"/>
      <c r="FWY233" s="1"/>
      <c r="FWZ233" s="1"/>
      <c r="FXA233" s="1"/>
      <c r="FXB233" s="1"/>
      <c r="FXC233" s="1"/>
      <c r="FXD233" s="1"/>
      <c r="FXE233" s="1"/>
      <c r="FXF233" s="1"/>
      <c r="FXG233" s="1"/>
      <c r="FXH233" s="1"/>
      <c r="FXI233" s="1"/>
      <c r="FXJ233" s="1"/>
      <c r="FXK233" s="1"/>
      <c r="FXL233" s="1"/>
      <c r="FXM233" s="1"/>
      <c r="FXN233" s="1"/>
      <c r="FXO233" s="1"/>
      <c r="FXP233" s="1"/>
      <c r="FXQ233" s="1"/>
      <c r="FXR233" s="1"/>
      <c r="FXS233" s="1"/>
      <c r="FXT233" s="1"/>
      <c r="FXU233" s="1"/>
      <c r="FXV233" s="1"/>
      <c r="FXW233" s="1"/>
      <c r="FXX233" s="1"/>
      <c r="FXY233" s="1"/>
      <c r="FXZ233" s="1"/>
      <c r="FYA233" s="1"/>
      <c r="FYB233" s="1"/>
      <c r="FYC233" s="1"/>
      <c r="FYD233" s="1"/>
      <c r="FYE233" s="1"/>
      <c r="FYF233" s="1"/>
      <c r="FYG233" s="1"/>
      <c r="FYH233" s="1"/>
      <c r="FYI233" s="1"/>
      <c r="FYJ233" s="1"/>
      <c r="FYK233" s="1"/>
      <c r="FYL233" s="1"/>
      <c r="FYM233" s="1"/>
      <c r="FYN233" s="1"/>
      <c r="FYO233" s="1"/>
      <c r="FYP233" s="1"/>
      <c r="FYQ233" s="1"/>
      <c r="FYR233" s="1"/>
      <c r="FYS233" s="1"/>
      <c r="FYT233" s="1"/>
      <c r="FYU233" s="1"/>
      <c r="FYV233" s="1"/>
      <c r="FYW233" s="1"/>
      <c r="FYX233" s="1"/>
      <c r="FYY233" s="1"/>
      <c r="FYZ233" s="1"/>
      <c r="FZA233" s="1"/>
      <c r="FZB233" s="1"/>
      <c r="FZC233" s="1"/>
      <c r="FZD233" s="1"/>
      <c r="FZE233" s="1"/>
      <c r="FZF233" s="1"/>
      <c r="FZG233" s="1"/>
      <c r="FZH233" s="1"/>
      <c r="FZI233" s="1"/>
      <c r="FZJ233" s="1"/>
      <c r="FZK233" s="1"/>
      <c r="FZL233" s="1"/>
      <c r="FZM233" s="1"/>
      <c r="FZN233" s="1"/>
      <c r="FZO233" s="1"/>
      <c r="FZP233" s="1"/>
      <c r="FZQ233" s="1"/>
      <c r="FZR233" s="1"/>
      <c r="FZS233" s="1"/>
      <c r="FZT233" s="1"/>
      <c r="FZU233" s="1"/>
      <c r="FZV233" s="1"/>
      <c r="FZW233" s="1"/>
      <c r="FZX233" s="1"/>
      <c r="FZY233" s="1"/>
      <c r="FZZ233" s="1"/>
      <c r="GAA233" s="1"/>
      <c r="GAB233" s="1"/>
      <c r="GAC233" s="1"/>
      <c r="GAD233" s="1"/>
      <c r="GAE233" s="1"/>
      <c r="GAF233" s="1"/>
      <c r="GAG233" s="1"/>
      <c r="GAH233" s="1"/>
      <c r="GAI233" s="1"/>
      <c r="GAJ233" s="1"/>
      <c r="GAK233" s="1"/>
      <c r="GAL233" s="1"/>
      <c r="GAM233" s="1"/>
      <c r="GAN233" s="1"/>
      <c r="GAO233" s="1"/>
      <c r="GAP233" s="1"/>
      <c r="GAQ233" s="1"/>
      <c r="GAR233" s="1"/>
      <c r="GAS233" s="1"/>
      <c r="GAT233" s="1"/>
      <c r="GAU233" s="1"/>
      <c r="GAV233" s="1"/>
      <c r="GAW233" s="1"/>
      <c r="GAX233" s="1"/>
      <c r="GAY233" s="1"/>
      <c r="GAZ233" s="1"/>
      <c r="GBA233" s="1"/>
      <c r="GBB233" s="1"/>
      <c r="GBC233" s="1"/>
      <c r="GBD233" s="1"/>
      <c r="GBE233" s="1"/>
      <c r="GBF233" s="1"/>
      <c r="GBG233" s="1"/>
      <c r="GBH233" s="1"/>
      <c r="GBI233" s="1"/>
      <c r="GBJ233" s="1"/>
      <c r="GBK233" s="1"/>
      <c r="GBL233" s="1"/>
      <c r="GBM233" s="1"/>
      <c r="GBN233" s="1"/>
      <c r="GBO233" s="1"/>
      <c r="GBP233" s="1"/>
      <c r="GBQ233" s="1"/>
      <c r="GBR233" s="1"/>
      <c r="GBS233" s="1"/>
      <c r="GBT233" s="1"/>
      <c r="GBU233" s="1"/>
      <c r="GBV233" s="1"/>
      <c r="GBW233" s="1"/>
      <c r="GBX233" s="1"/>
      <c r="GBY233" s="1"/>
      <c r="GBZ233" s="1"/>
      <c r="GCA233" s="1"/>
      <c r="GCB233" s="1"/>
      <c r="GCC233" s="1"/>
      <c r="GCD233" s="1"/>
      <c r="GCE233" s="1"/>
      <c r="GCF233" s="1"/>
      <c r="GCG233" s="1"/>
      <c r="GCH233" s="1"/>
      <c r="GCI233" s="1"/>
      <c r="GCJ233" s="1"/>
      <c r="GCK233" s="1"/>
      <c r="GCL233" s="1"/>
      <c r="GCM233" s="1"/>
      <c r="GCN233" s="1"/>
      <c r="GCO233" s="1"/>
      <c r="GCP233" s="1"/>
      <c r="GCQ233" s="1"/>
      <c r="GCR233" s="1"/>
      <c r="GCS233" s="1"/>
      <c r="GCT233" s="1"/>
      <c r="GCU233" s="1"/>
      <c r="GCV233" s="1"/>
      <c r="GCW233" s="1"/>
      <c r="GCX233" s="1"/>
      <c r="GCY233" s="1"/>
      <c r="GCZ233" s="1"/>
      <c r="GDA233" s="1"/>
      <c r="GDB233" s="1"/>
      <c r="GDC233" s="1"/>
      <c r="GDD233" s="1"/>
      <c r="GDE233" s="1"/>
      <c r="GDF233" s="1"/>
      <c r="GDG233" s="1"/>
      <c r="GDH233" s="1"/>
      <c r="GDI233" s="1"/>
      <c r="GDJ233" s="1"/>
      <c r="GDK233" s="1"/>
      <c r="GDL233" s="1"/>
      <c r="GDM233" s="1"/>
      <c r="GDN233" s="1"/>
      <c r="GDO233" s="1"/>
      <c r="GDP233" s="1"/>
      <c r="GDQ233" s="1"/>
      <c r="GDR233" s="1"/>
      <c r="GDS233" s="1"/>
      <c r="GDT233" s="1"/>
      <c r="GDU233" s="1"/>
      <c r="GDV233" s="1"/>
      <c r="GDW233" s="1"/>
      <c r="GDX233" s="1"/>
      <c r="GDY233" s="1"/>
      <c r="GDZ233" s="1"/>
      <c r="GEA233" s="1"/>
      <c r="GEB233" s="1"/>
      <c r="GEC233" s="1"/>
      <c r="GED233" s="1"/>
      <c r="GEE233" s="1"/>
      <c r="GEF233" s="1"/>
      <c r="GEG233" s="1"/>
      <c r="GEH233" s="1"/>
      <c r="GEI233" s="1"/>
      <c r="GEJ233" s="1"/>
      <c r="GEK233" s="1"/>
      <c r="GEL233" s="1"/>
      <c r="GEM233" s="1"/>
      <c r="GEN233" s="1"/>
      <c r="GEO233" s="1"/>
      <c r="GEP233" s="1"/>
      <c r="GEQ233" s="1"/>
      <c r="GER233" s="1"/>
      <c r="GES233" s="1"/>
      <c r="GET233" s="1"/>
      <c r="GEU233" s="1"/>
      <c r="GEV233" s="1"/>
      <c r="GEW233" s="1"/>
      <c r="GEX233" s="1"/>
      <c r="GEY233" s="1"/>
      <c r="GEZ233" s="1"/>
      <c r="GFA233" s="1"/>
      <c r="GFB233" s="1"/>
      <c r="GFC233" s="1"/>
      <c r="GFD233" s="1"/>
      <c r="GFE233" s="1"/>
      <c r="GFF233" s="1"/>
      <c r="GFG233" s="1"/>
      <c r="GFH233" s="1"/>
      <c r="GFI233" s="1"/>
      <c r="GFJ233" s="1"/>
      <c r="GFK233" s="1"/>
      <c r="GFL233" s="1"/>
      <c r="GFM233" s="1"/>
      <c r="GFN233" s="1"/>
      <c r="GFO233" s="1"/>
      <c r="GFP233" s="1"/>
      <c r="GFQ233" s="1"/>
      <c r="GFR233" s="1"/>
      <c r="GFS233" s="1"/>
      <c r="GFT233" s="1"/>
      <c r="GFU233" s="1"/>
      <c r="GFV233" s="1"/>
      <c r="GFW233" s="1"/>
      <c r="GFX233" s="1"/>
      <c r="GFY233" s="1"/>
      <c r="GFZ233" s="1"/>
      <c r="GGA233" s="1"/>
      <c r="GGB233" s="1"/>
      <c r="GGC233" s="1"/>
      <c r="GGD233" s="1"/>
      <c r="GGE233" s="1"/>
      <c r="GGF233" s="1"/>
      <c r="GGG233" s="1"/>
      <c r="GGH233" s="1"/>
      <c r="GGI233" s="1"/>
      <c r="GGJ233" s="1"/>
      <c r="GGK233" s="1"/>
      <c r="GGL233" s="1"/>
      <c r="GGM233" s="1"/>
      <c r="GGN233" s="1"/>
      <c r="GGO233" s="1"/>
      <c r="GGP233" s="1"/>
      <c r="GGQ233" s="1"/>
      <c r="GGR233" s="1"/>
      <c r="GGS233" s="1"/>
      <c r="GGT233" s="1"/>
      <c r="GGU233" s="1"/>
      <c r="GGV233" s="1"/>
      <c r="GGW233" s="1"/>
      <c r="GGX233" s="1"/>
      <c r="GGY233" s="1"/>
      <c r="GGZ233" s="1"/>
      <c r="GHA233" s="1"/>
      <c r="GHB233" s="1"/>
      <c r="GHC233" s="1"/>
      <c r="GHD233" s="1"/>
      <c r="GHE233" s="1"/>
      <c r="GHF233" s="1"/>
      <c r="GHG233" s="1"/>
      <c r="GHH233" s="1"/>
      <c r="GHI233" s="1"/>
      <c r="GHJ233" s="1"/>
      <c r="GHK233" s="1"/>
      <c r="GHL233" s="1"/>
      <c r="GHM233" s="1"/>
      <c r="GHN233" s="1"/>
      <c r="GHO233" s="1"/>
      <c r="GHP233" s="1"/>
      <c r="GHQ233" s="1"/>
      <c r="GHR233" s="1"/>
      <c r="GHS233" s="1"/>
      <c r="GHT233" s="1"/>
      <c r="GHU233" s="1"/>
      <c r="GHV233" s="1"/>
      <c r="GHW233" s="1"/>
      <c r="GHX233" s="1"/>
      <c r="GHY233" s="1"/>
      <c r="GHZ233" s="1"/>
      <c r="GIA233" s="1"/>
      <c r="GIB233" s="1"/>
      <c r="GIC233" s="1"/>
      <c r="GID233" s="1"/>
      <c r="GIE233" s="1"/>
      <c r="GIF233" s="1"/>
      <c r="GIG233" s="1"/>
      <c r="GIH233" s="1"/>
      <c r="GII233" s="1"/>
      <c r="GIJ233" s="1"/>
      <c r="GIK233" s="1"/>
      <c r="GIL233" s="1"/>
      <c r="GIM233" s="1"/>
      <c r="GIN233" s="1"/>
      <c r="GIO233" s="1"/>
      <c r="GIP233" s="1"/>
      <c r="GIQ233" s="1"/>
      <c r="GIR233" s="1"/>
      <c r="GIS233" s="1"/>
      <c r="GIT233" s="1"/>
      <c r="GIU233" s="1"/>
      <c r="GIV233" s="1"/>
      <c r="GIW233" s="1"/>
      <c r="GIX233" s="1"/>
      <c r="GIY233" s="1"/>
      <c r="GIZ233" s="1"/>
      <c r="GJA233" s="1"/>
      <c r="GJB233" s="1"/>
      <c r="GJC233" s="1"/>
      <c r="GJD233" s="1"/>
      <c r="GJE233" s="1"/>
      <c r="GJF233" s="1"/>
      <c r="GJG233" s="1"/>
      <c r="GJH233" s="1"/>
      <c r="GJI233" s="1"/>
      <c r="GJJ233" s="1"/>
      <c r="GJK233" s="1"/>
      <c r="GJL233" s="1"/>
      <c r="GJM233" s="1"/>
      <c r="GJN233" s="1"/>
      <c r="GJO233" s="1"/>
      <c r="GJP233" s="1"/>
      <c r="GJQ233" s="1"/>
      <c r="GJR233" s="1"/>
      <c r="GJS233" s="1"/>
      <c r="GJT233" s="1"/>
      <c r="GJU233" s="1"/>
      <c r="GJV233" s="1"/>
      <c r="GJW233" s="1"/>
      <c r="GJX233" s="1"/>
      <c r="GJY233" s="1"/>
      <c r="GJZ233" s="1"/>
      <c r="GKA233" s="1"/>
      <c r="GKB233" s="1"/>
      <c r="GKC233" s="1"/>
      <c r="GKD233" s="1"/>
      <c r="GKE233" s="1"/>
      <c r="GKF233" s="1"/>
      <c r="GKG233" s="1"/>
      <c r="GKH233" s="1"/>
      <c r="GKI233" s="1"/>
      <c r="GKJ233" s="1"/>
      <c r="GKK233" s="1"/>
      <c r="GKL233" s="1"/>
      <c r="GKM233" s="1"/>
      <c r="GKN233" s="1"/>
      <c r="GKO233" s="1"/>
      <c r="GKP233" s="1"/>
      <c r="GKQ233" s="1"/>
      <c r="GKR233" s="1"/>
      <c r="GKS233" s="1"/>
      <c r="GKT233" s="1"/>
      <c r="GKU233" s="1"/>
      <c r="GKV233" s="1"/>
      <c r="GKW233" s="1"/>
      <c r="GKX233" s="1"/>
      <c r="GKY233" s="1"/>
      <c r="GKZ233" s="1"/>
      <c r="GLA233" s="1"/>
      <c r="GLB233" s="1"/>
      <c r="GLC233" s="1"/>
      <c r="GLD233" s="1"/>
      <c r="GLE233" s="1"/>
      <c r="GLF233" s="1"/>
      <c r="GLG233" s="1"/>
      <c r="GLH233" s="1"/>
      <c r="GLI233" s="1"/>
      <c r="GLJ233" s="1"/>
      <c r="GLK233" s="1"/>
      <c r="GLL233" s="1"/>
      <c r="GLM233" s="1"/>
      <c r="GLN233" s="1"/>
      <c r="GLO233" s="1"/>
      <c r="GLP233" s="1"/>
      <c r="GLQ233" s="1"/>
      <c r="GLR233" s="1"/>
      <c r="GLS233" s="1"/>
      <c r="GLT233" s="1"/>
      <c r="GLU233" s="1"/>
      <c r="GLV233" s="1"/>
      <c r="GLW233" s="1"/>
      <c r="GLX233" s="1"/>
      <c r="GLY233" s="1"/>
      <c r="GLZ233" s="1"/>
      <c r="GMA233" s="1"/>
      <c r="GMB233" s="1"/>
      <c r="GMC233" s="1"/>
      <c r="GMD233" s="1"/>
      <c r="GME233" s="1"/>
      <c r="GMF233" s="1"/>
      <c r="GMG233" s="1"/>
      <c r="GMH233" s="1"/>
      <c r="GMI233" s="1"/>
      <c r="GMJ233" s="1"/>
      <c r="GMK233" s="1"/>
      <c r="GML233" s="1"/>
      <c r="GMM233" s="1"/>
      <c r="GMN233" s="1"/>
      <c r="GMO233" s="1"/>
      <c r="GMP233" s="1"/>
      <c r="GMQ233" s="1"/>
      <c r="GMR233" s="1"/>
      <c r="GMS233" s="1"/>
      <c r="GMT233" s="1"/>
      <c r="GMU233" s="1"/>
      <c r="GMV233" s="1"/>
      <c r="GMW233" s="1"/>
      <c r="GMX233" s="1"/>
      <c r="GMY233" s="1"/>
      <c r="GMZ233" s="1"/>
      <c r="GNA233" s="1"/>
      <c r="GNB233" s="1"/>
      <c r="GNC233" s="1"/>
      <c r="GND233" s="1"/>
      <c r="GNE233" s="1"/>
      <c r="GNF233" s="1"/>
      <c r="GNG233" s="1"/>
      <c r="GNH233" s="1"/>
      <c r="GNI233" s="1"/>
      <c r="GNJ233" s="1"/>
      <c r="GNK233" s="1"/>
      <c r="GNL233" s="1"/>
      <c r="GNM233" s="1"/>
      <c r="GNN233" s="1"/>
      <c r="GNO233" s="1"/>
      <c r="GNP233" s="1"/>
      <c r="GNQ233" s="1"/>
      <c r="GNR233" s="1"/>
      <c r="GNS233" s="1"/>
      <c r="GNT233" s="1"/>
      <c r="GNU233" s="1"/>
      <c r="GNV233" s="1"/>
      <c r="GNW233" s="1"/>
      <c r="GNX233" s="1"/>
      <c r="GNY233" s="1"/>
      <c r="GNZ233" s="1"/>
      <c r="GOA233" s="1"/>
      <c r="GOB233" s="1"/>
      <c r="GOC233" s="1"/>
      <c r="GOD233" s="1"/>
      <c r="GOE233" s="1"/>
      <c r="GOF233" s="1"/>
      <c r="GOG233" s="1"/>
      <c r="GOH233" s="1"/>
      <c r="GOI233" s="1"/>
      <c r="GOJ233" s="1"/>
      <c r="GOK233" s="1"/>
      <c r="GOL233" s="1"/>
      <c r="GOM233" s="1"/>
      <c r="GON233" s="1"/>
      <c r="GOO233" s="1"/>
      <c r="GOP233" s="1"/>
      <c r="GOQ233" s="1"/>
      <c r="GOR233" s="1"/>
      <c r="GOS233" s="1"/>
      <c r="GOT233" s="1"/>
      <c r="GOU233" s="1"/>
      <c r="GOV233" s="1"/>
      <c r="GOW233" s="1"/>
      <c r="GOX233" s="1"/>
      <c r="GOY233" s="1"/>
      <c r="GOZ233" s="1"/>
      <c r="GPA233" s="1"/>
      <c r="GPB233" s="1"/>
      <c r="GPC233" s="1"/>
      <c r="GPD233" s="1"/>
      <c r="GPE233" s="1"/>
      <c r="GPF233" s="1"/>
      <c r="GPG233" s="1"/>
      <c r="GPH233" s="1"/>
      <c r="GPI233" s="1"/>
      <c r="GPJ233" s="1"/>
      <c r="GPK233" s="1"/>
      <c r="GPL233" s="1"/>
      <c r="GPM233" s="1"/>
      <c r="GPN233" s="1"/>
      <c r="GPO233" s="1"/>
      <c r="GPP233" s="1"/>
      <c r="GPQ233" s="1"/>
      <c r="GPR233" s="1"/>
      <c r="GPS233" s="1"/>
      <c r="GPT233" s="1"/>
      <c r="GPU233" s="1"/>
      <c r="GPV233" s="1"/>
      <c r="GPW233" s="1"/>
      <c r="GPX233" s="1"/>
      <c r="GPY233" s="1"/>
      <c r="GPZ233" s="1"/>
      <c r="GQA233" s="1"/>
      <c r="GQB233" s="1"/>
      <c r="GQC233" s="1"/>
      <c r="GQD233" s="1"/>
      <c r="GQE233" s="1"/>
      <c r="GQF233" s="1"/>
      <c r="GQG233" s="1"/>
      <c r="GQH233" s="1"/>
      <c r="GQI233" s="1"/>
      <c r="GQJ233" s="1"/>
      <c r="GQK233" s="1"/>
      <c r="GQL233" s="1"/>
      <c r="GQM233" s="1"/>
      <c r="GQN233" s="1"/>
      <c r="GQO233" s="1"/>
      <c r="GQP233" s="1"/>
      <c r="GQQ233" s="1"/>
      <c r="GQR233" s="1"/>
      <c r="GQS233" s="1"/>
      <c r="GQT233" s="1"/>
      <c r="GQU233" s="1"/>
      <c r="GQV233" s="1"/>
      <c r="GQW233" s="1"/>
      <c r="GQX233" s="1"/>
      <c r="GQY233" s="1"/>
      <c r="GQZ233" s="1"/>
      <c r="GRA233" s="1"/>
      <c r="GRB233" s="1"/>
      <c r="GRC233" s="1"/>
      <c r="GRD233" s="1"/>
      <c r="GRE233" s="1"/>
      <c r="GRF233" s="1"/>
      <c r="GRG233" s="1"/>
      <c r="GRH233" s="1"/>
      <c r="GRI233" s="1"/>
      <c r="GRJ233" s="1"/>
      <c r="GRK233" s="1"/>
      <c r="GRL233" s="1"/>
      <c r="GRM233" s="1"/>
      <c r="GRN233" s="1"/>
      <c r="GRO233" s="1"/>
      <c r="GRP233" s="1"/>
      <c r="GRQ233" s="1"/>
      <c r="GRR233" s="1"/>
      <c r="GRS233" s="1"/>
      <c r="GRT233" s="1"/>
      <c r="GRU233" s="1"/>
      <c r="GRV233" s="1"/>
      <c r="GRW233" s="1"/>
      <c r="GRX233" s="1"/>
      <c r="GRY233" s="1"/>
      <c r="GRZ233" s="1"/>
      <c r="GSA233" s="1"/>
      <c r="GSB233" s="1"/>
      <c r="GSC233" s="1"/>
      <c r="GSD233" s="1"/>
      <c r="GSE233" s="1"/>
      <c r="GSF233" s="1"/>
      <c r="GSG233" s="1"/>
      <c r="GSH233" s="1"/>
      <c r="GSI233" s="1"/>
      <c r="GSJ233" s="1"/>
      <c r="GSK233" s="1"/>
      <c r="GSL233" s="1"/>
      <c r="GSM233" s="1"/>
      <c r="GSN233" s="1"/>
      <c r="GSO233" s="1"/>
      <c r="GSP233" s="1"/>
      <c r="GSQ233" s="1"/>
      <c r="GSR233" s="1"/>
      <c r="GSS233" s="1"/>
      <c r="GST233" s="1"/>
      <c r="GSU233" s="1"/>
      <c r="GSV233" s="1"/>
      <c r="GSW233" s="1"/>
      <c r="GSX233" s="1"/>
      <c r="GSY233" s="1"/>
      <c r="GSZ233" s="1"/>
      <c r="GTA233" s="1"/>
      <c r="GTB233" s="1"/>
      <c r="GTC233" s="1"/>
      <c r="GTD233" s="1"/>
      <c r="GTE233" s="1"/>
      <c r="GTF233" s="1"/>
      <c r="GTG233" s="1"/>
      <c r="GTH233" s="1"/>
      <c r="GTI233" s="1"/>
      <c r="GTJ233" s="1"/>
      <c r="GTK233" s="1"/>
      <c r="GTL233" s="1"/>
      <c r="GTM233" s="1"/>
      <c r="GTN233" s="1"/>
      <c r="GTO233" s="1"/>
      <c r="GTP233" s="1"/>
      <c r="GTQ233" s="1"/>
      <c r="GTR233" s="1"/>
      <c r="GTS233" s="1"/>
      <c r="GTT233" s="1"/>
      <c r="GTU233" s="1"/>
      <c r="GTV233" s="1"/>
      <c r="GTW233" s="1"/>
      <c r="GTX233" s="1"/>
      <c r="GTY233" s="1"/>
      <c r="GTZ233" s="1"/>
      <c r="GUA233" s="1"/>
      <c r="GUB233" s="1"/>
      <c r="GUC233" s="1"/>
      <c r="GUD233" s="1"/>
      <c r="GUE233" s="1"/>
      <c r="GUF233" s="1"/>
      <c r="GUG233" s="1"/>
      <c r="GUH233" s="1"/>
      <c r="GUI233" s="1"/>
      <c r="GUJ233" s="1"/>
      <c r="GUK233" s="1"/>
      <c r="GUL233" s="1"/>
      <c r="GUM233" s="1"/>
      <c r="GUN233" s="1"/>
      <c r="GUO233" s="1"/>
      <c r="GUP233" s="1"/>
      <c r="GUQ233" s="1"/>
      <c r="GUR233" s="1"/>
      <c r="GUS233" s="1"/>
      <c r="GUT233" s="1"/>
      <c r="GUU233" s="1"/>
      <c r="GUV233" s="1"/>
      <c r="GUW233" s="1"/>
      <c r="GUX233" s="1"/>
      <c r="GUY233" s="1"/>
      <c r="GUZ233" s="1"/>
      <c r="GVA233" s="1"/>
      <c r="GVB233" s="1"/>
      <c r="GVC233" s="1"/>
      <c r="GVD233" s="1"/>
      <c r="GVE233" s="1"/>
      <c r="GVF233" s="1"/>
      <c r="GVG233" s="1"/>
      <c r="GVH233" s="1"/>
      <c r="GVI233" s="1"/>
      <c r="GVJ233" s="1"/>
      <c r="GVK233" s="1"/>
      <c r="GVL233" s="1"/>
      <c r="GVM233" s="1"/>
      <c r="GVN233" s="1"/>
      <c r="GVO233" s="1"/>
      <c r="GVP233" s="1"/>
      <c r="GVQ233" s="1"/>
      <c r="GVR233" s="1"/>
      <c r="GVS233" s="1"/>
      <c r="GVT233" s="1"/>
      <c r="GVU233" s="1"/>
      <c r="GVV233" s="1"/>
      <c r="GVW233" s="1"/>
      <c r="GVX233" s="1"/>
      <c r="GVY233" s="1"/>
      <c r="GVZ233" s="1"/>
      <c r="GWA233" s="1"/>
      <c r="GWB233" s="1"/>
      <c r="GWC233" s="1"/>
      <c r="GWD233" s="1"/>
      <c r="GWE233" s="1"/>
      <c r="GWF233" s="1"/>
      <c r="GWG233" s="1"/>
      <c r="GWH233" s="1"/>
      <c r="GWI233" s="1"/>
      <c r="GWJ233" s="1"/>
      <c r="GWK233" s="1"/>
      <c r="GWL233" s="1"/>
      <c r="GWM233" s="1"/>
      <c r="GWN233" s="1"/>
      <c r="GWO233" s="1"/>
      <c r="GWP233" s="1"/>
      <c r="GWQ233" s="1"/>
      <c r="GWR233" s="1"/>
      <c r="GWS233" s="1"/>
      <c r="GWT233" s="1"/>
      <c r="GWU233" s="1"/>
      <c r="GWV233" s="1"/>
      <c r="GWW233" s="1"/>
      <c r="GWX233" s="1"/>
      <c r="GWY233" s="1"/>
      <c r="GWZ233" s="1"/>
      <c r="GXA233" s="1"/>
      <c r="GXB233" s="1"/>
      <c r="GXC233" s="1"/>
      <c r="GXD233" s="1"/>
      <c r="GXE233" s="1"/>
      <c r="GXF233" s="1"/>
      <c r="GXG233" s="1"/>
      <c r="GXH233" s="1"/>
      <c r="GXI233" s="1"/>
      <c r="GXJ233" s="1"/>
      <c r="GXK233" s="1"/>
      <c r="GXL233" s="1"/>
      <c r="GXM233" s="1"/>
      <c r="GXN233" s="1"/>
      <c r="GXO233" s="1"/>
      <c r="GXP233" s="1"/>
      <c r="GXQ233" s="1"/>
      <c r="GXR233" s="1"/>
      <c r="GXS233" s="1"/>
      <c r="GXT233" s="1"/>
      <c r="GXU233" s="1"/>
      <c r="GXV233" s="1"/>
      <c r="GXW233" s="1"/>
      <c r="GXX233" s="1"/>
      <c r="GXY233" s="1"/>
      <c r="GXZ233" s="1"/>
      <c r="GYA233" s="1"/>
      <c r="GYB233" s="1"/>
      <c r="GYC233" s="1"/>
      <c r="GYD233" s="1"/>
      <c r="GYE233" s="1"/>
      <c r="GYF233" s="1"/>
      <c r="GYG233" s="1"/>
      <c r="GYH233" s="1"/>
      <c r="GYI233" s="1"/>
      <c r="GYJ233" s="1"/>
      <c r="GYK233" s="1"/>
      <c r="GYL233" s="1"/>
      <c r="GYM233" s="1"/>
      <c r="GYN233" s="1"/>
      <c r="GYO233" s="1"/>
      <c r="GYP233" s="1"/>
      <c r="GYQ233" s="1"/>
      <c r="GYR233" s="1"/>
      <c r="GYS233" s="1"/>
      <c r="GYT233" s="1"/>
      <c r="GYU233" s="1"/>
      <c r="GYV233" s="1"/>
      <c r="GYW233" s="1"/>
      <c r="GYX233" s="1"/>
      <c r="GYY233" s="1"/>
      <c r="GYZ233" s="1"/>
      <c r="GZA233" s="1"/>
      <c r="GZB233" s="1"/>
      <c r="GZC233" s="1"/>
      <c r="GZD233" s="1"/>
      <c r="GZE233" s="1"/>
      <c r="GZF233" s="1"/>
      <c r="GZG233" s="1"/>
      <c r="GZH233" s="1"/>
      <c r="GZI233" s="1"/>
      <c r="GZJ233" s="1"/>
      <c r="GZK233" s="1"/>
      <c r="GZL233" s="1"/>
      <c r="GZM233" s="1"/>
      <c r="GZN233" s="1"/>
      <c r="GZO233" s="1"/>
      <c r="GZP233" s="1"/>
      <c r="GZQ233" s="1"/>
      <c r="GZR233" s="1"/>
      <c r="GZS233" s="1"/>
      <c r="GZT233" s="1"/>
      <c r="GZU233" s="1"/>
      <c r="GZV233" s="1"/>
      <c r="GZW233" s="1"/>
      <c r="GZX233" s="1"/>
      <c r="GZY233" s="1"/>
      <c r="GZZ233" s="1"/>
      <c r="HAA233" s="1"/>
      <c r="HAB233" s="1"/>
      <c r="HAC233" s="1"/>
      <c r="HAD233" s="1"/>
      <c r="HAE233" s="1"/>
      <c r="HAF233" s="1"/>
      <c r="HAG233" s="1"/>
      <c r="HAH233" s="1"/>
      <c r="HAI233" s="1"/>
      <c r="HAJ233" s="1"/>
      <c r="HAK233" s="1"/>
      <c r="HAL233" s="1"/>
      <c r="HAM233" s="1"/>
      <c r="HAN233" s="1"/>
      <c r="HAO233" s="1"/>
      <c r="HAP233" s="1"/>
      <c r="HAQ233" s="1"/>
      <c r="HAR233" s="1"/>
      <c r="HAS233" s="1"/>
      <c r="HAT233" s="1"/>
      <c r="HAU233" s="1"/>
      <c r="HAV233" s="1"/>
      <c r="HAW233" s="1"/>
      <c r="HAX233" s="1"/>
      <c r="HAY233" s="1"/>
      <c r="HAZ233" s="1"/>
      <c r="HBA233" s="1"/>
      <c r="HBB233" s="1"/>
      <c r="HBC233" s="1"/>
      <c r="HBD233" s="1"/>
      <c r="HBE233" s="1"/>
      <c r="HBF233" s="1"/>
      <c r="HBG233" s="1"/>
      <c r="HBH233" s="1"/>
      <c r="HBI233" s="1"/>
      <c r="HBJ233" s="1"/>
      <c r="HBK233" s="1"/>
      <c r="HBL233" s="1"/>
      <c r="HBM233" s="1"/>
      <c r="HBN233" s="1"/>
      <c r="HBO233" s="1"/>
      <c r="HBP233" s="1"/>
      <c r="HBQ233" s="1"/>
      <c r="HBR233" s="1"/>
      <c r="HBS233" s="1"/>
      <c r="HBT233" s="1"/>
      <c r="HBU233" s="1"/>
      <c r="HBV233" s="1"/>
      <c r="HBW233" s="1"/>
      <c r="HBX233" s="1"/>
      <c r="HBY233" s="1"/>
      <c r="HBZ233" s="1"/>
      <c r="HCA233" s="1"/>
      <c r="HCB233" s="1"/>
      <c r="HCC233" s="1"/>
      <c r="HCD233" s="1"/>
      <c r="HCE233" s="1"/>
      <c r="HCF233" s="1"/>
      <c r="HCG233" s="1"/>
      <c r="HCH233" s="1"/>
      <c r="HCI233" s="1"/>
      <c r="HCJ233" s="1"/>
      <c r="HCK233" s="1"/>
      <c r="HCL233" s="1"/>
      <c r="HCM233" s="1"/>
      <c r="HCN233" s="1"/>
      <c r="HCO233" s="1"/>
      <c r="HCP233" s="1"/>
      <c r="HCQ233" s="1"/>
      <c r="HCR233" s="1"/>
      <c r="HCS233" s="1"/>
      <c r="HCT233" s="1"/>
      <c r="HCU233" s="1"/>
      <c r="HCV233" s="1"/>
      <c r="HCW233" s="1"/>
      <c r="HCX233" s="1"/>
      <c r="HCY233" s="1"/>
      <c r="HCZ233" s="1"/>
      <c r="HDA233" s="1"/>
      <c r="HDB233" s="1"/>
      <c r="HDC233" s="1"/>
      <c r="HDD233" s="1"/>
      <c r="HDE233" s="1"/>
      <c r="HDF233" s="1"/>
      <c r="HDG233" s="1"/>
      <c r="HDH233" s="1"/>
      <c r="HDI233" s="1"/>
      <c r="HDJ233" s="1"/>
      <c r="HDK233" s="1"/>
      <c r="HDL233" s="1"/>
      <c r="HDM233" s="1"/>
      <c r="HDN233" s="1"/>
      <c r="HDO233" s="1"/>
      <c r="HDP233" s="1"/>
      <c r="HDQ233" s="1"/>
      <c r="HDR233" s="1"/>
      <c r="HDS233" s="1"/>
      <c r="HDT233" s="1"/>
      <c r="HDU233" s="1"/>
      <c r="HDV233" s="1"/>
      <c r="HDW233" s="1"/>
      <c r="HDX233" s="1"/>
      <c r="HDY233" s="1"/>
      <c r="HDZ233" s="1"/>
      <c r="HEA233" s="1"/>
      <c r="HEB233" s="1"/>
      <c r="HEC233" s="1"/>
      <c r="HED233" s="1"/>
      <c r="HEE233" s="1"/>
      <c r="HEF233" s="1"/>
      <c r="HEG233" s="1"/>
      <c r="HEH233" s="1"/>
      <c r="HEI233" s="1"/>
      <c r="HEJ233" s="1"/>
      <c r="HEK233" s="1"/>
      <c r="HEL233" s="1"/>
      <c r="HEM233" s="1"/>
      <c r="HEN233" s="1"/>
      <c r="HEO233" s="1"/>
      <c r="HEP233" s="1"/>
      <c r="HEQ233" s="1"/>
      <c r="HER233" s="1"/>
      <c r="HES233" s="1"/>
      <c r="HET233" s="1"/>
      <c r="HEU233" s="1"/>
      <c r="HEV233" s="1"/>
      <c r="HEW233" s="1"/>
      <c r="HEX233" s="1"/>
      <c r="HEY233" s="1"/>
      <c r="HEZ233" s="1"/>
      <c r="HFA233" s="1"/>
      <c r="HFB233" s="1"/>
      <c r="HFC233" s="1"/>
      <c r="HFD233" s="1"/>
      <c r="HFE233" s="1"/>
      <c r="HFF233" s="1"/>
      <c r="HFG233" s="1"/>
      <c r="HFH233" s="1"/>
      <c r="HFI233" s="1"/>
      <c r="HFJ233" s="1"/>
      <c r="HFK233" s="1"/>
      <c r="HFL233" s="1"/>
      <c r="HFM233" s="1"/>
      <c r="HFN233" s="1"/>
      <c r="HFO233" s="1"/>
      <c r="HFP233" s="1"/>
      <c r="HFQ233" s="1"/>
      <c r="HFR233" s="1"/>
      <c r="HFS233" s="1"/>
      <c r="HFT233" s="1"/>
      <c r="HFU233" s="1"/>
      <c r="HFV233" s="1"/>
      <c r="HFW233" s="1"/>
      <c r="HFX233" s="1"/>
      <c r="HFY233" s="1"/>
      <c r="HFZ233" s="1"/>
      <c r="HGA233" s="1"/>
      <c r="HGB233" s="1"/>
      <c r="HGC233" s="1"/>
      <c r="HGD233" s="1"/>
      <c r="HGE233" s="1"/>
      <c r="HGF233" s="1"/>
      <c r="HGG233" s="1"/>
      <c r="HGH233" s="1"/>
      <c r="HGI233" s="1"/>
      <c r="HGJ233" s="1"/>
      <c r="HGK233" s="1"/>
      <c r="HGL233" s="1"/>
      <c r="HGM233" s="1"/>
      <c r="HGN233" s="1"/>
      <c r="HGO233" s="1"/>
      <c r="HGP233" s="1"/>
      <c r="HGQ233" s="1"/>
      <c r="HGR233" s="1"/>
      <c r="HGS233" s="1"/>
      <c r="HGT233" s="1"/>
      <c r="HGU233" s="1"/>
      <c r="HGV233" s="1"/>
      <c r="HGW233" s="1"/>
      <c r="HGX233" s="1"/>
      <c r="HGY233" s="1"/>
      <c r="HGZ233" s="1"/>
      <c r="HHA233" s="1"/>
      <c r="HHB233" s="1"/>
      <c r="HHC233" s="1"/>
      <c r="HHD233" s="1"/>
      <c r="HHE233" s="1"/>
      <c r="HHF233" s="1"/>
      <c r="HHG233" s="1"/>
      <c r="HHH233" s="1"/>
      <c r="HHI233" s="1"/>
      <c r="HHJ233" s="1"/>
      <c r="HHK233" s="1"/>
      <c r="HHL233" s="1"/>
      <c r="HHM233" s="1"/>
      <c r="HHN233" s="1"/>
      <c r="HHO233" s="1"/>
      <c r="HHP233" s="1"/>
      <c r="HHQ233" s="1"/>
      <c r="HHR233" s="1"/>
      <c r="HHS233" s="1"/>
      <c r="HHT233" s="1"/>
      <c r="HHU233" s="1"/>
      <c r="HHV233" s="1"/>
      <c r="HHW233" s="1"/>
      <c r="HHX233" s="1"/>
      <c r="HHY233" s="1"/>
      <c r="HHZ233" s="1"/>
      <c r="HIA233" s="1"/>
      <c r="HIB233" s="1"/>
      <c r="HIC233" s="1"/>
      <c r="HID233" s="1"/>
      <c r="HIE233" s="1"/>
      <c r="HIF233" s="1"/>
      <c r="HIG233" s="1"/>
      <c r="HIH233" s="1"/>
      <c r="HII233" s="1"/>
      <c r="HIJ233" s="1"/>
      <c r="HIK233" s="1"/>
      <c r="HIL233" s="1"/>
      <c r="HIM233" s="1"/>
      <c r="HIN233" s="1"/>
      <c r="HIO233" s="1"/>
      <c r="HIP233" s="1"/>
      <c r="HIQ233" s="1"/>
      <c r="HIR233" s="1"/>
      <c r="HIS233" s="1"/>
      <c r="HIT233" s="1"/>
      <c r="HIU233" s="1"/>
      <c r="HIV233" s="1"/>
      <c r="HIW233" s="1"/>
      <c r="HIX233" s="1"/>
      <c r="HIY233" s="1"/>
      <c r="HIZ233" s="1"/>
      <c r="HJA233" s="1"/>
      <c r="HJB233" s="1"/>
      <c r="HJC233" s="1"/>
      <c r="HJD233" s="1"/>
      <c r="HJE233" s="1"/>
      <c r="HJF233" s="1"/>
      <c r="HJG233" s="1"/>
      <c r="HJH233" s="1"/>
      <c r="HJI233" s="1"/>
      <c r="HJJ233" s="1"/>
      <c r="HJK233" s="1"/>
      <c r="HJL233" s="1"/>
      <c r="HJM233" s="1"/>
      <c r="HJN233" s="1"/>
      <c r="HJO233" s="1"/>
      <c r="HJP233" s="1"/>
      <c r="HJQ233" s="1"/>
      <c r="HJR233" s="1"/>
      <c r="HJS233" s="1"/>
      <c r="HJT233" s="1"/>
      <c r="HJU233" s="1"/>
      <c r="HJV233" s="1"/>
      <c r="HJW233" s="1"/>
      <c r="HJX233" s="1"/>
      <c r="HJY233" s="1"/>
      <c r="HJZ233" s="1"/>
      <c r="HKA233" s="1"/>
      <c r="HKB233" s="1"/>
      <c r="HKC233" s="1"/>
      <c r="HKD233" s="1"/>
      <c r="HKE233" s="1"/>
      <c r="HKF233" s="1"/>
      <c r="HKG233" s="1"/>
      <c r="HKH233" s="1"/>
      <c r="HKI233" s="1"/>
      <c r="HKJ233" s="1"/>
      <c r="HKK233" s="1"/>
      <c r="HKL233" s="1"/>
      <c r="HKM233" s="1"/>
      <c r="HKN233" s="1"/>
      <c r="HKO233" s="1"/>
      <c r="HKP233" s="1"/>
      <c r="HKQ233" s="1"/>
      <c r="HKR233" s="1"/>
      <c r="HKS233" s="1"/>
      <c r="HKT233" s="1"/>
      <c r="HKU233" s="1"/>
      <c r="HKV233" s="1"/>
      <c r="HKW233" s="1"/>
      <c r="HKX233" s="1"/>
      <c r="HKY233" s="1"/>
      <c r="HKZ233" s="1"/>
      <c r="HLA233" s="1"/>
      <c r="HLB233" s="1"/>
      <c r="HLC233" s="1"/>
      <c r="HLD233" s="1"/>
      <c r="HLE233" s="1"/>
      <c r="HLF233" s="1"/>
      <c r="HLG233" s="1"/>
      <c r="HLH233" s="1"/>
      <c r="HLI233" s="1"/>
      <c r="HLJ233" s="1"/>
      <c r="HLK233" s="1"/>
      <c r="HLL233" s="1"/>
      <c r="HLM233" s="1"/>
      <c r="HLN233" s="1"/>
      <c r="HLO233" s="1"/>
      <c r="HLP233" s="1"/>
      <c r="HLQ233" s="1"/>
      <c r="HLR233" s="1"/>
      <c r="HLS233" s="1"/>
      <c r="HLT233" s="1"/>
      <c r="HLU233" s="1"/>
      <c r="HLV233" s="1"/>
      <c r="HLW233" s="1"/>
      <c r="HLX233" s="1"/>
      <c r="HLY233" s="1"/>
      <c r="HLZ233" s="1"/>
      <c r="HMA233" s="1"/>
      <c r="HMB233" s="1"/>
      <c r="HMC233" s="1"/>
      <c r="HMD233" s="1"/>
      <c r="HME233" s="1"/>
      <c r="HMF233" s="1"/>
      <c r="HMG233" s="1"/>
      <c r="HMH233" s="1"/>
      <c r="HMI233" s="1"/>
      <c r="HMJ233" s="1"/>
      <c r="HMK233" s="1"/>
      <c r="HML233" s="1"/>
      <c r="HMM233" s="1"/>
      <c r="HMN233" s="1"/>
      <c r="HMO233" s="1"/>
      <c r="HMP233" s="1"/>
      <c r="HMQ233" s="1"/>
      <c r="HMR233" s="1"/>
      <c r="HMS233" s="1"/>
      <c r="HMT233" s="1"/>
      <c r="HMU233" s="1"/>
      <c r="HMV233" s="1"/>
      <c r="HMW233" s="1"/>
      <c r="HMX233" s="1"/>
      <c r="HMY233" s="1"/>
      <c r="HMZ233" s="1"/>
      <c r="HNA233" s="1"/>
      <c r="HNB233" s="1"/>
      <c r="HNC233" s="1"/>
      <c r="HND233" s="1"/>
      <c r="HNE233" s="1"/>
      <c r="HNF233" s="1"/>
      <c r="HNG233" s="1"/>
      <c r="HNH233" s="1"/>
      <c r="HNI233" s="1"/>
      <c r="HNJ233" s="1"/>
      <c r="HNK233" s="1"/>
      <c r="HNL233" s="1"/>
      <c r="HNM233" s="1"/>
      <c r="HNN233" s="1"/>
      <c r="HNO233" s="1"/>
      <c r="HNP233" s="1"/>
      <c r="HNQ233" s="1"/>
      <c r="HNR233" s="1"/>
      <c r="HNS233" s="1"/>
      <c r="HNT233" s="1"/>
      <c r="HNU233" s="1"/>
      <c r="HNV233" s="1"/>
      <c r="HNW233" s="1"/>
      <c r="HNX233" s="1"/>
      <c r="HNY233" s="1"/>
      <c r="HNZ233" s="1"/>
      <c r="HOA233" s="1"/>
      <c r="HOB233" s="1"/>
      <c r="HOC233" s="1"/>
      <c r="HOD233" s="1"/>
      <c r="HOE233" s="1"/>
      <c r="HOF233" s="1"/>
      <c r="HOG233" s="1"/>
      <c r="HOH233" s="1"/>
      <c r="HOI233" s="1"/>
      <c r="HOJ233" s="1"/>
      <c r="HOK233" s="1"/>
      <c r="HOL233" s="1"/>
      <c r="HOM233" s="1"/>
      <c r="HON233" s="1"/>
      <c r="HOO233" s="1"/>
      <c r="HOP233" s="1"/>
      <c r="HOQ233" s="1"/>
      <c r="HOR233" s="1"/>
      <c r="HOS233" s="1"/>
      <c r="HOT233" s="1"/>
      <c r="HOU233" s="1"/>
      <c r="HOV233" s="1"/>
      <c r="HOW233" s="1"/>
      <c r="HOX233" s="1"/>
      <c r="HOY233" s="1"/>
      <c r="HOZ233" s="1"/>
      <c r="HPA233" s="1"/>
      <c r="HPB233" s="1"/>
      <c r="HPC233" s="1"/>
      <c r="HPD233" s="1"/>
      <c r="HPE233" s="1"/>
      <c r="HPF233" s="1"/>
      <c r="HPG233" s="1"/>
      <c r="HPH233" s="1"/>
      <c r="HPI233" s="1"/>
      <c r="HPJ233" s="1"/>
      <c r="HPK233" s="1"/>
      <c r="HPL233" s="1"/>
      <c r="HPM233" s="1"/>
      <c r="HPN233" s="1"/>
      <c r="HPO233" s="1"/>
      <c r="HPP233" s="1"/>
      <c r="HPQ233" s="1"/>
      <c r="HPR233" s="1"/>
      <c r="HPS233" s="1"/>
      <c r="HPT233" s="1"/>
      <c r="HPU233" s="1"/>
      <c r="HPV233" s="1"/>
      <c r="HPW233" s="1"/>
      <c r="HPX233" s="1"/>
      <c r="HPY233" s="1"/>
      <c r="HPZ233" s="1"/>
      <c r="HQA233" s="1"/>
      <c r="HQB233" s="1"/>
      <c r="HQC233" s="1"/>
      <c r="HQD233" s="1"/>
      <c r="HQE233" s="1"/>
      <c r="HQF233" s="1"/>
      <c r="HQG233" s="1"/>
      <c r="HQH233" s="1"/>
      <c r="HQI233" s="1"/>
      <c r="HQJ233" s="1"/>
      <c r="HQK233" s="1"/>
      <c r="HQL233" s="1"/>
      <c r="HQM233" s="1"/>
      <c r="HQN233" s="1"/>
      <c r="HQO233" s="1"/>
      <c r="HQP233" s="1"/>
      <c r="HQQ233" s="1"/>
      <c r="HQR233" s="1"/>
      <c r="HQS233" s="1"/>
      <c r="HQT233" s="1"/>
      <c r="HQU233" s="1"/>
      <c r="HQV233" s="1"/>
      <c r="HQW233" s="1"/>
      <c r="HQX233" s="1"/>
      <c r="HQY233" s="1"/>
      <c r="HQZ233" s="1"/>
      <c r="HRA233" s="1"/>
      <c r="HRB233" s="1"/>
      <c r="HRC233" s="1"/>
      <c r="HRD233" s="1"/>
      <c r="HRE233" s="1"/>
      <c r="HRF233" s="1"/>
      <c r="HRG233" s="1"/>
      <c r="HRH233" s="1"/>
      <c r="HRI233" s="1"/>
      <c r="HRJ233" s="1"/>
      <c r="HRK233" s="1"/>
      <c r="HRL233" s="1"/>
      <c r="HRM233" s="1"/>
      <c r="HRN233" s="1"/>
      <c r="HRO233" s="1"/>
      <c r="HRP233" s="1"/>
      <c r="HRQ233" s="1"/>
      <c r="HRR233" s="1"/>
      <c r="HRS233" s="1"/>
      <c r="HRT233" s="1"/>
      <c r="HRU233" s="1"/>
      <c r="HRV233" s="1"/>
      <c r="HRW233" s="1"/>
      <c r="HRX233" s="1"/>
      <c r="HRY233" s="1"/>
      <c r="HRZ233" s="1"/>
      <c r="HSA233" s="1"/>
      <c r="HSB233" s="1"/>
      <c r="HSC233" s="1"/>
      <c r="HSD233" s="1"/>
      <c r="HSE233" s="1"/>
      <c r="HSF233" s="1"/>
      <c r="HSG233" s="1"/>
      <c r="HSH233" s="1"/>
      <c r="HSI233" s="1"/>
      <c r="HSJ233" s="1"/>
      <c r="HSK233" s="1"/>
      <c r="HSL233" s="1"/>
      <c r="HSM233" s="1"/>
      <c r="HSN233" s="1"/>
      <c r="HSO233" s="1"/>
      <c r="HSP233" s="1"/>
      <c r="HSQ233" s="1"/>
      <c r="HSR233" s="1"/>
      <c r="HSS233" s="1"/>
      <c r="HST233" s="1"/>
      <c r="HSU233" s="1"/>
      <c r="HSV233" s="1"/>
      <c r="HSW233" s="1"/>
      <c r="HSX233" s="1"/>
      <c r="HSY233" s="1"/>
      <c r="HSZ233" s="1"/>
      <c r="HTA233" s="1"/>
      <c r="HTB233" s="1"/>
      <c r="HTC233" s="1"/>
      <c r="HTD233" s="1"/>
      <c r="HTE233" s="1"/>
      <c r="HTF233" s="1"/>
      <c r="HTG233" s="1"/>
      <c r="HTH233" s="1"/>
      <c r="HTI233" s="1"/>
      <c r="HTJ233" s="1"/>
      <c r="HTK233" s="1"/>
      <c r="HTL233" s="1"/>
      <c r="HTM233" s="1"/>
      <c r="HTN233" s="1"/>
      <c r="HTO233" s="1"/>
      <c r="HTP233" s="1"/>
      <c r="HTQ233" s="1"/>
      <c r="HTR233" s="1"/>
      <c r="HTS233" s="1"/>
      <c r="HTT233" s="1"/>
      <c r="HTU233" s="1"/>
      <c r="HTV233" s="1"/>
      <c r="HTW233" s="1"/>
      <c r="HTX233" s="1"/>
      <c r="HTY233" s="1"/>
      <c r="HTZ233" s="1"/>
      <c r="HUA233" s="1"/>
      <c r="HUB233" s="1"/>
      <c r="HUC233" s="1"/>
      <c r="HUD233" s="1"/>
      <c r="HUE233" s="1"/>
      <c r="HUF233" s="1"/>
      <c r="HUG233" s="1"/>
      <c r="HUH233" s="1"/>
      <c r="HUI233" s="1"/>
      <c r="HUJ233" s="1"/>
      <c r="HUK233" s="1"/>
      <c r="HUL233" s="1"/>
      <c r="HUM233" s="1"/>
      <c r="HUN233" s="1"/>
      <c r="HUO233" s="1"/>
      <c r="HUP233" s="1"/>
      <c r="HUQ233" s="1"/>
      <c r="HUR233" s="1"/>
      <c r="HUS233" s="1"/>
      <c r="HUT233" s="1"/>
      <c r="HUU233" s="1"/>
      <c r="HUV233" s="1"/>
      <c r="HUW233" s="1"/>
      <c r="HUX233" s="1"/>
      <c r="HUY233" s="1"/>
      <c r="HUZ233" s="1"/>
      <c r="HVA233" s="1"/>
      <c r="HVB233" s="1"/>
      <c r="HVC233" s="1"/>
      <c r="HVD233" s="1"/>
      <c r="HVE233" s="1"/>
      <c r="HVF233" s="1"/>
      <c r="HVG233" s="1"/>
      <c r="HVH233" s="1"/>
      <c r="HVI233" s="1"/>
      <c r="HVJ233" s="1"/>
      <c r="HVK233" s="1"/>
      <c r="HVL233" s="1"/>
      <c r="HVM233" s="1"/>
      <c r="HVN233" s="1"/>
      <c r="HVO233" s="1"/>
      <c r="HVP233" s="1"/>
      <c r="HVQ233" s="1"/>
      <c r="HVR233" s="1"/>
      <c r="HVS233" s="1"/>
      <c r="HVT233" s="1"/>
      <c r="HVU233" s="1"/>
      <c r="HVV233" s="1"/>
      <c r="HVW233" s="1"/>
      <c r="HVX233" s="1"/>
      <c r="HVY233" s="1"/>
      <c r="HVZ233" s="1"/>
      <c r="HWA233" s="1"/>
      <c r="HWB233" s="1"/>
      <c r="HWC233" s="1"/>
      <c r="HWD233" s="1"/>
      <c r="HWE233" s="1"/>
      <c r="HWF233" s="1"/>
      <c r="HWG233" s="1"/>
      <c r="HWH233" s="1"/>
      <c r="HWI233" s="1"/>
      <c r="HWJ233" s="1"/>
      <c r="HWK233" s="1"/>
      <c r="HWL233" s="1"/>
      <c r="HWM233" s="1"/>
      <c r="HWN233" s="1"/>
      <c r="HWO233" s="1"/>
      <c r="HWP233" s="1"/>
      <c r="HWQ233" s="1"/>
      <c r="HWR233" s="1"/>
      <c r="HWS233" s="1"/>
      <c r="HWT233" s="1"/>
      <c r="HWU233" s="1"/>
      <c r="HWV233" s="1"/>
      <c r="HWW233" s="1"/>
      <c r="HWX233" s="1"/>
      <c r="HWY233" s="1"/>
      <c r="HWZ233" s="1"/>
      <c r="HXA233" s="1"/>
      <c r="HXB233" s="1"/>
      <c r="HXC233" s="1"/>
      <c r="HXD233" s="1"/>
      <c r="HXE233" s="1"/>
      <c r="HXF233" s="1"/>
      <c r="HXG233" s="1"/>
      <c r="HXH233" s="1"/>
      <c r="HXI233" s="1"/>
      <c r="HXJ233" s="1"/>
      <c r="HXK233" s="1"/>
      <c r="HXL233" s="1"/>
      <c r="HXM233" s="1"/>
      <c r="HXN233" s="1"/>
      <c r="HXO233" s="1"/>
      <c r="HXP233" s="1"/>
      <c r="HXQ233" s="1"/>
      <c r="HXR233" s="1"/>
      <c r="HXS233" s="1"/>
      <c r="HXT233" s="1"/>
      <c r="HXU233" s="1"/>
      <c r="HXV233" s="1"/>
      <c r="HXW233" s="1"/>
      <c r="HXX233" s="1"/>
      <c r="HXY233" s="1"/>
      <c r="HXZ233" s="1"/>
      <c r="HYA233" s="1"/>
      <c r="HYB233" s="1"/>
      <c r="HYC233" s="1"/>
      <c r="HYD233" s="1"/>
      <c r="HYE233" s="1"/>
      <c r="HYF233" s="1"/>
      <c r="HYG233" s="1"/>
      <c r="HYH233" s="1"/>
      <c r="HYI233" s="1"/>
      <c r="HYJ233" s="1"/>
      <c r="HYK233" s="1"/>
      <c r="HYL233" s="1"/>
      <c r="HYM233" s="1"/>
      <c r="HYN233" s="1"/>
      <c r="HYO233" s="1"/>
      <c r="HYP233" s="1"/>
      <c r="HYQ233" s="1"/>
      <c r="HYR233" s="1"/>
      <c r="HYS233" s="1"/>
      <c r="HYT233" s="1"/>
      <c r="HYU233" s="1"/>
      <c r="HYV233" s="1"/>
      <c r="HYW233" s="1"/>
      <c r="HYX233" s="1"/>
      <c r="HYY233" s="1"/>
      <c r="HYZ233" s="1"/>
      <c r="HZA233" s="1"/>
      <c r="HZB233" s="1"/>
      <c r="HZC233" s="1"/>
      <c r="HZD233" s="1"/>
      <c r="HZE233" s="1"/>
      <c r="HZF233" s="1"/>
      <c r="HZG233" s="1"/>
      <c r="HZH233" s="1"/>
      <c r="HZI233" s="1"/>
      <c r="HZJ233" s="1"/>
      <c r="HZK233" s="1"/>
      <c r="HZL233" s="1"/>
      <c r="HZM233" s="1"/>
      <c r="HZN233" s="1"/>
      <c r="HZO233" s="1"/>
      <c r="HZP233" s="1"/>
      <c r="HZQ233" s="1"/>
      <c r="HZR233" s="1"/>
      <c r="HZS233" s="1"/>
      <c r="HZT233" s="1"/>
      <c r="HZU233" s="1"/>
      <c r="HZV233" s="1"/>
      <c r="HZW233" s="1"/>
      <c r="HZX233" s="1"/>
      <c r="HZY233" s="1"/>
      <c r="HZZ233" s="1"/>
      <c r="IAA233" s="1"/>
      <c r="IAB233" s="1"/>
      <c r="IAC233" s="1"/>
      <c r="IAD233" s="1"/>
      <c r="IAE233" s="1"/>
      <c r="IAF233" s="1"/>
      <c r="IAG233" s="1"/>
      <c r="IAH233" s="1"/>
      <c r="IAI233" s="1"/>
      <c r="IAJ233" s="1"/>
      <c r="IAK233" s="1"/>
      <c r="IAL233" s="1"/>
      <c r="IAM233" s="1"/>
      <c r="IAN233" s="1"/>
      <c r="IAO233" s="1"/>
      <c r="IAP233" s="1"/>
      <c r="IAQ233" s="1"/>
      <c r="IAR233" s="1"/>
      <c r="IAS233" s="1"/>
      <c r="IAT233" s="1"/>
      <c r="IAU233" s="1"/>
      <c r="IAV233" s="1"/>
      <c r="IAW233" s="1"/>
      <c r="IAX233" s="1"/>
      <c r="IAY233" s="1"/>
      <c r="IAZ233" s="1"/>
      <c r="IBA233" s="1"/>
      <c r="IBB233" s="1"/>
      <c r="IBC233" s="1"/>
      <c r="IBD233" s="1"/>
      <c r="IBE233" s="1"/>
      <c r="IBF233" s="1"/>
      <c r="IBG233" s="1"/>
      <c r="IBH233" s="1"/>
      <c r="IBI233" s="1"/>
      <c r="IBJ233" s="1"/>
      <c r="IBK233" s="1"/>
      <c r="IBL233" s="1"/>
      <c r="IBM233" s="1"/>
      <c r="IBN233" s="1"/>
      <c r="IBO233" s="1"/>
      <c r="IBP233" s="1"/>
      <c r="IBQ233" s="1"/>
      <c r="IBR233" s="1"/>
      <c r="IBS233" s="1"/>
      <c r="IBT233" s="1"/>
      <c r="IBU233" s="1"/>
      <c r="IBV233" s="1"/>
      <c r="IBW233" s="1"/>
      <c r="IBX233" s="1"/>
      <c r="IBY233" s="1"/>
      <c r="IBZ233" s="1"/>
      <c r="ICA233" s="1"/>
      <c r="ICB233" s="1"/>
      <c r="ICC233" s="1"/>
      <c r="ICD233" s="1"/>
      <c r="ICE233" s="1"/>
      <c r="ICF233" s="1"/>
      <c r="ICG233" s="1"/>
      <c r="ICH233" s="1"/>
      <c r="ICI233" s="1"/>
      <c r="ICJ233" s="1"/>
      <c r="ICK233" s="1"/>
      <c r="ICL233" s="1"/>
      <c r="ICM233" s="1"/>
      <c r="ICN233" s="1"/>
      <c r="ICO233" s="1"/>
      <c r="ICP233" s="1"/>
      <c r="ICQ233" s="1"/>
      <c r="ICR233" s="1"/>
      <c r="ICS233" s="1"/>
      <c r="ICT233" s="1"/>
      <c r="ICU233" s="1"/>
      <c r="ICV233" s="1"/>
      <c r="ICW233" s="1"/>
      <c r="ICX233" s="1"/>
      <c r="ICY233" s="1"/>
      <c r="ICZ233" s="1"/>
      <c r="IDA233" s="1"/>
      <c r="IDB233" s="1"/>
      <c r="IDC233" s="1"/>
      <c r="IDD233" s="1"/>
      <c r="IDE233" s="1"/>
      <c r="IDF233" s="1"/>
      <c r="IDG233" s="1"/>
      <c r="IDH233" s="1"/>
      <c r="IDI233" s="1"/>
      <c r="IDJ233" s="1"/>
      <c r="IDK233" s="1"/>
      <c r="IDL233" s="1"/>
      <c r="IDM233" s="1"/>
      <c r="IDN233" s="1"/>
      <c r="IDO233" s="1"/>
      <c r="IDP233" s="1"/>
      <c r="IDQ233" s="1"/>
      <c r="IDR233" s="1"/>
      <c r="IDS233" s="1"/>
      <c r="IDT233" s="1"/>
      <c r="IDU233" s="1"/>
      <c r="IDV233" s="1"/>
      <c r="IDW233" s="1"/>
      <c r="IDX233" s="1"/>
      <c r="IDY233" s="1"/>
      <c r="IDZ233" s="1"/>
      <c r="IEA233" s="1"/>
      <c r="IEB233" s="1"/>
      <c r="IEC233" s="1"/>
      <c r="IED233" s="1"/>
      <c r="IEE233" s="1"/>
      <c r="IEF233" s="1"/>
      <c r="IEG233" s="1"/>
      <c r="IEH233" s="1"/>
      <c r="IEI233" s="1"/>
      <c r="IEJ233" s="1"/>
      <c r="IEK233" s="1"/>
      <c r="IEL233" s="1"/>
      <c r="IEM233" s="1"/>
      <c r="IEN233" s="1"/>
      <c r="IEO233" s="1"/>
      <c r="IEP233" s="1"/>
      <c r="IEQ233" s="1"/>
      <c r="IER233" s="1"/>
      <c r="IES233" s="1"/>
      <c r="IET233" s="1"/>
      <c r="IEU233" s="1"/>
      <c r="IEV233" s="1"/>
      <c r="IEW233" s="1"/>
      <c r="IEX233" s="1"/>
      <c r="IEY233" s="1"/>
      <c r="IEZ233" s="1"/>
      <c r="IFA233" s="1"/>
      <c r="IFB233" s="1"/>
      <c r="IFC233" s="1"/>
      <c r="IFD233" s="1"/>
      <c r="IFE233" s="1"/>
      <c r="IFF233" s="1"/>
      <c r="IFG233" s="1"/>
      <c r="IFH233" s="1"/>
      <c r="IFI233" s="1"/>
      <c r="IFJ233" s="1"/>
      <c r="IFK233" s="1"/>
      <c r="IFL233" s="1"/>
      <c r="IFM233" s="1"/>
      <c r="IFN233" s="1"/>
      <c r="IFO233" s="1"/>
      <c r="IFP233" s="1"/>
      <c r="IFQ233" s="1"/>
      <c r="IFR233" s="1"/>
      <c r="IFS233" s="1"/>
      <c r="IFT233" s="1"/>
      <c r="IFU233" s="1"/>
      <c r="IFV233" s="1"/>
      <c r="IFW233" s="1"/>
      <c r="IFX233" s="1"/>
      <c r="IFY233" s="1"/>
      <c r="IFZ233" s="1"/>
      <c r="IGA233" s="1"/>
      <c r="IGB233" s="1"/>
      <c r="IGC233" s="1"/>
      <c r="IGD233" s="1"/>
      <c r="IGE233" s="1"/>
      <c r="IGF233" s="1"/>
      <c r="IGG233" s="1"/>
      <c r="IGH233" s="1"/>
      <c r="IGI233" s="1"/>
      <c r="IGJ233" s="1"/>
      <c r="IGK233" s="1"/>
      <c r="IGL233" s="1"/>
      <c r="IGM233" s="1"/>
      <c r="IGN233" s="1"/>
      <c r="IGO233" s="1"/>
      <c r="IGP233" s="1"/>
      <c r="IGQ233" s="1"/>
      <c r="IGR233" s="1"/>
      <c r="IGS233" s="1"/>
      <c r="IGT233" s="1"/>
      <c r="IGU233" s="1"/>
      <c r="IGV233" s="1"/>
      <c r="IGW233" s="1"/>
      <c r="IGX233" s="1"/>
      <c r="IGY233" s="1"/>
      <c r="IGZ233" s="1"/>
      <c r="IHA233" s="1"/>
      <c r="IHB233" s="1"/>
      <c r="IHC233" s="1"/>
      <c r="IHD233" s="1"/>
      <c r="IHE233" s="1"/>
      <c r="IHF233" s="1"/>
      <c r="IHG233" s="1"/>
      <c r="IHH233" s="1"/>
      <c r="IHI233" s="1"/>
      <c r="IHJ233" s="1"/>
      <c r="IHK233" s="1"/>
      <c r="IHL233" s="1"/>
      <c r="IHM233" s="1"/>
      <c r="IHN233" s="1"/>
      <c r="IHO233" s="1"/>
      <c r="IHP233" s="1"/>
      <c r="IHQ233" s="1"/>
      <c r="IHR233" s="1"/>
      <c r="IHS233" s="1"/>
      <c r="IHT233" s="1"/>
      <c r="IHU233" s="1"/>
      <c r="IHV233" s="1"/>
      <c r="IHW233" s="1"/>
      <c r="IHX233" s="1"/>
      <c r="IHY233" s="1"/>
      <c r="IHZ233" s="1"/>
      <c r="IIA233" s="1"/>
      <c r="IIB233" s="1"/>
      <c r="IIC233" s="1"/>
      <c r="IID233" s="1"/>
      <c r="IIE233" s="1"/>
      <c r="IIF233" s="1"/>
      <c r="IIG233" s="1"/>
      <c r="IIH233" s="1"/>
      <c r="III233" s="1"/>
      <c r="IIJ233" s="1"/>
      <c r="IIK233" s="1"/>
      <c r="IIL233" s="1"/>
      <c r="IIM233" s="1"/>
      <c r="IIN233" s="1"/>
      <c r="IIO233" s="1"/>
      <c r="IIP233" s="1"/>
      <c r="IIQ233" s="1"/>
      <c r="IIR233" s="1"/>
      <c r="IIS233" s="1"/>
      <c r="IIT233" s="1"/>
      <c r="IIU233" s="1"/>
      <c r="IIV233" s="1"/>
      <c r="IIW233" s="1"/>
      <c r="IIX233" s="1"/>
      <c r="IIY233" s="1"/>
      <c r="IIZ233" s="1"/>
      <c r="IJA233" s="1"/>
      <c r="IJB233" s="1"/>
      <c r="IJC233" s="1"/>
      <c r="IJD233" s="1"/>
      <c r="IJE233" s="1"/>
      <c r="IJF233" s="1"/>
      <c r="IJG233" s="1"/>
      <c r="IJH233" s="1"/>
      <c r="IJI233" s="1"/>
      <c r="IJJ233" s="1"/>
      <c r="IJK233" s="1"/>
      <c r="IJL233" s="1"/>
      <c r="IJM233" s="1"/>
      <c r="IJN233" s="1"/>
      <c r="IJO233" s="1"/>
      <c r="IJP233" s="1"/>
      <c r="IJQ233" s="1"/>
      <c r="IJR233" s="1"/>
      <c r="IJS233" s="1"/>
      <c r="IJT233" s="1"/>
      <c r="IJU233" s="1"/>
      <c r="IJV233" s="1"/>
      <c r="IJW233" s="1"/>
      <c r="IJX233" s="1"/>
      <c r="IJY233" s="1"/>
      <c r="IJZ233" s="1"/>
      <c r="IKA233" s="1"/>
      <c r="IKB233" s="1"/>
      <c r="IKC233" s="1"/>
      <c r="IKD233" s="1"/>
      <c r="IKE233" s="1"/>
      <c r="IKF233" s="1"/>
      <c r="IKG233" s="1"/>
      <c r="IKH233" s="1"/>
      <c r="IKI233" s="1"/>
      <c r="IKJ233" s="1"/>
      <c r="IKK233" s="1"/>
      <c r="IKL233" s="1"/>
      <c r="IKM233" s="1"/>
      <c r="IKN233" s="1"/>
      <c r="IKO233" s="1"/>
      <c r="IKP233" s="1"/>
      <c r="IKQ233" s="1"/>
      <c r="IKR233" s="1"/>
      <c r="IKS233" s="1"/>
      <c r="IKT233" s="1"/>
      <c r="IKU233" s="1"/>
      <c r="IKV233" s="1"/>
      <c r="IKW233" s="1"/>
      <c r="IKX233" s="1"/>
      <c r="IKY233" s="1"/>
      <c r="IKZ233" s="1"/>
      <c r="ILA233" s="1"/>
      <c r="ILB233" s="1"/>
      <c r="ILC233" s="1"/>
      <c r="ILD233" s="1"/>
      <c r="ILE233" s="1"/>
      <c r="ILF233" s="1"/>
      <c r="ILG233" s="1"/>
      <c r="ILH233" s="1"/>
      <c r="ILI233" s="1"/>
      <c r="ILJ233" s="1"/>
      <c r="ILK233" s="1"/>
      <c r="ILL233" s="1"/>
      <c r="ILM233" s="1"/>
      <c r="ILN233" s="1"/>
      <c r="ILO233" s="1"/>
      <c r="ILP233" s="1"/>
      <c r="ILQ233" s="1"/>
      <c r="ILR233" s="1"/>
      <c r="ILS233" s="1"/>
      <c r="ILT233" s="1"/>
      <c r="ILU233" s="1"/>
      <c r="ILV233" s="1"/>
      <c r="ILW233" s="1"/>
      <c r="ILX233" s="1"/>
      <c r="ILY233" s="1"/>
      <c r="ILZ233" s="1"/>
      <c r="IMA233" s="1"/>
      <c r="IMB233" s="1"/>
      <c r="IMC233" s="1"/>
      <c r="IMD233" s="1"/>
      <c r="IME233" s="1"/>
      <c r="IMF233" s="1"/>
      <c r="IMG233" s="1"/>
      <c r="IMH233" s="1"/>
      <c r="IMI233" s="1"/>
      <c r="IMJ233" s="1"/>
      <c r="IMK233" s="1"/>
      <c r="IML233" s="1"/>
      <c r="IMM233" s="1"/>
      <c r="IMN233" s="1"/>
      <c r="IMO233" s="1"/>
      <c r="IMP233" s="1"/>
      <c r="IMQ233" s="1"/>
      <c r="IMR233" s="1"/>
      <c r="IMS233" s="1"/>
      <c r="IMT233" s="1"/>
      <c r="IMU233" s="1"/>
      <c r="IMV233" s="1"/>
      <c r="IMW233" s="1"/>
      <c r="IMX233" s="1"/>
      <c r="IMY233" s="1"/>
      <c r="IMZ233" s="1"/>
      <c r="INA233" s="1"/>
      <c r="INB233" s="1"/>
      <c r="INC233" s="1"/>
      <c r="IND233" s="1"/>
      <c r="INE233" s="1"/>
      <c r="INF233" s="1"/>
      <c r="ING233" s="1"/>
      <c r="INH233" s="1"/>
      <c r="INI233" s="1"/>
      <c r="INJ233" s="1"/>
      <c r="INK233" s="1"/>
      <c r="INL233" s="1"/>
      <c r="INM233" s="1"/>
      <c r="INN233" s="1"/>
      <c r="INO233" s="1"/>
      <c r="INP233" s="1"/>
      <c r="INQ233" s="1"/>
      <c r="INR233" s="1"/>
      <c r="INS233" s="1"/>
      <c r="INT233" s="1"/>
      <c r="INU233" s="1"/>
      <c r="INV233" s="1"/>
      <c r="INW233" s="1"/>
      <c r="INX233" s="1"/>
      <c r="INY233" s="1"/>
      <c r="INZ233" s="1"/>
      <c r="IOA233" s="1"/>
      <c r="IOB233" s="1"/>
      <c r="IOC233" s="1"/>
      <c r="IOD233" s="1"/>
      <c r="IOE233" s="1"/>
      <c r="IOF233" s="1"/>
      <c r="IOG233" s="1"/>
      <c r="IOH233" s="1"/>
      <c r="IOI233" s="1"/>
      <c r="IOJ233" s="1"/>
      <c r="IOK233" s="1"/>
      <c r="IOL233" s="1"/>
      <c r="IOM233" s="1"/>
      <c r="ION233" s="1"/>
      <c r="IOO233" s="1"/>
      <c r="IOP233" s="1"/>
      <c r="IOQ233" s="1"/>
      <c r="IOR233" s="1"/>
      <c r="IOS233" s="1"/>
      <c r="IOT233" s="1"/>
      <c r="IOU233" s="1"/>
      <c r="IOV233" s="1"/>
      <c r="IOW233" s="1"/>
      <c r="IOX233" s="1"/>
      <c r="IOY233" s="1"/>
      <c r="IOZ233" s="1"/>
      <c r="IPA233" s="1"/>
      <c r="IPB233" s="1"/>
      <c r="IPC233" s="1"/>
      <c r="IPD233" s="1"/>
      <c r="IPE233" s="1"/>
      <c r="IPF233" s="1"/>
      <c r="IPG233" s="1"/>
      <c r="IPH233" s="1"/>
      <c r="IPI233" s="1"/>
      <c r="IPJ233" s="1"/>
      <c r="IPK233" s="1"/>
      <c r="IPL233" s="1"/>
      <c r="IPM233" s="1"/>
      <c r="IPN233" s="1"/>
      <c r="IPO233" s="1"/>
      <c r="IPP233" s="1"/>
      <c r="IPQ233" s="1"/>
      <c r="IPR233" s="1"/>
      <c r="IPS233" s="1"/>
      <c r="IPT233" s="1"/>
      <c r="IPU233" s="1"/>
      <c r="IPV233" s="1"/>
      <c r="IPW233" s="1"/>
      <c r="IPX233" s="1"/>
      <c r="IPY233" s="1"/>
      <c r="IPZ233" s="1"/>
      <c r="IQA233" s="1"/>
      <c r="IQB233" s="1"/>
      <c r="IQC233" s="1"/>
      <c r="IQD233" s="1"/>
      <c r="IQE233" s="1"/>
      <c r="IQF233" s="1"/>
      <c r="IQG233" s="1"/>
      <c r="IQH233" s="1"/>
      <c r="IQI233" s="1"/>
      <c r="IQJ233" s="1"/>
      <c r="IQK233" s="1"/>
      <c r="IQL233" s="1"/>
      <c r="IQM233" s="1"/>
      <c r="IQN233" s="1"/>
      <c r="IQO233" s="1"/>
      <c r="IQP233" s="1"/>
      <c r="IQQ233" s="1"/>
      <c r="IQR233" s="1"/>
      <c r="IQS233" s="1"/>
      <c r="IQT233" s="1"/>
      <c r="IQU233" s="1"/>
      <c r="IQV233" s="1"/>
      <c r="IQW233" s="1"/>
      <c r="IQX233" s="1"/>
      <c r="IQY233" s="1"/>
      <c r="IQZ233" s="1"/>
      <c r="IRA233" s="1"/>
      <c r="IRB233" s="1"/>
      <c r="IRC233" s="1"/>
      <c r="IRD233" s="1"/>
      <c r="IRE233" s="1"/>
      <c r="IRF233" s="1"/>
      <c r="IRG233" s="1"/>
      <c r="IRH233" s="1"/>
      <c r="IRI233" s="1"/>
      <c r="IRJ233" s="1"/>
      <c r="IRK233" s="1"/>
      <c r="IRL233" s="1"/>
      <c r="IRM233" s="1"/>
      <c r="IRN233" s="1"/>
      <c r="IRO233" s="1"/>
      <c r="IRP233" s="1"/>
      <c r="IRQ233" s="1"/>
      <c r="IRR233" s="1"/>
      <c r="IRS233" s="1"/>
      <c r="IRT233" s="1"/>
      <c r="IRU233" s="1"/>
      <c r="IRV233" s="1"/>
      <c r="IRW233" s="1"/>
      <c r="IRX233" s="1"/>
      <c r="IRY233" s="1"/>
      <c r="IRZ233" s="1"/>
      <c r="ISA233" s="1"/>
      <c r="ISB233" s="1"/>
      <c r="ISC233" s="1"/>
      <c r="ISD233" s="1"/>
      <c r="ISE233" s="1"/>
      <c r="ISF233" s="1"/>
      <c r="ISG233" s="1"/>
      <c r="ISH233" s="1"/>
      <c r="ISI233" s="1"/>
      <c r="ISJ233" s="1"/>
      <c r="ISK233" s="1"/>
      <c r="ISL233" s="1"/>
      <c r="ISM233" s="1"/>
      <c r="ISN233" s="1"/>
      <c r="ISO233" s="1"/>
      <c r="ISP233" s="1"/>
      <c r="ISQ233" s="1"/>
      <c r="ISR233" s="1"/>
      <c r="ISS233" s="1"/>
      <c r="IST233" s="1"/>
      <c r="ISU233" s="1"/>
      <c r="ISV233" s="1"/>
      <c r="ISW233" s="1"/>
      <c r="ISX233" s="1"/>
      <c r="ISY233" s="1"/>
      <c r="ISZ233" s="1"/>
      <c r="ITA233" s="1"/>
      <c r="ITB233" s="1"/>
      <c r="ITC233" s="1"/>
      <c r="ITD233" s="1"/>
      <c r="ITE233" s="1"/>
      <c r="ITF233" s="1"/>
      <c r="ITG233" s="1"/>
      <c r="ITH233" s="1"/>
      <c r="ITI233" s="1"/>
      <c r="ITJ233" s="1"/>
      <c r="ITK233" s="1"/>
      <c r="ITL233" s="1"/>
      <c r="ITM233" s="1"/>
      <c r="ITN233" s="1"/>
      <c r="ITO233" s="1"/>
      <c r="ITP233" s="1"/>
      <c r="ITQ233" s="1"/>
      <c r="ITR233" s="1"/>
      <c r="ITS233" s="1"/>
      <c r="ITT233" s="1"/>
      <c r="ITU233" s="1"/>
      <c r="ITV233" s="1"/>
      <c r="ITW233" s="1"/>
      <c r="ITX233" s="1"/>
      <c r="ITY233" s="1"/>
      <c r="ITZ233" s="1"/>
      <c r="IUA233" s="1"/>
      <c r="IUB233" s="1"/>
      <c r="IUC233" s="1"/>
      <c r="IUD233" s="1"/>
      <c r="IUE233" s="1"/>
      <c r="IUF233" s="1"/>
      <c r="IUG233" s="1"/>
      <c r="IUH233" s="1"/>
      <c r="IUI233" s="1"/>
      <c r="IUJ233" s="1"/>
      <c r="IUK233" s="1"/>
      <c r="IUL233" s="1"/>
      <c r="IUM233" s="1"/>
      <c r="IUN233" s="1"/>
      <c r="IUO233" s="1"/>
      <c r="IUP233" s="1"/>
      <c r="IUQ233" s="1"/>
      <c r="IUR233" s="1"/>
      <c r="IUS233" s="1"/>
      <c r="IUT233" s="1"/>
      <c r="IUU233" s="1"/>
      <c r="IUV233" s="1"/>
      <c r="IUW233" s="1"/>
      <c r="IUX233" s="1"/>
      <c r="IUY233" s="1"/>
      <c r="IUZ233" s="1"/>
      <c r="IVA233" s="1"/>
      <c r="IVB233" s="1"/>
      <c r="IVC233" s="1"/>
      <c r="IVD233" s="1"/>
      <c r="IVE233" s="1"/>
      <c r="IVF233" s="1"/>
      <c r="IVG233" s="1"/>
      <c r="IVH233" s="1"/>
      <c r="IVI233" s="1"/>
      <c r="IVJ233" s="1"/>
      <c r="IVK233" s="1"/>
      <c r="IVL233" s="1"/>
      <c r="IVM233" s="1"/>
      <c r="IVN233" s="1"/>
      <c r="IVO233" s="1"/>
      <c r="IVP233" s="1"/>
      <c r="IVQ233" s="1"/>
      <c r="IVR233" s="1"/>
      <c r="IVS233" s="1"/>
      <c r="IVT233" s="1"/>
      <c r="IVU233" s="1"/>
      <c r="IVV233" s="1"/>
      <c r="IVW233" s="1"/>
      <c r="IVX233" s="1"/>
      <c r="IVY233" s="1"/>
      <c r="IVZ233" s="1"/>
      <c r="IWA233" s="1"/>
      <c r="IWB233" s="1"/>
      <c r="IWC233" s="1"/>
      <c r="IWD233" s="1"/>
      <c r="IWE233" s="1"/>
      <c r="IWF233" s="1"/>
      <c r="IWG233" s="1"/>
      <c r="IWH233" s="1"/>
      <c r="IWI233" s="1"/>
      <c r="IWJ233" s="1"/>
      <c r="IWK233" s="1"/>
      <c r="IWL233" s="1"/>
      <c r="IWM233" s="1"/>
      <c r="IWN233" s="1"/>
      <c r="IWO233" s="1"/>
      <c r="IWP233" s="1"/>
      <c r="IWQ233" s="1"/>
      <c r="IWR233" s="1"/>
      <c r="IWS233" s="1"/>
      <c r="IWT233" s="1"/>
      <c r="IWU233" s="1"/>
      <c r="IWV233" s="1"/>
      <c r="IWW233" s="1"/>
      <c r="IWX233" s="1"/>
      <c r="IWY233" s="1"/>
      <c r="IWZ233" s="1"/>
      <c r="IXA233" s="1"/>
      <c r="IXB233" s="1"/>
      <c r="IXC233" s="1"/>
      <c r="IXD233" s="1"/>
      <c r="IXE233" s="1"/>
      <c r="IXF233" s="1"/>
      <c r="IXG233" s="1"/>
      <c r="IXH233" s="1"/>
      <c r="IXI233" s="1"/>
      <c r="IXJ233" s="1"/>
      <c r="IXK233" s="1"/>
      <c r="IXL233" s="1"/>
      <c r="IXM233" s="1"/>
      <c r="IXN233" s="1"/>
      <c r="IXO233" s="1"/>
      <c r="IXP233" s="1"/>
      <c r="IXQ233" s="1"/>
      <c r="IXR233" s="1"/>
      <c r="IXS233" s="1"/>
      <c r="IXT233" s="1"/>
      <c r="IXU233" s="1"/>
      <c r="IXV233" s="1"/>
      <c r="IXW233" s="1"/>
      <c r="IXX233" s="1"/>
      <c r="IXY233" s="1"/>
      <c r="IXZ233" s="1"/>
      <c r="IYA233" s="1"/>
      <c r="IYB233" s="1"/>
      <c r="IYC233" s="1"/>
      <c r="IYD233" s="1"/>
      <c r="IYE233" s="1"/>
      <c r="IYF233" s="1"/>
      <c r="IYG233" s="1"/>
      <c r="IYH233" s="1"/>
      <c r="IYI233" s="1"/>
      <c r="IYJ233" s="1"/>
      <c r="IYK233" s="1"/>
      <c r="IYL233" s="1"/>
      <c r="IYM233" s="1"/>
      <c r="IYN233" s="1"/>
      <c r="IYO233" s="1"/>
      <c r="IYP233" s="1"/>
      <c r="IYQ233" s="1"/>
      <c r="IYR233" s="1"/>
      <c r="IYS233" s="1"/>
      <c r="IYT233" s="1"/>
      <c r="IYU233" s="1"/>
      <c r="IYV233" s="1"/>
      <c r="IYW233" s="1"/>
      <c r="IYX233" s="1"/>
      <c r="IYY233" s="1"/>
      <c r="IYZ233" s="1"/>
      <c r="IZA233" s="1"/>
      <c r="IZB233" s="1"/>
      <c r="IZC233" s="1"/>
      <c r="IZD233" s="1"/>
      <c r="IZE233" s="1"/>
      <c r="IZF233" s="1"/>
      <c r="IZG233" s="1"/>
      <c r="IZH233" s="1"/>
      <c r="IZI233" s="1"/>
      <c r="IZJ233" s="1"/>
      <c r="IZK233" s="1"/>
      <c r="IZL233" s="1"/>
      <c r="IZM233" s="1"/>
      <c r="IZN233" s="1"/>
      <c r="IZO233" s="1"/>
      <c r="IZP233" s="1"/>
      <c r="IZQ233" s="1"/>
      <c r="IZR233" s="1"/>
      <c r="IZS233" s="1"/>
      <c r="IZT233" s="1"/>
      <c r="IZU233" s="1"/>
      <c r="IZV233" s="1"/>
      <c r="IZW233" s="1"/>
      <c r="IZX233" s="1"/>
      <c r="IZY233" s="1"/>
      <c r="IZZ233" s="1"/>
      <c r="JAA233" s="1"/>
      <c r="JAB233" s="1"/>
      <c r="JAC233" s="1"/>
      <c r="JAD233" s="1"/>
      <c r="JAE233" s="1"/>
      <c r="JAF233" s="1"/>
      <c r="JAG233" s="1"/>
      <c r="JAH233" s="1"/>
      <c r="JAI233" s="1"/>
      <c r="JAJ233" s="1"/>
      <c r="JAK233" s="1"/>
      <c r="JAL233" s="1"/>
      <c r="JAM233" s="1"/>
      <c r="JAN233" s="1"/>
      <c r="JAO233" s="1"/>
      <c r="JAP233" s="1"/>
      <c r="JAQ233" s="1"/>
      <c r="JAR233" s="1"/>
      <c r="JAS233" s="1"/>
      <c r="JAT233" s="1"/>
      <c r="JAU233" s="1"/>
      <c r="JAV233" s="1"/>
      <c r="JAW233" s="1"/>
      <c r="JAX233" s="1"/>
      <c r="JAY233" s="1"/>
      <c r="JAZ233" s="1"/>
      <c r="JBA233" s="1"/>
      <c r="JBB233" s="1"/>
      <c r="JBC233" s="1"/>
      <c r="JBD233" s="1"/>
      <c r="JBE233" s="1"/>
      <c r="JBF233" s="1"/>
      <c r="JBG233" s="1"/>
      <c r="JBH233" s="1"/>
      <c r="JBI233" s="1"/>
      <c r="JBJ233" s="1"/>
      <c r="JBK233" s="1"/>
      <c r="JBL233" s="1"/>
      <c r="JBM233" s="1"/>
      <c r="JBN233" s="1"/>
      <c r="JBO233" s="1"/>
      <c r="JBP233" s="1"/>
      <c r="JBQ233" s="1"/>
      <c r="JBR233" s="1"/>
      <c r="JBS233" s="1"/>
      <c r="JBT233" s="1"/>
      <c r="JBU233" s="1"/>
      <c r="JBV233" s="1"/>
      <c r="JBW233" s="1"/>
      <c r="JBX233" s="1"/>
      <c r="JBY233" s="1"/>
      <c r="JBZ233" s="1"/>
      <c r="JCA233" s="1"/>
      <c r="JCB233" s="1"/>
      <c r="JCC233" s="1"/>
      <c r="JCD233" s="1"/>
      <c r="JCE233" s="1"/>
      <c r="JCF233" s="1"/>
      <c r="JCG233" s="1"/>
      <c r="JCH233" s="1"/>
      <c r="JCI233" s="1"/>
      <c r="JCJ233" s="1"/>
      <c r="JCK233" s="1"/>
      <c r="JCL233" s="1"/>
      <c r="JCM233" s="1"/>
      <c r="JCN233" s="1"/>
      <c r="JCO233" s="1"/>
      <c r="JCP233" s="1"/>
      <c r="JCQ233" s="1"/>
      <c r="JCR233" s="1"/>
      <c r="JCS233" s="1"/>
      <c r="JCT233" s="1"/>
      <c r="JCU233" s="1"/>
      <c r="JCV233" s="1"/>
      <c r="JCW233" s="1"/>
      <c r="JCX233" s="1"/>
      <c r="JCY233" s="1"/>
      <c r="JCZ233" s="1"/>
      <c r="JDA233" s="1"/>
      <c r="JDB233" s="1"/>
      <c r="JDC233" s="1"/>
      <c r="JDD233" s="1"/>
      <c r="JDE233" s="1"/>
      <c r="JDF233" s="1"/>
      <c r="JDG233" s="1"/>
      <c r="JDH233" s="1"/>
      <c r="JDI233" s="1"/>
      <c r="JDJ233" s="1"/>
      <c r="JDK233" s="1"/>
      <c r="JDL233" s="1"/>
      <c r="JDM233" s="1"/>
      <c r="JDN233" s="1"/>
      <c r="JDO233" s="1"/>
      <c r="JDP233" s="1"/>
      <c r="JDQ233" s="1"/>
      <c r="JDR233" s="1"/>
      <c r="JDS233" s="1"/>
      <c r="JDT233" s="1"/>
      <c r="JDU233" s="1"/>
      <c r="JDV233" s="1"/>
      <c r="JDW233" s="1"/>
      <c r="JDX233" s="1"/>
      <c r="JDY233" s="1"/>
      <c r="JDZ233" s="1"/>
      <c r="JEA233" s="1"/>
      <c r="JEB233" s="1"/>
      <c r="JEC233" s="1"/>
      <c r="JED233" s="1"/>
      <c r="JEE233" s="1"/>
      <c r="JEF233" s="1"/>
      <c r="JEG233" s="1"/>
      <c r="JEH233" s="1"/>
      <c r="JEI233" s="1"/>
      <c r="JEJ233" s="1"/>
      <c r="JEK233" s="1"/>
      <c r="JEL233" s="1"/>
      <c r="JEM233" s="1"/>
      <c r="JEN233" s="1"/>
      <c r="JEO233" s="1"/>
      <c r="JEP233" s="1"/>
      <c r="JEQ233" s="1"/>
      <c r="JER233" s="1"/>
      <c r="JES233" s="1"/>
      <c r="JET233" s="1"/>
      <c r="JEU233" s="1"/>
      <c r="JEV233" s="1"/>
      <c r="JEW233" s="1"/>
      <c r="JEX233" s="1"/>
      <c r="JEY233" s="1"/>
      <c r="JEZ233" s="1"/>
      <c r="JFA233" s="1"/>
      <c r="JFB233" s="1"/>
      <c r="JFC233" s="1"/>
      <c r="JFD233" s="1"/>
      <c r="JFE233" s="1"/>
      <c r="JFF233" s="1"/>
      <c r="JFG233" s="1"/>
      <c r="JFH233" s="1"/>
      <c r="JFI233" s="1"/>
      <c r="JFJ233" s="1"/>
      <c r="JFK233" s="1"/>
      <c r="JFL233" s="1"/>
      <c r="JFM233" s="1"/>
      <c r="JFN233" s="1"/>
      <c r="JFO233" s="1"/>
      <c r="JFP233" s="1"/>
      <c r="JFQ233" s="1"/>
      <c r="JFR233" s="1"/>
      <c r="JFS233" s="1"/>
      <c r="JFT233" s="1"/>
      <c r="JFU233" s="1"/>
      <c r="JFV233" s="1"/>
      <c r="JFW233" s="1"/>
      <c r="JFX233" s="1"/>
      <c r="JFY233" s="1"/>
      <c r="JFZ233" s="1"/>
      <c r="JGA233" s="1"/>
      <c r="JGB233" s="1"/>
      <c r="JGC233" s="1"/>
      <c r="JGD233" s="1"/>
      <c r="JGE233" s="1"/>
      <c r="JGF233" s="1"/>
      <c r="JGG233" s="1"/>
      <c r="JGH233" s="1"/>
      <c r="JGI233" s="1"/>
      <c r="JGJ233" s="1"/>
      <c r="JGK233" s="1"/>
      <c r="JGL233" s="1"/>
      <c r="JGM233" s="1"/>
      <c r="JGN233" s="1"/>
      <c r="JGO233" s="1"/>
      <c r="JGP233" s="1"/>
      <c r="JGQ233" s="1"/>
      <c r="JGR233" s="1"/>
      <c r="JGS233" s="1"/>
      <c r="JGT233" s="1"/>
      <c r="JGU233" s="1"/>
      <c r="JGV233" s="1"/>
      <c r="JGW233" s="1"/>
      <c r="JGX233" s="1"/>
      <c r="JGY233" s="1"/>
      <c r="JGZ233" s="1"/>
      <c r="JHA233" s="1"/>
      <c r="JHB233" s="1"/>
      <c r="JHC233" s="1"/>
      <c r="JHD233" s="1"/>
      <c r="JHE233" s="1"/>
      <c r="JHF233" s="1"/>
      <c r="JHG233" s="1"/>
      <c r="JHH233" s="1"/>
      <c r="JHI233" s="1"/>
      <c r="JHJ233" s="1"/>
      <c r="JHK233" s="1"/>
      <c r="JHL233" s="1"/>
      <c r="JHM233" s="1"/>
      <c r="JHN233" s="1"/>
      <c r="JHO233" s="1"/>
      <c r="JHP233" s="1"/>
      <c r="JHQ233" s="1"/>
      <c r="JHR233" s="1"/>
      <c r="JHS233" s="1"/>
      <c r="JHT233" s="1"/>
      <c r="JHU233" s="1"/>
      <c r="JHV233" s="1"/>
      <c r="JHW233" s="1"/>
      <c r="JHX233" s="1"/>
      <c r="JHY233" s="1"/>
      <c r="JHZ233" s="1"/>
      <c r="JIA233" s="1"/>
      <c r="JIB233" s="1"/>
      <c r="JIC233" s="1"/>
      <c r="JID233" s="1"/>
      <c r="JIE233" s="1"/>
      <c r="JIF233" s="1"/>
      <c r="JIG233" s="1"/>
      <c r="JIH233" s="1"/>
      <c r="JII233" s="1"/>
      <c r="JIJ233" s="1"/>
      <c r="JIK233" s="1"/>
      <c r="JIL233" s="1"/>
      <c r="JIM233" s="1"/>
      <c r="JIN233" s="1"/>
      <c r="JIO233" s="1"/>
      <c r="JIP233" s="1"/>
      <c r="JIQ233" s="1"/>
      <c r="JIR233" s="1"/>
      <c r="JIS233" s="1"/>
      <c r="JIT233" s="1"/>
      <c r="JIU233" s="1"/>
      <c r="JIV233" s="1"/>
      <c r="JIW233" s="1"/>
      <c r="JIX233" s="1"/>
      <c r="JIY233" s="1"/>
      <c r="JIZ233" s="1"/>
      <c r="JJA233" s="1"/>
      <c r="JJB233" s="1"/>
      <c r="JJC233" s="1"/>
      <c r="JJD233" s="1"/>
      <c r="JJE233" s="1"/>
      <c r="JJF233" s="1"/>
      <c r="JJG233" s="1"/>
      <c r="JJH233" s="1"/>
      <c r="JJI233" s="1"/>
      <c r="JJJ233" s="1"/>
      <c r="JJK233" s="1"/>
      <c r="JJL233" s="1"/>
      <c r="JJM233" s="1"/>
      <c r="JJN233" s="1"/>
      <c r="JJO233" s="1"/>
      <c r="JJP233" s="1"/>
      <c r="JJQ233" s="1"/>
      <c r="JJR233" s="1"/>
      <c r="JJS233" s="1"/>
      <c r="JJT233" s="1"/>
      <c r="JJU233" s="1"/>
      <c r="JJV233" s="1"/>
      <c r="JJW233" s="1"/>
      <c r="JJX233" s="1"/>
      <c r="JJY233" s="1"/>
      <c r="JJZ233" s="1"/>
      <c r="JKA233" s="1"/>
      <c r="JKB233" s="1"/>
      <c r="JKC233" s="1"/>
      <c r="JKD233" s="1"/>
      <c r="JKE233" s="1"/>
      <c r="JKF233" s="1"/>
      <c r="JKG233" s="1"/>
      <c r="JKH233" s="1"/>
      <c r="JKI233" s="1"/>
      <c r="JKJ233" s="1"/>
      <c r="JKK233" s="1"/>
      <c r="JKL233" s="1"/>
      <c r="JKM233" s="1"/>
      <c r="JKN233" s="1"/>
      <c r="JKO233" s="1"/>
      <c r="JKP233" s="1"/>
      <c r="JKQ233" s="1"/>
      <c r="JKR233" s="1"/>
      <c r="JKS233" s="1"/>
      <c r="JKT233" s="1"/>
      <c r="JKU233" s="1"/>
      <c r="JKV233" s="1"/>
      <c r="JKW233" s="1"/>
      <c r="JKX233" s="1"/>
      <c r="JKY233" s="1"/>
      <c r="JKZ233" s="1"/>
      <c r="JLA233" s="1"/>
      <c r="JLB233" s="1"/>
      <c r="JLC233" s="1"/>
      <c r="JLD233" s="1"/>
      <c r="JLE233" s="1"/>
      <c r="JLF233" s="1"/>
      <c r="JLG233" s="1"/>
      <c r="JLH233" s="1"/>
      <c r="JLI233" s="1"/>
      <c r="JLJ233" s="1"/>
      <c r="JLK233" s="1"/>
      <c r="JLL233" s="1"/>
      <c r="JLM233" s="1"/>
      <c r="JLN233" s="1"/>
      <c r="JLO233" s="1"/>
      <c r="JLP233" s="1"/>
      <c r="JLQ233" s="1"/>
      <c r="JLR233" s="1"/>
      <c r="JLS233" s="1"/>
      <c r="JLT233" s="1"/>
      <c r="JLU233" s="1"/>
      <c r="JLV233" s="1"/>
      <c r="JLW233" s="1"/>
      <c r="JLX233" s="1"/>
      <c r="JLY233" s="1"/>
      <c r="JLZ233" s="1"/>
      <c r="JMA233" s="1"/>
      <c r="JMB233" s="1"/>
      <c r="JMC233" s="1"/>
      <c r="JMD233" s="1"/>
      <c r="JME233" s="1"/>
      <c r="JMF233" s="1"/>
      <c r="JMG233" s="1"/>
      <c r="JMH233" s="1"/>
      <c r="JMI233" s="1"/>
      <c r="JMJ233" s="1"/>
      <c r="JMK233" s="1"/>
      <c r="JML233" s="1"/>
      <c r="JMM233" s="1"/>
      <c r="JMN233" s="1"/>
      <c r="JMO233" s="1"/>
      <c r="JMP233" s="1"/>
      <c r="JMQ233" s="1"/>
      <c r="JMR233" s="1"/>
      <c r="JMS233" s="1"/>
      <c r="JMT233" s="1"/>
      <c r="JMU233" s="1"/>
      <c r="JMV233" s="1"/>
      <c r="JMW233" s="1"/>
      <c r="JMX233" s="1"/>
      <c r="JMY233" s="1"/>
      <c r="JMZ233" s="1"/>
      <c r="JNA233" s="1"/>
      <c r="JNB233" s="1"/>
      <c r="JNC233" s="1"/>
      <c r="JND233" s="1"/>
      <c r="JNE233" s="1"/>
      <c r="JNF233" s="1"/>
      <c r="JNG233" s="1"/>
      <c r="JNH233" s="1"/>
      <c r="JNI233" s="1"/>
      <c r="JNJ233" s="1"/>
      <c r="JNK233" s="1"/>
      <c r="JNL233" s="1"/>
      <c r="JNM233" s="1"/>
      <c r="JNN233" s="1"/>
      <c r="JNO233" s="1"/>
      <c r="JNP233" s="1"/>
      <c r="JNQ233" s="1"/>
      <c r="JNR233" s="1"/>
      <c r="JNS233" s="1"/>
      <c r="JNT233" s="1"/>
      <c r="JNU233" s="1"/>
      <c r="JNV233" s="1"/>
      <c r="JNW233" s="1"/>
      <c r="JNX233" s="1"/>
      <c r="JNY233" s="1"/>
      <c r="JNZ233" s="1"/>
      <c r="JOA233" s="1"/>
      <c r="JOB233" s="1"/>
      <c r="JOC233" s="1"/>
      <c r="JOD233" s="1"/>
      <c r="JOE233" s="1"/>
      <c r="JOF233" s="1"/>
      <c r="JOG233" s="1"/>
      <c r="JOH233" s="1"/>
      <c r="JOI233" s="1"/>
      <c r="JOJ233" s="1"/>
      <c r="JOK233" s="1"/>
      <c r="JOL233" s="1"/>
      <c r="JOM233" s="1"/>
      <c r="JON233" s="1"/>
      <c r="JOO233" s="1"/>
      <c r="JOP233" s="1"/>
      <c r="JOQ233" s="1"/>
      <c r="JOR233" s="1"/>
      <c r="JOS233" s="1"/>
      <c r="JOT233" s="1"/>
      <c r="JOU233" s="1"/>
      <c r="JOV233" s="1"/>
      <c r="JOW233" s="1"/>
      <c r="JOX233" s="1"/>
      <c r="JOY233" s="1"/>
      <c r="JOZ233" s="1"/>
      <c r="JPA233" s="1"/>
      <c r="JPB233" s="1"/>
      <c r="JPC233" s="1"/>
      <c r="JPD233" s="1"/>
      <c r="JPE233" s="1"/>
      <c r="JPF233" s="1"/>
      <c r="JPG233" s="1"/>
      <c r="JPH233" s="1"/>
      <c r="JPI233" s="1"/>
      <c r="JPJ233" s="1"/>
      <c r="JPK233" s="1"/>
      <c r="JPL233" s="1"/>
      <c r="JPM233" s="1"/>
      <c r="JPN233" s="1"/>
      <c r="JPO233" s="1"/>
      <c r="JPP233" s="1"/>
      <c r="JPQ233" s="1"/>
      <c r="JPR233" s="1"/>
      <c r="JPS233" s="1"/>
      <c r="JPT233" s="1"/>
      <c r="JPU233" s="1"/>
      <c r="JPV233" s="1"/>
      <c r="JPW233" s="1"/>
      <c r="JPX233" s="1"/>
      <c r="JPY233" s="1"/>
      <c r="JPZ233" s="1"/>
      <c r="JQA233" s="1"/>
      <c r="JQB233" s="1"/>
      <c r="JQC233" s="1"/>
      <c r="JQD233" s="1"/>
      <c r="JQE233" s="1"/>
      <c r="JQF233" s="1"/>
      <c r="JQG233" s="1"/>
      <c r="JQH233" s="1"/>
      <c r="JQI233" s="1"/>
      <c r="JQJ233" s="1"/>
      <c r="JQK233" s="1"/>
      <c r="JQL233" s="1"/>
      <c r="JQM233" s="1"/>
      <c r="JQN233" s="1"/>
      <c r="JQO233" s="1"/>
      <c r="JQP233" s="1"/>
      <c r="JQQ233" s="1"/>
      <c r="JQR233" s="1"/>
      <c r="JQS233" s="1"/>
      <c r="JQT233" s="1"/>
      <c r="JQU233" s="1"/>
      <c r="JQV233" s="1"/>
      <c r="JQW233" s="1"/>
      <c r="JQX233" s="1"/>
      <c r="JQY233" s="1"/>
      <c r="JQZ233" s="1"/>
      <c r="JRA233" s="1"/>
      <c r="JRB233" s="1"/>
      <c r="JRC233" s="1"/>
      <c r="JRD233" s="1"/>
      <c r="JRE233" s="1"/>
      <c r="JRF233" s="1"/>
      <c r="JRG233" s="1"/>
      <c r="JRH233" s="1"/>
      <c r="JRI233" s="1"/>
      <c r="JRJ233" s="1"/>
      <c r="JRK233" s="1"/>
      <c r="JRL233" s="1"/>
      <c r="JRM233" s="1"/>
      <c r="JRN233" s="1"/>
      <c r="JRO233" s="1"/>
      <c r="JRP233" s="1"/>
      <c r="JRQ233" s="1"/>
      <c r="JRR233" s="1"/>
      <c r="JRS233" s="1"/>
      <c r="JRT233" s="1"/>
      <c r="JRU233" s="1"/>
      <c r="JRV233" s="1"/>
      <c r="JRW233" s="1"/>
      <c r="JRX233" s="1"/>
      <c r="JRY233" s="1"/>
      <c r="JRZ233" s="1"/>
      <c r="JSA233" s="1"/>
      <c r="JSB233" s="1"/>
      <c r="JSC233" s="1"/>
      <c r="JSD233" s="1"/>
      <c r="JSE233" s="1"/>
      <c r="JSF233" s="1"/>
      <c r="JSG233" s="1"/>
      <c r="JSH233" s="1"/>
      <c r="JSI233" s="1"/>
      <c r="JSJ233" s="1"/>
      <c r="JSK233" s="1"/>
      <c r="JSL233" s="1"/>
      <c r="JSM233" s="1"/>
      <c r="JSN233" s="1"/>
      <c r="JSO233" s="1"/>
      <c r="JSP233" s="1"/>
      <c r="JSQ233" s="1"/>
      <c r="JSR233" s="1"/>
      <c r="JSS233" s="1"/>
      <c r="JST233" s="1"/>
      <c r="JSU233" s="1"/>
      <c r="JSV233" s="1"/>
      <c r="JSW233" s="1"/>
      <c r="JSX233" s="1"/>
      <c r="JSY233" s="1"/>
      <c r="JSZ233" s="1"/>
      <c r="JTA233" s="1"/>
      <c r="JTB233" s="1"/>
      <c r="JTC233" s="1"/>
      <c r="JTD233" s="1"/>
      <c r="JTE233" s="1"/>
      <c r="JTF233" s="1"/>
      <c r="JTG233" s="1"/>
      <c r="JTH233" s="1"/>
      <c r="JTI233" s="1"/>
      <c r="JTJ233" s="1"/>
      <c r="JTK233" s="1"/>
      <c r="JTL233" s="1"/>
      <c r="JTM233" s="1"/>
      <c r="JTN233" s="1"/>
      <c r="JTO233" s="1"/>
      <c r="JTP233" s="1"/>
      <c r="JTQ233" s="1"/>
      <c r="JTR233" s="1"/>
      <c r="JTS233" s="1"/>
      <c r="JTT233" s="1"/>
      <c r="JTU233" s="1"/>
      <c r="JTV233" s="1"/>
      <c r="JTW233" s="1"/>
      <c r="JTX233" s="1"/>
      <c r="JTY233" s="1"/>
      <c r="JTZ233" s="1"/>
      <c r="JUA233" s="1"/>
      <c r="JUB233" s="1"/>
      <c r="JUC233" s="1"/>
      <c r="JUD233" s="1"/>
      <c r="JUE233" s="1"/>
      <c r="JUF233" s="1"/>
      <c r="JUG233" s="1"/>
      <c r="JUH233" s="1"/>
      <c r="JUI233" s="1"/>
      <c r="JUJ233" s="1"/>
      <c r="JUK233" s="1"/>
      <c r="JUL233" s="1"/>
      <c r="JUM233" s="1"/>
      <c r="JUN233" s="1"/>
      <c r="JUO233" s="1"/>
      <c r="JUP233" s="1"/>
      <c r="JUQ233" s="1"/>
      <c r="JUR233" s="1"/>
      <c r="JUS233" s="1"/>
      <c r="JUT233" s="1"/>
      <c r="JUU233" s="1"/>
      <c r="JUV233" s="1"/>
      <c r="JUW233" s="1"/>
      <c r="JUX233" s="1"/>
      <c r="JUY233" s="1"/>
      <c r="JUZ233" s="1"/>
      <c r="JVA233" s="1"/>
      <c r="JVB233" s="1"/>
      <c r="JVC233" s="1"/>
      <c r="JVD233" s="1"/>
      <c r="JVE233" s="1"/>
      <c r="JVF233" s="1"/>
      <c r="JVG233" s="1"/>
      <c r="JVH233" s="1"/>
      <c r="JVI233" s="1"/>
      <c r="JVJ233" s="1"/>
      <c r="JVK233" s="1"/>
      <c r="JVL233" s="1"/>
      <c r="JVM233" s="1"/>
      <c r="JVN233" s="1"/>
      <c r="JVO233" s="1"/>
      <c r="JVP233" s="1"/>
      <c r="JVQ233" s="1"/>
      <c r="JVR233" s="1"/>
      <c r="JVS233" s="1"/>
      <c r="JVT233" s="1"/>
      <c r="JVU233" s="1"/>
      <c r="JVV233" s="1"/>
      <c r="JVW233" s="1"/>
      <c r="JVX233" s="1"/>
      <c r="JVY233" s="1"/>
      <c r="JVZ233" s="1"/>
      <c r="JWA233" s="1"/>
      <c r="JWB233" s="1"/>
      <c r="JWC233" s="1"/>
      <c r="JWD233" s="1"/>
      <c r="JWE233" s="1"/>
      <c r="JWF233" s="1"/>
      <c r="JWG233" s="1"/>
      <c r="JWH233" s="1"/>
      <c r="JWI233" s="1"/>
      <c r="JWJ233" s="1"/>
      <c r="JWK233" s="1"/>
      <c r="JWL233" s="1"/>
      <c r="JWM233" s="1"/>
      <c r="JWN233" s="1"/>
      <c r="JWO233" s="1"/>
      <c r="JWP233" s="1"/>
      <c r="JWQ233" s="1"/>
      <c r="JWR233" s="1"/>
      <c r="JWS233" s="1"/>
      <c r="JWT233" s="1"/>
      <c r="JWU233" s="1"/>
      <c r="JWV233" s="1"/>
      <c r="JWW233" s="1"/>
      <c r="JWX233" s="1"/>
      <c r="JWY233" s="1"/>
      <c r="JWZ233" s="1"/>
      <c r="JXA233" s="1"/>
      <c r="JXB233" s="1"/>
      <c r="JXC233" s="1"/>
      <c r="JXD233" s="1"/>
      <c r="JXE233" s="1"/>
      <c r="JXF233" s="1"/>
      <c r="JXG233" s="1"/>
      <c r="JXH233" s="1"/>
      <c r="JXI233" s="1"/>
      <c r="JXJ233" s="1"/>
      <c r="JXK233" s="1"/>
      <c r="JXL233" s="1"/>
      <c r="JXM233" s="1"/>
      <c r="JXN233" s="1"/>
      <c r="JXO233" s="1"/>
      <c r="JXP233" s="1"/>
      <c r="JXQ233" s="1"/>
      <c r="JXR233" s="1"/>
      <c r="JXS233" s="1"/>
      <c r="JXT233" s="1"/>
      <c r="JXU233" s="1"/>
      <c r="JXV233" s="1"/>
      <c r="JXW233" s="1"/>
      <c r="JXX233" s="1"/>
      <c r="JXY233" s="1"/>
      <c r="JXZ233" s="1"/>
      <c r="JYA233" s="1"/>
      <c r="JYB233" s="1"/>
      <c r="JYC233" s="1"/>
      <c r="JYD233" s="1"/>
      <c r="JYE233" s="1"/>
      <c r="JYF233" s="1"/>
      <c r="JYG233" s="1"/>
      <c r="JYH233" s="1"/>
      <c r="JYI233" s="1"/>
      <c r="JYJ233" s="1"/>
      <c r="JYK233" s="1"/>
      <c r="JYL233" s="1"/>
      <c r="JYM233" s="1"/>
      <c r="JYN233" s="1"/>
      <c r="JYO233" s="1"/>
      <c r="JYP233" s="1"/>
      <c r="JYQ233" s="1"/>
      <c r="JYR233" s="1"/>
      <c r="JYS233" s="1"/>
      <c r="JYT233" s="1"/>
      <c r="JYU233" s="1"/>
      <c r="JYV233" s="1"/>
      <c r="JYW233" s="1"/>
      <c r="JYX233" s="1"/>
      <c r="JYY233" s="1"/>
      <c r="JYZ233" s="1"/>
      <c r="JZA233" s="1"/>
      <c r="JZB233" s="1"/>
      <c r="JZC233" s="1"/>
      <c r="JZD233" s="1"/>
      <c r="JZE233" s="1"/>
      <c r="JZF233" s="1"/>
      <c r="JZG233" s="1"/>
      <c r="JZH233" s="1"/>
      <c r="JZI233" s="1"/>
      <c r="JZJ233" s="1"/>
      <c r="JZK233" s="1"/>
      <c r="JZL233" s="1"/>
      <c r="JZM233" s="1"/>
      <c r="JZN233" s="1"/>
      <c r="JZO233" s="1"/>
      <c r="JZP233" s="1"/>
      <c r="JZQ233" s="1"/>
      <c r="JZR233" s="1"/>
      <c r="JZS233" s="1"/>
      <c r="JZT233" s="1"/>
      <c r="JZU233" s="1"/>
      <c r="JZV233" s="1"/>
      <c r="JZW233" s="1"/>
      <c r="JZX233" s="1"/>
      <c r="JZY233" s="1"/>
      <c r="JZZ233" s="1"/>
      <c r="KAA233" s="1"/>
      <c r="KAB233" s="1"/>
      <c r="KAC233" s="1"/>
      <c r="KAD233" s="1"/>
      <c r="KAE233" s="1"/>
      <c r="KAF233" s="1"/>
      <c r="KAG233" s="1"/>
      <c r="KAH233" s="1"/>
      <c r="KAI233" s="1"/>
      <c r="KAJ233" s="1"/>
      <c r="KAK233" s="1"/>
      <c r="KAL233" s="1"/>
      <c r="KAM233" s="1"/>
      <c r="KAN233" s="1"/>
      <c r="KAO233" s="1"/>
      <c r="KAP233" s="1"/>
      <c r="KAQ233" s="1"/>
      <c r="KAR233" s="1"/>
      <c r="KAS233" s="1"/>
      <c r="KAT233" s="1"/>
      <c r="KAU233" s="1"/>
      <c r="KAV233" s="1"/>
      <c r="KAW233" s="1"/>
      <c r="KAX233" s="1"/>
      <c r="KAY233" s="1"/>
      <c r="KAZ233" s="1"/>
      <c r="KBA233" s="1"/>
      <c r="KBB233" s="1"/>
      <c r="KBC233" s="1"/>
      <c r="KBD233" s="1"/>
      <c r="KBE233" s="1"/>
      <c r="KBF233" s="1"/>
      <c r="KBG233" s="1"/>
      <c r="KBH233" s="1"/>
      <c r="KBI233" s="1"/>
      <c r="KBJ233" s="1"/>
      <c r="KBK233" s="1"/>
      <c r="KBL233" s="1"/>
      <c r="KBM233" s="1"/>
      <c r="KBN233" s="1"/>
      <c r="KBO233" s="1"/>
      <c r="KBP233" s="1"/>
      <c r="KBQ233" s="1"/>
      <c r="KBR233" s="1"/>
      <c r="KBS233" s="1"/>
      <c r="KBT233" s="1"/>
      <c r="KBU233" s="1"/>
      <c r="KBV233" s="1"/>
      <c r="KBW233" s="1"/>
      <c r="KBX233" s="1"/>
      <c r="KBY233" s="1"/>
      <c r="KBZ233" s="1"/>
      <c r="KCA233" s="1"/>
      <c r="KCB233" s="1"/>
      <c r="KCC233" s="1"/>
      <c r="KCD233" s="1"/>
      <c r="KCE233" s="1"/>
      <c r="KCF233" s="1"/>
      <c r="KCG233" s="1"/>
      <c r="KCH233" s="1"/>
      <c r="KCI233" s="1"/>
      <c r="KCJ233" s="1"/>
      <c r="KCK233" s="1"/>
      <c r="KCL233" s="1"/>
      <c r="KCM233" s="1"/>
      <c r="KCN233" s="1"/>
      <c r="KCO233" s="1"/>
      <c r="KCP233" s="1"/>
      <c r="KCQ233" s="1"/>
      <c r="KCR233" s="1"/>
      <c r="KCS233" s="1"/>
      <c r="KCT233" s="1"/>
      <c r="KCU233" s="1"/>
      <c r="KCV233" s="1"/>
      <c r="KCW233" s="1"/>
      <c r="KCX233" s="1"/>
      <c r="KCY233" s="1"/>
      <c r="KCZ233" s="1"/>
      <c r="KDA233" s="1"/>
      <c r="KDB233" s="1"/>
      <c r="KDC233" s="1"/>
      <c r="KDD233" s="1"/>
      <c r="KDE233" s="1"/>
      <c r="KDF233" s="1"/>
      <c r="KDG233" s="1"/>
      <c r="KDH233" s="1"/>
      <c r="KDI233" s="1"/>
      <c r="KDJ233" s="1"/>
      <c r="KDK233" s="1"/>
      <c r="KDL233" s="1"/>
      <c r="KDM233" s="1"/>
      <c r="KDN233" s="1"/>
      <c r="KDO233" s="1"/>
      <c r="KDP233" s="1"/>
      <c r="KDQ233" s="1"/>
      <c r="KDR233" s="1"/>
      <c r="KDS233" s="1"/>
      <c r="KDT233" s="1"/>
      <c r="KDU233" s="1"/>
      <c r="KDV233" s="1"/>
      <c r="KDW233" s="1"/>
      <c r="KDX233" s="1"/>
      <c r="KDY233" s="1"/>
      <c r="KDZ233" s="1"/>
      <c r="KEA233" s="1"/>
      <c r="KEB233" s="1"/>
      <c r="KEC233" s="1"/>
      <c r="KED233" s="1"/>
      <c r="KEE233" s="1"/>
      <c r="KEF233" s="1"/>
      <c r="KEG233" s="1"/>
      <c r="KEH233" s="1"/>
      <c r="KEI233" s="1"/>
      <c r="KEJ233" s="1"/>
      <c r="KEK233" s="1"/>
      <c r="KEL233" s="1"/>
      <c r="KEM233" s="1"/>
      <c r="KEN233" s="1"/>
      <c r="KEO233" s="1"/>
      <c r="KEP233" s="1"/>
      <c r="KEQ233" s="1"/>
      <c r="KER233" s="1"/>
      <c r="KES233" s="1"/>
      <c r="KET233" s="1"/>
      <c r="KEU233" s="1"/>
      <c r="KEV233" s="1"/>
      <c r="KEW233" s="1"/>
      <c r="KEX233" s="1"/>
      <c r="KEY233" s="1"/>
      <c r="KEZ233" s="1"/>
      <c r="KFA233" s="1"/>
      <c r="KFB233" s="1"/>
      <c r="KFC233" s="1"/>
      <c r="KFD233" s="1"/>
      <c r="KFE233" s="1"/>
      <c r="KFF233" s="1"/>
      <c r="KFG233" s="1"/>
      <c r="KFH233" s="1"/>
      <c r="KFI233" s="1"/>
      <c r="KFJ233" s="1"/>
      <c r="KFK233" s="1"/>
      <c r="KFL233" s="1"/>
      <c r="KFM233" s="1"/>
      <c r="KFN233" s="1"/>
      <c r="KFO233" s="1"/>
      <c r="KFP233" s="1"/>
      <c r="KFQ233" s="1"/>
      <c r="KFR233" s="1"/>
      <c r="KFS233" s="1"/>
      <c r="KFT233" s="1"/>
      <c r="KFU233" s="1"/>
      <c r="KFV233" s="1"/>
      <c r="KFW233" s="1"/>
      <c r="KFX233" s="1"/>
      <c r="KFY233" s="1"/>
      <c r="KFZ233" s="1"/>
      <c r="KGA233" s="1"/>
      <c r="KGB233" s="1"/>
      <c r="KGC233" s="1"/>
      <c r="KGD233" s="1"/>
      <c r="KGE233" s="1"/>
      <c r="KGF233" s="1"/>
      <c r="KGG233" s="1"/>
      <c r="KGH233" s="1"/>
      <c r="KGI233" s="1"/>
      <c r="KGJ233" s="1"/>
      <c r="KGK233" s="1"/>
      <c r="KGL233" s="1"/>
      <c r="KGM233" s="1"/>
      <c r="KGN233" s="1"/>
      <c r="KGO233" s="1"/>
      <c r="KGP233" s="1"/>
      <c r="KGQ233" s="1"/>
      <c r="KGR233" s="1"/>
      <c r="KGS233" s="1"/>
      <c r="KGT233" s="1"/>
      <c r="KGU233" s="1"/>
      <c r="KGV233" s="1"/>
      <c r="KGW233" s="1"/>
      <c r="KGX233" s="1"/>
      <c r="KGY233" s="1"/>
      <c r="KGZ233" s="1"/>
      <c r="KHA233" s="1"/>
      <c r="KHB233" s="1"/>
      <c r="KHC233" s="1"/>
      <c r="KHD233" s="1"/>
      <c r="KHE233" s="1"/>
      <c r="KHF233" s="1"/>
      <c r="KHG233" s="1"/>
      <c r="KHH233" s="1"/>
      <c r="KHI233" s="1"/>
      <c r="KHJ233" s="1"/>
      <c r="KHK233" s="1"/>
      <c r="KHL233" s="1"/>
      <c r="KHM233" s="1"/>
      <c r="KHN233" s="1"/>
      <c r="KHO233" s="1"/>
      <c r="KHP233" s="1"/>
      <c r="KHQ233" s="1"/>
      <c r="KHR233" s="1"/>
      <c r="KHS233" s="1"/>
      <c r="KHT233" s="1"/>
      <c r="KHU233" s="1"/>
      <c r="KHV233" s="1"/>
      <c r="KHW233" s="1"/>
      <c r="KHX233" s="1"/>
      <c r="KHY233" s="1"/>
      <c r="KHZ233" s="1"/>
      <c r="KIA233" s="1"/>
      <c r="KIB233" s="1"/>
      <c r="KIC233" s="1"/>
      <c r="KID233" s="1"/>
      <c r="KIE233" s="1"/>
      <c r="KIF233" s="1"/>
      <c r="KIG233" s="1"/>
      <c r="KIH233" s="1"/>
      <c r="KII233" s="1"/>
      <c r="KIJ233" s="1"/>
      <c r="KIK233" s="1"/>
      <c r="KIL233" s="1"/>
      <c r="KIM233" s="1"/>
      <c r="KIN233" s="1"/>
      <c r="KIO233" s="1"/>
      <c r="KIP233" s="1"/>
      <c r="KIQ233" s="1"/>
      <c r="KIR233" s="1"/>
      <c r="KIS233" s="1"/>
      <c r="KIT233" s="1"/>
      <c r="KIU233" s="1"/>
      <c r="KIV233" s="1"/>
      <c r="KIW233" s="1"/>
      <c r="KIX233" s="1"/>
      <c r="KIY233" s="1"/>
      <c r="KIZ233" s="1"/>
      <c r="KJA233" s="1"/>
      <c r="KJB233" s="1"/>
      <c r="KJC233" s="1"/>
      <c r="KJD233" s="1"/>
      <c r="KJE233" s="1"/>
      <c r="KJF233" s="1"/>
      <c r="KJG233" s="1"/>
      <c r="KJH233" s="1"/>
      <c r="KJI233" s="1"/>
      <c r="KJJ233" s="1"/>
      <c r="KJK233" s="1"/>
      <c r="KJL233" s="1"/>
      <c r="KJM233" s="1"/>
      <c r="KJN233" s="1"/>
      <c r="KJO233" s="1"/>
      <c r="KJP233" s="1"/>
      <c r="KJQ233" s="1"/>
      <c r="KJR233" s="1"/>
      <c r="KJS233" s="1"/>
      <c r="KJT233" s="1"/>
      <c r="KJU233" s="1"/>
      <c r="KJV233" s="1"/>
      <c r="KJW233" s="1"/>
      <c r="KJX233" s="1"/>
      <c r="KJY233" s="1"/>
      <c r="KJZ233" s="1"/>
      <c r="KKA233" s="1"/>
      <c r="KKB233" s="1"/>
      <c r="KKC233" s="1"/>
      <c r="KKD233" s="1"/>
      <c r="KKE233" s="1"/>
      <c r="KKF233" s="1"/>
      <c r="KKG233" s="1"/>
      <c r="KKH233" s="1"/>
      <c r="KKI233" s="1"/>
      <c r="KKJ233" s="1"/>
      <c r="KKK233" s="1"/>
      <c r="KKL233" s="1"/>
      <c r="KKM233" s="1"/>
      <c r="KKN233" s="1"/>
      <c r="KKO233" s="1"/>
      <c r="KKP233" s="1"/>
      <c r="KKQ233" s="1"/>
      <c r="KKR233" s="1"/>
      <c r="KKS233" s="1"/>
      <c r="KKT233" s="1"/>
      <c r="KKU233" s="1"/>
      <c r="KKV233" s="1"/>
      <c r="KKW233" s="1"/>
      <c r="KKX233" s="1"/>
      <c r="KKY233" s="1"/>
      <c r="KKZ233" s="1"/>
      <c r="KLA233" s="1"/>
      <c r="KLB233" s="1"/>
      <c r="KLC233" s="1"/>
      <c r="KLD233" s="1"/>
      <c r="KLE233" s="1"/>
      <c r="KLF233" s="1"/>
      <c r="KLG233" s="1"/>
      <c r="KLH233" s="1"/>
      <c r="KLI233" s="1"/>
      <c r="KLJ233" s="1"/>
      <c r="KLK233" s="1"/>
      <c r="KLL233" s="1"/>
      <c r="KLM233" s="1"/>
      <c r="KLN233" s="1"/>
      <c r="KLO233" s="1"/>
      <c r="KLP233" s="1"/>
      <c r="KLQ233" s="1"/>
      <c r="KLR233" s="1"/>
      <c r="KLS233" s="1"/>
      <c r="KLT233" s="1"/>
      <c r="KLU233" s="1"/>
      <c r="KLV233" s="1"/>
      <c r="KLW233" s="1"/>
      <c r="KLX233" s="1"/>
      <c r="KLY233" s="1"/>
      <c r="KLZ233" s="1"/>
      <c r="KMA233" s="1"/>
      <c r="KMB233" s="1"/>
      <c r="KMC233" s="1"/>
      <c r="KMD233" s="1"/>
      <c r="KME233" s="1"/>
      <c r="KMF233" s="1"/>
      <c r="KMG233" s="1"/>
      <c r="KMH233" s="1"/>
      <c r="KMI233" s="1"/>
      <c r="KMJ233" s="1"/>
      <c r="KMK233" s="1"/>
      <c r="KML233" s="1"/>
      <c r="KMM233" s="1"/>
      <c r="KMN233" s="1"/>
      <c r="KMO233" s="1"/>
      <c r="KMP233" s="1"/>
      <c r="KMQ233" s="1"/>
      <c r="KMR233" s="1"/>
      <c r="KMS233" s="1"/>
      <c r="KMT233" s="1"/>
      <c r="KMU233" s="1"/>
      <c r="KMV233" s="1"/>
      <c r="KMW233" s="1"/>
      <c r="KMX233" s="1"/>
      <c r="KMY233" s="1"/>
      <c r="KMZ233" s="1"/>
      <c r="KNA233" s="1"/>
      <c r="KNB233" s="1"/>
      <c r="KNC233" s="1"/>
      <c r="KND233" s="1"/>
      <c r="KNE233" s="1"/>
      <c r="KNF233" s="1"/>
      <c r="KNG233" s="1"/>
      <c r="KNH233" s="1"/>
      <c r="KNI233" s="1"/>
      <c r="KNJ233" s="1"/>
      <c r="KNK233" s="1"/>
      <c r="KNL233" s="1"/>
      <c r="KNM233" s="1"/>
      <c r="KNN233" s="1"/>
      <c r="KNO233" s="1"/>
      <c r="KNP233" s="1"/>
      <c r="KNQ233" s="1"/>
      <c r="KNR233" s="1"/>
      <c r="KNS233" s="1"/>
      <c r="KNT233" s="1"/>
      <c r="KNU233" s="1"/>
      <c r="KNV233" s="1"/>
      <c r="KNW233" s="1"/>
      <c r="KNX233" s="1"/>
      <c r="KNY233" s="1"/>
      <c r="KNZ233" s="1"/>
      <c r="KOA233" s="1"/>
      <c r="KOB233" s="1"/>
      <c r="KOC233" s="1"/>
      <c r="KOD233" s="1"/>
      <c r="KOE233" s="1"/>
      <c r="KOF233" s="1"/>
      <c r="KOG233" s="1"/>
      <c r="KOH233" s="1"/>
      <c r="KOI233" s="1"/>
      <c r="KOJ233" s="1"/>
      <c r="KOK233" s="1"/>
      <c r="KOL233" s="1"/>
      <c r="KOM233" s="1"/>
      <c r="KON233" s="1"/>
      <c r="KOO233" s="1"/>
      <c r="KOP233" s="1"/>
      <c r="KOQ233" s="1"/>
      <c r="KOR233" s="1"/>
      <c r="KOS233" s="1"/>
      <c r="KOT233" s="1"/>
      <c r="KOU233" s="1"/>
      <c r="KOV233" s="1"/>
      <c r="KOW233" s="1"/>
      <c r="KOX233" s="1"/>
      <c r="KOY233" s="1"/>
      <c r="KOZ233" s="1"/>
      <c r="KPA233" s="1"/>
      <c r="KPB233" s="1"/>
      <c r="KPC233" s="1"/>
      <c r="KPD233" s="1"/>
      <c r="KPE233" s="1"/>
      <c r="KPF233" s="1"/>
      <c r="KPG233" s="1"/>
      <c r="KPH233" s="1"/>
      <c r="KPI233" s="1"/>
      <c r="KPJ233" s="1"/>
      <c r="KPK233" s="1"/>
      <c r="KPL233" s="1"/>
      <c r="KPM233" s="1"/>
      <c r="KPN233" s="1"/>
      <c r="KPO233" s="1"/>
      <c r="KPP233" s="1"/>
      <c r="KPQ233" s="1"/>
      <c r="KPR233" s="1"/>
      <c r="KPS233" s="1"/>
      <c r="KPT233" s="1"/>
      <c r="KPU233" s="1"/>
      <c r="KPV233" s="1"/>
      <c r="KPW233" s="1"/>
      <c r="KPX233" s="1"/>
      <c r="KPY233" s="1"/>
      <c r="KPZ233" s="1"/>
      <c r="KQA233" s="1"/>
      <c r="KQB233" s="1"/>
      <c r="KQC233" s="1"/>
      <c r="KQD233" s="1"/>
      <c r="KQE233" s="1"/>
      <c r="KQF233" s="1"/>
      <c r="KQG233" s="1"/>
      <c r="KQH233" s="1"/>
      <c r="KQI233" s="1"/>
      <c r="KQJ233" s="1"/>
      <c r="KQK233" s="1"/>
      <c r="KQL233" s="1"/>
      <c r="KQM233" s="1"/>
      <c r="KQN233" s="1"/>
      <c r="KQO233" s="1"/>
      <c r="KQP233" s="1"/>
      <c r="KQQ233" s="1"/>
      <c r="KQR233" s="1"/>
      <c r="KQS233" s="1"/>
      <c r="KQT233" s="1"/>
      <c r="KQU233" s="1"/>
      <c r="KQV233" s="1"/>
      <c r="KQW233" s="1"/>
      <c r="KQX233" s="1"/>
      <c r="KQY233" s="1"/>
      <c r="KQZ233" s="1"/>
      <c r="KRA233" s="1"/>
      <c r="KRB233" s="1"/>
      <c r="KRC233" s="1"/>
      <c r="KRD233" s="1"/>
      <c r="KRE233" s="1"/>
      <c r="KRF233" s="1"/>
      <c r="KRG233" s="1"/>
      <c r="KRH233" s="1"/>
      <c r="KRI233" s="1"/>
      <c r="KRJ233" s="1"/>
      <c r="KRK233" s="1"/>
      <c r="KRL233" s="1"/>
      <c r="KRM233" s="1"/>
      <c r="KRN233" s="1"/>
      <c r="KRO233" s="1"/>
      <c r="KRP233" s="1"/>
      <c r="KRQ233" s="1"/>
      <c r="KRR233" s="1"/>
      <c r="KRS233" s="1"/>
      <c r="KRT233" s="1"/>
      <c r="KRU233" s="1"/>
      <c r="KRV233" s="1"/>
      <c r="KRW233" s="1"/>
      <c r="KRX233" s="1"/>
      <c r="KRY233" s="1"/>
      <c r="KRZ233" s="1"/>
      <c r="KSA233" s="1"/>
      <c r="KSB233" s="1"/>
      <c r="KSC233" s="1"/>
      <c r="KSD233" s="1"/>
      <c r="KSE233" s="1"/>
      <c r="KSF233" s="1"/>
      <c r="KSG233" s="1"/>
      <c r="KSH233" s="1"/>
      <c r="KSI233" s="1"/>
      <c r="KSJ233" s="1"/>
      <c r="KSK233" s="1"/>
      <c r="KSL233" s="1"/>
      <c r="KSM233" s="1"/>
      <c r="KSN233" s="1"/>
      <c r="KSO233" s="1"/>
      <c r="KSP233" s="1"/>
      <c r="KSQ233" s="1"/>
      <c r="KSR233" s="1"/>
      <c r="KSS233" s="1"/>
      <c r="KST233" s="1"/>
      <c r="KSU233" s="1"/>
      <c r="KSV233" s="1"/>
      <c r="KSW233" s="1"/>
      <c r="KSX233" s="1"/>
      <c r="KSY233" s="1"/>
      <c r="KSZ233" s="1"/>
      <c r="KTA233" s="1"/>
      <c r="KTB233" s="1"/>
      <c r="KTC233" s="1"/>
      <c r="KTD233" s="1"/>
      <c r="KTE233" s="1"/>
      <c r="KTF233" s="1"/>
      <c r="KTG233" s="1"/>
      <c r="KTH233" s="1"/>
      <c r="KTI233" s="1"/>
      <c r="KTJ233" s="1"/>
      <c r="KTK233" s="1"/>
      <c r="KTL233" s="1"/>
      <c r="KTM233" s="1"/>
      <c r="KTN233" s="1"/>
      <c r="KTO233" s="1"/>
      <c r="KTP233" s="1"/>
      <c r="KTQ233" s="1"/>
      <c r="KTR233" s="1"/>
      <c r="KTS233" s="1"/>
      <c r="KTT233" s="1"/>
      <c r="KTU233" s="1"/>
      <c r="KTV233" s="1"/>
      <c r="KTW233" s="1"/>
      <c r="KTX233" s="1"/>
      <c r="KTY233" s="1"/>
      <c r="KTZ233" s="1"/>
      <c r="KUA233" s="1"/>
      <c r="KUB233" s="1"/>
      <c r="KUC233" s="1"/>
      <c r="KUD233" s="1"/>
      <c r="KUE233" s="1"/>
      <c r="KUF233" s="1"/>
      <c r="KUG233" s="1"/>
      <c r="KUH233" s="1"/>
      <c r="KUI233" s="1"/>
      <c r="KUJ233" s="1"/>
      <c r="KUK233" s="1"/>
      <c r="KUL233" s="1"/>
      <c r="KUM233" s="1"/>
      <c r="KUN233" s="1"/>
      <c r="KUO233" s="1"/>
      <c r="KUP233" s="1"/>
      <c r="KUQ233" s="1"/>
      <c r="KUR233" s="1"/>
      <c r="KUS233" s="1"/>
      <c r="KUT233" s="1"/>
      <c r="KUU233" s="1"/>
      <c r="KUV233" s="1"/>
      <c r="KUW233" s="1"/>
      <c r="KUX233" s="1"/>
      <c r="KUY233" s="1"/>
      <c r="KUZ233" s="1"/>
      <c r="KVA233" s="1"/>
      <c r="KVB233" s="1"/>
      <c r="KVC233" s="1"/>
      <c r="KVD233" s="1"/>
      <c r="KVE233" s="1"/>
      <c r="KVF233" s="1"/>
      <c r="KVG233" s="1"/>
      <c r="KVH233" s="1"/>
      <c r="KVI233" s="1"/>
      <c r="KVJ233" s="1"/>
      <c r="KVK233" s="1"/>
      <c r="KVL233" s="1"/>
      <c r="KVM233" s="1"/>
      <c r="KVN233" s="1"/>
      <c r="KVO233" s="1"/>
      <c r="KVP233" s="1"/>
      <c r="KVQ233" s="1"/>
      <c r="KVR233" s="1"/>
      <c r="KVS233" s="1"/>
      <c r="KVT233" s="1"/>
      <c r="KVU233" s="1"/>
      <c r="KVV233" s="1"/>
      <c r="KVW233" s="1"/>
      <c r="KVX233" s="1"/>
      <c r="KVY233" s="1"/>
      <c r="KVZ233" s="1"/>
      <c r="KWA233" s="1"/>
      <c r="KWB233" s="1"/>
      <c r="KWC233" s="1"/>
      <c r="KWD233" s="1"/>
      <c r="KWE233" s="1"/>
      <c r="KWF233" s="1"/>
      <c r="KWG233" s="1"/>
      <c r="KWH233" s="1"/>
      <c r="KWI233" s="1"/>
      <c r="KWJ233" s="1"/>
      <c r="KWK233" s="1"/>
      <c r="KWL233" s="1"/>
      <c r="KWM233" s="1"/>
      <c r="KWN233" s="1"/>
      <c r="KWO233" s="1"/>
      <c r="KWP233" s="1"/>
      <c r="KWQ233" s="1"/>
      <c r="KWR233" s="1"/>
      <c r="KWS233" s="1"/>
      <c r="KWT233" s="1"/>
      <c r="KWU233" s="1"/>
      <c r="KWV233" s="1"/>
      <c r="KWW233" s="1"/>
      <c r="KWX233" s="1"/>
      <c r="KWY233" s="1"/>
      <c r="KWZ233" s="1"/>
      <c r="KXA233" s="1"/>
      <c r="KXB233" s="1"/>
      <c r="KXC233" s="1"/>
      <c r="KXD233" s="1"/>
      <c r="KXE233" s="1"/>
      <c r="KXF233" s="1"/>
      <c r="KXG233" s="1"/>
      <c r="KXH233" s="1"/>
      <c r="KXI233" s="1"/>
      <c r="KXJ233" s="1"/>
      <c r="KXK233" s="1"/>
      <c r="KXL233" s="1"/>
      <c r="KXM233" s="1"/>
      <c r="KXN233" s="1"/>
      <c r="KXO233" s="1"/>
      <c r="KXP233" s="1"/>
      <c r="KXQ233" s="1"/>
      <c r="KXR233" s="1"/>
      <c r="KXS233" s="1"/>
      <c r="KXT233" s="1"/>
      <c r="KXU233" s="1"/>
      <c r="KXV233" s="1"/>
      <c r="KXW233" s="1"/>
      <c r="KXX233" s="1"/>
      <c r="KXY233" s="1"/>
      <c r="KXZ233" s="1"/>
      <c r="KYA233" s="1"/>
      <c r="KYB233" s="1"/>
      <c r="KYC233" s="1"/>
      <c r="KYD233" s="1"/>
      <c r="KYE233" s="1"/>
      <c r="KYF233" s="1"/>
      <c r="KYG233" s="1"/>
      <c r="KYH233" s="1"/>
      <c r="KYI233" s="1"/>
      <c r="KYJ233" s="1"/>
      <c r="KYK233" s="1"/>
      <c r="KYL233" s="1"/>
      <c r="KYM233" s="1"/>
      <c r="KYN233" s="1"/>
      <c r="KYO233" s="1"/>
      <c r="KYP233" s="1"/>
      <c r="KYQ233" s="1"/>
      <c r="KYR233" s="1"/>
      <c r="KYS233" s="1"/>
      <c r="KYT233" s="1"/>
      <c r="KYU233" s="1"/>
      <c r="KYV233" s="1"/>
      <c r="KYW233" s="1"/>
      <c r="KYX233" s="1"/>
      <c r="KYY233" s="1"/>
      <c r="KYZ233" s="1"/>
      <c r="KZA233" s="1"/>
      <c r="KZB233" s="1"/>
      <c r="KZC233" s="1"/>
      <c r="KZD233" s="1"/>
      <c r="KZE233" s="1"/>
      <c r="KZF233" s="1"/>
      <c r="KZG233" s="1"/>
      <c r="KZH233" s="1"/>
      <c r="KZI233" s="1"/>
      <c r="KZJ233" s="1"/>
      <c r="KZK233" s="1"/>
      <c r="KZL233" s="1"/>
      <c r="KZM233" s="1"/>
      <c r="KZN233" s="1"/>
      <c r="KZO233" s="1"/>
      <c r="KZP233" s="1"/>
      <c r="KZQ233" s="1"/>
      <c r="KZR233" s="1"/>
      <c r="KZS233" s="1"/>
      <c r="KZT233" s="1"/>
      <c r="KZU233" s="1"/>
      <c r="KZV233" s="1"/>
      <c r="KZW233" s="1"/>
      <c r="KZX233" s="1"/>
      <c r="KZY233" s="1"/>
      <c r="KZZ233" s="1"/>
      <c r="LAA233" s="1"/>
      <c r="LAB233" s="1"/>
      <c r="LAC233" s="1"/>
      <c r="LAD233" s="1"/>
      <c r="LAE233" s="1"/>
      <c r="LAF233" s="1"/>
      <c r="LAG233" s="1"/>
      <c r="LAH233" s="1"/>
      <c r="LAI233" s="1"/>
      <c r="LAJ233" s="1"/>
      <c r="LAK233" s="1"/>
      <c r="LAL233" s="1"/>
      <c r="LAM233" s="1"/>
      <c r="LAN233" s="1"/>
      <c r="LAO233" s="1"/>
      <c r="LAP233" s="1"/>
      <c r="LAQ233" s="1"/>
      <c r="LAR233" s="1"/>
      <c r="LAS233" s="1"/>
      <c r="LAT233" s="1"/>
      <c r="LAU233" s="1"/>
      <c r="LAV233" s="1"/>
      <c r="LAW233" s="1"/>
      <c r="LAX233" s="1"/>
      <c r="LAY233" s="1"/>
      <c r="LAZ233" s="1"/>
      <c r="LBA233" s="1"/>
      <c r="LBB233" s="1"/>
      <c r="LBC233" s="1"/>
      <c r="LBD233" s="1"/>
      <c r="LBE233" s="1"/>
      <c r="LBF233" s="1"/>
      <c r="LBG233" s="1"/>
      <c r="LBH233" s="1"/>
      <c r="LBI233" s="1"/>
      <c r="LBJ233" s="1"/>
      <c r="LBK233" s="1"/>
      <c r="LBL233" s="1"/>
      <c r="LBM233" s="1"/>
      <c r="LBN233" s="1"/>
      <c r="LBO233" s="1"/>
      <c r="LBP233" s="1"/>
      <c r="LBQ233" s="1"/>
      <c r="LBR233" s="1"/>
      <c r="LBS233" s="1"/>
      <c r="LBT233" s="1"/>
      <c r="LBU233" s="1"/>
      <c r="LBV233" s="1"/>
      <c r="LBW233" s="1"/>
      <c r="LBX233" s="1"/>
      <c r="LBY233" s="1"/>
      <c r="LBZ233" s="1"/>
      <c r="LCA233" s="1"/>
      <c r="LCB233" s="1"/>
      <c r="LCC233" s="1"/>
      <c r="LCD233" s="1"/>
      <c r="LCE233" s="1"/>
      <c r="LCF233" s="1"/>
      <c r="LCG233" s="1"/>
      <c r="LCH233" s="1"/>
      <c r="LCI233" s="1"/>
      <c r="LCJ233" s="1"/>
      <c r="LCK233" s="1"/>
      <c r="LCL233" s="1"/>
      <c r="LCM233" s="1"/>
      <c r="LCN233" s="1"/>
      <c r="LCO233" s="1"/>
      <c r="LCP233" s="1"/>
      <c r="LCQ233" s="1"/>
      <c r="LCR233" s="1"/>
      <c r="LCS233" s="1"/>
      <c r="LCT233" s="1"/>
      <c r="LCU233" s="1"/>
      <c r="LCV233" s="1"/>
      <c r="LCW233" s="1"/>
      <c r="LCX233" s="1"/>
      <c r="LCY233" s="1"/>
      <c r="LCZ233" s="1"/>
      <c r="LDA233" s="1"/>
      <c r="LDB233" s="1"/>
      <c r="LDC233" s="1"/>
      <c r="LDD233" s="1"/>
      <c r="LDE233" s="1"/>
      <c r="LDF233" s="1"/>
      <c r="LDG233" s="1"/>
      <c r="LDH233" s="1"/>
      <c r="LDI233" s="1"/>
      <c r="LDJ233" s="1"/>
      <c r="LDK233" s="1"/>
      <c r="LDL233" s="1"/>
      <c r="LDM233" s="1"/>
      <c r="LDN233" s="1"/>
      <c r="LDO233" s="1"/>
      <c r="LDP233" s="1"/>
      <c r="LDQ233" s="1"/>
      <c r="LDR233" s="1"/>
      <c r="LDS233" s="1"/>
      <c r="LDT233" s="1"/>
      <c r="LDU233" s="1"/>
      <c r="LDV233" s="1"/>
      <c r="LDW233" s="1"/>
      <c r="LDX233" s="1"/>
      <c r="LDY233" s="1"/>
      <c r="LDZ233" s="1"/>
      <c r="LEA233" s="1"/>
      <c r="LEB233" s="1"/>
      <c r="LEC233" s="1"/>
      <c r="LED233" s="1"/>
      <c r="LEE233" s="1"/>
      <c r="LEF233" s="1"/>
      <c r="LEG233" s="1"/>
      <c r="LEH233" s="1"/>
      <c r="LEI233" s="1"/>
      <c r="LEJ233" s="1"/>
      <c r="LEK233" s="1"/>
      <c r="LEL233" s="1"/>
      <c r="LEM233" s="1"/>
      <c r="LEN233" s="1"/>
      <c r="LEO233" s="1"/>
      <c r="LEP233" s="1"/>
      <c r="LEQ233" s="1"/>
      <c r="LER233" s="1"/>
      <c r="LES233" s="1"/>
      <c r="LET233" s="1"/>
      <c r="LEU233" s="1"/>
      <c r="LEV233" s="1"/>
      <c r="LEW233" s="1"/>
      <c r="LEX233" s="1"/>
      <c r="LEY233" s="1"/>
      <c r="LEZ233" s="1"/>
      <c r="LFA233" s="1"/>
      <c r="LFB233" s="1"/>
      <c r="LFC233" s="1"/>
      <c r="LFD233" s="1"/>
      <c r="LFE233" s="1"/>
      <c r="LFF233" s="1"/>
      <c r="LFG233" s="1"/>
      <c r="LFH233" s="1"/>
      <c r="LFI233" s="1"/>
      <c r="LFJ233" s="1"/>
      <c r="LFK233" s="1"/>
      <c r="LFL233" s="1"/>
      <c r="LFM233" s="1"/>
      <c r="LFN233" s="1"/>
      <c r="LFO233" s="1"/>
      <c r="LFP233" s="1"/>
      <c r="LFQ233" s="1"/>
      <c r="LFR233" s="1"/>
      <c r="LFS233" s="1"/>
      <c r="LFT233" s="1"/>
      <c r="LFU233" s="1"/>
      <c r="LFV233" s="1"/>
      <c r="LFW233" s="1"/>
      <c r="LFX233" s="1"/>
      <c r="LFY233" s="1"/>
      <c r="LFZ233" s="1"/>
      <c r="LGA233" s="1"/>
      <c r="LGB233" s="1"/>
      <c r="LGC233" s="1"/>
      <c r="LGD233" s="1"/>
      <c r="LGE233" s="1"/>
      <c r="LGF233" s="1"/>
      <c r="LGG233" s="1"/>
      <c r="LGH233" s="1"/>
      <c r="LGI233" s="1"/>
      <c r="LGJ233" s="1"/>
      <c r="LGK233" s="1"/>
      <c r="LGL233" s="1"/>
      <c r="LGM233" s="1"/>
      <c r="LGN233" s="1"/>
      <c r="LGO233" s="1"/>
      <c r="LGP233" s="1"/>
      <c r="LGQ233" s="1"/>
      <c r="LGR233" s="1"/>
      <c r="LGS233" s="1"/>
      <c r="LGT233" s="1"/>
      <c r="LGU233" s="1"/>
      <c r="LGV233" s="1"/>
      <c r="LGW233" s="1"/>
      <c r="LGX233" s="1"/>
      <c r="LGY233" s="1"/>
      <c r="LGZ233" s="1"/>
      <c r="LHA233" s="1"/>
      <c r="LHB233" s="1"/>
      <c r="LHC233" s="1"/>
      <c r="LHD233" s="1"/>
      <c r="LHE233" s="1"/>
      <c r="LHF233" s="1"/>
      <c r="LHG233" s="1"/>
      <c r="LHH233" s="1"/>
      <c r="LHI233" s="1"/>
      <c r="LHJ233" s="1"/>
      <c r="LHK233" s="1"/>
      <c r="LHL233" s="1"/>
      <c r="LHM233" s="1"/>
      <c r="LHN233" s="1"/>
      <c r="LHO233" s="1"/>
      <c r="LHP233" s="1"/>
      <c r="LHQ233" s="1"/>
      <c r="LHR233" s="1"/>
      <c r="LHS233" s="1"/>
      <c r="LHT233" s="1"/>
      <c r="LHU233" s="1"/>
      <c r="LHV233" s="1"/>
      <c r="LHW233" s="1"/>
      <c r="LHX233" s="1"/>
      <c r="LHY233" s="1"/>
      <c r="LHZ233" s="1"/>
      <c r="LIA233" s="1"/>
      <c r="LIB233" s="1"/>
      <c r="LIC233" s="1"/>
      <c r="LID233" s="1"/>
      <c r="LIE233" s="1"/>
      <c r="LIF233" s="1"/>
      <c r="LIG233" s="1"/>
      <c r="LIH233" s="1"/>
      <c r="LII233" s="1"/>
      <c r="LIJ233" s="1"/>
      <c r="LIK233" s="1"/>
      <c r="LIL233" s="1"/>
      <c r="LIM233" s="1"/>
      <c r="LIN233" s="1"/>
      <c r="LIO233" s="1"/>
      <c r="LIP233" s="1"/>
      <c r="LIQ233" s="1"/>
      <c r="LIR233" s="1"/>
      <c r="LIS233" s="1"/>
      <c r="LIT233" s="1"/>
      <c r="LIU233" s="1"/>
      <c r="LIV233" s="1"/>
      <c r="LIW233" s="1"/>
      <c r="LIX233" s="1"/>
      <c r="LIY233" s="1"/>
      <c r="LIZ233" s="1"/>
      <c r="LJA233" s="1"/>
      <c r="LJB233" s="1"/>
      <c r="LJC233" s="1"/>
      <c r="LJD233" s="1"/>
      <c r="LJE233" s="1"/>
      <c r="LJF233" s="1"/>
      <c r="LJG233" s="1"/>
      <c r="LJH233" s="1"/>
      <c r="LJI233" s="1"/>
      <c r="LJJ233" s="1"/>
      <c r="LJK233" s="1"/>
      <c r="LJL233" s="1"/>
      <c r="LJM233" s="1"/>
      <c r="LJN233" s="1"/>
      <c r="LJO233" s="1"/>
      <c r="LJP233" s="1"/>
      <c r="LJQ233" s="1"/>
      <c r="LJR233" s="1"/>
      <c r="LJS233" s="1"/>
      <c r="LJT233" s="1"/>
      <c r="LJU233" s="1"/>
      <c r="LJV233" s="1"/>
      <c r="LJW233" s="1"/>
      <c r="LJX233" s="1"/>
      <c r="LJY233" s="1"/>
      <c r="LJZ233" s="1"/>
      <c r="LKA233" s="1"/>
      <c r="LKB233" s="1"/>
      <c r="LKC233" s="1"/>
      <c r="LKD233" s="1"/>
      <c r="LKE233" s="1"/>
      <c r="LKF233" s="1"/>
      <c r="LKG233" s="1"/>
      <c r="LKH233" s="1"/>
      <c r="LKI233" s="1"/>
      <c r="LKJ233" s="1"/>
      <c r="LKK233" s="1"/>
      <c r="LKL233" s="1"/>
      <c r="LKM233" s="1"/>
      <c r="LKN233" s="1"/>
      <c r="LKO233" s="1"/>
      <c r="LKP233" s="1"/>
      <c r="LKQ233" s="1"/>
      <c r="LKR233" s="1"/>
      <c r="LKS233" s="1"/>
      <c r="LKT233" s="1"/>
      <c r="LKU233" s="1"/>
      <c r="LKV233" s="1"/>
      <c r="LKW233" s="1"/>
      <c r="LKX233" s="1"/>
      <c r="LKY233" s="1"/>
      <c r="LKZ233" s="1"/>
      <c r="LLA233" s="1"/>
      <c r="LLB233" s="1"/>
      <c r="LLC233" s="1"/>
      <c r="LLD233" s="1"/>
      <c r="LLE233" s="1"/>
      <c r="LLF233" s="1"/>
      <c r="LLG233" s="1"/>
      <c r="LLH233" s="1"/>
      <c r="LLI233" s="1"/>
      <c r="LLJ233" s="1"/>
      <c r="LLK233" s="1"/>
      <c r="LLL233" s="1"/>
      <c r="LLM233" s="1"/>
      <c r="LLN233" s="1"/>
      <c r="LLO233" s="1"/>
      <c r="LLP233" s="1"/>
      <c r="LLQ233" s="1"/>
      <c r="LLR233" s="1"/>
      <c r="LLS233" s="1"/>
      <c r="LLT233" s="1"/>
      <c r="LLU233" s="1"/>
      <c r="LLV233" s="1"/>
      <c r="LLW233" s="1"/>
      <c r="LLX233" s="1"/>
      <c r="LLY233" s="1"/>
      <c r="LLZ233" s="1"/>
      <c r="LMA233" s="1"/>
      <c r="LMB233" s="1"/>
      <c r="LMC233" s="1"/>
      <c r="LMD233" s="1"/>
      <c r="LME233" s="1"/>
      <c r="LMF233" s="1"/>
      <c r="LMG233" s="1"/>
      <c r="LMH233" s="1"/>
      <c r="LMI233" s="1"/>
      <c r="LMJ233" s="1"/>
      <c r="LMK233" s="1"/>
      <c r="LML233" s="1"/>
      <c r="LMM233" s="1"/>
      <c r="LMN233" s="1"/>
      <c r="LMO233" s="1"/>
      <c r="LMP233" s="1"/>
      <c r="LMQ233" s="1"/>
      <c r="LMR233" s="1"/>
      <c r="LMS233" s="1"/>
      <c r="LMT233" s="1"/>
      <c r="LMU233" s="1"/>
      <c r="LMV233" s="1"/>
      <c r="LMW233" s="1"/>
      <c r="LMX233" s="1"/>
      <c r="LMY233" s="1"/>
      <c r="LMZ233" s="1"/>
      <c r="LNA233" s="1"/>
      <c r="LNB233" s="1"/>
      <c r="LNC233" s="1"/>
      <c r="LND233" s="1"/>
      <c r="LNE233" s="1"/>
      <c r="LNF233" s="1"/>
      <c r="LNG233" s="1"/>
      <c r="LNH233" s="1"/>
      <c r="LNI233" s="1"/>
      <c r="LNJ233" s="1"/>
      <c r="LNK233" s="1"/>
      <c r="LNL233" s="1"/>
      <c r="LNM233" s="1"/>
      <c r="LNN233" s="1"/>
      <c r="LNO233" s="1"/>
      <c r="LNP233" s="1"/>
      <c r="LNQ233" s="1"/>
      <c r="LNR233" s="1"/>
      <c r="LNS233" s="1"/>
      <c r="LNT233" s="1"/>
      <c r="LNU233" s="1"/>
      <c r="LNV233" s="1"/>
      <c r="LNW233" s="1"/>
      <c r="LNX233" s="1"/>
      <c r="LNY233" s="1"/>
      <c r="LNZ233" s="1"/>
      <c r="LOA233" s="1"/>
      <c r="LOB233" s="1"/>
      <c r="LOC233" s="1"/>
      <c r="LOD233" s="1"/>
      <c r="LOE233" s="1"/>
      <c r="LOF233" s="1"/>
      <c r="LOG233" s="1"/>
      <c r="LOH233" s="1"/>
      <c r="LOI233" s="1"/>
      <c r="LOJ233" s="1"/>
      <c r="LOK233" s="1"/>
      <c r="LOL233" s="1"/>
      <c r="LOM233" s="1"/>
      <c r="LON233" s="1"/>
      <c r="LOO233" s="1"/>
      <c r="LOP233" s="1"/>
      <c r="LOQ233" s="1"/>
      <c r="LOR233" s="1"/>
      <c r="LOS233" s="1"/>
      <c r="LOT233" s="1"/>
      <c r="LOU233" s="1"/>
      <c r="LOV233" s="1"/>
      <c r="LOW233" s="1"/>
      <c r="LOX233" s="1"/>
      <c r="LOY233" s="1"/>
      <c r="LOZ233" s="1"/>
      <c r="LPA233" s="1"/>
      <c r="LPB233" s="1"/>
      <c r="LPC233" s="1"/>
      <c r="LPD233" s="1"/>
      <c r="LPE233" s="1"/>
      <c r="LPF233" s="1"/>
      <c r="LPG233" s="1"/>
      <c r="LPH233" s="1"/>
      <c r="LPI233" s="1"/>
      <c r="LPJ233" s="1"/>
      <c r="LPK233" s="1"/>
      <c r="LPL233" s="1"/>
      <c r="LPM233" s="1"/>
      <c r="LPN233" s="1"/>
      <c r="LPO233" s="1"/>
      <c r="LPP233" s="1"/>
      <c r="LPQ233" s="1"/>
      <c r="LPR233" s="1"/>
      <c r="LPS233" s="1"/>
      <c r="LPT233" s="1"/>
      <c r="LPU233" s="1"/>
      <c r="LPV233" s="1"/>
      <c r="LPW233" s="1"/>
      <c r="LPX233" s="1"/>
      <c r="LPY233" s="1"/>
      <c r="LPZ233" s="1"/>
      <c r="LQA233" s="1"/>
      <c r="LQB233" s="1"/>
      <c r="LQC233" s="1"/>
      <c r="LQD233" s="1"/>
      <c r="LQE233" s="1"/>
      <c r="LQF233" s="1"/>
      <c r="LQG233" s="1"/>
      <c r="LQH233" s="1"/>
      <c r="LQI233" s="1"/>
      <c r="LQJ233" s="1"/>
      <c r="LQK233" s="1"/>
      <c r="LQL233" s="1"/>
      <c r="LQM233" s="1"/>
      <c r="LQN233" s="1"/>
      <c r="LQO233" s="1"/>
      <c r="LQP233" s="1"/>
      <c r="LQQ233" s="1"/>
      <c r="LQR233" s="1"/>
      <c r="LQS233" s="1"/>
      <c r="LQT233" s="1"/>
      <c r="LQU233" s="1"/>
      <c r="LQV233" s="1"/>
      <c r="LQW233" s="1"/>
      <c r="LQX233" s="1"/>
      <c r="LQY233" s="1"/>
      <c r="LQZ233" s="1"/>
      <c r="LRA233" s="1"/>
      <c r="LRB233" s="1"/>
      <c r="LRC233" s="1"/>
      <c r="LRD233" s="1"/>
      <c r="LRE233" s="1"/>
      <c r="LRF233" s="1"/>
      <c r="LRG233" s="1"/>
      <c r="LRH233" s="1"/>
      <c r="LRI233" s="1"/>
      <c r="LRJ233" s="1"/>
      <c r="LRK233" s="1"/>
      <c r="LRL233" s="1"/>
      <c r="LRM233" s="1"/>
      <c r="LRN233" s="1"/>
      <c r="LRO233" s="1"/>
      <c r="LRP233" s="1"/>
      <c r="LRQ233" s="1"/>
      <c r="LRR233" s="1"/>
      <c r="LRS233" s="1"/>
      <c r="LRT233" s="1"/>
      <c r="LRU233" s="1"/>
      <c r="LRV233" s="1"/>
      <c r="LRW233" s="1"/>
      <c r="LRX233" s="1"/>
      <c r="LRY233" s="1"/>
      <c r="LRZ233" s="1"/>
      <c r="LSA233" s="1"/>
      <c r="LSB233" s="1"/>
      <c r="LSC233" s="1"/>
      <c r="LSD233" s="1"/>
      <c r="LSE233" s="1"/>
      <c r="LSF233" s="1"/>
      <c r="LSG233" s="1"/>
      <c r="LSH233" s="1"/>
      <c r="LSI233" s="1"/>
      <c r="LSJ233" s="1"/>
      <c r="LSK233" s="1"/>
      <c r="LSL233" s="1"/>
      <c r="LSM233" s="1"/>
      <c r="LSN233" s="1"/>
      <c r="LSO233" s="1"/>
      <c r="LSP233" s="1"/>
      <c r="LSQ233" s="1"/>
      <c r="LSR233" s="1"/>
      <c r="LSS233" s="1"/>
      <c r="LST233" s="1"/>
      <c r="LSU233" s="1"/>
      <c r="LSV233" s="1"/>
      <c r="LSW233" s="1"/>
      <c r="LSX233" s="1"/>
      <c r="LSY233" s="1"/>
      <c r="LSZ233" s="1"/>
      <c r="LTA233" s="1"/>
      <c r="LTB233" s="1"/>
      <c r="LTC233" s="1"/>
      <c r="LTD233" s="1"/>
      <c r="LTE233" s="1"/>
      <c r="LTF233" s="1"/>
      <c r="LTG233" s="1"/>
      <c r="LTH233" s="1"/>
      <c r="LTI233" s="1"/>
      <c r="LTJ233" s="1"/>
      <c r="LTK233" s="1"/>
      <c r="LTL233" s="1"/>
      <c r="LTM233" s="1"/>
      <c r="LTN233" s="1"/>
      <c r="LTO233" s="1"/>
      <c r="LTP233" s="1"/>
      <c r="LTQ233" s="1"/>
      <c r="LTR233" s="1"/>
      <c r="LTS233" s="1"/>
      <c r="LTT233" s="1"/>
      <c r="LTU233" s="1"/>
      <c r="LTV233" s="1"/>
      <c r="LTW233" s="1"/>
      <c r="LTX233" s="1"/>
      <c r="LTY233" s="1"/>
      <c r="LTZ233" s="1"/>
      <c r="LUA233" s="1"/>
      <c r="LUB233" s="1"/>
      <c r="LUC233" s="1"/>
      <c r="LUD233" s="1"/>
      <c r="LUE233" s="1"/>
      <c r="LUF233" s="1"/>
      <c r="LUG233" s="1"/>
      <c r="LUH233" s="1"/>
      <c r="LUI233" s="1"/>
      <c r="LUJ233" s="1"/>
      <c r="LUK233" s="1"/>
      <c r="LUL233" s="1"/>
      <c r="LUM233" s="1"/>
      <c r="LUN233" s="1"/>
      <c r="LUO233" s="1"/>
      <c r="LUP233" s="1"/>
      <c r="LUQ233" s="1"/>
      <c r="LUR233" s="1"/>
      <c r="LUS233" s="1"/>
      <c r="LUT233" s="1"/>
      <c r="LUU233" s="1"/>
      <c r="LUV233" s="1"/>
      <c r="LUW233" s="1"/>
      <c r="LUX233" s="1"/>
      <c r="LUY233" s="1"/>
      <c r="LUZ233" s="1"/>
      <c r="LVA233" s="1"/>
      <c r="LVB233" s="1"/>
      <c r="LVC233" s="1"/>
      <c r="LVD233" s="1"/>
      <c r="LVE233" s="1"/>
      <c r="LVF233" s="1"/>
      <c r="LVG233" s="1"/>
      <c r="LVH233" s="1"/>
      <c r="LVI233" s="1"/>
      <c r="LVJ233" s="1"/>
      <c r="LVK233" s="1"/>
      <c r="LVL233" s="1"/>
      <c r="LVM233" s="1"/>
      <c r="LVN233" s="1"/>
      <c r="LVO233" s="1"/>
      <c r="LVP233" s="1"/>
      <c r="LVQ233" s="1"/>
      <c r="LVR233" s="1"/>
      <c r="LVS233" s="1"/>
      <c r="LVT233" s="1"/>
      <c r="LVU233" s="1"/>
      <c r="LVV233" s="1"/>
      <c r="LVW233" s="1"/>
      <c r="LVX233" s="1"/>
      <c r="LVY233" s="1"/>
      <c r="LVZ233" s="1"/>
      <c r="LWA233" s="1"/>
      <c r="LWB233" s="1"/>
      <c r="LWC233" s="1"/>
      <c r="LWD233" s="1"/>
      <c r="LWE233" s="1"/>
      <c r="LWF233" s="1"/>
      <c r="LWG233" s="1"/>
      <c r="LWH233" s="1"/>
      <c r="LWI233" s="1"/>
      <c r="LWJ233" s="1"/>
      <c r="LWK233" s="1"/>
      <c r="LWL233" s="1"/>
      <c r="LWM233" s="1"/>
      <c r="LWN233" s="1"/>
      <c r="LWO233" s="1"/>
      <c r="LWP233" s="1"/>
      <c r="LWQ233" s="1"/>
      <c r="LWR233" s="1"/>
      <c r="LWS233" s="1"/>
      <c r="LWT233" s="1"/>
      <c r="LWU233" s="1"/>
      <c r="LWV233" s="1"/>
      <c r="LWW233" s="1"/>
      <c r="LWX233" s="1"/>
      <c r="LWY233" s="1"/>
      <c r="LWZ233" s="1"/>
      <c r="LXA233" s="1"/>
      <c r="LXB233" s="1"/>
      <c r="LXC233" s="1"/>
      <c r="LXD233" s="1"/>
      <c r="LXE233" s="1"/>
      <c r="LXF233" s="1"/>
      <c r="LXG233" s="1"/>
      <c r="LXH233" s="1"/>
      <c r="LXI233" s="1"/>
      <c r="LXJ233" s="1"/>
      <c r="LXK233" s="1"/>
      <c r="LXL233" s="1"/>
      <c r="LXM233" s="1"/>
      <c r="LXN233" s="1"/>
      <c r="LXO233" s="1"/>
      <c r="LXP233" s="1"/>
      <c r="LXQ233" s="1"/>
      <c r="LXR233" s="1"/>
      <c r="LXS233" s="1"/>
      <c r="LXT233" s="1"/>
      <c r="LXU233" s="1"/>
      <c r="LXV233" s="1"/>
      <c r="LXW233" s="1"/>
      <c r="LXX233" s="1"/>
      <c r="LXY233" s="1"/>
      <c r="LXZ233" s="1"/>
      <c r="LYA233" s="1"/>
      <c r="LYB233" s="1"/>
      <c r="LYC233" s="1"/>
      <c r="LYD233" s="1"/>
      <c r="LYE233" s="1"/>
      <c r="LYF233" s="1"/>
      <c r="LYG233" s="1"/>
      <c r="LYH233" s="1"/>
      <c r="LYI233" s="1"/>
      <c r="LYJ233" s="1"/>
      <c r="LYK233" s="1"/>
      <c r="LYL233" s="1"/>
      <c r="LYM233" s="1"/>
      <c r="LYN233" s="1"/>
      <c r="LYO233" s="1"/>
      <c r="LYP233" s="1"/>
      <c r="LYQ233" s="1"/>
      <c r="LYR233" s="1"/>
      <c r="LYS233" s="1"/>
      <c r="LYT233" s="1"/>
      <c r="LYU233" s="1"/>
      <c r="LYV233" s="1"/>
      <c r="LYW233" s="1"/>
      <c r="LYX233" s="1"/>
      <c r="LYY233" s="1"/>
      <c r="LYZ233" s="1"/>
      <c r="LZA233" s="1"/>
      <c r="LZB233" s="1"/>
      <c r="LZC233" s="1"/>
      <c r="LZD233" s="1"/>
      <c r="LZE233" s="1"/>
      <c r="LZF233" s="1"/>
      <c r="LZG233" s="1"/>
      <c r="LZH233" s="1"/>
      <c r="LZI233" s="1"/>
      <c r="LZJ233" s="1"/>
      <c r="LZK233" s="1"/>
      <c r="LZL233" s="1"/>
      <c r="LZM233" s="1"/>
      <c r="LZN233" s="1"/>
      <c r="LZO233" s="1"/>
      <c r="LZP233" s="1"/>
      <c r="LZQ233" s="1"/>
      <c r="LZR233" s="1"/>
      <c r="LZS233" s="1"/>
      <c r="LZT233" s="1"/>
      <c r="LZU233" s="1"/>
      <c r="LZV233" s="1"/>
      <c r="LZW233" s="1"/>
      <c r="LZX233" s="1"/>
      <c r="LZY233" s="1"/>
      <c r="LZZ233" s="1"/>
      <c r="MAA233" s="1"/>
      <c r="MAB233" s="1"/>
      <c r="MAC233" s="1"/>
      <c r="MAD233" s="1"/>
      <c r="MAE233" s="1"/>
      <c r="MAF233" s="1"/>
      <c r="MAG233" s="1"/>
      <c r="MAH233" s="1"/>
      <c r="MAI233" s="1"/>
      <c r="MAJ233" s="1"/>
      <c r="MAK233" s="1"/>
      <c r="MAL233" s="1"/>
      <c r="MAM233" s="1"/>
      <c r="MAN233" s="1"/>
      <c r="MAO233" s="1"/>
      <c r="MAP233" s="1"/>
      <c r="MAQ233" s="1"/>
      <c r="MAR233" s="1"/>
      <c r="MAS233" s="1"/>
      <c r="MAT233" s="1"/>
      <c r="MAU233" s="1"/>
      <c r="MAV233" s="1"/>
      <c r="MAW233" s="1"/>
      <c r="MAX233" s="1"/>
      <c r="MAY233" s="1"/>
      <c r="MAZ233" s="1"/>
      <c r="MBA233" s="1"/>
      <c r="MBB233" s="1"/>
      <c r="MBC233" s="1"/>
      <c r="MBD233" s="1"/>
      <c r="MBE233" s="1"/>
      <c r="MBF233" s="1"/>
      <c r="MBG233" s="1"/>
      <c r="MBH233" s="1"/>
      <c r="MBI233" s="1"/>
      <c r="MBJ233" s="1"/>
      <c r="MBK233" s="1"/>
      <c r="MBL233" s="1"/>
      <c r="MBM233" s="1"/>
      <c r="MBN233" s="1"/>
      <c r="MBO233" s="1"/>
      <c r="MBP233" s="1"/>
      <c r="MBQ233" s="1"/>
      <c r="MBR233" s="1"/>
      <c r="MBS233" s="1"/>
      <c r="MBT233" s="1"/>
      <c r="MBU233" s="1"/>
      <c r="MBV233" s="1"/>
      <c r="MBW233" s="1"/>
      <c r="MBX233" s="1"/>
      <c r="MBY233" s="1"/>
      <c r="MBZ233" s="1"/>
      <c r="MCA233" s="1"/>
      <c r="MCB233" s="1"/>
      <c r="MCC233" s="1"/>
      <c r="MCD233" s="1"/>
      <c r="MCE233" s="1"/>
      <c r="MCF233" s="1"/>
      <c r="MCG233" s="1"/>
      <c r="MCH233" s="1"/>
      <c r="MCI233" s="1"/>
      <c r="MCJ233" s="1"/>
      <c r="MCK233" s="1"/>
      <c r="MCL233" s="1"/>
      <c r="MCM233" s="1"/>
      <c r="MCN233" s="1"/>
      <c r="MCO233" s="1"/>
      <c r="MCP233" s="1"/>
      <c r="MCQ233" s="1"/>
      <c r="MCR233" s="1"/>
      <c r="MCS233" s="1"/>
      <c r="MCT233" s="1"/>
      <c r="MCU233" s="1"/>
      <c r="MCV233" s="1"/>
      <c r="MCW233" s="1"/>
      <c r="MCX233" s="1"/>
      <c r="MCY233" s="1"/>
      <c r="MCZ233" s="1"/>
      <c r="MDA233" s="1"/>
      <c r="MDB233" s="1"/>
      <c r="MDC233" s="1"/>
      <c r="MDD233" s="1"/>
      <c r="MDE233" s="1"/>
      <c r="MDF233" s="1"/>
      <c r="MDG233" s="1"/>
      <c r="MDH233" s="1"/>
      <c r="MDI233" s="1"/>
      <c r="MDJ233" s="1"/>
      <c r="MDK233" s="1"/>
      <c r="MDL233" s="1"/>
      <c r="MDM233" s="1"/>
      <c r="MDN233" s="1"/>
      <c r="MDO233" s="1"/>
      <c r="MDP233" s="1"/>
      <c r="MDQ233" s="1"/>
      <c r="MDR233" s="1"/>
      <c r="MDS233" s="1"/>
      <c r="MDT233" s="1"/>
      <c r="MDU233" s="1"/>
      <c r="MDV233" s="1"/>
      <c r="MDW233" s="1"/>
      <c r="MDX233" s="1"/>
      <c r="MDY233" s="1"/>
      <c r="MDZ233" s="1"/>
      <c r="MEA233" s="1"/>
      <c r="MEB233" s="1"/>
      <c r="MEC233" s="1"/>
      <c r="MED233" s="1"/>
      <c r="MEE233" s="1"/>
      <c r="MEF233" s="1"/>
      <c r="MEG233" s="1"/>
      <c r="MEH233" s="1"/>
      <c r="MEI233" s="1"/>
      <c r="MEJ233" s="1"/>
      <c r="MEK233" s="1"/>
      <c r="MEL233" s="1"/>
      <c r="MEM233" s="1"/>
      <c r="MEN233" s="1"/>
      <c r="MEO233" s="1"/>
      <c r="MEP233" s="1"/>
      <c r="MEQ233" s="1"/>
      <c r="MER233" s="1"/>
      <c r="MES233" s="1"/>
      <c r="MET233" s="1"/>
      <c r="MEU233" s="1"/>
      <c r="MEV233" s="1"/>
      <c r="MEW233" s="1"/>
      <c r="MEX233" s="1"/>
      <c r="MEY233" s="1"/>
      <c r="MEZ233" s="1"/>
      <c r="MFA233" s="1"/>
      <c r="MFB233" s="1"/>
      <c r="MFC233" s="1"/>
      <c r="MFD233" s="1"/>
      <c r="MFE233" s="1"/>
      <c r="MFF233" s="1"/>
      <c r="MFG233" s="1"/>
      <c r="MFH233" s="1"/>
      <c r="MFI233" s="1"/>
      <c r="MFJ233" s="1"/>
      <c r="MFK233" s="1"/>
      <c r="MFL233" s="1"/>
      <c r="MFM233" s="1"/>
      <c r="MFN233" s="1"/>
      <c r="MFO233" s="1"/>
      <c r="MFP233" s="1"/>
      <c r="MFQ233" s="1"/>
      <c r="MFR233" s="1"/>
      <c r="MFS233" s="1"/>
      <c r="MFT233" s="1"/>
      <c r="MFU233" s="1"/>
      <c r="MFV233" s="1"/>
      <c r="MFW233" s="1"/>
      <c r="MFX233" s="1"/>
      <c r="MFY233" s="1"/>
      <c r="MFZ233" s="1"/>
      <c r="MGA233" s="1"/>
      <c r="MGB233" s="1"/>
      <c r="MGC233" s="1"/>
      <c r="MGD233" s="1"/>
      <c r="MGE233" s="1"/>
      <c r="MGF233" s="1"/>
      <c r="MGG233" s="1"/>
      <c r="MGH233" s="1"/>
      <c r="MGI233" s="1"/>
      <c r="MGJ233" s="1"/>
      <c r="MGK233" s="1"/>
      <c r="MGL233" s="1"/>
      <c r="MGM233" s="1"/>
      <c r="MGN233" s="1"/>
      <c r="MGO233" s="1"/>
      <c r="MGP233" s="1"/>
      <c r="MGQ233" s="1"/>
      <c r="MGR233" s="1"/>
      <c r="MGS233" s="1"/>
      <c r="MGT233" s="1"/>
      <c r="MGU233" s="1"/>
      <c r="MGV233" s="1"/>
      <c r="MGW233" s="1"/>
      <c r="MGX233" s="1"/>
      <c r="MGY233" s="1"/>
      <c r="MGZ233" s="1"/>
      <c r="MHA233" s="1"/>
      <c r="MHB233" s="1"/>
      <c r="MHC233" s="1"/>
      <c r="MHD233" s="1"/>
      <c r="MHE233" s="1"/>
      <c r="MHF233" s="1"/>
      <c r="MHG233" s="1"/>
      <c r="MHH233" s="1"/>
      <c r="MHI233" s="1"/>
      <c r="MHJ233" s="1"/>
      <c r="MHK233" s="1"/>
      <c r="MHL233" s="1"/>
      <c r="MHM233" s="1"/>
      <c r="MHN233" s="1"/>
      <c r="MHO233" s="1"/>
      <c r="MHP233" s="1"/>
      <c r="MHQ233" s="1"/>
      <c r="MHR233" s="1"/>
      <c r="MHS233" s="1"/>
      <c r="MHT233" s="1"/>
      <c r="MHU233" s="1"/>
      <c r="MHV233" s="1"/>
      <c r="MHW233" s="1"/>
      <c r="MHX233" s="1"/>
      <c r="MHY233" s="1"/>
      <c r="MHZ233" s="1"/>
      <c r="MIA233" s="1"/>
      <c r="MIB233" s="1"/>
      <c r="MIC233" s="1"/>
      <c r="MID233" s="1"/>
      <c r="MIE233" s="1"/>
      <c r="MIF233" s="1"/>
      <c r="MIG233" s="1"/>
      <c r="MIH233" s="1"/>
      <c r="MII233" s="1"/>
      <c r="MIJ233" s="1"/>
      <c r="MIK233" s="1"/>
      <c r="MIL233" s="1"/>
      <c r="MIM233" s="1"/>
      <c r="MIN233" s="1"/>
      <c r="MIO233" s="1"/>
      <c r="MIP233" s="1"/>
      <c r="MIQ233" s="1"/>
      <c r="MIR233" s="1"/>
      <c r="MIS233" s="1"/>
      <c r="MIT233" s="1"/>
      <c r="MIU233" s="1"/>
      <c r="MIV233" s="1"/>
      <c r="MIW233" s="1"/>
      <c r="MIX233" s="1"/>
      <c r="MIY233" s="1"/>
      <c r="MIZ233" s="1"/>
      <c r="MJA233" s="1"/>
      <c r="MJB233" s="1"/>
      <c r="MJC233" s="1"/>
      <c r="MJD233" s="1"/>
      <c r="MJE233" s="1"/>
      <c r="MJF233" s="1"/>
      <c r="MJG233" s="1"/>
      <c r="MJH233" s="1"/>
      <c r="MJI233" s="1"/>
      <c r="MJJ233" s="1"/>
      <c r="MJK233" s="1"/>
      <c r="MJL233" s="1"/>
      <c r="MJM233" s="1"/>
      <c r="MJN233" s="1"/>
      <c r="MJO233" s="1"/>
      <c r="MJP233" s="1"/>
      <c r="MJQ233" s="1"/>
      <c r="MJR233" s="1"/>
      <c r="MJS233" s="1"/>
      <c r="MJT233" s="1"/>
      <c r="MJU233" s="1"/>
      <c r="MJV233" s="1"/>
      <c r="MJW233" s="1"/>
      <c r="MJX233" s="1"/>
      <c r="MJY233" s="1"/>
      <c r="MJZ233" s="1"/>
      <c r="MKA233" s="1"/>
      <c r="MKB233" s="1"/>
      <c r="MKC233" s="1"/>
      <c r="MKD233" s="1"/>
      <c r="MKE233" s="1"/>
      <c r="MKF233" s="1"/>
      <c r="MKG233" s="1"/>
      <c r="MKH233" s="1"/>
      <c r="MKI233" s="1"/>
      <c r="MKJ233" s="1"/>
      <c r="MKK233" s="1"/>
      <c r="MKL233" s="1"/>
      <c r="MKM233" s="1"/>
      <c r="MKN233" s="1"/>
      <c r="MKO233" s="1"/>
      <c r="MKP233" s="1"/>
      <c r="MKQ233" s="1"/>
      <c r="MKR233" s="1"/>
      <c r="MKS233" s="1"/>
      <c r="MKT233" s="1"/>
      <c r="MKU233" s="1"/>
      <c r="MKV233" s="1"/>
      <c r="MKW233" s="1"/>
      <c r="MKX233" s="1"/>
      <c r="MKY233" s="1"/>
      <c r="MKZ233" s="1"/>
      <c r="MLA233" s="1"/>
      <c r="MLB233" s="1"/>
      <c r="MLC233" s="1"/>
      <c r="MLD233" s="1"/>
      <c r="MLE233" s="1"/>
      <c r="MLF233" s="1"/>
      <c r="MLG233" s="1"/>
      <c r="MLH233" s="1"/>
      <c r="MLI233" s="1"/>
      <c r="MLJ233" s="1"/>
      <c r="MLK233" s="1"/>
      <c r="MLL233" s="1"/>
      <c r="MLM233" s="1"/>
      <c r="MLN233" s="1"/>
      <c r="MLO233" s="1"/>
      <c r="MLP233" s="1"/>
      <c r="MLQ233" s="1"/>
      <c r="MLR233" s="1"/>
      <c r="MLS233" s="1"/>
      <c r="MLT233" s="1"/>
      <c r="MLU233" s="1"/>
      <c r="MLV233" s="1"/>
      <c r="MLW233" s="1"/>
      <c r="MLX233" s="1"/>
      <c r="MLY233" s="1"/>
      <c r="MLZ233" s="1"/>
      <c r="MMA233" s="1"/>
      <c r="MMB233" s="1"/>
      <c r="MMC233" s="1"/>
      <c r="MMD233" s="1"/>
      <c r="MME233" s="1"/>
      <c r="MMF233" s="1"/>
      <c r="MMG233" s="1"/>
      <c r="MMH233" s="1"/>
      <c r="MMI233" s="1"/>
      <c r="MMJ233" s="1"/>
      <c r="MMK233" s="1"/>
      <c r="MML233" s="1"/>
      <c r="MMM233" s="1"/>
      <c r="MMN233" s="1"/>
      <c r="MMO233" s="1"/>
      <c r="MMP233" s="1"/>
      <c r="MMQ233" s="1"/>
      <c r="MMR233" s="1"/>
      <c r="MMS233" s="1"/>
      <c r="MMT233" s="1"/>
      <c r="MMU233" s="1"/>
      <c r="MMV233" s="1"/>
      <c r="MMW233" s="1"/>
      <c r="MMX233" s="1"/>
      <c r="MMY233" s="1"/>
      <c r="MMZ233" s="1"/>
      <c r="MNA233" s="1"/>
      <c r="MNB233" s="1"/>
      <c r="MNC233" s="1"/>
      <c r="MND233" s="1"/>
      <c r="MNE233" s="1"/>
      <c r="MNF233" s="1"/>
      <c r="MNG233" s="1"/>
      <c r="MNH233" s="1"/>
      <c r="MNI233" s="1"/>
      <c r="MNJ233" s="1"/>
      <c r="MNK233" s="1"/>
      <c r="MNL233" s="1"/>
      <c r="MNM233" s="1"/>
      <c r="MNN233" s="1"/>
      <c r="MNO233" s="1"/>
      <c r="MNP233" s="1"/>
      <c r="MNQ233" s="1"/>
      <c r="MNR233" s="1"/>
      <c r="MNS233" s="1"/>
      <c r="MNT233" s="1"/>
      <c r="MNU233" s="1"/>
      <c r="MNV233" s="1"/>
      <c r="MNW233" s="1"/>
      <c r="MNX233" s="1"/>
      <c r="MNY233" s="1"/>
      <c r="MNZ233" s="1"/>
      <c r="MOA233" s="1"/>
      <c r="MOB233" s="1"/>
      <c r="MOC233" s="1"/>
      <c r="MOD233" s="1"/>
      <c r="MOE233" s="1"/>
      <c r="MOF233" s="1"/>
      <c r="MOG233" s="1"/>
      <c r="MOH233" s="1"/>
      <c r="MOI233" s="1"/>
      <c r="MOJ233" s="1"/>
      <c r="MOK233" s="1"/>
      <c r="MOL233" s="1"/>
      <c r="MOM233" s="1"/>
      <c r="MON233" s="1"/>
      <c r="MOO233" s="1"/>
      <c r="MOP233" s="1"/>
      <c r="MOQ233" s="1"/>
      <c r="MOR233" s="1"/>
      <c r="MOS233" s="1"/>
      <c r="MOT233" s="1"/>
      <c r="MOU233" s="1"/>
      <c r="MOV233" s="1"/>
      <c r="MOW233" s="1"/>
      <c r="MOX233" s="1"/>
      <c r="MOY233" s="1"/>
      <c r="MOZ233" s="1"/>
      <c r="MPA233" s="1"/>
      <c r="MPB233" s="1"/>
      <c r="MPC233" s="1"/>
      <c r="MPD233" s="1"/>
      <c r="MPE233" s="1"/>
      <c r="MPF233" s="1"/>
      <c r="MPG233" s="1"/>
      <c r="MPH233" s="1"/>
      <c r="MPI233" s="1"/>
      <c r="MPJ233" s="1"/>
      <c r="MPK233" s="1"/>
      <c r="MPL233" s="1"/>
      <c r="MPM233" s="1"/>
      <c r="MPN233" s="1"/>
      <c r="MPO233" s="1"/>
      <c r="MPP233" s="1"/>
      <c r="MPQ233" s="1"/>
      <c r="MPR233" s="1"/>
      <c r="MPS233" s="1"/>
      <c r="MPT233" s="1"/>
      <c r="MPU233" s="1"/>
      <c r="MPV233" s="1"/>
      <c r="MPW233" s="1"/>
      <c r="MPX233" s="1"/>
      <c r="MPY233" s="1"/>
      <c r="MPZ233" s="1"/>
      <c r="MQA233" s="1"/>
      <c r="MQB233" s="1"/>
      <c r="MQC233" s="1"/>
      <c r="MQD233" s="1"/>
      <c r="MQE233" s="1"/>
      <c r="MQF233" s="1"/>
      <c r="MQG233" s="1"/>
      <c r="MQH233" s="1"/>
      <c r="MQI233" s="1"/>
      <c r="MQJ233" s="1"/>
      <c r="MQK233" s="1"/>
      <c r="MQL233" s="1"/>
      <c r="MQM233" s="1"/>
      <c r="MQN233" s="1"/>
      <c r="MQO233" s="1"/>
      <c r="MQP233" s="1"/>
      <c r="MQQ233" s="1"/>
      <c r="MQR233" s="1"/>
      <c r="MQS233" s="1"/>
      <c r="MQT233" s="1"/>
      <c r="MQU233" s="1"/>
      <c r="MQV233" s="1"/>
      <c r="MQW233" s="1"/>
      <c r="MQX233" s="1"/>
      <c r="MQY233" s="1"/>
      <c r="MQZ233" s="1"/>
      <c r="MRA233" s="1"/>
      <c r="MRB233" s="1"/>
      <c r="MRC233" s="1"/>
      <c r="MRD233" s="1"/>
      <c r="MRE233" s="1"/>
      <c r="MRF233" s="1"/>
      <c r="MRG233" s="1"/>
      <c r="MRH233" s="1"/>
      <c r="MRI233" s="1"/>
      <c r="MRJ233" s="1"/>
      <c r="MRK233" s="1"/>
      <c r="MRL233" s="1"/>
      <c r="MRM233" s="1"/>
      <c r="MRN233" s="1"/>
      <c r="MRO233" s="1"/>
      <c r="MRP233" s="1"/>
      <c r="MRQ233" s="1"/>
      <c r="MRR233" s="1"/>
      <c r="MRS233" s="1"/>
      <c r="MRT233" s="1"/>
      <c r="MRU233" s="1"/>
      <c r="MRV233" s="1"/>
      <c r="MRW233" s="1"/>
      <c r="MRX233" s="1"/>
      <c r="MRY233" s="1"/>
      <c r="MRZ233" s="1"/>
      <c r="MSA233" s="1"/>
      <c r="MSB233" s="1"/>
      <c r="MSC233" s="1"/>
      <c r="MSD233" s="1"/>
      <c r="MSE233" s="1"/>
      <c r="MSF233" s="1"/>
      <c r="MSG233" s="1"/>
      <c r="MSH233" s="1"/>
      <c r="MSI233" s="1"/>
      <c r="MSJ233" s="1"/>
      <c r="MSK233" s="1"/>
      <c r="MSL233" s="1"/>
      <c r="MSM233" s="1"/>
      <c r="MSN233" s="1"/>
      <c r="MSO233" s="1"/>
      <c r="MSP233" s="1"/>
      <c r="MSQ233" s="1"/>
      <c r="MSR233" s="1"/>
      <c r="MSS233" s="1"/>
      <c r="MST233" s="1"/>
      <c r="MSU233" s="1"/>
      <c r="MSV233" s="1"/>
      <c r="MSW233" s="1"/>
      <c r="MSX233" s="1"/>
      <c r="MSY233" s="1"/>
      <c r="MSZ233" s="1"/>
      <c r="MTA233" s="1"/>
      <c r="MTB233" s="1"/>
      <c r="MTC233" s="1"/>
      <c r="MTD233" s="1"/>
      <c r="MTE233" s="1"/>
      <c r="MTF233" s="1"/>
      <c r="MTG233" s="1"/>
      <c r="MTH233" s="1"/>
      <c r="MTI233" s="1"/>
      <c r="MTJ233" s="1"/>
      <c r="MTK233" s="1"/>
      <c r="MTL233" s="1"/>
      <c r="MTM233" s="1"/>
      <c r="MTN233" s="1"/>
      <c r="MTO233" s="1"/>
      <c r="MTP233" s="1"/>
      <c r="MTQ233" s="1"/>
      <c r="MTR233" s="1"/>
      <c r="MTS233" s="1"/>
      <c r="MTT233" s="1"/>
      <c r="MTU233" s="1"/>
      <c r="MTV233" s="1"/>
      <c r="MTW233" s="1"/>
      <c r="MTX233" s="1"/>
      <c r="MTY233" s="1"/>
      <c r="MTZ233" s="1"/>
      <c r="MUA233" s="1"/>
      <c r="MUB233" s="1"/>
      <c r="MUC233" s="1"/>
      <c r="MUD233" s="1"/>
      <c r="MUE233" s="1"/>
      <c r="MUF233" s="1"/>
      <c r="MUG233" s="1"/>
      <c r="MUH233" s="1"/>
      <c r="MUI233" s="1"/>
      <c r="MUJ233" s="1"/>
      <c r="MUK233" s="1"/>
      <c r="MUL233" s="1"/>
      <c r="MUM233" s="1"/>
      <c r="MUN233" s="1"/>
      <c r="MUO233" s="1"/>
      <c r="MUP233" s="1"/>
      <c r="MUQ233" s="1"/>
      <c r="MUR233" s="1"/>
      <c r="MUS233" s="1"/>
      <c r="MUT233" s="1"/>
      <c r="MUU233" s="1"/>
      <c r="MUV233" s="1"/>
      <c r="MUW233" s="1"/>
      <c r="MUX233" s="1"/>
      <c r="MUY233" s="1"/>
      <c r="MUZ233" s="1"/>
      <c r="MVA233" s="1"/>
      <c r="MVB233" s="1"/>
      <c r="MVC233" s="1"/>
      <c r="MVD233" s="1"/>
      <c r="MVE233" s="1"/>
      <c r="MVF233" s="1"/>
      <c r="MVG233" s="1"/>
      <c r="MVH233" s="1"/>
      <c r="MVI233" s="1"/>
      <c r="MVJ233" s="1"/>
      <c r="MVK233" s="1"/>
      <c r="MVL233" s="1"/>
      <c r="MVM233" s="1"/>
      <c r="MVN233" s="1"/>
      <c r="MVO233" s="1"/>
      <c r="MVP233" s="1"/>
      <c r="MVQ233" s="1"/>
      <c r="MVR233" s="1"/>
      <c r="MVS233" s="1"/>
      <c r="MVT233" s="1"/>
      <c r="MVU233" s="1"/>
      <c r="MVV233" s="1"/>
      <c r="MVW233" s="1"/>
      <c r="MVX233" s="1"/>
      <c r="MVY233" s="1"/>
      <c r="MVZ233" s="1"/>
      <c r="MWA233" s="1"/>
      <c r="MWB233" s="1"/>
      <c r="MWC233" s="1"/>
      <c r="MWD233" s="1"/>
      <c r="MWE233" s="1"/>
      <c r="MWF233" s="1"/>
      <c r="MWG233" s="1"/>
      <c r="MWH233" s="1"/>
      <c r="MWI233" s="1"/>
      <c r="MWJ233" s="1"/>
      <c r="MWK233" s="1"/>
      <c r="MWL233" s="1"/>
      <c r="MWM233" s="1"/>
      <c r="MWN233" s="1"/>
      <c r="MWO233" s="1"/>
      <c r="MWP233" s="1"/>
      <c r="MWQ233" s="1"/>
      <c r="MWR233" s="1"/>
      <c r="MWS233" s="1"/>
      <c r="MWT233" s="1"/>
      <c r="MWU233" s="1"/>
      <c r="MWV233" s="1"/>
      <c r="MWW233" s="1"/>
      <c r="MWX233" s="1"/>
      <c r="MWY233" s="1"/>
      <c r="MWZ233" s="1"/>
      <c r="MXA233" s="1"/>
      <c r="MXB233" s="1"/>
      <c r="MXC233" s="1"/>
      <c r="MXD233" s="1"/>
      <c r="MXE233" s="1"/>
      <c r="MXF233" s="1"/>
      <c r="MXG233" s="1"/>
      <c r="MXH233" s="1"/>
      <c r="MXI233" s="1"/>
      <c r="MXJ233" s="1"/>
      <c r="MXK233" s="1"/>
      <c r="MXL233" s="1"/>
      <c r="MXM233" s="1"/>
      <c r="MXN233" s="1"/>
      <c r="MXO233" s="1"/>
      <c r="MXP233" s="1"/>
      <c r="MXQ233" s="1"/>
      <c r="MXR233" s="1"/>
      <c r="MXS233" s="1"/>
      <c r="MXT233" s="1"/>
      <c r="MXU233" s="1"/>
      <c r="MXV233" s="1"/>
      <c r="MXW233" s="1"/>
      <c r="MXX233" s="1"/>
      <c r="MXY233" s="1"/>
      <c r="MXZ233" s="1"/>
      <c r="MYA233" s="1"/>
      <c r="MYB233" s="1"/>
      <c r="MYC233" s="1"/>
      <c r="MYD233" s="1"/>
      <c r="MYE233" s="1"/>
      <c r="MYF233" s="1"/>
      <c r="MYG233" s="1"/>
      <c r="MYH233" s="1"/>
      <c r="MYI233" s="1"/>
      <c r="MYJ233" s="1"/>
      <c r="MYK233" s="1"/>
      <c r="MYL233" s="1"/>
      <c r="MYM233" s="1"/>
      <c r="MYN233" s="1"/>
      <c r="MYO233" s="1"/>
      <c r="MYP233" s="1"/>
      <c r="MYQ233" s="1"/>
      <c r="MYR233" s="1"/>
      <c r="MYS233" s="1"/>
      <c r="MYT233" s="1"/>
      <c r="MYU233" s="1"/>
      <c r="MYV233" s="1"/>
      <c r="MYW233" s="1"/>
      <c r="MYX233" s="1"/>
      <c r="MYY233" s="1"/>
      <c r="MYZ233" s="1"/>
      <c r="MZA233" s="1"/>
      <c r="MZB233" s="1"/>
      <c r="MZC233" s="1"/>
      <c r="MZD233" s="1"/>
      <c r="MZE233" s="1"/>
      <c r="MZF233" s="1"/>
      <c r="MZG233" s="1"/>
      <c r="MZH233" s="1"/>
      <c r="MZI233" s="1"/>
      <c r="MZJ233" s="1"/>
      <c r="MZK233" s="1"/>
      <c r="MZL233" s="1"/>
      <c r="MZM233" s="1"/>
      <c r="MZN233" s="1"/>
      <c r="MZO233" s="1"/>
      <c r="MZP233" s="1"/>
      <c r="MZQ233" s="1"/>
      <c r="MZR233" s="1"/>
      <c r="MZS233" s="1"/>
      <c r="MZT233" s="1"/>
      <c r="MZU233" s="1"/>
      <c r="MZV233" s="1"/>
      <c r="MZW233" s="1"/>
      <c r="MZX233" s="1"/>
      <c r="MZY233" s="1"/>
      <c r="MZZ233" s="1"/>
      <c r="NAA233" s="1"/>
      <c r="NAB233" s="1"/>
      <c r="NAC233" s="1"/>
      <c r="NAD233" s="1"/>
      <c r="NAE233" s="1"/>
      <c r="NAF233" s="1"/>
      <c r="NAG233" s="1"/>
      <c r="NAH233" s="1"/>
      <c r="NAI233" s="1"/>
      <c r="NAJ233" s="1"/>
      <c r="NAK233" s="1"/>
      <c r="NAL233" s="1"/>
      <c r="NAM233" s="1"/>
      <c r="NAN233" s="1"/>
      <c r="NAO233" s="1"/>
      <c r="NAP233" s="1"/>
      <c r="NAQ233" s="1"/>
      <c r="NAR233" s="1"/>
      <c r="NAS233" s="1"/>
      <c r="NAT233" s="1"/>
      <c r="NAU233" s="1"/>
      <c r="NAV233" s="1"/>
      <c r="NAW233" s="1"/>
      <c r="NAX233" s="1"/>
      <c r="NAY233" s="1"/>
      <c r="NAZ233" s="1"/>
      <c r="NBA233" s="1"/>
      <c r="NBB233" s="1"/>
      <c r="NBC233" s="1"/>
      <c r="NBD233" s="1"/>
      <c r="NBE233" s="1"/>
      <c r="NBF233" s="1"/>
      <c r="NBG233" s="1"/>
      <c r="NBH233" s="1"/>
      <c r="NBI233" s="1"/>
      <c r="NBJ233" s="1"/>
      <c r="NBK233" s="1"/>
      <c r="NBL233" s="1"/>
      <c r="NBM233" s="1"/>
      <c r="NBN233" s="1"/>
      <c r="NBO233" s="1"/>
      <c r="NBP233" s="1"/>
      <c r="NBQ233" s="1"/>
      <c r="NBR233" s="1"/>
      <c r="NBS233" s="1"/>
      <c r="NBT233" s="1"/>
      <c r="NBU233" s="1"/>
      <c r="NBV233" s="1"/>
      <c r="NBW233" s="1"/>
      <c r="NBX233" s="1"/>
      <c r="NBY233" s="1"/>
      <c r="NBZ233" s="1"/>
      <c r="NCA233" s="1"/>
      <c r="NCB233" s="1"/>
      <c r="NCC233" s="1"/>
      <c r="NCD233" s="1"/>
      <c r="NCE233" s="1"/>
      <c r="NCF233" s="1"/>
      <c r="NCG233" s="1"/>
      <c r="NCH233" s="1"/>
      <c r="NCI233" s="1"/>
      <c r="NCJ233" s="1"/>
      <c r="NCK233" s="1"/>
      <c r="NCL233" s="1"/>
      <c r="NCM233" s="1"/>
      <c r="NCN233" s="1"/>
      <c r="NCO233" s="1"/>
      <c r="NCP233" s="1"/>
      <c r="NCQ233" s="1"/>
      <c r="NCR233" s="1"/>
      <c r="NCS233" s="1"/>
      <c r="NCT233" s="1"/>
      <c r="NCU233" s="1"/>
      <c r="NCV233" s="1"/>
      <c r="NCW233" s="1"/>
      <c r="NCX233" s="1"/>
      <c r="NCY233" s="1"/>
      <c r="NCZ233" s="1"/>
      <c r="NDA233" s="1"/>
      <c r="NDB233" s="1"/>
      <c r="NDC233" s="1"/>
      <c r="NDD233" s="1"/>
      <c r="NDE233" s="1"/>
      <c r="NDF233" s="1"/>
      <c r="NDG233" s="1"/>
      <c r="NDH233" s="1"/>
      <c r="NDI233" s="1"/>
      <c r="NDJ233" s="1"/>
      <c r="NDK233" s="1"/>
      <c r="NDL233" s="1"/>
      <c r="NDM233" s="1"/>
      <c r="NDN233" s="1"/>
      <c r="NDO233" s="1"/>
      <c r="NDP233" s="1"/>
      <c r="NDQ233" s="1"/>
      <c r="NDR233" s="1"/>
      <c r="NDS233" s="1"/>
      <c r="NDT233" s="1"/>
      <c r="NDU233" s="1"/>
      <c r="NDV233" s="1"/>
      <c r="NDW233" s="1"/>
      <c r="NDX233" s="1"/>
      <c r="NDY233" s="1"/>
      <c r="NDZ233" s="1"/>
      <c r="NEA233" s="1"/>
      <c r="NEB233" s="1"/>
      <c r="NEC233" s="1"/>
      <c r="NED233" s="1"/>
      <c r="NEE233" s="1"/>
      <c r="NEF233" s="1"/>
      <c r="NEG233" s="1"/>
      <c r="NEH233" s="1"/>
      <c r="NEI233" s="1"/>
      <c r="NEJ233" s="1"/>
      <c r="NEK233" s="1"/>
      <c r="NEL233" s="1"/>
      <c r="NEM233" s="1"/>
      <c r="NEN233" s="1"/>
      <c r="NEO233" s="1"/>
      <c r="NEP233" s="1"/>
      <c r="NEQ233" s="1"/>
      <c r="NER233" s="1"/>
      <c r="NES233" s="1"/>
      <c r="NET233" s="1"/>
      <c r="NEU233" s="1"/>
      <c r="NEV233" s="1"/>
      <c r="NEW233" s="1"/>
      <c r="NEX233" s="1"/>
      <c r="NEY233" s="1"/>
      <c r="NEZ233" s="1"/>
      <c r="NFA233" s="1"/>
      <c r="NFB233" s="1"/>
      <c r="NFC233" s="1"/>
      <c r="NFD233" s="1"/>
      <c r="NFE233" s="1"/>
      <c r="NFF233" s="1"/>
      <c r="NFG233" s="1"/>
      <c r="NFH233" s="1"/>
      <c r="NFI233" s="1"/>
      <c r="NFJ233" s="1"/>
      <c r="NFK233" s="1"/>
      <c r="NFL233" s="1"/>
      <c r="NFM233" s="1"/>
      <c r="NFN233" s="1"/>
      <c r="NFO233" s="1"/>
      <c r="NFP233" s="1"/>
      <c r="NFQ233" s="1"/>
      <c r="NFR233" s="1"/>
      <c r="NFS233" s="1"/>
      <c r="NFT233" s="1"/>
      <c r="NFU233" s="1"/>
      <c r="NFV233" s="1"/>
      <c r="NFW233" s="1"/>
      <c r="NFX233" s="1"/>
      <c r="NFY233" s="1"/>
      <c r="NFZ233" s="1"/>
      <c r="NGA233" s="1"/>
      <c r="NGB233" s="1"/>
      <c r="NGC233" s="1"/>
      <c r="NGD233" s="1"/>
      <c r="NGE233" s="1"/>
      <c r="NGF233" s="1"/>
      <c r="NGG233" s="1"/>
      <c r="NGH233" s="1"/>
      <c r="NGI233" s="1"/>
      <c r="NGJ233" s="1"/>
      <c r="NGK233" s="1"/>
      <c r="NGL233" s="1"/>
      <c r="NGM233" s="1"/>
      <c r="NGN233" s="1"/>
      <c r="NGO233" s="1"/>
      <c r="NGP233" s="1"/>
      <c r="NGQ233" s="1"/>
      <c r="NGR233" s="1"/>
      <c r="NGS233" s="1"/>
      <c r="NGT233" s="1"/>
      <c r="NGU233" s="1"/>
      <c r="NGV233" s="1"/>
      <c r="NGW233" s="1"/>
      <c r="NGX233" s="1"/>
      <c r="NGY233" s="1"/>
      <c r="NGZ233" s="1"/>
      <c r="NHA233" s="1"/>
      <c r="NHB233" s="1"/>
      <c r="NHC233" s="1"/>
      <c r="NHD233" s="1"/>
      <c r="NHE233" s="1"/>
      <c r="NHF233" s="1"/>
      <c r="NHG233" s="1"/>
      <c r="NHH233" s="1"/>
      <c r="NHI233" s="1"/>
      <c r="NHJ233" s="1"/>
      <c r="NHK233" s="1"/>
      <c r="NHL233" s="1"/>
      <c r="NHM233" s="1"/>
      <c r="NHN233" s="1"/>
      <c r="NHO233" s="1"/>
      <c r="NHP233" s="1"/>
      <c r="NHQ233" s="1"/>
      <c r="NHR233" s="1"/>
      <c r="NHS233" s="1"/>
      <c r="NHT233" s="1"/>
      <c r="NHU233" s="1"/>
      <c r="NHV233" s="1"/>
      <c r="NHW233" s="1"/>
      <c r="NHX233" s="1"/>
      <c r="NHY233" s="1"/>
      <c r="NHZ233" s="1"/>
      <c r="NIA233" s="1"/>
      <c r="NIB233" s="1"/>
      <c r="NIC233" s="1"/>
      <c r="NID233" s="1"/>
      <c r="NIE233" s="1"/>
      <c r="NIF233" s="1"/>
      <c r="NIG233" s="1"/>
      <c r="NIH233" s="1"/>
      <c r="NII233" s="1"/>
      <c r="NIJ233" s="1"/>
      <c r="NIK233" s="1"/>
      <c r="NIL233" s="1"/>
      <c r="NIM233" s="1"/>
      <c r="NIN233" s="1"/>
      <c r="NIO233" s="1"/>
      <c r="NIP233" s="1"/>
      <c r="NIQ233" s="1"/>
      <c r="NIR233" s="1"/>
      <c r="NIS233" s="1"/>
      <c r="NIT233" s="1"/>
      <c r="NIU233" s="1"/>
      <c r="NIV233" s="1"/>
      <c r="NIW233" s="1"/>
      <c r="NIX233" s="1"/>
      <c r="NIY233" s="1"/>
      <c r="NIZ233" s="1"/>
      <c r="NJA233" s="1"/>
      <c r="NJB233" s="1"/>
      <c r="NJC233" s="1"/>
      <c r="NJD233" s="1"/>
      <c r="NJE233" s="1"/>
      <c r="NJF233" s="1"/>
      <c r="NJG233" s="1"/>
      <c r="NJH233" s="1"/>
      <c r="NJI233" s="1"/>
      <c r="NJJ233" s="1"/>
      <c r="NJK233" s="1"/>
      <c r="NJL233" s="1"/>
      <c r="NJM233" s="1"/>
      <c r="NJN233" s="1"/>
      <c r="NJO233" s="1"/>
      <c r="NJP233" s="1"/>
      <c r="NJQ233" s="1"/>
      <c r="NJR233" s="1"/>
      <c r="NJS233" s="1"/>
      <c r="NJT233" s="1"/>
      <c r="NJU233" s="1"/>
      <c r="NJV233" s="1"/>
      <c r="NJW233" s="1"/>
      <c r="NJX233" s="1"/>
      <c r="NJY233" s="1"/>
      <c r="NJZ233" s="1"/>
      <c r="NKA233" s="1"/>
      <c r="NKB233" s="1"/>
      <c r="NKC233" s="1"/>
      <c r="NKD233" s="1"/>
      <c r="NKE233" s="1"/>
      <c r="NKF233" s="1"/>
      <c r="NKG233" s="1"/>
      <c r="NKH233" s="1"/>
      <c r="NKI233" s="1"/>
      <c r="NKJ233" s="1"/>
      <c r="NKK233" s="1"/>
      <c r="NKL233" s="1"/>
      <c r="NKM233" s="1"/>
      <c r="NKN233" s="1"/>
      <c r="NKO233" s="1"/>
      <c r="NKP233" s="1"/>
      <c r="NKQ233" s="1"/>
      <c r="NKR233" s="1"/>
      <c r="NKS233" s="1"/>
      <c r="NKT233" s="1"/>
      <c r="NKU233" s="1"/>
      <c r="NKV233" s="1"/>
      <c r="NKW233" s="1"/>
      <c r="NKX233" s="1"/>
      <c r="NKY233" s="1"/>
      <c r="NKZ233" s="1"/>
      <c r="NLA233" s="1"/>
      <c r="NLB233" s="1"/>
      <c r="NLC233" s="1"/>
      <c r="NLD233" s="1"/>
      <c r="NLE233" s="1"/>
      <c r="NLF233" s="1"/>
      <c r="NLG233" s="1"/>
      <c r="NLH233" s="1"/>
      <c r="NLI233" s="1"/>
      <c r="NLJ233" s="1"/>
      <c r="NLK233" s="1"/>
      <c r="NLL233" s="1"/>
      <c r="NLM233" s="1"/>
      <c r="NLN233" s="1"/>
      <c r="NLO233" s="1"/>
      <c r="NLP233" s="1"/>
      <c r="NLQ233" s="1"/>
      <c r="NLR233" s="1"/>
      <c r="NLS233" s="1"/>
      <c r="NLT233" s="1"/>
      <c r="NLU233" s="1"/>
      <c r="NLV233" s="1"/>
      <c r="NLW233" s="1"/>
      <c r="NLX233" s="1"/>
      <c r="NLY233" s="1"/>
      <c r="NLZ233" s="1"/>
      <c r="NMA233" s="1"/>
      <c r="NMB233" s="1"/>
      <c r="NMC233" s="1"/>
      <c r="NMD233" s="1"/>
      <c r="NME233" s="1"/>
      <c r="NMF233" s="1"/>
      <c r="NMG233" s="1"/>
      <c r="NMH233" s="1"/>
      <c r="NMI233" s="1"/>
      <c r="NMJ233" s="1"/>
      <c r="NMK233" s="1"/>
      <c r="NML233" s="1"/>
      <c r="NMM233" s="1"/>
      <c r="NMN233" s="1"/>
      <c r="NMO233" s="1"/>
      <c r="NMP233" s="1"/>
      <c r="NMQ233" s="1"/>
      <c r="NMR233" s="1"/>
      <c r="NMS233" s="1"/>
      <c r="NMT233" s="1"/>
      <c r="NMU233" s="1"/>
      <c r="NMV233" s="1"/>
      <c r="NMW233" s="1"/>
      <c r="NMX233" s="1"/>
      <c r="NMY233" s="1"/>
      <c r="NMZ233" s="1"/>
      <c r="NNA233" s="1"/>
      <c r="NNB233" s="1"/>
      <c r="NNC233" s="1"/>
      <c r="NND233" s="1"/>
      <c r="NNE233" s="1"/>
      <c r="NNF233" s="1"/>
      <c r="NNG233" s="1"/>
      <c r="NNH233" s="1"/>
      <c r="NNI233" s="1"/>
      <c r="NNJ233" s="1"/>
      <c r="NNK233" s="1"/>
      <c r="NNL233" s="1"/>
      <c r="NNM233" s="1"/>
      <c r="NNN233" s="1"/>
      <c r="NNO233" s="1"/>
      <c r="NNP233" s="1"/>
      <c r="NNQ233" s="1"/>
      <c r="NNR233" s="1"/>
      <c r="NNS233" s="1"/>
      <c r="NNT233" s="1"/>
      <c r="NNU233" s="1"/>
      <c r="NNV233" s="1"/>
      <c r="NNW233" s="1"/>
      <c r="NNX233" s="1"/>
      <c r="NNY233" s="1"/>
      <c r="NNZ233" s="1"/>
      <c r="NOA233" s="1"/>
      <c r="NOB233" s="1"/>
      <c r="NOC233" s="1"/>
      <c r="NOD233" s="1"/>
      <c r="NOE233" s="1"/>
      <c r="NOF233" s="1"/>
      <c r="NOG233" s="1"/>
      <c r="NOH233" s="1"/>
      <c r="NOI233" s="1"/>
      <c r="NOJ233" s="1"/>
      <c r="NOK233" s="1"/>
      <c r="NOL233" s="1"/>
      <c r="NOM233" s="1"/>
      <c r="NON233" s="1"/>
      <c r="NOO233" s="1"/>
      <c r="NOP233" s="1"/>
      <c r="NOQ233" s="1"/>
      <c r="NOR233" s="1"/>
      <c r="NOS233" s="1"/>
      <c r="NOT233" s="1"/>
      <c r="NOU233" s="1"/>
      <c r="NOV233" s="1"/>
      <c r="NOW233" s="1"/>
      <c r="NOX233" s="1"/>
      <c r="NOY233" s="1"/>
      <c r="NOZ233" s="1"/>
      <c r="NPA233" s="1"/>
      <c r="NPB233" s="1"/>
      <c r="NPC233" s="1"/>
      <c r="NPD233" s="1"/>
      <c r="NPE233" s="1"/>
      <c r="NPF233" s="1"/>
      <c r="NPG233" s="1"/>
      <c r="NPH233" s="1"/>
      <c r="NPI233" s="1"/>
      <c r="NPJ233" s="1"/>
      <c r="NPK233" s="1"/>
      <c r="NPL233" s="1"/>
      <c r="NPM233" s="1"/>
      <c r="NPN233" s="1"/>
      <c r="NPO233" s="1"/>
      <c r="NPP233" s="1"/>
      <c r="NPQ233" s="1"/>
      <c r="NPR233" s="1"/>
      <c r="NPS233" s="1"/>
      <c r="NPT233" s="1"/>
      <c r="NPU233" s="1"/>
      <c r="NPV233" s="1"/>
      <c r="NPW233" s="1"/>
      <c r="NPX233" s="1"/>
      <c r="NPY233" s="1"/>
      <c r="NPZ233" s="1"/>
      <c r="NQA233" s="1"/>
      <c r="NQB233" s="1"/>
      <c r="NQC233" s="1"/>
      <c r="NQD233" s="1"/>
      <c r="NQE233" s="1"/>
      <c r="NQF233" s="1"/>
      <c r="NQG233" s="1"/>
      <c r="NQH233" s="1"/>
      <c r="NQI233" s="1"/>
      <c r="NQJ233" s="1"/>
      <c r="NQK233" s="1"/>
      <c r="NQL233" s="1"/>
      <c r="NQM233" s="1"/>
      <c r="NQN233" s="1"/>
      <c r="NQO233" s="1"/>
      <c r="NQP233" s="1"/>
      <c r="NQQ233" s="1"/>
      <c r="NQR233" s="1"/>
      <c r="NQS233" s="1"/>
      <c r="NQT233" s="1"/>
      <c r="NQU233" s="1"/>
      <c r="NQV233" s="1"/>
      <c r="NQW233" s="1"/>
      <c r="NQX233" s="1"/>
      <c r="NQY233" s="1"/>
      <c r="NQZ233" s="1"/>
      <c r="NRA233" s="1"/>
      <c r="NRB233" s="1"/>
      <c r="NRC233" s="1"/>
      <c r="NRD233" s="1"/>
      <c r="NRE233" s="1"/>
      <c r="NRF233" s="1"/>
      <c r="NRG233" s="1"/>
      <c r="NRH233" s="1"/>
      <c r="NRI233" s="1"/>
      <c r="NRJ233" s="1"/>
      <c r="NRK233" s="1"/>
      <c r="NRL233" s="1"/>
      <c r="NRM233" s="1"/>
      <c r="NRN233" s="1"/>
      <c r="NRO233" s="1"/>
      <c r="NRP233" s="1"/>
      <c r="NRQ233" s="1"/>
      <c r="NRR233" s="1"/>
      <c r="NRS233" s="1"/>
      <c r="NRT233" s="1"/>
      <c r="NRU233" s="1"/>
      <c r="NRV233" s="1"/>
      <c r="NRW233" s="1"/>
      <c r="NRX233" s="1"/>
      <c r="NRY233" s="1"/>
      <c r="NRZ233" s="1"/>
      <c r="NSA233" s="1"/>
      <c r="NSB233" s="1"/>
      <c r="NSC233" s="1"/>
      <c r="NSD233" s="1"/>
      <c r="NSE233" s="1"/>
      <c r="NSF233" s="1"/>
      <c r="NSG233" s="1"/>
      <c r="NSH233" s="1"/>
      <c r="NSI233" s="1"/>
      <c r="NSJ233" s="1"/>
      <c r="NSK233" s="1"/>
      <c r="NSL233" s="1"/>
      <c r="NSM233" s="1"/>
      <c r="NSN233" s="1"/>
      <c r="NSO233" s="1"/>
      <c r="NSP233" s="1"/>
      <c r="NSQ233" s="1"/>
      <c r="NSR233" s="1"/>
      <c r="NSS233" s="1"/>
      <c r="NST233" s="1"/>
      <c r="NSU233" s="1"/>
      <c r="NSV233" s="1"/>
      <c r="NSW233" s="1"/>
      <c r="NSX233" s="1"/>
      <c r="NSY233" s="1"/>
      <c r="NSZ233" s="1"/>
      <c r="NTA233" s="1"/>
      <c r="NTB233" s="1"/>
      <c r="NTC233" s="1"/>
      <c r="NTD233" s="1"/>
      <c r="NTE233" s="1"/>
      <c r="NTF233" s="1"/>
      <c r="NTG233" s="1"/>
      <c r="NTH233" s="1"/>
      <c r="NTI233" s="1"/>
      <c r="NTJ233" s="1"/>
      <c r="NTK233" s="1"/>
      <c r="NTL233" s="1"/>
      <c r="NTM233" s="1"/>
      <c r="NTN233" s="1"/>
      <c r="NTO233" s="1"/>
      <c r="NTP233" s="1"/>
      <c r="NTQ233" s="1"/>
      <c r="NTR233" s="1"/>
      <c r="NTS233" s="1"/>
      <c r="NTT233" s="1"/>
      <c r="NTU233" s="1"/>
      <c r="NTV233" s="1"/>
      <c r="NTW233" s="1"/>
      <c r="NTX233" s="1"/>
      <c r="NTY233" s="1"/>
      <c r="NTZ233" s="1"/>
      <c r="NUA233" s="1"/>
      <c r="NUB233" s="1"/>
      <c r="NUC233" s="1"/>
      <c r="NUD233" s="1"/>
      <c r="NUE233" s="1"/>
      <c r="NUF233" s="1"/>
      <c r="NUG233" s="1"/>
      <c r="NUH233" s="1"/>
      <c r="NUI233" s="1"/>
      <c r="NUJ233" s="1"/>
      <c r="NUK233" s="1"/>
      <c r="NUL233" s="1"/>
      <c r="NUM233" s="1"/>
      <c r="NUN233" s="1"/>
      <c r="NUO233" s="1"/>
      <c r="NUP233" s="1"/>
      <c r="NUQ233" s="1"/>
      <c r="NUR233" s="1"/>
      <c r="NUS233" s="1"/>
      <c r="NUT233" s="1"/>
      <c r="NUU233" s="1"/>
      <c r="NUV233" s="1"/>
      <c r="NUW233" s="1"/>
      <c r="NUX233" s="1"/>
      <c r="NUY233" s="1"/>
      <c r="NUZ233" s="1"/>
      <c r="NVA233" s="1"/>
      <c r="NVB233" s="1"/>
      <c r="NVC233" s="1"/>
      <c r="NVD233" s="1"/>
      <c r="NVE233" s="1"/>
      <c r="NVF233" s="1"/>
      <c r="NVG233" s="1"/>
      <c r="NVH233" s="1"/>
      <c r="NVI233" s="1"/>
      <c r="NVJ233" s="1"/>
      <c r="NVK233" s="1"/>
      <c r="NVL233" s="1"/>
      <c r="NVM233" s="1"/>
      <c r="NVN233" s="1"/>
      <c r="NVO233" s="1"/>
      <c r="NVP233" s="1"/>
      <c r="NVQ233" s="1"/>
      <c r="NVR233" s="1"/>
      <c r="NVS233" s="1"/>
      <c r="NVT233" s="1"/>
      <c r="NVU233" s="1"/>
      <c r="NVV233" s="1"/>
      <c r="NVW233" s="1"/>
      <c r="NVX233" s="1"/>
      <c r="NVY233" s="1"/>
      <c r="NVZ233" s="1"/>
      <c r="NWA233" s="1"/>
      <c r="NWB233" s="1"/>
      <c r="NWC233" s="1"/>
      <c r="NWD233" s="1"/>
      <c r="NWE233" s="1"/>
      <c r="NWF233" s="1"/>
      <c r="NWG233" s="1"/>
      <c r="NWH233" s="1"/>
      <c r="NWI233" s="1"/>
      <c r="NWJ233" s="1"/>
      <c r="NWK233" s="1"/>
      <c r="NWL233" s="1"/>
      <c r="NWM233" s="1"/>
      <c r="NWN233" s="1"/>
      <c r="NWO233" s="1"/>
      <c r="NWP233" s="1"/>
      <c r="NWQ233" s="1"/>
      <c r="NWR233" s="1"/>
      <c r="NWS233" s="1"/>
      <c r="NWT233" s="1"/>
      <c r="NWU233" s="1"/>
      <c r="NWV233" s="1"/>
      <c r="NWW233" s="1"/>
      <c r="NWX233" s="1"/>
      <c r="NWY233" s="1"/>
      <c r="NWZ233" s="1"/>
      <c r="NXA233" s="1"/>
      <c r="NXB233" s="1"/>
      <c r="NXC233" s="1"/>
      <c r="NXD233" s="1"/>
      <c r="NXE233" s="1"/>
      <c r="NXF233" s="1"/>
      <c r="NXG233" s="1"/>
      <c r="NXH233" s="1"/>
      <c r="NXI233" s="1"/>
      <c r="NXJ233" s="1"/>
      <c r="NXK233" s="1"/>
      <c r="NXL233" s="1"/>
      <c r="NXM233" s="1"/>
      <c r="NXN233" s="1"/>
      <c r="NXO233" s="1"/>
      <c r="NXP233" s="1"/>
      <c r="NXQ233" s="1"/>
      <c r="NXR233" s="1"/>
      <c r="NXS233" s="1"/>
      <c r="NXT233" s="1"/>
      <c r="NXU233" s="1"/>
      <c r="NXV233" s="1"/>
      <c r="NXW233" s="1"/>
      <c r="NXX233" s="1"/>
      <c r="NXY233" s="1"/>
      <c r="NXZ233" s="1"/>
      <c r="NYA233" s="1"/>
      <c r="NYB233" s="1"/>
      <c r="NYC233" s="1"/>
      <c r="NYD233" s="1"/>
      <c r="NYE233" s="1"/>
      <c r="NYF233" s="1"/>
      <c r="NYG233" s="1"/>
      <c r="NYH233" s="1"/>
      <c r="NYI233" s="1"/>
      <c r="NYJ233" s="1"/>
      <c r="NYK233" s="1"/>
      <c r="NYL233" s="1"/>
      <c r="NYM233" s="1"/>
      <c r="NYN233" s="1"/>
      <c r="NYO233" s="1"/>
      <c r="NYP233" s="1"/>
      <c r="NYQ233" s="1"/>
      <c r="NYR233" s="1"/>
      <c r="NYS233" s="1"/>
      <c r="NYT233" s="1"/>
      <c r="NYU233" s="1"/>
      <c r="NYV233" s="1"/>
      <c r="NYW233" s="1"/>
      <c r="NYX233" s="1"/>
      <c r="NYY233" s="1"/>
      <c r="NYZ233" s="1"/>
      <c r="NZA233" s="1"/>
      <c r="NZB233" s="1"/>
      <c r="NZC233" s="1"/>
      <c r="NZD233" s="1"/>
      <c r="NZE233" s="1"/>
      <c r="NZF233" s="1"/>
      <c r="NZG233" s="1"/>
      <c r="NZH233" s="1"/>
      <c r="NZI233" s="1"/>
      <c r="NZJ233" s="1"/>
      <c r="NZK233" s="1"/>
      <c r="NZL233" s="1"/>
      <c r="NZM233" s="1"/>
      <c r="NZN233" s="1"/>
      <c r="NZO233" s="1"/>
      <c r="NZP233" s="1"/>
      <c r="NZQ233" s="1"/>
      <c r="NZR233" s="1"/>
      <c r="NZS233" s="1"/>
      <c r="NZT233" s="1"/>
      <c r="NZU233" s="1"/>
      <c r="NZV233" s="1"/>
      <c r="NZW233" s="1"/>
      <c r="NZX233" s="1"/>
      <c r="NZY233" s="1"/>
      <c r="NZZ233" s="1"/>
      <c r="OAA233" s="1"/>
      <c r="OAB233" s="1"/>
      <c r="OAC233" s="1"/>
      <c r="OAD233" s="1"/>
      <c r="OAE233" s="1"/>
      <c r="OAF233" s="1"/>
      <c r="OAG233" s="1"/>
      <c r="OAH233" s="1"/>
      <c r="OAI233" s="1"/>
      <c r="OAJ233" s="1"/>
      <c r="OAK233" s="1"/>
      <c r="OAL233" s="1"/>
      <c r="OAM233" s="1"/>
      <c r="OAN233" s="1"/>
      <c r="OAO233" s="1"/>
      <c r="OAP233" s="1"/>
      <c r="OAQ233" s="1"/>
      <c r="OAR233" s="1"/>
      <c r="OAS233" s="1"/>
      <c r="OAT233" s="1"/>
      <c r="OAU233" s="1"/>
      <c r="OAV233" s="1"/>
      <c r="OAW233" s="1"/>
      <c r="OAX233" s="1"/>
      <c r="OAY233" s="1"/>
      <c r="OAZ233" s="1"/>
      <c r="OBA233" s="1"/>
      <c r="OBB233" s="1"/>
      <c r="OBC233" s="1"/>
      <c r="OBD233" s="1"/>
      <c r="OBE233" s="1"/>
      <c r="OBF233" s="1"/>
      <c r="OBG233" s="1"/>
      <c r="OBH233" s="1"/>
      <c r="OBI233" s="1"/>
      <c r="OBJ233" s="1"/>
      <c r="OBK233" s="1"/>
      <c r="OBL233" s="1"/>
      <c r="OBM233" s="1"/>
      <c r="OBN233" s="1"/>
      <c r="OBO233" s="1"/>
      <c r="OBP233" s="1"/>
      <c r="OBQ233" s="1"/>
      <c r="OBR233" s="1"/>
      <c r="OBS233" s="1"/>
      <c r="OBT233" s="1"/>
      <c r="OBU233" s="1"/>
      <c r="OBV233" s="1"/>
      <c r="OBW233" s="1"/>
      <c r="OBX233" s="1"/>
      <c r="OBY233" s="1"/>
      <c r="OBZ233" s="1"/>
      <c r="OCA233" s="1"/>
      <c r="OCB233" s="1"/>
      <c r="OCC233" s="1"/>
      <c r="OCD233" s="1"/>
      <c r="OCE233" s="1"/>
      <c r="OCF233" s="1"/>
      <c r="OCG233" s="1"/>
      <c r="OCH233" s="1"/>
      <c r="OCI233" s="1"/>
      <c r="OCJ233" s="1"/>
      <c r="OCK233" s="1"/>
      <c r="OCL233" s="1"/>
      <c r="OCM233" s="1"/>
      <c r="OCN233" s="1"/>
      <c r="OCO233" s="1"/>
      <c r="OCP233" s="1"/>
      <c r="OCQ233" s="1"/>
      <c r="OCR233" s="1"/>
      <c r="OCS233" s="1"/>
      <c r="OCT233" s="1"/>
      <c r="OCU233" s="1"/>
      <c r="OCV233" s="1"/>
      <c r="OCW233" s="1"/>
      <c r="OCX233" s="1"/>
      <c r="OCY233" s="1"/>
      <c r="OCZ233" s="1"/>
      <c r="ODA233" s="1"/>
      <c r="ODB233" s="1"/>
      <c r="ODC233" s="1"/>
      <c r="ODD233" s="1"/>
      <c r="ODE233" s="1"/>
      <c r="ODF233" s="1"/>
      <c r="ODG233" s="1"/>
      <c r="ODH233" s="1"/>
      <c r="ODI233" s="1"/>
      <c r="ODJ233" s="1"/>
      <c r="ODK233" s="1"/>
      <c r="ODL233" s="1"/>
      <c r="ODM233" s="1"/>
      <c r="ODN233" s="1"/>
      <c r="ODO233" s="1"/>
      <c r="ODP233" s="1"/>
      <c r="ODQ233" s="1"/>
      <c r="ODR233" s="1"/>
      <c r="ODS233" s="1"/>
      <c r="ODT233" s="1"/>
      <c r="ODU233" s="1"/>
      <c r="ODV233" s="1"/>
      <c r="ODW233" s="1"/>
      <c r="ODX233" s="1"/>
      <c r="ODY233" s="1"/>
      <c r="ODZ233" s="1"/>
      <c r="OEA233" s="1"/>
      <c r="OEB233" s="1"/>
      <c r="OEC233" s="1"/>
      <c r="OED233" s="1"/>
      <c r="OEE233" s="1"/>
      <c r="OEF233" s="1"/>
      <c r="OEG233" s="1"/>
      <c r="OEH233" s="1"/>
      <c r="OEI233" s="1"/>
      <c r="OEJ233" s="1"/>
      <c r="OEK233" s="1"/>
      <c r="OEL233" s="1"/>
      <c r="OEM233" s="1"/>
      <c r="OEN233" s="1"/>
      <c r="OEO233" s="1"/>
      <c r="OEP233" s="1"/>
      <c r="OEQ233" s="1"/>
      <c r="OER233" s="1"/>
      <c r="OES233" s="1"/>
      <c r="OET233" s="1"/>
      <c r="OEU233" s="1"/>
      <c r="OEV233" s="1"/>
      <c r="OEW233" s="1"/>
      <c r="OEX233" s="1"/>
      <c r="OEY233" s="1"/>
      <c r="OEZ233" s="1"/>
      <c r="OFA233" s="1"/>
      <c r="OFB233" s="1"/>
      <c r="OFC233" s="1"/>
      <c r="OFD233" s="1"/>
      <c r="OFE233" s="1"/>
      <c r="OFF233" s="1"/>
      <c r="OFG233" s="1"/>
      <c r="OFH233" s="1"/>
      <c r="OFI233" s="1"/>
      <c r="OFJ233" s="1"/>
      <c r="OFK233" s="1"/>
      <c r="OFL233" s="1"/>
      <c r="OFM233" s="1"/>
      <c r="OFN233" s="1"/>
      <c r="OFO233" s="1"/>
      <c r="OFP233" s="1"/>
      <c r="OFQ233" s="1"/>
      <c r="OFR233" s="1"/>
      <c r="OFS233" s="1"/>
      <c r="OFT233" s="1"/>
      <c r="OFU233" s="1"/>
      <c r="OFV233" s="1"/>
      <c r="OFW233" s="1"/>
      <c r="OFX233" s="1"/>
      <c r="OFY233" s="1"/>
      <c r="OFZ233" s="1"/>
      <c r="OGA233" s="1"/>
      <c r="OGB233" s="1"/>
      <c r="OGC233" s="1"/>
      <c r="OGD233" s="1"/>
      <c r="OGE233" s="1"/>
      <c r="OGF233" s="1"/>
      <c r="OGG233" s="1"/>
      <c r="OGH233" s="1"/>
      <c r="OGI233" s="1"/>
      <c r="OGJ233" s="1"/>
      <c r="OGK233" s="1"/>
      <c r="OGL233" s="1"/>
      <c r="OGM233" s="1"/>
      <c r="OGN233" s="1"/>
      <c r="OGO233" s="1"/>
      <c r="OGP233" s="1"/>
      <c r="OGQ233" s="1"/>
      <c r="OGR233" s="1"/>
      <c r="OGS233" s="1"/>
      <c r="OGT233" s="1"/>
      <c r="OGU233" s="1"/>
      <c r="OGV233" s="1"/>
      <c r="OGW233" s="1"/>
      <c r="OGX233" s="1"/>
      <c r="OGY233" s="1"/>
      <c r="OGZ233" s="1"/>
      <c r="OHA233" s="1"/>
      <c r="OHB233" s="1"/>
      <c r="OHC233" s="1"/>
      <c r="OHD233" s="1"/>
      <c r="OHE233" s="1"/>
      <c r="OHF233" s="1"/>
      <c r="OHG233" s="1"/>
      <c r="OHH233" s="1"/>
      <c r="OHI233" s="1"/>
      <c r="OHJ233" s="1"/>
      <c r="OHK233" s="1"/>
      <c r="OHL233" s="1"/>
      <c r="OHM233" s="1"/>
      <c r="OHN233" s="1"/>
      <c r="OHO233" s="1"/>
      <c r="OHP233" s="1"/>
      <c r="OHQ233" s="1"/>
      <c r="OHR233" s="1"/>
      <c r="OHS233" s="1"/>
      <c r="OHT233" s="1"/>
      <c r="OHU233" s="1"/>
      <c r="OHV233" s="1"/>
      <c r="OHW233" s="1"/>
      <c r="OHX233" s="1"/>
      <c r="OHY233" s="1"/>
      <c r="OHZ233" s="1"/>
      <c r="OIA233" s="1"/>
      <c r="OIB233" s="1"/>
      <c r="OIC233" s="1"/>
      <c r="OID233" s="1"/>
      <c r="OIE233" s="1"/>
      <c r="OIF233" s="1"/>
      <c r="OIG233" s="1"/>
      <c r="OIH233" s="1"/>
      <c r="OII233" s="1"/>
      <c r="OIJ233" s="1"/>
      <c r="OIK233" s="1"/>
      <c r="OIL233" s="1"/>
      <c r="OIM233" s="1"/>
      <c r="OIN233" s="1"/>
      <c r="OIO233" s="1"/>
      <c r="OIP233" s="1"/>
      <c r="OIQ233" s="1"/>
      <c r="OIR233" s="1"/>
      <c r="OIS233" s="1"/>
      <c r="OIT233" s="1"/>
      <c r="OIU233" s="1"/>
      <c r="OIV233" s="1"/>
      <c r="OIW233" s="1"/>
      <c r="OIX233" s="1"/>
      <c r="OIY233" s="1"/>
      <c r="OIZ233" s="1"/>
      <c r="OJA233" s="1"/>
      <c r="OJB233" s="1"/>
      <c r="OJC233" s="1"/>
      <c r="OJD233" s="1"/>
      <c r="OJE233" s="1"/>
      <c r="OJF233" s="1"/>
      <c r="OJG233" s="1"/>
      <c r="OJH233" s="1"/>
      <c r="OJI233" s="1"/>
      <c r="OJJ233" s="1"/>
      <c r="OJK233" s="1"/>
      <c r="OJL233" s="1"/>
      <c r="OJM233" s="1"/>
      <c r="OJN233" s="1"/>
      <c r="OJO233" s="1"/>
      <c r="OJP233" s="1"/>
      <c r="OJQ233" s="1"/>
      <c r="OJR233" s="1"/>
      <c r="OJS233" s="1"/>
      <c r="OJT233" s="1"/>
      <c r="OJU233" s="1"/>
      <c r="OJV233" s="1"/>
      <c r="OJW233" s="1"/>
      <c r="OJX233" s="1"/>
      <c r="OJY233" s="1"/>
      <c r="OJZ233" s="1"/>
      <c r="OKA233" s="1"/>
      <c r="OKB233" s="1"/>
      <c r="OKC233" s="1"/>
      <c r="OKD233" s="1"/>
      <c r="OKE233" s="1"/>
      <c r="OKF233" s="1"/>
      <c r="OKG233" s="1"/>
      <c r="OKH233" s="1"/>
      <c r="OKI233" s="1"/>
      <c r="OKJ233" s="1"/>
      <c r="OKK233" s="1"/>
      <c r="OKL233" s="1"/>
      <c r="OKM233" s="1"/>
      <c r="OKN233" s="1"/>
      <c r="OKO233" s="1"/>
      <c r="OKP233" s="1"/>
      <c r="OKQ233" s="1"/>
      <c r="OKR233" s="1"/>
      <c r="OKS233" s="1"/>
      <c r="OKT233" s="1"/>
      <c r="OKU233" s="1"/>
      <c r="OKV233" s="1"/>
      <c r="OKW233" s="1"/>
      <c r="OKX233" s="1"/>
      <c r="OKY233" s="1"/>
      <c r="OKZ233" s="1"/>
      <c r="OLA233" s="1"/>
      <c r="OLB233" s="1"/>
      <c r="OLC233" s="1"/>
      <c r="OLD233" s="1"/>
      <c r="OLE233" s="1"/>
      <c r="OLF233" s="1"/>
      <c r="OLG233" s="1"/>
      <c r="OLH233" s="1"/>
      <c r="OLI233" s="1"/>
      <c r="OLJ233" s="1"/>
      <c r="OLK233" s="1"/>
      <c r="OLL233" s="1"/>
      <c r="OLM233" s="1"/>
      <c r="OLN233" s="1"/>
      <c r="OLO233" s="1"/>
      <c r="OLP233" s="1"/>
      <c r="OLQ233" s="1"/>
      <c r="OLR233" s="1"/>
      <c r="OLS233" s="1"/>
      <c r="OLT233" s="1"/>
      <c r="OLU233" s="1"/>
      <c r="OLV233" s="1"/>
      <c r="OLW233" s="1"/>
      <c r="OLX233" s="1"/>
      <c r="OLY233" s="1"/>
      <c r="OLZ233" s="1"/>
      <c r="OMA233" s="1"/>
      <c r="OMB233" s="1"/>
      <c r="OMC233" s="1"/>
      <c r="OMD233" s="1"/>
      <c r="OME233" s="1"/>
      <c r="OMF233" s="1"/>
      <c r="OMG233" s="1"/>
      <c r="OMH233" s="1"/>
      <c r="OMI233" s="1"/>
      <c r="OMJ233" s="1"/>
      <c r="OMK233" s="1"/>
      <c r="OML233" s="1"/>
      <c r="OMM233" s="1"/>
      <c r="OMN233" s="1"/>
      <c r="OMO233" s="1"/>
      <c r="OMP233" s="1"/>
      <c r="OMQ233" s="1"/>
      <c r="OMR233" s="1"/>
      <c r="OMS233" s="1"/>
      <c r="OMT233" s="1"/>
      <c r="OMU233" s="1"/>
      <c r="OMV233" s="1"/>
      <c r="OMW233" s="1"/>
      <c r="OMX233" s="1"/>
      <c r="OMY233" s="1"/>
      <c r="OMZ233" s="1"/>
      <c r="ONA233" s="1"/>
      <c r="ONB233" s="1"/>
      <c r="ONC233" s="1"/>
      <c r="OND233" s="1"/>
      <c r="ONE233" s="1"/>
      <c r="ONF233" s="1"/>
      <c r="ONG233" s="1"/>
      <c r="ONH233" s="1"/>
      <c r="ONI233" s="1"/>
      <c r="ONJ233" s="1"/>
      <c r="ONK233" s="1"/>
      <c r="ONL233" s="1"/>
      <c r="ONM233" s="1"/>
      <c r="ONN233" s="1"/>
      <c r="ONO233" s="1"/>
      <c r="ONP233" s="1"/>
      <c r="ONQ233" s="1"/>
      <c r="ONR233" s="1"/>
      <c r="ONS233" s="1"/>
      <c r="ONT233" s="1"/>
      <c r="ONU233" s="1"/>
      <c r="ONV233" s="1"/>
      <c r="ONW233" s="1"/>
      <c r="ONX233" s="1"/>
      <c r="ONY233" s="1"/>
      <c r="ONZ233" s="1"/>
      <c r="OOA233" s="1"/>
      <c r="OOB233" s="1"/>
      <c r="OOC233" s="1"/>
      <c r="OOD233" s="1"/>
      <c r="OOE233" s="1"/>
      <c r="OOF233" s="1"/>
      <c r="OOG233" s="1"/>
      <c r="OOH233" s="1"/>
      <c r="OOI233" s="1"/>
      <c r="OOJ233" s="1"/>
      <c r="OOK233" s="1"/>
      <c r="OOL233" s="1"/>
      <c r="OOM233" s="1"/>
      <c r="OON233" s="1"/>
      <c r="OOO233" s="1"/>
      <c r="OOP233" s="1"/>
      <c r="OOQ233" s="1"/>
      <c r="OOR233" s="1"/>
      <c r="OOS233" s="1"/>
      <c r="OOT233" s="1"/>
      <c r="OOU233" s="1"/>
      <c r="OOV233" s="1"/>
      <c r="OOW233" s="1"/>
      <c r="OOX233" s="1"/>
      <c r="OOY233" s="1"/>
      <c r="OOZ233" s="1"/>
      <c r="OPA233" s="1"/>
      <c r="OPB233" s="1"/>
      <c r="OPC233" s="1"/>
      <c r="OPD233" s="1"/>
      <c r="OPE233" s="1"/>
      <c r="OPF233" s="1"/>
      <c r="OPG233" s="1"/>
      <c r="OPH233" s="1"/>
      <c r="OPI233" s="1"/>
      <c r="OPJ233" s="1"/>
      <c r="OPK233" s="1"/>
      <c r="OPL233" s="1"/>
      <c r="OPM233" s="1"/>
      <c r="OPN233" s="1"/>
      <c r="OPO233" s="1"/>
      <c r="OPP233" s="1"/>
      <c r="OPQ233" s="1"/>
      <c r="OPR233" s="1"/>
      <c r="OPS233" s="1"/>
      <c r="OPT233" s="1"/>
      <c r="OPU233" s="1"/>
      <c r="OPV233" s="1"/>
      <c r="OPW233" s="1"/>
      <c r="OPX233" s="1"/>
      <c r="OPY233" s="1"/>
      <c r="OPZ233" s="1"/>
      <c r="OQA233" s="1"/>
      <c r="OQB233" s="1"/>
      <c r="OQC233" s="1"/>
      <c r="OQD233" s="1"/>
      <c r="OQE233" s="1"/>
      <c r="OQF233" s="1"/>
      <c r="OQG233" s="1"/>
      <c r="OQH233" s="1"/>
      <c r="OQI233" s="1"/>
      <c r="OQJ233" s="1"/>
      <c r="OQK233" s="1"/>
      <c r="OQL233" s="1"/>
      <c r="OQM233" s="1"/>
      <c r="OQN233" s="1"/>
      <c r="OQO233" s="1"/>
      <c r="OQP233" s="1"/>
      <c r="OQQ233" s="1"/>
      <c r="OQR233" s="1"/>
      <c r="OQS233" s="1"/>
      <c r="OQT233" s="1"/>
      <c r="OQU233" s="1"/>
      <c r="OQV233" s="1"/>
      <c r="OQW233" s="1"/>
      <c r="OQX233" s="1"/>
      <c r="OQY233" s="1"/>
      <c r="OQZ233" s="1"/>
      <c r="ORA233" s="1"/>
      <c r="ORB233" s="1"/>
      <c r="ORC233" s="1"/>
      <c r="ORD233" s="1"/>
      <c r="ORE233" s="1"/>
      <c r="ORF233" s="1"/>
      <c r="ORG233" s="1"/>
      <c r="ORH233" s="1"/>
      <c r="ORI233" s="1"/>
      <c r="ORJ233" s="1"/>
      <c r="ORK233" s="1"/>
      <c r="ORL233" s="1"/>
      <c r="ORM233" s="1"/>
      <c r="ORN233" s="1"/>
      <c r="ORO233" s="1"/>
      <c r="ORP233" s="1"/>
      <c r="ORQ233" s="1"/>
      <c r="ORR233" s="1"/>
      <c r="ORS233" s="1"/>
      <c r="ORT233" s="1"/>
      <c r="ORU233" s="1"/>
      <c r="ORV233" s="1"/>
      <c r="ORW233" s="1"/>
      <c r="ORX233" s="1"/>
      <c r="ORY233" s="1"/>
      <c r="ORZ233" s="1"/>
      <c r="OSA233" s="1"/>
      <c r="OSB233" s="1"/>
      <c r="OSC233" s="1"/>
      <c r="OSD233" s="1"/>
      <c r="OSE233" s="1"/>
      <c r="OSF233" s="1"/>
      <c r="OSG233" s="1"/>
      <c r="OSH233" s="1"/>
      <c r="OSI233" s="1"/>
      <c r="OSJ233" s="1"/>
      <c r="OSK233" s="1"/>
      <c r="OSL233" s="1"/>
      <c r="OSM233" s="1"/>
      <c r="OSN233" s="1"/>
      <c r="OSO233" s="1"/>
      <c r="OSP233" s="1"/>
      <c r="OSQ233" s="1"/>
      <c r="OSR233" s="1"/>
      <c r="OSS233" s="1"/>
      <c r="OST233" s="1"/>
      <c r="OSU233" s="1"/>
      <c r="OSV233" s="1"/>
      <c r="OSW233" s="1"/>
      <c r="OSX233" s="1"/>
      <c r="OSY233" s="1"/>
      <c r="OSZ233" s="1"/>
      <c r="OTA233" s="1"/>
      <c r="OTB233" s="1"/>
      <c r="OTC233" s="1"/>
      <c r="OTD233" s="1"/>
      <c r="OTE233" s="1"/>
      <c r="OTF233" s="1"/>
      <c r="OTG233" s="1"/>
      <c r="OTH233" s="1"/>
      <c r="OTI233" s="1"/>
      <c r="OTJ233" s="1"/>
      <c r="OTK233" s="1"/>
      <c r="OTL233" s="1"/>
      <c r="OTM233" s="1"/>
      <c r="OTN233" s="1"/>
      <c r="OTO233" s="1"/>
      <c r="OTP233" s="1"/>
      <c r="OTQ233" s="1"/>
      <c r="OTR233" s="1"/>
      <c r="OTS233" s="1"/>
      <c r="OTT233" s="1"/>
      <c r="OTU233" s="1"/>
      <c r="OTV233" s="1"/>
      <c r="OTW233" s="1"/>
      <c r="OTX233" s="1"/>
      <c r="OTY233" s="1"/>
      <c r="OTZ233" s="1"/>
      <c r="OUA233" s="1"/>
      <c r="OUB233" s="1"/>
      <c r="OUC233" s="1"/>
      <c r="OUD233" s="1"/>
      <c r="OUE233" s="1"/>
      <c r="OUF233" s="1"/>
      <c r="OUG233" s="1"/>
      <c r="OUH233" s="1"/>
      <c r="OUI233" s="1"/>
      <c r="OUJ233" s="1"/>
      <c r="OUK233" s="1"/>
      <c r="OUL233" s="1"/>
      <c r="OUM233" s="1"/>
      <c r="OUN233" s="1"/>
      <c r="OUO233" s="1"/>
      <c r="OUP233" s="1"/>
      <c r="OUQ233" s="1"/>
      <c r="OUR233" s="1"/>
      <c r="OUS233" s="1"/>
      <c r="OUT233" s="1"/>
      <c r="OUU233" s="1"/>
      <c r="OUV233" s="1"/>
      <c r="OUW233" s="1"/>
      <c r="OUX233" s="1"/>
      <c r="OUY233" s="1"/>
      <c r="OUZ233" s="1"/>
      <c r="OVA233" s="1"/>
      <c r="OVB233" s="1"/>
      <c r="OVC233" s="1"/>
      <c r="OVD233" s="1"/>
      <c r="OVE233" s="1"/>
      <c r="OVF233" s="1"/>
      <c r="OVG233" s="1"/>
      <c r="OVH233" s="1"/>
      <c r="OVI233" s="1"/>
      <c r="OVJ233" s="1"/>
      <c r="OVK233" s="1"/>
      <c r="OVL233" s="1"/>
      <c r="OVM233" s="1"/>
      <c r="OVN233" s="1"/>
      <c r="OVO233" s="1"/>
      <c r="OVP233" s="1"/>
      <c r="OVQ233" s="1"/>
      <c r="OVR233" s="1"/>
      <c r="OVS233" s="1"/>
      <c r="OVT233" s="1"/>
      <c r="OVU233" s="1"/>
      <c r="OVV233" s="1"/>
      <c r="OVW233" s="1"/>
      <c r="OVX233" s="1"/>
      <c r="OVY233" s="1"/>
      <c r="OVZ233" s="1"/>
      <c r="OWA233" s="1"/>
      <c r="OWB233" s="1"/>
      <c r="OWC233" s="1"/>
      <c r="OWD233" s="1"/>
      <c r="OWE233" s="1"/>
      <c r="OWF233" s="1"/>
      <c r="OWG233" s="1"/>
      <c r="OWH233" s="1"/>
      <c r="OWI233" s="1"/>
      <c r="OWJ233" s="1"/>
      <c r="OWK233" s="1"/>
      <c r="OWL233" s="1"/>
      <c r="OWM233" s="1"/>
      <c r="OWN233" s="1"/>
      <c r="OWO233" s="1"/>
      <c r="OWP233" s="1"/>
      <c r="OWQ233" s="1"/>
      <c r="OWR233" s="1"/>
      <c r="OWS233" s="1"/>
      <c r="OWT233" s="1"/>
      <c r="OWU233" s="1"/>
      <c r="OWV233" s="1"/>
      <c r="OWW233" s="1"/>
      <c r="OWX233" s="1"/>
      <c r="OWY233" s="1"/>
      <c r="OWZ233" s="1"/>
      <c r="OXA233" s="1"/>
      <c r="OXB233" s="1"/>
      <c r="OXC233" s="1"/>
      <c r="OXD233" s="1"/>
      <c r="OXE233" s="1"/>
      <c r="OXF233" s="1"/>
      <c r="OXG233" s="1"/>
      <c r="OXH233" s="1"/>
      <c r="OXI233" s="1"/>
      <c r="OXJ233" s="1"/>
      <c r="OXK233" s="1"/>
      <c r="OXL233" s="1"/>
      <c r="OXM233" s="1"/>
      <c r="OXN233" s="1"/>
      <c r="OXO233" s="1"/>
      <c r="OXP233" s="1"/>
      <c r="OXQ233" s="1"/>
      <c r="OXR233" s="1"/>
      <c r="OXS233" s="1"/>
      <c r="OXT233" s="1"/>
      <c r="OXU233" s="1"/>
      <c r="OXV233" s="1"/>
      <c r="OXW233" s="1"/>
      <c r="OXX233" s="1"/>
      <c r="OXY233" s="1"/>
      <c r="OXZ233" s="1"/>
      <c r="OYA233" s="1"/>
      <c r="OYB233" s="1"/>
      <c r="OYC233" s="1"/>
      <c r="OYD233" s="1"/>
      <c r="OYE233" s="1"/>
      <c r="OYF233" s="1"/>
      <c r="OYG233" s="1"/>
      <c r="OYH233" s="1"/>
      <c r="OYI233" s="1"/>
      <c r="OYJ233" s="1"/>
      <c r="OYK233" s="1"/>
      <c r="OYL233" s="1"/>
      <c r="OYM233" s="1"/>
      <c r="OYN233" s="1"/>
      <c r="OYO233" s="1"/>
      <c r="OYP233" s="1"/>
      <c r="OYQ233" s="1"/>
      <c r="OYR233" s="1"/>
      <c r="OYS233" s="1"/>
      <c r="OYT233" s="1"/>
      <c r="OYU233" s="1"/>
      <c r="OYV233" s="1"/>
      <c r="OYW233" s="1"/>
      <c r="OYX233" s="1"/>
      <c r="OYY233" s="1"/>
      <c r="OYZ233" s="1"/>
      <c r="OZA233" s="1"/>
      <c r="OZB233" s="1"/>
      <c r="OZC233" s="1"/>
      <c r="OZD233" s="1"/>
      <c r="OZE233" s="1"/>
      <c r="OZF233" s="1"/>
      <c r="OZG233" s="1"/>
      <c r="OZH233" s="1"/>
      <c r="OZI233" s="1"/>
      <c r="OZJ233" s="1"/>
      <c r="OZK233" s="1"/>
      <c r="OZL233" s="1"/>
      <c r="OZM233" s="1"/>
      <c r="OZN233" s="1"/>
      <c r="OZO233" s="1"/>
      <c r="OZP233" s="1"/>
      <c r="OZQ233" s="1"/>
      <c r="OZR233" s="1"/>
      <c r="OZS233" s="1"/>
      <c r="OZT233" s="1"/>
      <c r="OZU233" s="1"/>
      <c r="OZV233" s="1"/>
      <c r="OZW233" s="1"/>
      <c r="OZX233" s="1"/>
      <c r="OZY233" s="1"/>
      <c r="OZZ233" s="1"/>
      <c r="PAA233" s="1"/>
      <c r="PAB233" s="1"/>
      <c r="PAC233" s="1"/>
      <c r="PAD233" s="1"/>
      <c r="PAE233" s="1"/>
      <c r="PAF233" s="1"/>
      <c r="PAG233" s="1"/>
      <c r="PAH233" s="1"/>
      <c r="PAI233" s="1"/>
      <c r="PAJ233" s="1"/>
      <c r="PAK233" s="1"/>
      <c r="PAL233" s="1"/>
      <c r="PAM233" s="1"/>
      <c r="PAN233" s="1"/>
      <c r="PAO233" s="1"/>
      <c r="PAP233" s="1"/>
      <c r="PAQ233" s="1"/>
      <c r="PAR233" s="1"/>
      <c r="PAS233" s="1"/>
      <c r="PAT233" s="1"/>
      <c r="PAU233" s="1"/>
      <c r="PAV233" s="1"/>
      <c r="PAW233" s="1"/>
      <c r="PAX233" s="1"/>
      <c r="PAY233" s="1"/>
      <c r="PAZ233" s="1"/>
      <c r="PBA233" s="1"/>
      <c r="PBB233" s="1"/>
      <c r="PBC233" s="1"/>
      <c r="PBD233" s="1"/>
      <c r="PBE233" s="1"/>
      <c r="PBF233" s="1"/>
      <c r="PBG233" s="1"/>
      <c r="PBH233" s="1"/>
      <c r="PBI233" s="1"/>
      <c r="PBJ233" s="1"/>
      <c r="PBK233" s="1"/>
      <c r="PBL233" s="1"/>
      <c r="PBM233" s="1"/>
      <c r="PBN233" s="1"/>
      <c r="PBO233" s="1"/>
      <c r="PBP233" s="1"/>
      <c r="PBQ233" s="1"/>
      <c r="PBR233" s="1"/>
      <c r="PBS233" s="1"/>
      <c r="PBT233" s="1"/>
      <c r="PBU233" s="1"/>
      <c r="PBV233" s="1"/>
      <c r="PBW233" s="1"/>
      <c r="PBX233" s="1"/>
      <c r="PBY233" s="1"/>
      <c r="PBZ233" s="1"/>
      <c r="PCA233" s="1"/>
      <c r="PCB233" s="1"/>
      <c r="PCC233" s="1"/>
      <c r="PCD233" s="1"/>
      <c r="PCE233" s="1"/>
      <c r="PCF233" s="1"/>
      <c r="PCG233" s="1"/>
      <c r="PCH233" s="1"/>
      <c r="PCI233" s="1"/>
      <c r="PCJ233" s="1"/>
      <c r="PCK233" s="1"/>
      <c r="PCL233" s="1"/>
      <c r="PCM233" s="1"/>
      <c r="PCN233" s="1"/>
      <c r="PCO233" s="1"/>
      <c r="PCP233" s="1"/>
      <c r="PCQ233" s="1"/>
      <c r="PCR233" s="1"/>
      <c r="PCS233" s="1"/>
      <c r="PCT233" s="1"/>
      <c r="PCU233" s="1"/>
      <c r="PCV233" s="1"/>
      <c r="PCW233" s="1"/>
      <c r="PCX233" s="1"/>
      <c r="PCY233" s="1"/>
      <c r="PCZ233" s="1"/>
      <c r="PDA233" s="1"/>
      <c r="PDB233" s="1"/>
      <c r="PDC233" s="1"/>
      <c r="PDD233" s="1"/>
      <c r="PDE233" s="1"/>
      <c r="PDF233" s="1"/>
      <c r="PDG233" s="1"/>
      <c r="PDH233" s="1"/>
      <c r="PDI233" s="1"/>
      <c r="PDJ233" s="1"/>
      <c r="PDK233" s="1"/>
      <c r="PDL233" s="1"/>
      <c r="PDM233" s="1"/>
      <c r="PDN233" s="1"/>
      <c r="PDO233" s="1"/>
      <c r="PDP233" s="1"/>
      <c r="PDQ233" s="1"/>
      <c r="PDR233" s="1"/>
      <c r="PDS233" s="1"/>
      <c r="PDT233" s="1"/>
      <c r="PDU233" s="1"/>
      <c r="PDV233" s="1"/>
      <c r="PDW233" s="1"/>
      <c r="PDX233" s="1"/>
      <c r="PDY233" s="1"/>
      <c r="PDZ233" s="1"/>
      <c r="PEA233" s="1"/>
      <c r="PEB233" s="1"/>
      <c r="PEC233" s="1"/>
      <c r="PED233" s="1"/>
      <c r="PEE233" s="1"/>
      <c r="PEF233" s="1"/>
      <c r="PEG233" s="1"/>
      <c r="PEH233" s="1"/>
      <c r="PEI233" s="1"/>
      <c r="PEJ233" s="1"/>
      <c r="PEK233" s="1"/>
      <c r="PEL233" s="1"/>
      <c r="PEM233" s="1"/>
      <c r="PEN233" s="1"/>
      <c r="PEO233" s="1"/>
      <c r="PEP233" s="1"/>
      <c r="PEQ233" s="1"/>
      <c r="PER233" s="1"/>
      <c r="PES233" s="1"/>
      <c r="PET233" s="1"/>
      <c r="PEU233" s="1"/>
      <c r="PEV233" s="1"/>
      <c r="PEW233" s="1"/>
      <c r="PEX233" s="1"/>
      <c r="PEY233" s="1"/>
      <c r="PEZ233" s="1"/>
      <c r="PFA233" s="1"/>
      <c r="PFB233" s="1"/>
      <c r="PFC233" s="1"/>
      <c r="PFD233" s="1"/>
      <c r="PFE233" s="1"/>
      <c r="PFF233" s="1"/>
      <c r="PFG233" s="1"/>
      <c r="PFH233" s="1"/>
      <c r="PFI233" s="1"/>
      <c r="PFJ233" s="1"/>
      <c r="PFK233" s="1"/>
      <c r="PFL233" s="1"/>
      <c r="PFM233" s="1"/>
      <c r="PFN233" s="1"/>
      <c r="PFO233" s="1"/>
      <c r="PFP233" s="1"/>
      <c r="PFQ233" s="1"/>
      <c r="PFR233" s="1"/>
      <c r="PFS233" s="1"/>
      <c r="PFT233" s="1"/>
      <c r="PFU233" s="1"/>
      <c r="PFV233" s="1"/>
      <c r="PFW233" s="1"/>
      <c r="PFX233" s="1"/>
      <c r="PFY233" s="1"/>
      <c r="PFZ233" s="1"/>
      <c r="PGA233" s="1"/>
      <c r="PGB233" s="1"/>
      <c r="PGC233" s="1"/>
      <c r="PGD233" s="1"/>
      <c r="PGE233" s="1"/>
      <c r="PGF233" s="1"/>
      <c r="PGG233" s="1"/>
      <c r="PGH233" s="1"/>
      <c r="PGI233" s="1"/>
      <c r="PGJ233" s="1"/>
      <c r="PGK233" s="1"/>
      <c r="PGL233" s="1"/>
      <c r="PGM233" s="1"/>
      <c r="PGN233" s="1"/>
      <c r="PGO233" s="1"/>
      <c r="PGP233" s="1"/>
      <c r="PGQ233" s="1"/>
      <c r="PGR233" s="1"/>
      <c r="PGS233" s="1"/>
      <c r="PGT233" s="1"/>
      <c r="PGU233" s="1"/>
      <c r="PGV233" s="1"/>
      <c r="PGW233" s="1"/>
      <c r="PGX233" s="1"/>
      <c r="PGY233" s="1"/>
      <c r="PGZ233" s="1"/>
      <c r="PHA233" s="1"/>
      <c r="PHB233" s="1"/>
      <c r="PHC233" s="1"/>
      <c r="PHD233" s="1"/>
      <c r="PHE233" s="1"/>
      <c r="PHF233" s="1"/>
      <c r="PHG233" s="1"/>
      <c r="PHH233" s="1"/>
      <c r="PHI233" s="1"/>
      <c r="PHJ233" s="1"/>
      <c r="PHK233" s="1"/>
      <c r="PHL233" s="1"/>
      <c r="PHM233" s="1"/>
      <c r="PHN233" s="1"/>
      <c r="PHO233" s="1"/>
      <c r="PHP233" s="1"/>
      <c r="PHQ233" s="1"/>
      <c r="PHR233" s="1"/>
      <c r="PHS233" s="1"/>
      <c r="PHT233" s="1"/>
      <c r="PHU233" s="1"/>
      <c r="PHV233" s="1"/>
      <c r="PHW233" s="1"/>
      <c r="PHX233" s="1"/>
      <c r="PHY233" s="1"/>
      <c r="PHZ233" s="1"/>
      <c r="PIA233" s="1"/>
      <c r="PIB233" s="1"/>
      <c r="PIC233" s="1"/>
      <c r="PID233" s="1"/>
      <c r="PIE233" s="1"/>
      <c r="PIF233" s="1"/>
      <c r="PIG233" s="1"/>
      <c r="PIH233" s="1"/>
      <c r="PII233" s="1"/>
      <c r="PIJ233" s="1"/>
      <c r="PIK233" s="1"/>
      <c r="PIL233" s="1"/>
      <c r="PIM233" s="1"/>
      <c r="PIN233" s="1"/>
      <c r="PIO233" s="1"/>
      <c r="PIP233" s="1"/>
      <c r="PIQ233" s="1"/>
      <c r="PIR233" s="1"/>
      <c r="PIS233" s="1"/>
      <c r="PIT233" s="1"/>
      <c r="PIU233" s="1"/>
      <c r="PIV233" s="1"/>
      <c r="PIW233" s="1"/>
      <c r="PIX233" s="1"/>
      <c r="PIY233" s="1"/>
      <c r="PIZ233" s="1"/>
      <c r="PJA233" s="1"/>
      <c r="PJB233" s="1"/>
      <c r="PJC233" s="1"/>
      <c r="PJD233" s="1"/>
      <c r="PJE233" s="1"/>
      <c r="PJF233" s="1"/>
      <c r="PJG233" s="1"/>
      <c r="PJH233" s="1"/>
      <c r="PJI233" s="1"/>
      <c r="PJJ233" s="1"/>
      <c r="PJK233" s="1"/>
      <c r="PJL233" s="1"/>
      <c r="PJM233" s="1"/>
      <c r="PJN233" s="1"/>
      <c r="PJO233" s="1"/>
      <c r="PJP233" s="1"/>
      <c r="PJQ233" s="1"/>
      <c r="PJR233" s="1"/>
      <c r="PJS233" s="1"/>
      <c r="PJT233" s="1"/>
      <c r="PJU233" s="1"/>
      <c r="PJV233" s="1"/>
      <c r="PJW233" s="1"/>
      <c r="PJX233" s="1"/>
      <c r="PJY233" s="1"/>
      <c r="PJZ233" s="1"/>
      <c r="PKA233" s="1"/>
      <c r="PKB233" s="1"/>
      <c r="PKC233" s="1"/>
      <c r="PKD233" s="1"/>
      <c r="PKE233" s="1"/>
      <c r="PKF233" s="1"/>
      <c r="PKG233" s="1"/>
      <c r="PKH233" s="1"/>
      <c r="PKI233" s="1"/>
      <c r="PKJ233" s="1"/>
      <c r="PKK233" s="1"/>
      <c r="PKL233" s="1"/>
      <c r="PKM233" s="1"/>
      <c r="PKN233" s="1"/>
      <c r="PKO233" s="1"/>
      <c r="PKP233" s="1"/>
      <c r="PKQ233" s="1"/>
      <c r="PKR233" s="1"/>
      <c r="PKS233" s="1"/>
      <c r="PKT233" s="1"/>
      <c r="PKU233" s="1"/>
      <c r="PKV233" s="1"/>
      <c r="PKW233" s="1"/>
      <c r="PKX233" s="1"/>
      <c r="PKY233" s="1"/>
      <c r="PKZ233" s="1"/>
      <c r="PLA233" s="1"/>
      <c r="PLB233" s="1"/>
      <c r="PLC233" s="1"/>
      <c r="PLD233" s="1"/>
      <c r="PLE233" s="1"/>
      <c r="PLF233" s="1"/>
      <c r="PLG233" s="1"/>
      <c r="PLH233" s="1"/>
      <c r="PLI233" s="1"/>
      <c r="PLJ233" s="1"/>
      <c r="PLK233" s="1"/>
      <c r="PLL233" s="1"/>
      <c r="PLM233" s="1"/>
      <c r="PLN233" s="1"/>
      <c r="PLO233" s="1"/>
      <c r="PLP233" s="1"/>
      <c r="PLQ233" s="1"/>
      <c r="PLR233" s="1"/>
      <c r="PLS233" s="1"/>
      <c r="PLT233" s="1"/>
      <c r="PLU233" s="1"/>
      <c r="PLV233" s="1"/>
      <c r="PLW233" s="1"/>
      <c r="PLX233" s="1"/>
      <c r="PLY233" s="1"/>
      <c r="PLZ233" s="1"/>
      <c r="PMA233" s="1"/>
      <c r="PMB233" s="1"/>
      <c r="PMC233" s="1"/>
      <c r="PMD233" s="1"/>
      <c r="PME233" s="1"/>
      <c r="PMF233" s="1"/>
      <c r="PMG233" s="1"/>
      <c r="PMH233" s="1"/>
      <c r="PMI233" s="1"/>
      <c r="PMJ233" s="1"/>
      <c r="PMK233" s="1"/>
      <c r="PML233" s="1"/>
      <c r="PMM233" s="1"/>
      <c r="PMN233" s="1"/>
      <c r="PMO233" s="1"/>
      <c r="PMP233" s="1"/>
      <c r="PMQ233" s="1"/>
      <c r="PMR233" s="1"/>
      <c r="PMS233" s="1"/>
      <c r="PMT233" s="1"/>
      <c r="PMU233" s="1"/>
      <c r="PMV233" s="1"/>
      <c r="PMW233" s="1"/>
      <c r="PMX233" s="1"/>
      <c r="PMY233" s="1"/>
      <c r="PMZ233" s="1"/>
      <c r="PNA233" s="1"/>
      <c r="PNB233" s="1"/>
      <c r="PNC233" s="1"/>
      <c r="PND233" s="1"/>
      <c r="PNE233" s="1"/>
      <c r="PNF233" s="1"/>
      <c r="PNG233" s="1"/>
      <c r="PNH233" s="1"/>
      <c r="PNI233" s="1"/>
      <c r="PNJ233" s="1"/>
      <c r="PNK233" s="1"/>
      <c r="PNL233" s="1"/>
      <c r="PNM233" s="1"/>
      <c r="PNN233" s="1"/>
      <c r="PNO233" s="1"/>
      <c r="PNP233" s="1"/>
      <c r="PNQ233" s="1"/>
      <c r="PNR233" s="1"/>
      <c r="PNS233" s="1"/>
      <c r="PNT233" s="1"/>
      <c r="PNU233" s="1"/>
      <c r="PNV233" s="1"/>
      <c r="PNW233" s="1"/>
      <c r="PNX233" s="1"/>
      <c r="PNY233" s="1"/>
      <c r="PNZ233" s="1"/>
      <c r="POA233" s="1"/>
      <c r="POB233" s="1"/>
      <c r="POC233" s="1"/>
      <c r="POD233" s="1"/>
      <c r="POE233" s="1"/>
      <c r="POF233" s="1"/>
      <c r="POG233" s="1"/>
      <c r="POH233" s="1"/>
      <c r="POI233" s="1"/>
      <c r="POJ233" s="1"/>
      <c r="POK233" s="1"/>
      <c r="POL233" s="1"/>
      <c r="POM233" s="1"/>
      <c r="PON233" s="1"/>
      <c r="POO233" s="1"/>
      <c r="POP233" s="1"/>
      <c r="POQ233" s="1"/>
      <c r="POR233" s="1"/>
      <c r="POS233" s="1"/>
      <c r="POT233" s="1"/>
      <c r="POU233" s="1"/>
      <c r="POV233" s="1"/>
      <c r="POW233" s="1"/>
      <c r="POX233" s="1"/>
      <c r="POY233" s="1"/>
      <c r="POZ233" s="1"/>
      <c r="PPA233" s="1"/>
      <c r="PPB233" s="1"/>
      <c r="PPC233" s="1"/>
      <c r="PPD233" s="1"/>
      <c r="PPE233" s="1"/>
      <c r="PPF233" s="1"/>
      <c r="PPG233" s="1"/>
      <c r="PPH233" s="1"/>
      <c r="PPI233" s="1"/>
      <c r="PPJ233" s="1"/>
      <c r="PPK233" s="1"/>
      <c r="PPL233" s="1"/>
      <c r="PPM233" s="1"/>
      <c r="PPN233" s="1"/>
      <c r="PPO233" s="1"/>
      <c r="PPP233" s="1"/>
      <c r="PPQ233" s="1"/>
      <c r="PPR233" s="1"/>
      <c r="PPS233" s="1"/>
      <c r="PPT233" s="1"/>
      <c r="PPU233" s="1"/>
      <c r="PPV233" s="1"/>
      <c r="PPW233" s="1"/>
      <c r="PPX233" s="1"/>
      <c r="PPY233" s="1"/>
      <c r="PPZ233" s="1"/>
      <c r="PQA233" s="1"/>
      <c r="PQB233" s="1"/>
      <c r="PQC233" s="1"/>
      <c r="PQD233" s="1"/>
      <c r="PQE233" s="1"/>
      <c r="PQF233" s="1"/>
      <c r="PQG233" s="1"/>
      <c r="PQH233" s="1"/>
      <c r="PQI233" s="1"/>
      <c r="PQJ233" s="1"/>
      <c r="PQK233" s="1"/>
      <c r="PQL233" s="1"/>
      <c r="PQM233" s="1"/>
      <c r="PQN233" s="1"/>
      <c r="PQO233" s="1"/>
      <c r="PQP233" s="1"/>
      <c r="PQQ233" s="1"/>
      <c r="PQR233" s="1"/>
      <c r="PQS233" s="1"/>
      <c r="PQT233" s="1"/>
      <c r="PQU233" s="1"/>
      <c r="PQV233" s="1"/>
      <c r="PQW233" s="1"/>
      <c r="PQX233" s="1"/>
      <c r="PQY233" s="1"/>
      <c r="PQZ233" s="1"/>
      <c r="PRA233" s="1"/>
      <c r="PRB233" s="1"/>
      <c r="PRC233" s="1"/>
      <c r="PRD233" s="1"/>
      <c r="PRE233" s="1"/>
      <c r="PRF233" s="1"/>
      <c r="PRG233" s="1"/>
      <c r="PRH233" s="1"/>
      <c r="PRI233" s="1"/>
      <c r="PRJ233" s="1"/>
      <c r="PRK233" s="1"/>
      <c r="PRL233" s="1"/>
      <c r="PRM233" s="1"/>
      <c r="PRN233" s="1"/>
      <c r="PRO233" s="1"/>
      <c r="PRP233" s="1"/>
      <c r="PRQ233" s="1"/>
      <c r="PRR233" s="1"/>
      <c r="PRS233" s="1"/>
      <c r="PRT233" s="1"/>
      <c r="PRU233" s="1"/>
      <c r="PRV233" s="1"/>
      <c r="PRW233" s="1"/>
      <c r="PRX233" s="1"/>
      <c r="PRY233" s="1"/>
      <c r="PRZ233" s="1"/>
      <c r="PSA233" s="1"/>
      <c r="PSB233" s="1"/>
      <c r="PSC233" s="1"/>
      <c r="PSD233" s="1"/>
      <c r="PSE233" s="1"/>
      <c r="PSF233" s="1"/>
      <c r="PSG233" s="1"/>
      <c r="PSH233" s="1"/>
      <c r="PSI233" s="1"/>
      <c r="PSJ233" s="1"/>
      <c r="PSK233" s="1"/>
      <c r="PSL233" s="1"/>
      <c r="PSM233" s="1"/>
      <c r="PSN233" s="1"/>
      <c r="PSO233" s="1"/>
      <c r="PSP233" s="1"/>
      <c r="PSQ233" s="1"/>
      <c r="PSR233" s="1"/>
      <c r="PSS233" s="1"/>
      <c r="PST233" s="1"/>
      <c r="PSU233" s="1"/>
      <c r="PSV233" s="1"/>
      <c r="PSW233" s="1"/>
      <c r="PSX233" s="1"/>
      <c r="PSY233" s="1"/>
      <c r="PSZ233" s="1"/>
      <c r="PTA233" s="1"/>
      <c r="PTB233" s="1"/>
      <c r="PTC233" s="1"/>
      <c r="PTD233" s="1"/>
      <c r="PTE233" s="1"/>
      <c r="PTF233" s="1"/>
      <c r="PTG233" s="1"/>
      <c r="PTH233" s="1"/>
      <c r="PTI233" s="1"/>
      <c r="PTJ233" s="1"/>
      <c r="PTK233" s="1"/>
      <c r="PTL233" s="1"/>
      <c r="PTM233" s="1"/>
      <c r="PTN233" s="1"/>
      <c r="PTO233" s="1"/>
      <c r="PTP233" s="1"/>
      <c r="PTQ233" s="1"/>
      <c r="PTR233" s="1"/>
      <c r="PTS233" s="1"/>
      <c r="PTT233" s="1"/>
      <c r="PTU233" s="1"/>
      <c r="PTV233" s="1"/>
      <c r="PTW233" s="1"/>
      <c r="PTX233" s="1"/>
      <c r="PTY233" s="1"/>
      <c r="PTZ233" s="1"/>
      <c r="PUA233" s="1"/>
      <c r="PUB233" s="1"/>
      <c r="PUC233" s="1"/>
      <c r="PUD233" s="1"/>
      <c r="PUE233" s="1"/>
      <c r="PUF233" s="1"/>
      <c r="PUG233" s="1"/>
      <c r="PUH233" s="1"/>
      <c r="PUI233" s="1"/>
      <c r="PUJ233" s="1"/>
      <c r="PUK233" s="1"/>
      <c r="PUL233" s="1"/>
      <c r="PUM233" s="1"/>
      <c r="PUN233" s="1"/>
      <c r="PUO233" s="1"/>
      <c r="PUP233" s="1"/>
      <c r="PUQ233" s="1"/>
      <c r="PUR233" s="1"/>
      <c r="PUS233" s="1"/>
      <c r="PUT233" s="1"/>
      <c r="PUU233" s="1"/>
      <c r="PUV233" s="1"/>
      <c r="PUW233" s="1"/>
      <c r="PUX233" s="1"/>
      <c r="PUY233" s="1"/>
      <c r="PUZ233" s="1"/>
      <c r="PVA233" s="1"/>
      <c r="PVB233" s="1"/>
      <c r="PVC233" s="1"/>
      <c r="PVD233" s="1"/>
      <c r="PVE233" s="1"/>
      <c r="PVF233" s="1"/>
      <c r="PVG233" s="1"/>
      <c r="PVH233" s="1"/>
      <c r="PVI233" s="1"/>
      <c r="PVJ233" s="1"/>
      <c r="PVK233" s="1"/>
      <c r="PVL233" s="1"/>
      <c r="PVM233" s="1"/>
      <c r="PVN233" s="1"/>
      <c r="PVO233" s="1"/>
      <c r="PVP233" s="1"/>
      <c r="PVQ233" s="1"/>
      <c r="PVR233" s="1"/>
      <c r="PVS233" s="1"/>
      <c r="PVT233" s="1"/>
      <c r="PVU233" s="1"/>
      <c r="PVV233" s="1"/>
      <c r="PVW233" s="1"/>
      <c r="PVX233" s="1"/>
      <c r="PVY233" s="1"/>
      <c r="PVZ233" s="1"/>
      <c r="PWA233" s="1"/>
      <c r="PWB233" s="1"/>
      <c r="PWC233" s="1"/>
      <c r="PWD233" s="1"/>
      <c r="PWE233" s="1"/>
      <c r="PWF233" s="1"/>
      <c r="PWG233" s="1"/>
      <c r="PWH233" s="1"/>
      <c r="PWI233" s="1"/>
      <c r="PWJ233" s="1"/>
      <c r="PWK233" s="1"/>
      <c r="PWL233" s="1"/>
      <c r="PWM233" s="1"/>
      <c r="PWN233" s="1"/>
      <c r="PWO233" s="1"/>
      <c r="PWP233" s="1"/>
      <c r="PWQ233" s="1"/>
      <c r="PWR233" s="1"/>
      <c r="PWS233" s="1"/>
      <c r="PWT233" s="1"/>
      <c r="PWU233" s="1"/>
      <c r="PWV233" s="1"/>
      <c r="PWW233" s="1"/>
      <c r="PWX233" s="1"/>
      <c r="PWY233" s="1"/>
      <c r="PWZ233" s="1"/>
      <c r="PXA233" s="1"/>
      <c r="PXB233" s="1"/>
      <c r="PXC233" s="1"/>
      <c r="PXD233" s="1"/>
      <c r="PXE233" s="1"/>
      <c r="PXF233" s="1"/>
      <c r="PXG233" s="1"/>
      <c r="PXH233" s="1"/>
      <c r="PXI233" s="1"/>
      <c r="PXJ233" s="1"/>
      <c r="PXK233" s="1"/>
      <c r="PXL233" s="1"/>
      <c r="PXM233" s="1"/>
      <c r="PXN233" s="1"/>
      <c r="PXO233" s="1"/>
      <c r="PXP233" s="1"/>
      <c r="PXQ233" s="1"/>
      <c r="PXR233" s="1"/>
      <c r="PXS233" s="1"/>
      <c r="PXT233" s="1"/>
      <c r="PXU233" s="1"/>
      <c r="PXV233" s="1"/>
      <c r="PXW233" s="1"/>
      <c r="PXX233" s="1"/>
      <c r="PXY233" s="1"/>
      <c r="PXZ233" s="1"/>
      <c r="PYA233" s="1"/>
      <c r="PYB233" s="1"/>
      <c r="PYC233" s="1"/>
      <c r="PYD233" s="1"/>
      <c r="PYE233" s="1"/>
      <c r="PYF233" s="1"/>
      <c r="PYG233" s="1"/>
      <c r="PYH233" s="1"/>
      <c r="PYI233" s="1"/>
      <c r="PYJ233" s="1"/>
      <c r="PYK233" s="1"/>
      <c r="PYL233" s="1"/>
      <c r="PYM233" s="1"/>
      <c r="PYN233" s="1"/>
      <c r="PYO233" s="1"/>
      <c r="PYP233" s="1"/>
      <c r="PYQ233" s="1"/>
      <c r="PYR233" s="1"/>
      <c r="PYS233" s="1"/>
      <c r="PYT233" s="1"/>
      <c r="PYU233" s="1"/>
      <c r="PYV233" s="1"/>
      <c r="PYW233" s="1"/>
      <c r="PYX233" s="1"/>
      <c r="PYY233" s="1"/>
      <c r="PYZ233" s="1"/>
      <c r="PZA233" s="1"/>
      <c r="PZB233" s="1"/>
      <c r="PZC233" s="1"/>
      <c r="PZD233" s="1"/>
      <c r="PZE233" s="1"/>
      <c r="PZF233" s="1"/>
      <c r="PZG233" s="1"/>
      <c r="PZH233" s="1"/>
      <c r="PZI233" s="1"/>
      <c r="PZJ233" s="1"/>
      <c r="PZK233" s="1"/>
      <c r="PZL233" s="1"/>
      <c r="PZM233" s="1"/>
      <c r="PZN233" s="1"/>
      <c r="PZO233" s="1"/>
      <c r="PZP233" s="1"/>
      <c r="PZQ233" s="1"/>
      <c r="PZR233" s="1"/>
      <c r="PZS233" s="1"/>
      <c r="PZT233" s="1"/>
      <c r="PZU233" s="1"/>
      <c r="PZV233" s="1"/>
      <c r="PZW233" s="1"/>
      <c r="PZX233" s="1"/>
      <c r="PZY233" s="1"/>
      <c r="PZZ233" s="1"/>
      <c r="QAA233" s="1"/>
      <c r="QAB233" s="1"/>
      <c r="QAC233" s="1"/>
      <c r="QAD233" s="1"/>
      <c r="QAE233" s="1"/>
      <c r="QAF233" s="1"/>
      <c r="QAG233" s="1"/>
      <c r="QAH233" s="1"/>
      <c r="QAI233" s="1"/>
      <c r="QAJ233" s="1"/>
      <c r="QAK233" s="1"/>
      <c r="QAL233" s="1"/>
      <c r="QAM233" s="1"/>
      <c r="QAN233" s="1"/>
      <c r="QAO233" s="1"/>
      <c r="QAP233" s="1"/>
      <c r="QAQ233" s="1"/>
      <c r="QAR233" s="1"/>
      <c r="QAS233" s="1"/>
      <c r="QAT233" s="1"/>
      <c r="QAU233" s="1"/>
      <c r="QAV233" s="1"/>
      <c r="QAW233" s="1"/>
      <c r="QAX233" s="1"/>
      <c r="QAY233" s="1"/>
      <c r="QAZ233" s="1"/>
      <c r="QBA233" s="1"/>
      <c r="QBB233" s="1"/>
      <c r="QBC233" s="1"/>
      <c r="QBD233" s="1"/>
      <c r="QBE233" s="1"/>
      <c r="QBF233" s="1"/>
      <c r="QBG233" s="1"/>
      <c r="QBH233" s="1"/>
      <c r="QBI233" s="1"/>
      <c r="QBJ233" s="1"/>
      <c r="QBK233" s="1"/>
      <c r="QBL233" s="1"/>
      <c r="QBM233" s="1"/>
      <c r="QBN233" s="1"/>
      <c r="QBO233" s="1"/>
      <c r="QBP233" s="1"/>
      <c r="QBQ233" s="1"/>
      <c r="QBR233" s="1"/>
      <c r="QBS233" s="1"/>
      <c r="QBT233" s="1"/>
      <c r="QBU233" s="1"/>
      <c r="QBV233" s="1"/>
      <c r="QBW233" s="1"/>
      <c r="QBX233" s="1"/>
      <c r="QBY233" s="1"/>
      <c r="QBZ233" s="1"/>
      <c r="QCA233" s="1"/>
      <c r="QCB233" s="1"/>
      <c r="QCC233" s="1"/>
      <c r="QCD233" s="1"/>
      <c r="QCE233" s="1"/>
      <c r="QCF233" s="1"/>
      <c r="QCG233" s="1"/>
      <c r="QCH233" s="1"/>
      <c r="QCI233" s="1"/>
      <c r="QCJ233" s="1"/>
      <c r="QCK233" s="1"/>
      <c r="QCL233" s="1"/>
      <c r="QCM233" s="1"/>
      <c r="QCN233" s="1"/>
      <c r="QCO233" s="1"/>
      <c r="QCP233" s="1"/>
      <c r="QCQ233" s="1"/>
      <c r="QCR233" s="1"/>
      <c r="QCS233" s="1"/>
      <c r="QCT233" s="1"/>
      <c r="QCU233" s="1"/>
      <c r="QCV233" s="1"/>
      <c r="QCW233" s="1"/>
      <c r="QCX233" s="1"/>
      <c r="QCY233" s="1"/>
      <c r="QCZ233" s="1"/>
      <c r="QDA233" s="1"/>
      <c r="QDB233" s="1"/>
      <c r="QDC233" s="1"/>
      <c r="QDD233" s="1"/>
      <c r="QDE233" s="1"/>
      <c r="QDF233" s="1"/>
      <c r="QDG233" s="1"/>
      <c r="QDH233" s="1"/>
      <c r="QDI233" s="1"/>
      <c r="QDJ233" s="1"/>
      <c r="QDK233" s="1"/>
      <c r="QDL233" s="1"/>
      <c r="QDM233" s="1"/>
      <c r="QDN233" s="1"/>
      <c r="QDO233" s="1"/>
      <c r="QDP233" s="1"/>
      <c r="QDQ233" s="1"/>
      <c r="QDR233" s="1"/>
      <c r="QDS233" s="1"/>
      <c r="QDT233" s="1"/>
      <c r="QDU233" s="1"/>
      <c r="QDV233" s="1"/>
      <c r="QDW233" s="1"/>
      <c r="QDX233" s="1"/>
      <c r="QDY233" s="1"/>
      <c r="QDZ233" s="1"/>
      <c r="QEA233" s="1"/>
      <c r="QEB233" s="1"/>
      <c r="QEC233" s="1"/>
      <c r="QED233" s="1"/>
      <c r="QEE233" s="1"/>
      <c r="QEF233" s="1"/>
      <c r="QEG233" s="1"/>
      <c r="QEH233" s="1"/>
      <c r="QEI233" s="1"/>
      <c r="QEJ233" s="1"/>
      <c r="QEK233" s="1"/>
      <c r="QEL233" s="1"/>
      <c r="QEM233" s="1"/>
      <c r="QEN233" s="1"/>
      <c r="QEO233" s="1"/>
      <c r="QEP233" s="1"/>
      <c r="QEQ233" s="1"/>
      <c r="QER233" s="1"/>
      <c r="QES233" s="1"/>
      <c r="QET233" s="1"/>
      <c r="QEU233" s="1"/>
      <c r="QEV233" s="1"/>
      <c r="QEW233" s="1"/>
      <c r="QEX233" s="1"/>
      <c r="QEY233" s="1"/>
      <c r="QEZ233" s="1"/>
      <c r="QFA233" s="1"/>
      <c r="QFB233" s="1"/>
      <c r="QFC233" s="1"/>
      <c r="QFD233" s="1"/>
      <c r="QFE233" s="1"/>
      <c r="QFF233" s="1"/>
      <c r="QFG233" s="1"/>
      <c r="QFH233" s="1"/>
      <c r="QFI233" s="1"/>
      <c r="QFJ233" s="1"/>
      <c r="QFK233" s="1"/>
      <c r="QFL233" s="1"/>
      <c r="QFM233" s="1"/>
      <c r="QFN233" s="1"/>
      <c r="QFO233" s="1"/>
      <c r="QFP233" s="1"/>
      <c r="QFQ233" s="1"/>
      <c r="QFR233" s="1"/>
      <c r="QFS233" s="1"/>
      <c r="QFT233" s="1"/>
      <c r="QFU233" s="1"/>
      <c r="QFV233" s="1"/>
      <c r="QFW233" s="1"/>
      <c r="QFX233" s="1"/>
      <c r="QFY233" s="1"/>
      <c r="QFZ233" s="1"/>
      <c r="QGA233" s="1"/>
      <c r="QGB233" s="1"/>
      <c r="QGC233" s="1"/>
      <c r="QGD233" s="1"/>
      <c r="QGE233" s="1"/>
      <c r="QGF233" s="1"/>
      <c r="QGG233" s="1"/>
      <c r="QGH233" s="1"/>
      <c r="QGI233" s="1"/>
      <c r="QGJ233" s="1"/>
      <c r="QGK233" s="1"/>
      <c r="QGL233" s="1"/>
      <c r="QGM233" s="1"/>
      <c r="QGN233" s="1"/>
      <c r="QGO233" s="1"/>
      <c r="QGP233" s="1"/>
      <c r="QGQ233" s="1"/>
      <c r="QGR233" s="1"/>
      <c r="QGS233" s="1"/>
      <c r="QGT233" s="1"/>
      <c r="QGU233" s="1"/>
      <c r="QGV233" s="1"/>
      <c r="QGW233" s="1"/>
      <c r="QGX233" s="1"/>
      <c r="QGY233" s="1"/>
      <c r="QGZ233" s="1"/>
      <c r="QHA233" s="1"/>
      <c r="QHB233" s="1"/>
      <c r="QHC233" s="1"/>
      <c r="QHD233" s="1"/>
      <c r="QHE233" s="1"/>
      <c r="QHF233" s="1"/>
      <c r="QHG233" s="1"/>
      <c r="QHH233" s="1"/>
      <c r="QHI233" s="1"/>
      <c r="QHJ233" s="1"/>
      <c r="QHK233" s="1"/>
      <c r="QHL233" s="1"/>
      <c r="QHM233" s="1"/>
      <c r="QHN233" s="1"/>
      <c r="QHO233" s="1"/>
      <c r="QHP233" s="1"/>
      <c r="QHQ233" s="1"/>
      <c r="QHR233" s="1"/>
      <c r="QHS233" s="1"/>
      <c r="QHT233" s="1"/>
      <c r="QHU233" s="1"/>
      <c r="QHV233" s="1"/>
      <c r="QHW233" s="1"/>
      <c r="QHX233" s="1"/>
      <c r="QHY233" s="1"/>
      <c r="QHZ233" s="1"/>
      <c r="QIA233" s="1"/>
      <c r="QIB233" s="1"/>
      <c r="QIC233" s="1"/>
      <c r="QID233" s="1"/>
      <c r="QIE233" s="1"/>
      <c r="QIF233" s="1"/>
      <c r="QIG233" s="1"/>
      <c r="QIH233" s="1"/>
      <c r="QII233" s="1"/>
      <c r="QIJ233" s="1"/>
      <c r="QIK233" s="1"/>
      <c r="QIL233" s="1"/>
      <c r="QIM233" s="1"/>
      <c r="QIN233" s="1"/>
      <c r="QIO233" s="1"/>
      <c r="QIP233" s="1"/>
      <c r="QIQ233" s="1"/>
      <c r="QIR233" s="1"/>
      <c r="QIS233" s="1"/>
      <c r="QIT233" s="1"/>
      <c r="QIU233" s="1"/>
      <c r="QIV233" s="1"/>
      <c r="QIW233" s="1"/>
      <c r="QIX233" s="1"/>
      <c r="QIY233" s="1"/>
      <c r="QIZ233" s="1"/>
      <c r="QJA233" s="1"/>
      <c r="QJB233" s="1"/>
      <c r="QJC233" s="1"/>
      <c r="QJD233" s="1"/>
      <c r="QJE233" s="1"/>
      <c r="QJF233" s="1"/>
      <c r="QJG233" s="1"/>
      <c r="QJH233" s="1"/>
      <c r="QJI233" s="1"/>
      <c r="QJJ233" s="1"/>
      <c r="QJK233" s="1"/>
      <c r="QJL233" s="1"/>
      <c r="QJM233" s="1"/>
      <c r="QJN233" s="1"/>
      <c r="QJO233" s="1"/>
      <c r="QJP233" s="1"/>
      <c r="QJQ233" s="1"/>
      <c r="QJR233" s="1"/>
      <c r="QJS233" s="1"/>
      <c r="QJT233" s="1"/>
      <c r="QJU233" s="1"/>
      <c r="QJV233" s="1"/>
      <c r="QJW233" s="1"/>
      <c r="QJX233" s="1"/>
      <c r="QJY233" s="1"/>
      <c r="QJZ233" s="1"/>
      <c r="QKA233" s="1"/>
      <c r="QKB233" s="1"/>
      <c r="QKC233" s="1"/>
      <c r="QKD233" s="1"/>
      <c r="QKE233" s="1"/>
      <c r="QKF233" s="1"/>
      <c r="QKG233" s="1"/>
      <c r="QKH233" s="1"/>
      <c r="QKI233" s="1"/>
      <c r="QKJ233" s="1"/>
      <c r="QKK233" s="1"/>
      <c r="QKL233" s="1"/>
      <c r="QKM233" s="1"/>
      <c r="QKN233" s="1"/>
      <c r="QKO233" s="1"/>
      <c r="QKP233" s="1"/>
      <c r="QKQ233" s="1"/>
      <c r="QKR233" s="1"/>
      <c r="QKS233" s="1"/>
      <c r="QKT233" s="1"/>
      <c r="QKU233" s="1"/>
      <c r="QKV233" s="1"/>
      <c r="QKW233" s="1"/>
      <c r="QKX233" s="1"/>
      <c r="QKY233" s="1"/>
      <c r="QKZ233" s="1"/>
      <c r="QLA233" s="1"/>
      <c r="QLB233" s="1"/>
      <c r="QLC233" s="1"/>
      <c r="QLD233" s="1"/>
      <c r="QLE233" s="1"/>
      <c r="QLF233" s="1"/>
      <c r="QLG233" s="1"/>
      <c r="QLH233" s="1"/>
      <c r="QLI233" s="1"/>
      <c r="QLJ233" s="1"/>
      <c r="QLK233" s="1"/>
      <c r="QLL233" s="1"/>
      <c r="QLM233" s="1"/>
      <c r="QLN233" s="1"/>
      <c r="QLO233" s="1"/>
      <c r="QLP233" s="1"/>
      <c r="QLQ233" s="1"/>
      <c r="QLR233" s="1"/>
      <c r="QLS233" s="1"/>
      <c r="QLT233" s="1"/>
      <c r="QLU233" s="1"/>
      <c r="QLV233" s="1"/>
      <c r="QLW233" s="1"/>
      <c r="QLX233" s="1"/>
      <c r="QLY233" s="1"/>
      <c r="QLZ233" s="1"/>
      <c r="QMA233" s="1"/>
      <c r="QMB233" s="1"/>
      <c r="QMC233" s="1"/>
      <c r="QMD233" s="1"/>
      <c r="QME233" s="1"/>
      <c r="QMF233" s="1"/>
      <c r="QMG233" s="1"/>
      <c r="QMH233" s="1"/>
      <c r="QMI233" s="1"/>
      <c r="QMJ233" s="1"/>
      <c r="QMK233" s="1"/>
      <c r="QML233" s="1"/>
      <c r="QMM233" s="1"/>
      <c r="QMN233" s="1"/>
      <c r="QMO233" s="1"/>
      <c r="QMP233" s="1"/>
      <c r="QMQ233" s="1"/>
      <c r="QMR233" s="1"/>
      <c r="QMS233" s="1"/>
      <c r="QMT233" s="1"/>
      <c r="QMU233" s="1"/>
      <c r="QMV233" s="1"/>
      <c r="QMW233" s="1"/>
      <c r="QMX233" s="1"/>
      <c r="QMY233" s="1"/>
      <c r="QMZ233" s="1"/>
      <c r="QNA233" s="1"/>
      <c r="QNB233" s="1"/>
      <c r="QNC233" s="1"/>
      <c r="QND233" s="1"/>
      <c r="QNE233" s="1"/>
      <c r="QNF233" s="1"/>
      <c r="QNG233" s="1"/>
      <c r="QNH233" s="1"/>
      <c r="QNI233" s="1"/>
      <c r="QNJ233" s="1"/>
      <c r="QNK233" s="1"/>
      <c r="QNL233" s="1"/>
      <c r="QNM233" s="1"/>
      <c r="QNN233" s="1"/>
      <c r="QNO233" s="1"/>
      <c r="QNP233" s="1"/>
      <c r="QNQ233" s="1"/>
      <c r="QNR233" s="1"/>
      <c r="QNS233" s="1"/>
      <c r="QNT233" s="1"/>
      <c r="QNU233" s="1"/>
      <c r="QNV233" s="1"/>
      <c r="QNW233" s="1"/>
      <c r="QNX233" s="1"/>
      <c r="QNY233" s="1"/>
      <c r="QNZ233" s="1"/>
      <c r="QOA233" s="1"/>
      <c r="QOB233" s="1"/>
      <c r="QOC233" s="1"/>
      <c r="QOD233" s="1"/>
      <c r="QOE233" s="1"/>
      <c r="QOF233" s="1"/>
      <c r="QOG233" s="1"/>
      <c r="QOH233" s="1"/>
      <c r="QOI233" s="1"/>
      <c r="QOJ233" s="1"/>
      <c r="QOK233" s="1"/>
      <c r="QOL233" s="1"/>
      <c r="QOM233" s="1"/>
      <c r="QON233" s="1"/>
      <c r="QOO233" s="1"/>
      <c r="QOP233" s="1"/>
      <c r="QOQ233" s="1"/>
      <c r="QOR233" s="1"/>
      <c r="QOS233" s="1"/>
      <c r="QOT233" s="1"/>
      <c r="QOU233" s="1"/>
      <c r="QOV233" s="1"/>
      <c r="QOW233" s="1"/>
      <c r="QOX233" s="1"/>
      <c r="QOY233" s="1"/>
      <c r="QOZ233" s="1"/>
      <c r="QPA233" s="1"/>
      <c r="QPB233" s="1"/>
      <c r="QPC233" s="1"/>
      <c r="QPD233" s="1"/>
      <c r="QPE233" s="1"/>
      <c r="QPF233" s="1"/>
      <c r="QPG233" s="1"/>
      <c r="QPH233" s="1"/>
      <c r="QPI233" s="1"/>
      <c r="QPJ233" s="1"/>
      <c r="QPK233" s="1"/>
      <c r="QPL233" s="1"/>
      <c r="QPM233" s="1"/>
      <c r="QPN233" s="1"/>
      <c r="QPO233" s="1"/>
      <c r="QPP233" s="1"/>
      <c r="QPQ233" s="1"/>
      <c r="QPR233" s="1"/>
      <c r="QPS233" s="1"/>
      <c r="QPT233" s="1"/>
      <c r="QPU233" s="1"/>
      <c r="QPV233" s="1"/>
      <c r="QPW233" s="1"/>
      <c r="QPX233" s="1"/>
      <c r="QPY233" s="1"/>
      <c r="QPZ233" s="1"/>
      <c r="QQA233" s="1"/>
      <c r="QQB233" s="1"/>
      <c r="QQC233" s="1"/>
      <c r="QQD233" s="1"/>
      <c r="QQE233" s="1"/>
      <c r="QQF233" s="1"/>
      <c r="QQG233" s="1"/>
      <c r="QQH233" s="1"/>
      <c r="QQI233" s="1"/>
      <c r="QQJ233" s="1"/>
      <c r="QQK233" s="1"/>
      <c r="QQL233" s="1"/>
      <c r="QQM233" s="1"/>
      <c r="QQN233" s="1"/>
      <c r="QQO233" s="1"/>
      <c r="QQP233" s="1"/>
      <c r="QQQ233" s="1"/>
      <c r="QQR233" s="1"/>
      <c r="QQS233" s="1"/>
      <c r="QQT233" s="1"/>
      <c r="QQU233" s="1"/>
      <c r="QQV233" s="1"/>
      <c r="QQW233" s="1"/>
      <c r="QQX233" s="1"/>
      <c r="QQY233" s="1"/>
      <c r="QQZ233" s="1"/>
      <c r="QRA233" s="1"/>
      <c r="QRB233" s="1"/>
      <c r="QRC233" s="1"/>
      <c r="QRD233" s="1"/>
      <c r="QRE233" s="1"/>
      <c r="QRF233" s="1"/>
      <c r="QRG233" s="1"/>
      <c r="QRH233" s="1"/>
      <c r="QRI233" s="1"/>
      <c r="QRJ233" s="1"/>
      <c r="QRK233" s="1"/>
      <c r="QRL233" s="1"/>
      <c r="QRM233" s="1"/>
      <c r="QRN233" s="1"/>
      <c r="QRO233" s="1"/>
      <c r="QRP233" s="1"/>
      <c r="QRQ233" s="1"/>
      <c r="QRR233" s="1"/>
      <c r="QRS233" s="1"/>
      <c r="QRT233" s="1"/>
      <c r="QRU233" s="1"/>
      <c r="QRV233" s="1"/>
      <c r="QRW233" s="1"/>
      <c r="QRX233" s="1"/>
      <c r="QRY233" s="1"/>
      <c r="QRZ233" s="1"/>
      <c r="QSA233" s="1"/>
      <c r="QSB233" s="1"/>
      <c r="QSC233" s="1"/>
      <c r="QSD233" s="1"/>
      <c r="QSE233" s="1"/>
      <c r="QSF233" s="1"/>
      <c r="QSG233" s="1"/>
      <c r="QSH233" s="1"/>
      <c r="QSI233" s="1"/>
      <c r="QSJ233" s="1"/>
      <c r="QSK233" s="1"/>
      <c r="QSL233" s="1"/>
      <c r="QSM233" s="1"/>
      <c r="QSN233" s="1"/>
      <c r="QSO233" s="1"/>
      <c r="QSP233" s="1"/>
      <c r="QSQ233" s="1"/>
      <c r="QSR233" s="1"/>
      <c r="QSS233" s="1"/>
      <c r="QST233" s="1"/>
      <c r="QSU233" s="1"/>
      <c r="QSV233" s="1"/>
      <c r="QSW233" s="1"/>
      <c r="QSX233" s="1"/>
      <c r="QSY233" s="1"/>
      <c r="QSZ233" s="1"/>
      <c r="QTA233" s="1"/>
      <c r="QTB233" s="1"/>
      <c r="QTC233" s="1"/>
      <c r="QTD233" s="1"/>
      <c r="QTE233" s="1"/>
      <c r="QTF233" s="1"/>
      <c r="QTG233" s="1"/>
      <c r="QTH233" s="1"/>
      <c r="QTI233" s="1"/>
      <c r="QTJ233" s="1"/>
      <c r="QTK233" s="1"/>
      <c r="QTL233" s="1"/>
      <c r="QTM233" s="1"/>
      <c r="QTN233" s="1"/>
      <c r="QTO233" s="1"/>
      <c r="QTP233" s="1"/>
      <c r="QTQ233" s="1"/>
      <c r="QTR233" s="1"/>
      <c r="QTS233" s="1"/>
      <c r="QTT233" s="1"/>
      <c r="QTU233" s="1"/>
      <c r="QTV233" s="1"/>
      <c r="QTW233" s="1"/>
      <c r="QTX233" s="1"/>
      <c r="QTY233" s="1"/>
      <c r="QTZ233" s="1"/>
      <c r="QUA233" s="1"/>
      <c r="QUB233" s="1"/>
      <c r="QUC233" s="1"/>
      <c r="QUD233" s="1"/>
      <c r="QUE233" s="1"/>
      <c r="QUF233" s="1"/>
      <c r="QUG233" s="1"/>
      <c r="QUH233" s="1"/>
      <c r="QUI233" s="1"/>
      <c r="QUJ233" s="1"/>
      <c r="QUK233" s="1"/>
      <c r="QUL233" s="1"/>
      <c r="QUM233" s="1"/>
      <c r="QUN233" s="1"/>
      <c r="QUO233" s="1"/>
      <c r="QUP233" s="1"/>
      <c r="QUQ233" s="1"/>
      <c r="QUR233" s="1"/>
      <c r="QUS233" s="1"/>
      <c r="QUT233" s="1"/>
      <c r="QUU233" s="1"/>
      <c r="QUV233" s="1"/>
      <c r="QUW233" s="1"/>
      <c r="QUX233" s="1"/>
      <c r="QUY233" s="1"/>
      <c r="QUZ233" s="1"/>
      <c r="QVA233" s="1"/>
      <c r="QVB233" s="1"/>
      <c r="QVC233" s="1"/>
      <c r="QVD233" s="1"/>
      <c r="QVE233" s="1"/>
      <c r="QVF233" s="1"/>
      <c r="QVG233" s="1"/>
      <c r="QVH233" s="1"/>
      <c r="QVI233" s="1"/>
      <c r="QVJ233" s="1"/>
      <c r="QVK233" s="1"/>
      <c r="QVL233" s="1"/>
      <c r="QVM233" s="1"/>
      <c r="QVN233" s="1"/>
      <c r="QVO233" s="1"/>
      <c r="QVP233" s="1"/>
      <c r="QVQ233" s="1"/>
      <c r="QVR233" s="1"/>
      <c r="QVS233" s="1"/>
      <c r="QVT233" s="1"/>
      <c r="QVU233" s="1"/>
      <c r="QVV233" s="1"/>
      <c r="QVW233" s="1"/>
      <c r="QVX233" s="1"/>
      <c r="QVY233" s="1"/>
      <c r="QVZ233" s="1"/>
      <c r="QWA233" s="1"/>
      <c r="QWB233" s="1"/>
      <c r="QWC233" s="1"/>
      <c r="QWD233" s="1"/>
      <c r="QWE233" s="1"/>
      <c r="QWF233" s="1"/>
      <c r="QWG233" s="1"/>
      <c r="QWH233" s="1"/>
      <c r="QWI233" s="1"/>
      <c r="QWJ233" s="1"/>
      <c r="QWK233" s="1"/>
      <c r="QWL233" s="1"/>
      <c r="QWM233" s="1"/>
      <c r="QWN233" s="1"/>
      <c r="QWO233" s="1"/>
      <c r="QWP233" s="1"/>
      <c r="QWQ233" s="1"/>
      <c r="QWR233" s="1"/>
      <c r="QWS233" s="1"/>
      <c r="QWT233" s="1"/>
      <c r="QWU233" s="1"/>
      <c r="QWV233" s="1"/>
      <c r="QWW233" s="1"/>
      <c r="QWX233" s="1"/>
      <c r="QWY233" s="1"/>
      <c r="QWZ233" s="1"/>
      <c r="QXA233" s="1"/>
      <c r="QXB233" s="1"/>
      <c r="QXC233" s="1"/>
      <c r="QXD233" s="1"/>
      <c r="QXE233" s="1"/>
      <c r="QXF233" s="1"/>
      <c r="QXG233" s="1"/>
      <c r="QXH233" s="1"/>
      <c r="QXI233" s="1"/>
      <c r="QXJ233" s="1"/>
      <c r="QXK233" s="1"/>
      <c r="QXL233" s="1"/>
      <c r="QXM233" s="1"/>
      <c r="QXN233" s="1"/>
      <c r="QXO233" s="1"/>
      <c r="QXP233" s="1"/>
      <c r="QXQ233" s="1"/>
      <c r="QXR233" s="1"/>
      <c r="QXS233" s="1"/>
      <c r="QXT233" s="1"/>
      <c r="QXU233" s="1"/>
      <c r="QXV233" s="1"/>
      <c r="QXW233" s="1"/>
      <c r="QXX233" s="1"/>
      <c r="QXY233" s="1"/>
      <c r="QXZ233" s="1"/>
      <c r="QYA233" s="1"/>
      <c r="QYB233" s="1"/>
      <c r="QYC233" s="1"/>
      <c r="QYD233" s="1"/>
      <c r="QYE233" s="1"/>
      <c r="QYF233" s="1"/>
      <c r="QYG233" s="1"/>
      <c r="QYH233" s="1"/>
      <c r="QYI233" s="1"/>
      <c r="QYJ233" s="1"/>
      <c r="QYK233" s="1"/>
      <c r="QYL233" s="1"/>
      <c r="QYM233" s="1"/>
      <c r="QYN233" s="1"/>
      <c r="QYO233" s="1"/>
      <c r="QYP233" s="1"/>
      <c r="QYQ233" s="1"/>
      <c r="QYR233" s="1"/>
      <c r="QYS233" s="1"/>
      <c r="QYT233" s="1"/>
      <c r="QYU233" s="1"/>
      <c r="QYV233" s="1"/>
      <c r="QYW233" s="1"/>
      <c r="QYX233" s="1"/>
      <c r="QYY233" s="1"/>
      <c r="QYZ233" s="1"/>
      <c r="QZA233" s="1"/>
      <c r="QZB233" s="1"/>
      <c r="QZC233" s="1"/>
      <c r="QZD233" s="1"/>
      <c r="QZE233" s="1"/>
      <c r="QZF233" s="1"/>
      <c r="QZG233" s="1"/>
      <c r="QZH233" s="1"/>
      <c r="QZI233" s="1"/>
      <c r="QZJ233" s="1"/>
      <c r="QZK233" s="1"/>
      <c r="QZL233" s="1"/>
      <c r="QZM233" s="1"/>
      <c r="QZN233" s="1"/>
      <c r="QZO233" s="1"/>
      <c r="QZP233" s="1"/>
      <c r="QZQ233" s="1"/>
      <c r="QZR233" s="1"/>
      <c r="QZS233" s="1"/>
      <c r="QZT233" s="1"/>
      <c r="QZU233" s="1"/>
      <c r="QZV233" s="1"/>
      <c r="QZW233" s="1"/>
      <c r="QZX233" s="1"/>
      <c r="QZY233" s="1"/>
      <c r="QZZ233" s="1"/>
      <c r="RAA233" s="1"/>
      <c r="RAB233" s="1"/>
      <c r="RAC233" s="1"/>
      <c r="RAD233" s="1"/>
      <c r="RAE233" s="1"/>
      <c r="RAF233" s="1"/>
      <c r="RAG233" s="1"/>
      <c r="RAH233" s="1"/>
      <c r="RAI233" s="1"/>
      <c r="RAJ233" s="1"/>
      <c r="RAK233" s="1"/>
      <c r="RAL233" s="1"/>
      <c r="RAM233" s="1"/>
      <c r="RAN233" s="1"/>
      <c r="RAO233" s="1"/>
      <c r="RAP233" s="1"/>
      <c r="RAQ233" s="1"/>
      <c r="RAR233" s="1"/>
      <c r="RAS233" s="1"/>
      <c r="RAT233" s="1"/>
      <c r="RAU233" s="1"/>
      <c r="RAV233" s="1"/>
      <c r="RAW233" s="1"/>
      <c r="RAX233" s="1"/>
      <c r="RAY233" s="1"/>
      <c r="RAZ233" s="1"/>
      <c r="RBA233" s="1"/>
      <c r="RBB233" s="1"/>
      <c r="RBC233" s="1"/>
      <c r="RBD233" s="1"/>
      <c r="RBE233" s="1"/>
      <c r="RBF233" s="1"/>
      <c r="RBG233" s="1"/>
      <c r="RBH233" s="1"/>
      <c r="RBI233" s="1"/>
      <c r="RBJ233" s="1"/>
      <c r="RBK233" s="1"/>
      <c r="RBL233" s="1"/>
      <c r="RBM233" s="1"/>
      <c r="RBN233" s="1"/>
      <c r="RBO233" s="1"/>
      <c r="RBP233" s="1"/>
      <c r="RBQ233" s="1"/>
      <c r="RBR233" s="1"/>
      <c r="RBS233" s="1"/>
      <c r="RBT233" s="1"/>
      <c r="RBU233" s="1"/>
      <c r="RBV233" s="1"/>
      <c r="RBW233" s="1"/>
      <c r="RBX233" s="1"/>
      <c r="RBY233" s="1"/>
      <c r="RBZ233" s="1"/>
      <c r="RCA233" s="1"/>
      <c r="RCB233" s="1"/>
      <c r="RCC233" s="1"/>
      <c r="RCD233" s="1"/>
      <c r="RCE233" s="1"/>
      <c r="RCF233" s="1"/>
      <c r="RCG233" s="1"/>
      <c r="RCH233" s="1"/>
      <c r="RCI233" s="1"/>
      <c r="RCJ233" s="1"/>
      <c r="RCK233" s="1"/>
      <c r="RCL233" s="1"/>
      <c r="RCM233" s="1"/>
      <c r="RCN233" s="1"/>
      <c r="RCO233" s="1"/>
      <c r="RCP233" s="1"/>
      <c r="RCQ233" s="1"/>
      <c r="RCR233" s="1"/>
      <c r="RCS233" s="1"/>
      <c r="RCT233" s="1"/>
      <c r="RCU233" s="1"/>
      <c r="RCV233" s="1"/>
      <c r="RCW233" s="1"/>
      <c r="RCX233" s="1"/>
      <c r="RCY233" s="1"/>
      <c r="RCZ233" s="1"/>
      <c r="RDA233" s="1"/>
      <c r="RDB233" s="1"/>
      <c r="RDC233" s="1"/>
      <c r="RDD233" s="1"/>
      <c r="RDE233" s="1"/>
      <c r="RDF233" s="1"/>
      <c r="RDG233" s="1"/>
      <c r="RDH233" s="1"/>
      <c r="RDI233" s="1"/>
      <c r="RDJ233" s="1"/>
      <c r="RDK233" s="1"/>
      <c r="RDL233" s="1"/>
      <c r="RDM233" s="1"/>
      <c r="RDN233" s="1"/>
      <c r="RDO233" s="1"/>
      <c r="RDP233" s="1"/>
      <c r="RDQ233" s="1"/>
      <c r="RDR233" s="1"/>
      <c r="RDS233" s="1"/>
      <c r="RDT233" s="1"/>
      <c r="RDU233" s="1"/>
      <c r="RDV233" s="1"/>
      <c r="RDW233" s="1"/>
      <c r="RDX233" s="1"/>
      <c r="RDY233" s="1"/>
      <c r="RDZ233" s="1"/>
      <c r="REA233" s="1"/>
      <c r="REB233" s="1"/>
      <c r="REC233" s="1"/>
      <c r="RED233" s="1"/>
      <c r="REE233" s="1"/>
      <c r="REF233" s="1"/>
      <c r="REG233" s="1"/>
      <c r="REH233" s="1"/>
      <c r="REI233" s="1"/>
      <c r="REJ233" s="1"/>
      <c r="REK233" s="1"/>
      <c r="REL233" s="1"/>
      <c r="REM233" s="1"/>
      <c r="REN233" s="1"/>
      <c r="REO233" s="1"/>
      <c r="REP233" s="1"/>
      <c r="REQ233" s="1"/>
      <c r="RER233" s="1"/>
      <c r="RES233" s="1"/>
      <c r="RET233" s="1"/>
      <c r="REU233" s="1"/>
      <c r="REV233" s="1"/>
      <c r="REW233" s="1"/>
      <c r="REX233" s="1"/>
      <c r="REY233" s="1"/>
      <c r="REZ233" s="1"/>
      <c r="RFA233" s="1"/>
      <c r="RFB233" s="1"/>
      <c r="RFC233" s="1"/>
      <c r="RFD233" s="1"/>
      <c r="RFE233" s="1"/>
      <c r="RFF233" s="1"/>
      <c r="RFG233" s="1"/>
      <c r="RFH233" s="1"/>
      <c r="RFI233" s="1"/>
      <c r="RFJ233" s="1"/>
      <c r="RFK233" s="1"/>
      <c r="RFL233" s="1"/>
      <c r="RFM233" s="1"/>
      <c r="RFN233" s="1"/>
      <c r="RFO233" s="1"/>
      <c r="RFP233" s="1"/>
      <c r="RFQ233" s="1"/>
      <c r="RFR233" s="1"/>
      <c r="RFS233" s="1"/>
      <c r="RFT233" s="1"/>
      <c r="RFU233" s="1"/>
      <c r="RFV233" s="1"/>
      <c r="RFW233" s="1"/>
      <c r="RFX233" s="1"/>
      <c r="RFY233" s="1"/>
      <c r="RFZ233" s="1"/>
      <c r="RGA233" s="1"/>
      <c r="RGB233" s="1"/>
      <c r="RGC233" s="1"/>
      <c r="RGD233" s="1"/>
      <c r="RGE233" s="1"/>
      <c r="RGF233" s="1"/>
      <c r="RGG233" s="1"/>
      <c r="RGH233" s="1"/>
      <c r="RGI233" s="1"/>
      <c r="RGJ233" s="1"/>
      <c r="RGK233" s="1"/>
      <c r="RGL233" s="1"/>
      <c r="RGM233" s="1"/>
      <c r="RGN233" s="1"/>
      <c r="RGO233" s="1"/>
      <c r="RGP233" s="1"/>
      <c r="RGQ233" s="1"/>
      <c r="RGR233" s="1"/>
      <c r="RGS233" s="1"/>
      <c r="RGT233" s="1"/>
      <c r="RGU233" s="1"/>
      <c r="RGV233" s="1"/>
      <c r="RGW233" s="1"/>
      <c r="RGX233" s="1"/>
      <c r="RGY233" s="1"/>
      <c r="RGZ233" s="1"/>
      <c r="RHA233" s="1"/>
      <c r="RHB233" s="1"/>
      <c r="RHC233" s="1"/>
      <c r="RHD233" s="1"/>
      <c r="RHE233" s="1"/>
      <c r="RHF233" s="1"/>
      <c r="RHG233" s="1"/>
      <c r="RHH233" s="1"/>
      <c r="RHI233" s="1"/>
      <c r="RHJ233" s="1"/>
      <c r="RHK233" s="1"/>
      <c r="RHL233" s="1"/>
      <c r="RHM233" s="1"/>
      <c r="RHN233" s="1"/>
      <c r="RHO233" s="1"/>
      <c r="RHP233" s="1"/>
      <c r="RHQ233" s="1"/>
      <c r="RHR233" s="1"/>
      <c r="RHS233" s="1"/>
      <c r="RHT233" s="1"/>
      <c r="RHU233" s="1"/>
      <c r="RHV233" s="1"/>
      <c r="RHW233" s="1"/>
      <c r="RHX233" s="1"/>
      <c r="RHY233" s="1"/>
      <c r="RHZ233" s="1"/>
      <c r="RIA233" s="1"/>
      <c r="RIB233" s="1"/>
      <c r="RIC233" s="1"/>
      <c r="RID233" s="1"/>
      <c r="RIE233" s="1"/>
      <c r="RIF233" s="1"/>
      <c r="RIG233" s="1"/>
      <c r="RIH233" s="1"/>
      <c r="RII233" s="1"/>
      <c r="RIJ233" s="1"/>
      <c r="RIK233" s="1"/>
      <c r="RIL233" s="1"/>
      <c r="RIM233" s="1"/>
      <c r="RIN233" s="1"/>
      <c r="RIO233" s="1"/>
      <c r="RIP233" s="1"/>
      <c r="RIQ233" s="1"/>
      <c r="RIR233" s="1"/>
      <c r="RIS233" s="1"/>
      <c r="RIT233" s="1"/>
      <c r="RIU233" s="1"/>
      <c r="RIV233" s="1"/>
      <c r="RIW233" s="1"/>
      <c r="RIX233" s="1"/>
      <c r="RIY233" s="1"/>
      <c r="RIZ233" s="1"/>
      <c r="RJA233" s="1"/>
      <c r="RJB233" s="1"/>
      <c r="RJC233" s="1"/>
      <c r="RJD233" s="1"/>
      <c r="RJE233" s="1"/>
      <c r="RJF233" s="1"/>
      <c r="RJG233" s="1"/>
      <c r="RJH233" s="1"/>
      <c r="RJI233" s="1"/>
      <c r="RJJ233" s="1"/>
      <c r="RJK233" s="1"/>
      <c r="RJL233" s="1"/>
      <c r="RJM233" s="1"/>
      <c r="RJN233" s="1"/>
      <c r="RJO233" s="1"/>
      <c r="RJP233" s="1"/>
      <c r="RJQ233" s="1"/>
      <c r="RJR233" s="1"/>
      <c r="RJS233" s="1"/>
      <c r="RJT233" s="1"/>
      <c r="RJU233" s="1"/>
      <c r="RJV233" s="1"/>
      <c r="RJW233" s="1"/>
      <c r="RJX233" s="1"/>
      <c r="RJY233" s="1"/>
      <c r="RJZ233" s="1"/>
      <c r="RKA233" s="1"/>
      <c r="RKB233" s="1"/>
      <c r="RKC233" s="1"/>
      <c r="RKD233" s="1"/>
      <c r="RKE233" s="1"/>
      <c r="RKF233" s="1"/>
      <c r="RKG233" s="1"/>
      <c r="RKH233" s="1"/>
      <c r="RKI233" s="1"/>
      <c r="RKJ233" s="1"/>
      <c r="RKK233" s="1"/>
      <c r="RKL233" s="1"/>
      <c r="RKM233" s="1"/>
      <c r="RKN233" s="1"/>
      <c r="RKO233" s="1"/>
      <c r="RKP233" s="1"/>
      <c r="RKQ233" s="1"/>
      <c r="RKR233" s="1"/>
      <c r="RKS233" s="1"/>
      <c r="RKT233" s="1"/>
      <c r="RKU233" s="1"/>
      <c r="RKV233" s="1"/>
      <c r="RKW233" s="1"/>
      <c r="RKX233" s="1"/>
      <c r="RKY233" s="1"/>
      <c r="RKZ233" s="1"/>
      <c r="RLA233" s="1"/>
      <c r="RLB233" s="1"/>
      <c r="RLC233" s="1"/>
      <c r="RLD233" s="1"/>
      <c r="RLE233" s="1"/>
      <c r="RLF233" s="1"/>
      <c r="RLG233" s="1"/>
      <c r="RLH233" s="1"/>
      <c r="RLI233" s="1"/>
      <c r="RLJ233" s="1"/>
      <c r="RLK233" s="1"/>
      <c r="RLL233" s="1"/>
      <c r="RLM233" s="1"/>
      <c r="RLN233" s="1"/>
      <c r="RLO233" s="1"/>
      <c r="RLP233" s="1"/>
      <c r="RLQ233" s="1"/>
      <c r="RLR233" s="1"/>
      <c r="RLS233" s="1"/>
      <c r="RLT233" s="1"/>
      <c r="RLU233" s="1"/>
      <c r="RLV233" s="1"/>
      <c r="RLW233" s="1"/>
      <c r="RLX233" s="1"/>
      <c r="RLY233" s="1"/>
      <c r="RLZ233" s="1"/>
      <c r="RMA233" s="1"/>
      <c r="RMB233" s="1"/>
      <c r="RMC233" s="1"/>
      <c r="RMD233" s="1"/>
      <c r="RME233" s="1"/>
      <c r="RMF233" s="1"/>
      <c r="RMG233" s="1"/>
      <c r="RMH233" s="1"/>
      <c r="RMI233" s="1"/>
      <c r="RMJ233" s="1"/>
      <c r="RMK233" s="1"/>
      <c r="RML233" s="1"/>
      <c r="RMM233" s="1"/>
      <c r="RMN233" s="1"/>
      <c r="RMO233" s="1"/>
      <c r="RMP233" s="1"/>
      <c r="RMQ233" s="1"/>
      <c r="RMR233" s="1"/>
      <c r="RMS233" s="1"/>
      <c r="RMT233" s="1"/>
      <c r="RMU233" s="1"/>
      <c r="RMV233" s="1"/>
      <c r="RMW233" s="1"/>
      <c r="RMX233" s="1"/>
      <c r="RMY233" s="1"/>
      <c r="RMZ233" s="1"/>
      <c r="RNA233" s="1"/>
      <c r="RNB233" s="1"/>
      <c r="RNC233" s="1"/>
      <c r="RND233" s="1"/>
      <c r="RNE233" s="1"/>
      <c r="RNF233" s="1"/>
      <c r="RNG233" s="1"/>
      <c r="RNH233" s="1"/>
      <c r="RNI233" s="1"/>
      <c r="RNJ233" s="1"/>
      <c r="RNK233" s="1"/>
      <c r="RNL233" s="1"/>
      <c r="RNM233" s="1"/>
      <c r="RNN233" s="1"/>
      <c r="RNO233" s="1"/>
      <c r="RNP233" s="1"/>
      <c r="RNQ233" s="1"/>
      <c r="RNR233" s="1"/>
      <c r="RNS233" s="1"/>
      <c r="RNT233" s="1"/>
      <c r="RNU233" s="1"/>
      <c r="RNV233" s="1"/>
      <c r="RNW233" s="1"/>
      <c r="RNX233" s="1"/>
      <c r="RNY233" s="1"/>
      <c r="RNZ233" s="1"/>
      <c r="ROA233" s="1"/>
      <c r="ROB233" s="1"/>
      <c r="ROC233" s="1"/>
      <c r="ROD233" s="1"/>
      <c r="ROE233" s="1"/>
      <c r="ROF233" s="1"/>
      <c r="ROG233" s="1"/>
      <c r="ROH233" s="1"/>
      <c r="ROI233" s="1"/>
      <c r="ROJ233" s="1"/>
      <c r="ROK233" s="1"/>
      <c r="ROL233" s="1"/>
      <c r="ROM233" s="1"/>
      <c r="RON233" s="1"/>
      <c r="ROO233" s="1"/>
      <c r="ROP233" s="1"/>
      <c r="ROQ233" s="1"/>
      <c r="ROR233" s="1"/>
      <c r="ROS233" s="1"/>
      <c r="ROT233" s="1"/>
      <c r="ROU233" s="1"/>
      <c r="ROV233" s="1"/>
      <c r="ROW233" s="1"/>
      <c r="ROX233" s="1"/>
      <c r="ROY233" s="1"/>
      <c r="ROZ233" s="1"/>
      <c r="RPA233" s="1"/>
      <c r="RPB233" s="1"/>
      <c r="RPC233" s="1"/>
      <c r="RPD233" s="1"/>
      <c r="RPE233" s="1"/>
      <c r="RPF233" s="1"/>
      <c r="RPG233" s="1"/>
      <c r="RPH233" s="1"/>
      <c r="RPI233" s="1"/>
      <c r="RPJ233" s="1"/>
      <c r="RPK233" s="1"/>
      <c r="RPL233" s="1"/>
      <c r="RPM233" s="1"/>
      <c r="RPN233" s="1"/>
      <c r="RPO233" s="1"/>
      <c r="RPP233" s="1"/>
      <c r="RPQ233" s="1"/>
      <c r="RPR233" s="1"/>
      <c r="RPS233" s="1"/>
      <c r="RPT233" s="1"/>
      <c r="RPU233" s="1"/>
      <c r="RPV233" s="1"/>
      <c r="RPW233" s="1"/>
      <c r="RPX233" s="1"/>
      <c r="RPY233" s="1"/>
      <c r="RPZ233" s="1"/>
      <c r="RQA233" s="1"/>
      <c r="RQB233" s="1"/>
      <c r="RQC233" s="1"/>
      <c r="RQD233" s="1"/>
      <c r="RQE233" s="1"/>
      <c r="RQF233" s="1"/>
      <c r="RQG233" s="1"/>
      <c r="RQH233" s="1"/>
      <c r="RQI233" s="1"/>
      <c r="RQJ233" s="1"/>
      <c r="RQK233" s="1"/>
      <c r="RQL233" s="1"/>
      <c r="RQM233" s="1"/>
      <c r="RQN233" s="1"/>
      <c r="RQO233" s="1"/>
      <c r="RQP233" s="1"/>
      <c r="RQQ233" s="1"/>
      <c r="RQR233" s="1"/>
      <c r="RQS233" s="1"/>
      <c r="RQT233" s="1"/>
      <c r="RQU233" s="1"/>
      <c r="RQV233" s="1"/>
      <c r="RQW233" s="1"/>
      <c r="RQX233" s="1"/>
      <c r="RQY233" s="1"/>
      <c r="RQZ233" s="1"/>
      <c r="RRA233" s="1"/>
      <c r="RRB233" s="1"/>
      <c r="RRC233" s="1"/>
      <c r="RRD233" s="1"/>
      <c r="RRE233" s="1"/>
      <c r="RRF233" s="1"/>
      <c r="RRG233" s="1"/>
      <c r="RRH233" s="1"/>
      <c r="RRI233" s="1"/>
      <c r="RRJ233" s="1"/>
      <c r="RRK233" s="1"/>
      <c r="RRL233" s="1"/>
      <c r="RRM233" s="1"/>
      <c r="RRN233" s="1"/>
      <c r="RRO233" s="1"/>
      <c r="RRP233" s="1"/>
      <c r="RRQ233" s="1"/>
      <c r="RRR233" s="1"/>
      <c r="RRS233" s="1"/>
      <c r="RRT233" s="1"/>
      <c r="RRU233" s="1"/>
      <c r="RRV233" s="1"/>
      <c r="RRW233" s="1"/>
      <c r="RRX233" s="1"/>
      <c r="RRY233" s="1"/>
      <c r="RRZ233" s="1"/>
      <c r="RSA233" s="1"/>
      <c r="RSB233" s="1"/>
      <c r="RSC233" s="1"/>
      <c r="RSD233" s="1"/>
      <c r="RSE233" s="1"/>
      <c r="RSF233" s="1"/>
      <c r="RSG233" s="1"/>
      <c r="RSH233" s="1"/>
      <c r="RSI233" s="1"/>
      <c r="RSJ233" s="1"/>
      <c r="RSK233" s="1"/>
      <c r="RSL233" s="1"/>
      <c r="RSM233" s="1"/>
      <c r="RSN233" s="1"/>
      <c r="RSO233" s="1"/>
      <c r="RSP233" s="1"/>
      <c r="RSQ233" s="1"/>
      <c r="RSR233" s="1"/>
      <c r="RSS233" s="1"/>
      <c r="RST233" s="1"/>
      <c r="RSU233" s="1"/>
      <c r="RSV233" s="1"/>
      <c r="RSW233" s="1"/>
      <c r="RSX233" s="1"/>
      <c r="RSY233" s="1"/>
      <c r="RSZ233" s="1"/>
      <c r="RTA233" s="1"/>
      <c r="RTB233" s="1"/>
      <c r="RTC233" s="1"/>
      <c r="RTD233" s="1"/>
      <c r="RTE233" s="1"/>
      <c r="RTF233" s="1"/>
      <c r="RTG233" s="1"/>
      <c r="RTH233" s="1"/>
      <c r="RTI233" s="1"/>
      <c r="RTJ233" s="1"/>
      <c r="RTK233" s="1"/>
      <c r="RTL233" s="1"/>
      <c r="RTM233" s="1"/>
      <c r="RTN233" s="1"/>
      <c r="RTO233" s="1"/>
      <c r="RTP233" s="1"/>
      <c r="RTQ233" s="1"/>
      <c r="RTR233" s="1"/>
      <c r="RTS233" s="1"/>
      <c r="RTT233" s="1"/>
      <c r="RTU233" s="1"/>
      <c r="RTV233" s="1"/>
      <c r="RTW233" s="1"/>
      <c r="RTX233" s="1"/>
      <c r="RTY233" s="1"/>
      <c r="RTZ233" s="1"/>
      <c r="RUA233" s="1"/>
      <c r="RUB233" s="1"/>
      <c r="RUC233" s="1"/>
      <c r="RUD233" s="1"/>
      <c r="RUE233" s="1"/>
      <c r="RUF233" s="1"/>
      <c r="RUG233" s="1"/>
      <c r="RUH233" s="1"/>
      <c r="RUI233" s="1"/>
      <c r="RUJ233" s="1"/>
      <c r="RUK233" s="1"/>
      <c r="RUL233" s="1"/>
      <c r="RUM233" s="1"/>
      <c r="RUN233" s="1"/>
      <c r="RUO233" s="1"/>
      <c r="RUP233" s="1"/>
      <c r="RUQ233" s="1"/>
      <c r="RUR233" s="1"/>
      <c r="RUS233" s="1"/>
      <c r="RUT233" s="1"/>
      <c r="RUU233" s="1"/>
      <c r="RUV233" s="1"/>
      <c r="RUW233" s="1"/>
      <c r="RUX233" s="1"/>
      <c r="RUY233" s="1"/>
      <c r="RUZ233" s="1"/>
      <c r="RVA233" s="1"/>
      <c r="RVB233" s="1"/>
      <c r="RVC233" s="1"/>
      <c r="RVD233" s="1"/>
      <c r="RVE233" s="1"/>
      <c r="RVF233" s="1"/>
      <c r="RVG233" s="1"/>
      <c r="RVH233" s="1"/>
      <c r="RVI233" s="1"/>
      <c r="RVJ233" s="1"/>
      <c r="RVK233" s="1"/>
      <c r="RVL233" s="1"/>
      <c r="RVM233" s="1"/>
      <c r="RVN233" s="1"/>
      <c r="RVO233" s="1"/>
      <c r="RVP233" s="1"/>
      <c r="RVQ233" s="1"/>
      <c r="RVR233" s="1"/>
      <c r="RVS233" s="1"/>
      <c r="RVT233" s="1"/>
      <c r="RVU233" s="1"/>
      <c r="RVV233" s="1"/>
      <c r="RVW233" s="1"/>
      <c r="RVX233" s="1"/>
      <c r="RVY233" s="1"/>
      <c r="RVZ233" s="1"/>
      <c r="RWA233" s="1"/>
      <c r="RWB233" s="1"/>
      <c r="RWC233" s="1"/>
      <c r="RWD233" s="1"/>
      <c r="RWE233" s="1"/>
      <c r="RWF233" s="1"/>
      <c r="RWG233" s="1"/>
      <c r="RWH233" s="1"/>
      <c r="RWI233" s="1"/>
      <c r="RWJ233" s="1"/>
      <c r="RWK233" s="1"/>
      <c r="RWL233" s="1"/>
      <c r="RWM233" s="1"/>
      <c r="RWN233" s="1"/>
      <c r="RWO233" s="1"/>
      <c r="RWP233" s="1"/>
      <c r="RWQ233" s="1"/>
      <c r="RWR233" s="1"/>
      <c r="RWS233" s="1"/>
      <c r="RWT233" s="1"/>
      <c r="RWU233" s="1"/>
      <c r="RWV233" s="1"/>
      <c r="RWW233" s="1"/>
      <c r="RWX233" s="1"/>
      <c r="RWY233" s="1"/>
      <c r="RWZ233" s="1"/>
      <c r="RXA233" s="1"/>
      <c r="RXB233" s="1"/>
      <c r="RXC233" s="1"/>
      <c r="RXD233" s="1"/>
      <c r="RXE233" s="1"/>
      <c r="RXF233" s="1"/>
      <c r="RXG233" s="1"/>
      <c r="RXH233" s="1"/>
      <c r="RXI233" s="1"/>
      <c r="RXJ233" s="1"/>
      <c r="RXK233" s="1"/>
      <c r="RXL233" s="1"/>
      <c r="RXM233" s="1"/>
      <c r="RXN233" s="1"/>
      <c r="RXO233" s="1"/>
      <c r="RXP233" s="1"/>
      <c r="RXQ233" s="1"/>
      <c r="RXR233" s="1"/>
      <c r="RXS233" s="1"/>
      <c r="RXT233" s="1"/>
      <c r="RXU233" s="1"/>
      <c r="RXV233" s="1"/>
      <c r="RXW233" s="1"/>
      <c r="RXX233" s="1"/>
      <c r="RXY233" s="1"/>
      <c r="RXZ233" s="1"/>
      <c r="RYA233" s="1"/>
      <c r="RYB233" s="1"/>
      <c r="RYC233" s="1"/>
      <c r="RYD233" s="1"/>
      <c r="RYE233" s="1"/>
      <c r="RYF233" s="1"/>
      <c r="RYG233" s="1"/>
      <c r="RYH233" s="1"/>
      <c r="RYI233" s="1"/>
      <c r="RYJ233" s="1"/>
      <c r="RYK233" s="1"/>
      <c r="RYL233" s="1"/>
      <c r="RYM233" s="1"/>
      <c r="RYN233" s="1"/>
      <c r="RYO233" s="1"/>
      <c r="RYP233" s="1"/>
      <c r="RYQ233" s="1"/>
      <c r="RYR233" s="1"/>
      <c r="RYS233" s="1"/>
      <c r="RYT233" s="1"/>
      <c r="RYU233" s="1"/>
      <c r="RYV233" s="1"/>
      <c r="RYW233" s="1"/>
      <c r="RYX233" s="1"/>
      <c r="RYY233" s="1"/>
      <c r="RYZ233" s="1"/>
      <c r="RZA233" s="1"/>
      <c r="RZB233" s="1"/>
      <c r="RZC233" s="1"/>
      <c r="RZD233" s="1"/>
      <c r="RZE233" s="1"/>
      <c r="RZF233" s="1"/>
      <c r="RZG233" s="1"/>
      <c r="RZH233" s="1"/>
      <c r="RZI233" s="1"/>
      <c r="RZJ233" s="1"/>
      <c r="RZK233" s="1"/>
      <c r="RZL233" s="1"/>
      <c r="RZM233" s="1"/>
      <c r="RZN233" s="1"/>
      <c r="RZO233" s="1"/>
      <c r="RZP233" s="1"/>
      <c r="RZQ233" s="1"/>
      <c r="RZR233" s="1"/>
      <c r="RZS233" s="1"/>
      <c r="RZT233" s="1"/>
      <c r="RZU233" s="1"/>
      <c r="RZV233" s="1"/>
      <c r="RZW233" s="1"/>
      <c r="RZX233" s="1"/>
      <c r="RZY233" s="1"/>
      <c r="RZZ233" s="1"/>
      <c r="SAA233" s="1"/>
      <c r="SAB233" s="1"/>
      <c r="SAC233" s="1"/>
      <c r="SAD233" s="1"/>
      <c r="SAE233" s="1"/>
      <c r="SAF233" s="1"/>
      <c r="SAG233" s="1"/>
      <c r="SAH233" s="1"/>
      <c r="SAI233" s="1"/>
      <c r="SAJ233" s="1"/>
      <c r="SAK233" s="1"/>
      <c r="SAL233" s="1"/>
      <c r="SAM233" s="1"/>
      <c r="SAN233" s="1"/>
      <c r="SAO233" s="1"/>
      <c r="SAP233" s="1"/>
      <c r="SAQ233" s="1"/>
      <c r="SAR233" s="1"/>
      <c r="SAS233" s="1"/>
      <c r="SAT233" s="1"/>
      <c r="SAU233" s="1"/>
      <c r="SAV233" s="1"/>
      <c r="SAW233" s="1"/>
      <c r="SAX233" s="1"/>
      <c r="SAY233" s="1"/>
      <c r="SAZ233" s="1"/>
      <c r="SBA233" s="1"/>
      <c r="SBB233" s="1"/>
      <c r="SBC233" s="1"/>
      <c r="SBD233" s="1"/>
      <c r="SBE233" s="1"/>
      <c r="SBF233" s="1"/>
      <c r="SBG233" s="1"/>
      <c r="SBH233" s="1"/>
      <c r="SBI233" s="1"/>
      <c r="SBJ233" s="1"/>
      <c r="SBK233" s="1"/>
      <c r="SBL233" s="1"/>
      <c r="SBM233" s="1"/>
      <c r="SBN233" s="1"/>
      <c r="SBO233" s="1"/>
      <c r="SBP233" s="1"/>
      <c r="SBQ233" s="1"/>
      <c r="SBR233" s="1"/>
      <c r="SBS233" s="1"/>
      <c r="SBT233" s="1"/>
      <c r="SBU233" s="1"/>
      <c r="SBV233" s="1"/>
      <c r="SBW233" s="1"/>
      <c r="SBX233" s="1"/>
      <c r="SBY233" s="1"/>
      <c r="SBZ233" s="1"/>
      <c r="SCA233" s="1"/>
      <c r="SCB233" s="1"/>
      <c r="SCC233" s="1"/>
      <c r="SCD233" s="1"/>
      <c r="SCE233" s="1"/>
      <c r="SCF233" s="1"/>
      <c r="SCG233" s="1"/>
      <c r="SCH233" s="1"/>
      <c r="SCI233" s="1"/>
      <c r="SCJ233" s="1"/>
      <c r="SCK233" s="1"/>
      <c r="SCL233" s="1"/>
      <c r="SCM233" s="1"/>
      <c r="SCN233" s="1"/>
      <c r="SCO233" s="1"/>
      <c r="SCP233" s="1"/>
      <c r="SCQ233" s="1"/>
      <c r="SCR233" s="1"/>
      <c r="SCS233" s="1"/>
      <c r="SCT233" s="1"/>
      <c r="SCU233" s="1"/>
      <c r="SCV233" s="1"/>
      <c r="SCW233" s="1"/>
      <c r="SCX233" s="1"/>
      <c r="SCY233" s="1"/>
      <c r="SCZ233" s="1"/>
      <c r="SDA233" s="1"/>
      <c r="SDB233" s="1"/>
      <c r="SDC233" s="1"/>
      <c r="SDD233" s="1"/>
      <c r="SDE233" s="1"/>
      <c r="SDF233" s="1"/>
      <c r="SDG233" s="1"/>
      <c r="SDH233" s="1"/>
      <c r="SDI233" s="1"/>
      <c r="SDJ233" s="1"/>
      <c r="SDK233" s="1"/>
      <c r="SDL233" s="1"/>
      <c r="SDM233" s="1"/>
      <c r="SDN233" s="1"/>
      <c r="SDO233" s="1"/>
      <c r="SDP233" s="1"/>
      <c r="SDQ233" s="1"/>
      <c r="SDR233" s="1"/>
      <c r="SDS233" s="1"/>
      <c r="SDT233" s="1"/>
      <c r="SDU233" s="1"/>
      <c r="SDV233" s="1"/>
      <c r="SDW233" s="1"/>
      <c r="SDX233" s="1"/>
      <c r="SDY233" s="1"/>
      <c r="SDZ233" s="1"/>
      <c r="SEA233" s="1"/>
      <c r="SEB233" s="1"/>
      <c r="SEC233" s="1"/>
      <c r="SED233" s="1"/>
      <c r="SEE233" s="1"/>
      <c r="SEF233" s="1"/>
      <c r="SEG233" s="1"/>
      <c r="SEH233" s="1"/>
      <c r="SEI233" s="1"/>
      <c r="SEJ233" s="1"/>
      <c r="SEK233" s="1"/>
      <c r="SEL233" s="1"/>
      <c r="SEM233" s="1"/>
      <c r="SEN233" s="1"/>
      <c r="SEO233" s="1"/>
      <c r="SEP233" s="1"/>
      <c r="SEQ233" s="1"/>
      <c r="SER233" s="1"/>
      <c r="SES233" s="1"/>
      <c r="SET233" s="1"/>
      <c r="SEU233" s="1"/>
      <c r="SEV233" s="1"/>
      <c r="SEW233" s="1"/>
      <c r="SEX233" s="1"/>
      <c r="SEY233" s="1"/>
      <c r="SEZ233" s="1"/>
      <c r="SFA233" s="1"/>
      <c r="SFB233" s="1"/>
      <c r="SFC233" s="1"/>
      <c r="SFD233" s="1"/>
      <c r="SFE233" s="1"/>
      <c r="SFF233" s="1"/>
      <c r="SFG233" s="1"/>
      <c r="SFH233" s="1"/>
      <c r="SFI233" s="1"/>
      <c r="SFJ233" s="1"/>
      <c r="SFK233" s="1"/>
      <c r="SFL233" s="1"/>
      <c r="SFM233" s="1"/>
      <c r="SFN233" s="1"/>
      <c r="SFO233" s="1"/>
      <c r="SFP233" s="1"/>
      <c r="SFQ233" s="1"/>
      <c r="SFR233" s="1"/>
      <c r="SFS233" s="1"/>
      <c r="SFT233" s="1"/>
      <c r="SFU233" s="1"/>
      <c r="SFV233" s="1"/>
      <c r="SFW233" s="1"/>
      <c r="SFX233" s="1"/>
      <c r="SFY233" s="1"/>
      <c r="SFZ233" s="1"/>
      <c r="SGA233" s="1"/>
      <c r="SGB233" s="1"/>
      <c r="SGC233" s="1"/>
      <c r="SGD233" s="1"/>
      <c r="SGE233" s="1"/>
      <c r="SGF233" s="1"/>
      <c r="SGG233" s="1"/>
      <c r="SGH233" s="1"/>
      <c r="SGI233" s="1"/>
      <c r="SGJ233" s="1"/>
      <c r="SGK233" s="1"/>
      <c r="SGL233" s="1"/>
      <c r="SGM233" s="1"/>
      <c r="SGN233" s="1"/>
      <c r="SGO233" s="1"/>
      <c r="SGP233" s="1"/>
      <c r="SGQ233" s="1"/>
      <c r="SGR233" s="1"/>
      <c r="SGS233" s="1"/>
      <c r="SGT233" s="1"/>
      <c r="SGU233" s="1"/>
      <c r="SGV233" s="1"/>
      <c r="SGW233" s="1"/>
      <c r="SGX233" s="1"/>
      <c r="SGY233" s="1"/>
      <c r="SGZ233" s="1"/>
      <c r="SHA233" s="1"/>
      <c r="SHB233" s="1"/>
      <c r="SHC233" s="1"/>
      <c r="SHD233" s="1"/>
      <c r="SHE233" s="1"/>
      <c r="SHF233" s="1"/>
      <c r="SHG233" s="1"/>
      <c r="SHH233" s="1"/>
      <c r="SHI233" s="1"/>
      <c r="SHJ233" s="1"/>
      <c r="SHK233" s="1"/>
      <c r="SHL233" s="1"/>
      <c r="SHM233" s="1"/>
      <c r="SHN233" s="1"/>
      <c r="SHO233" s="1"/>
      <c r="SHP233" s="1"/>
      <c r="SHQ233" s="1"/>
      <c r="SHR233" s="1"/>
      <c r="SHS233" s="1"/>
      <c r="SHT233" s="1"/>
      <c r="SHU233" s="1"/>
      <c r="SHV233" s="1"/>
      <c r="SHW233" s="1"/>
      <c r="SHX233" s="1"/>
      <c r="SHY233" s="1"/>
      <c r="SHZ233" s="1"/>
      <c r="SIA233" s="1"/>
      <c r="SIB233" s="1"/>
      <c r="SIC233" s="1"/>
      <c r="SID233" s="1"/>
      <c r="SIE233" s="1"/>
      <c r="SIF233" s="1"/>
      <c r="SIG233" s="1"/>
      <c r="SIH233" s="1"/>
      <c r="SII233" s="1"/>
      <c r="SIJ233" s="1"/>
      <c r="SIK233" s="1"/>
      <c r="SIL233" s="1"/>
      <c r="SIM233" s="1"/>
      <c r="SIN233" s="1"/>
      <c r="SIO233" s="1"/>
      <c r="SIP233" s="1"/>
      <c r="SIQ233" s="1"/>
      <c r="SIR233" s="1"/>
      <c r="SIS233" s="1"/>
      <c r="SIT233" s="1"/>
      <c r="SIU233" s="1"/>
      <c r="SIV233" s="1"/>
      <c r="SIW233" s="1"/>
      <c r="SIX233" s="1"/>
      <c r="SIY233" s="1"/>
      <c r="SIZ233" s="1"/>
      <c r="SJA233" s="1"/>
      <c r="SJB233" s="1"/>
      <c r="SJC233" s="1"/>
      <c r="SJD233" s="1"/>
      <c r="SJE233" s="1"/>
      <c r="SJF233" s="1"/>
      <c r="SJG233" s="1"/>
      <c r="SJH233" s="1"/>
      <c r="SJI233" s="1"/>
      <c r="SJJ233" s="1"/>
      <c r="SJK233" s="1"/>
      <c r="SJL233" s="1"/>
      <c r="SJM233" s="1"/>
      <c r="SJN233" s="1"/>
      <c r="SJO233" s="1"/>
      <c r="SJP233" s="1"/>
      <c r="SJQ233" s="1"/>
      <c r="SJR233" s="1"/>
      <c r="SJS233" s="1"/>
      <c r="SJT233" s="1"/>
      <c r="SJU233" s="1"/>
      <c r="SJV233" s="1"/>
      <c r="SJW233" s="1"/>
      <c r="SJX233" s="1"/>
      <c r="SJY233" s="1"/>
      <c r="SJZ233" s="1"/>
      <c r="SKA233" s="1"/>
      <c r="SKB233" s="1"/>
      <c r="SKC233" s="1"/>
      <c r="SKD233" s="1"/>
      <c r="SKE233" s="1"/>
      <c r="SKF233" s="1"/>
      <c r="SKG233" s="1"/>
      <c r="SKH233" s="1"/>
      <c r="SKI233" s="1"/>
      <c r="SKJ233" s="1"/>
      <c r="SKK233" s="1"/>
      <c r="SKL233" s="1"/>
      <c r="SKM233" s="1"/>
      <c r="SKN233" s="1"/>
      <c r="SKO233" s="1"/>
      <c r="SKP233" s="1"/>
      <c r="SKQ233" s="1"/>
      <c r="SKR233" s="1"/>
      <c r="SKS233" s="1"/>
      <c r="SKT233" s="1"/>
      <c r="SKU233" s="1"/>
      <c r="SKV233" s="1"/>
      <c r="SKW233" s="1"/>
      <c r="SKX233" s="1"/>
      <c r="SKY233" s="1"/>
      <c r="SKZ233" s="1"/>
      <c r="SLA233" s="1"/>
      <c r="SLB233" s="1"/>
      <c r="SLC233" s="1"/>
      <c r="SLD233" s="1"/>
      <c r="SLE233" s="1"/>
      <c r="SLF233" s="1"/>
      <c r="SLG233" s="1"/>
      <c r="SLH233" s="1"/>
      <c r="SLI233" s="1"/>
      <c r="SLJ233" s="1"/>
      <c r="SLK233" s="1"/>
      <c r="SLL233" s="1"/>
      <c r="SLM233" s="1"/>
      <c r="SLN233" s="1"/>
      <c r="SLO233" s="1"/>
      <c r="SLP233" s="1"/>
      <c r="SLQ233" s="1"/>
      <c r="SLR233" s="1"/>
      <c r="SLS233" s="1"/>
      <c r="SLT233" s="1"/>
      <c r="SLU233" s="1"/>
      <c r="SLV233" s="1"/>
      <c r="SLW233" s="1"/>
      <c r="SLX233" s="1"/>
      <c r="SLY233" s="1"/>
      <c r="SLZ233" s="1"/>
      <c r="SMA233" s="1"/>
      <c r="SMB233" s="1"/>
      <c r="SMC233" s="1"/>
      <c r="SMD233" s="1"/>
      <c r="SME233" s="1"/>
      <c r="SMF233" s="1"/>
      <c r="SMG233" s="1"/>
      <c r="SMH233" s="1"/>
      <c r="SMI233" s="1"/>
      <c r="SMJ233" s="1"/>
      <c r="SMK233" s="1"/>
      <c r="SML233" s="1"/>
      <c r="SMM233" s="1"/>
      <c r="SMN233" s="1"/>
      <c r="SMO233" s="1"/>
      <c r="SMP233" s="1"/>
      <c r="SMQ233" s="1"/>
      <c r="SMR233" s="1"/>
      <c r="SMS233" s="1"/>
      <c r="SMT233" s="1"/>
      <c r="SMU233" s="1"/>
      <c r="SMV233" s="1"/>
      <c r="SMW233" s="1"/>
      <c r="SMX233" s="1"/>
      <c r="SMY233" s="1"/>
      <c r="SMZ233" s="1"/>
      <c r="SNA233" s="1"/>
      <c r="SNB233" s="1"/>
      <c r="SNC233" s="1"/>
      <c r="SND233" s="1"/>
      <c r="SNE233" s="1"/>
      <c r="SNF233" s="1"/>
      <c r="SNG233" s="1"/>
      <c r="SNH233" s="1"/>
      <c r="SNI233" s="1"/>
      <c r="SNJ233" s="1"/>
      <c r="SNK233" s="1"/>
      <c r="SNL233" s="1"/>
      <c r="SNM233" s="1"/>
      <c r="SNN233" s="1"/>
      <c r="SNO233" s="1"/>
      <c r="SNP233" s="1"/>
      <c r="SNQ233" s="1"/>
      <c r="SNR233" s="1"/>
      <c r="SNS233" s="1"/>
      <c r="SNT233" s="1"/>
      <c r="SNU233" s="1"/>
      <c r="SNV233" s="1"/>
      <c r="SNW233" s="1"/>
      <c r="SNX233" s="1"/>
      <c r="SNY233" s="1"/>
      <c r="SNZ233" s="1"/>
      <c r="SOA233" s="1"/>
      <c r="SOB233" s="1"/>
      <c r="SOC233" s="1"/>
      <c r="SOD233" s="1"/>
      <c r="SOE233" s="1"/>
      <c r="SOF233" s="1"/>
      <c r="SOG233" s="1"/>
      <c r="SOH233" s="1"/>
      <c r="SOI233" s="1"/>
      <c r="SOJ233" s="1"/>
      <c r="SOK233" s="1"/>
      <c r="SOL233" s="1"/>
      <c r="SOM233" s="1"/>
      <c r="SON233" s="1"/>
      <c r="SOO233" s="1"/>
      <c r="SOP233" s="1"/>
      <c r="SOQ233" s="1"/>
      <c r="SOR233" s="1"/>
      <c r="SOS233" s="1"/>
      <c r="SOT233" s="1"/>
      <c r="SOU233" s="1"/>
      <c r="SOV233" s="1"/>
      <c r="SOW233" s="1"/>
      <c r="SOX233" s="1"/>
      <c r="SOY233" s="1"/>
      <c r="SOZ233" s="1"/>
      <c r="SPA233" s="1"/>
      <c r="SPB233" s="1"/>
      <c r="SPC233" s="1"/>
      <c r="SPD233" s="1"/>
      <c r="SPE233" s="1"/>
      <c r="SPF233" s="1"/>
      <c r="SPG233" s="1"/>
      <c r="SPH233" s="1"/>
      <c r="SPI233" s="1"/>
      <c r="SPJ233" s="1"/>
      <c r="SPK233" s="1"/>
      <c r="SPL233" s="1"/>
      <c r="SPM233" s="1"/>
      <c r="SPN233" s="1"/>
      <c r="SPO233" s="1"/>
      <c r="SPP233" s="1"/>
      <c r="SPQ233" s="1"/>
      <c r="SPR233" s="1"/>
      <c r="SPS233" s="1"/>
      <c r="SPT233" s="1"/>
      <c r="SPU233" s="1"/>
      <c r="SPV233" s="1"/>
      <c r="SPW233" s="1"/>
      <c r="SPX233" s="1"/>
      <c r="SPY233" s="1"/>
      <c r="SPZ233" s="1"/>
      <c r="SQA233" s="1"/>
      <c r="SQB233" s="1"/>
      <c r="SQC233" s="1"/>
      <c r="SQD233" s="1"/>
      <c r="SQE233" s="1"/>
      <c r="SQF233" s="1"/>
      <c r="SQG233" s="1"/>
      <c r="SQH233" s="1"/>
      <c r="SQI233" s="1"/>
      <c r="SQJ233" s="1"/>
      <c r="SQK233" s="1"/>
      <c r="SQL233" s="1"/>
      <c r="SQM233" s="1"/>
      <c r="SQN233" s="1"/>
      <c r="SQO233" s="1"/>
      <c r="SQP233" s="1"/>
      <c r="SQQ233" s="1"/>
      <c r="SQR233" s="1"/>
      <c r="SQS233" s="1"/>
      <c r="SQT233" s="1"/>
      <c r="SQU233" s="1"/>
      <c r="SQV233" s="1"/>
      <c r="SQW233" s="1"/>
      <c r="SQX233" s="1"/>
      <c r="SQY233" s="1"/>
      <c r="SQZ233" s="1"/>
      <c r="SRA233" s="1"/>
      <c r="SRB233" s="1"/>
      <c r="SRC233" s="1"/>
      <c r="SRD233" s="1"/>
      <c r="SRE233" s="1"/>
      <c r="SRF233" s="1"/>
      <c r="SRG233" s="1"/>
      <c r="SRH233" s="1"/>
      <c r="SRI233" s="1"/>
      <c r="SRJ233" s="1"/>
      <c r="SRK233" s="1"/>
      <c r="SRL233" s="1"/>
      <c r="SRM233" s="1"/>
      <c r="SRN233" s="1"/>
      <c r="SRO233" s="1"/>
      <c r="SRP233" s="1"/>
      <c r="SRQ233" s="1"/>
      <c r="SRR233" s="1"/>
      <c r="SRS233" s="1"/>
      <c r="SRT233" s="1"/>
      <c r="SRU233" s="1"/>
      <c r="SRV233" s="1"/>
      <c r="SRW233" s="1"/>
      <c r="SRX233" s="1"/>
      <c r="SRY233" s="1"/>
      <c r="SRZ233" s="1"/>
      <c r="SSA233" s="1"/>
      <c r="SSB233" s="1"/>
      <c r="SSC233" s="1"/>
      <c r="SSD233" s="1"/>
      <c r="SSE233" s="1"/>
      <c r="SSF233" s="1"/>
      <c r="SSG233" s="1"/>
      <c r="SSH233" s="1"/>
      <c r="SSI233" s="1"/>
      <c r="SSJ233" s="1"/>
      <c r="SSK233" s="1"/>
      <c r="SSL233" s="1"/>
      <c r="SSM233" s="1"/>
      <c r="SSN233" s="1"/>
      <c r="SSO233" s="1"/>
      <c r="SSP233" s="1"/>
      <c r="SSQ233" s="1"/>
      <c r="SSR233" s="1"/>
      <c r="SSS233" s="1"/>
      <c r="SST233" s="1"/>
      <c r="SSU233" s="1"/>
      <c r="SSV233" s="1"/>
      <c r="SSW233" s="1"/>
      <c r="SSX233" s="1"/>
      <c r="SSY233" s="1"/>
      <c r="SSZ233" s="1"/>
      <c r="STA233" s="1"/>
      <c r="STB233" s="1"/>
      <c r="STC233" s="1"/>
      <c r="STD233" s="1"/>
      <c r="STE233" s="1"/>
      <c r="STF233" s="1"/>
      <c r="STG233" s="1"/>
      <c r="STH233" s="1"/>
      <c r="STI233" s="1"/>
      <c r="STJ233" s="1"/>
      <c r="STK233" s="1"/>
      <c r="STL233" s="1"/>
      <c r="STM233" s="1"/>
      <c r="STN233" s="1"/>
      <c r="STO233" s="1"/>
      <c r="STP233" s="1"/>
      <c r="STQ233" s="1"/>
      <c r="STR233" s="1"/>
      <c r="STS233" s="1"/>
      <c r="STT233" s="1"/>
      <c r="STU233" s="1"/>
      <c r="STV233" s="1"/>
      <c r="STW233" s="1"/>
      <c r="STX233" s="1"/>
      <c r="STY233" s="1"/>
      <c r="STZ233" s="1"/>
      <c r="SUA233" s="1"/>
      <c r="SUB233" s="1"/>
      <c r="SUC233" s="1"/>
      <c r="SUD233" s="1"/>
      <c r="SUE233" s="1"/>
      <c r="SUF233" s="1"/>
      <c r="SUG233" s="1"/>
      <c r="SUH233" s="1"/>
      <c r="SUI233" s="1"/>
      <c r="SUJ233" s="1"/>
      <c r="SUK233" s="1"/>
      <c r="SUL233" s="1"/>
      <c r="SUM233" s="1"/>
      <c r="SUN233" s="1"/>
      <c r="SUO233" s="1"/>
      <c r="SUP233" s="1"/>
      <c r="SUQ233" s="1"/>
      <c r="SUR233" s="1"/>
      <c r="SUS233" s="1"/>
      <c r="SUT233" s="1"/>
      <c r="SUU233" s="1"/>
      <c r="SUV233" s="1"/>
      <c r="SUW233" s="1"/>
      <c r="SUX233" s="1"/>
      <c r="SUY233" s="1"/>
      <c r="SUZ233" s="1"/>
      <c r="SVA233" s="1"/>
      <c r="SVB233" s="1"/>
      <c r="SVC233" s="1"/>
      <c r="SVD233" s="1"/>
      <c r="SVE233" s="1"/>
      <c r="SVF233" s="1"/>
      <c r="SVG233" s="1"/>
      <c r="SVH233" s="1"/>
      <c r="SVI233" s="1"/>
      <c r="SVJ233" s="1"/>
      <c r="SVK233" s="1"/>
      <c r="SVL233" s="1"/>
      <c r="SVM233" s="1"/>
      <c r="SVN233" s="1"/>
      <c r="SVO233" s="1"/>
      <c r="SVP233" s="1"/>
      <c r="SVQ233" s="1"/>
      <c r="SVR233" s="1"/>
      <c r="SVS233" s="1"/>
      <c r="SVT233" s="1"/>
      <c r="SVU233" s="1"/>
      <c r="SVV233" s="1"/>
      <c r="SVW233" s="1"/>
      <c r="SVX233" s="1"/>
      <c r="SVY233" s="1"/>
      <c r="SVZ233" s="1"/>
      <c r="SWA233" s="1"/>
      <c r="SWB233" s="1"/>
      <c r="SWC233" s="1"/>
      <c r="SWD233" s="1"/>
      <c r="SWE233" s="1"/>
      <c r="SWF233" s="1"/>
      <c r="SWG233" s="1"/>
      <c r="SWH233" s="1"/>
      <c r="SWI233" s="1"/>
      <c r="SWJ233" s="1"/>
      <c r="SWK233" s="1"/>
      <c r="SWL233" s="1"/>
      <c r="SWM233" s="1"/>
      <c r="SWN233" s="1"/>
      <c r="SWO233" s="1"/>
      <c r="SWP233" s="1"/>
      <c r="SWQ233" s="1"/>
      <c r="SWR233" s="1"/>
      <c r="SWS233" s="1"/>
      <c r="SWT233" s="1"/>
      <c r="SWU233" s="1"/>
      <c r="SWV233" s="1"/>
      <c r="SWW233" s="1"/>
      <c r="SWX233" s="1"/>
      <c r="SWY233" s="1"/>
      <c r="SWZ233" s="1"/>
      <c r="SXA233" s="1"/>
      <c r="SXB233" s="1"/>
      <c r="SXC233" s="1"/>
      <c r="SXD233" s="1"/>
      <c r="SXE233" s="1"/>
      <c r="SXF233" s="1"/>
      <c r="SXG233" s="1"/>
      <c r="SXH233" s="1"/>
      <c r="SXI233" s="1"/>
      <c r="SXJ233" s="1"/>
      <c r="SXK233" s="1"/>
      <c r="SXL233" s="1"/>
      <c r="SXM233" s="1"/>
      <c r="SXN233" s="1"/>
      <c r="SXO233" s="1"/>
      <c r="SXP233" s="1"/>
      <c r="SXQ233" s="1"/>
      <c r="SXR233" s="1"/>
      <c r="SXS233" s="1"/>
      <c r="SXT233" s="1"/>
      <c r="SXU233" s="1"/>
      <c r="SXV233" s="1"/>
      <c r="SXW233" s="1"/>
      <c r="SXX233" s="1"/>
      <c r="SXY233" s="1"/>
      <c r="SXZ233" s="1"/>
      <c r="SYA233" s="1"/>
      <c r="SYB233" s="1"/>
      <c r="SYC233" s="1"/>
      <c r="SYD233" s="1"/>
      <c r="SYE233" s="1"/>
      <c r="SYF233" s="1"/>
      <c r="SYG233" s="1"/>
      <c r="SYH233" s="1"/>
      <c r="SYI233" s="1"/>
      <c r="SYJ233" s="1"/>
      <c r="SYK233" s="1"/>
      <c r="SYL233" s="1"/>
      <c r="SYM233" s="1"/>
      <c r="SYN233" s="1"/>
      <c r="SYO233" s="1"/>
      <c r="SYP233" s="1"/>
      <c r="SYQ233" s="1"/>
      <c r="SYR233" s="1"/>
      <c r="SYS233" s="1"/>
      <c r="SYT233" s="1"/>
      <c r="SYU233" s="1"/>
      <c r="SYV233" s="1"/>
      <c r="SYW233" s="1"/>
      <c r="SYX233" s="1"/>
      <c r="SYY233" s="1"/>
      <c r="SYZ233" s="1"/>
      <c r="SZA233" s="1"/>
      <c r="SZB233" s="1"/>
      <c r="SZC233" s="1"/>
      <c r="SZD233" s="1"/>
      <c r="SZE233" s="1"/>
      <c r="SZF233" s="1"/>
      <c r="SZG233" s="1"/>
      <c r="SZH233" s="1"/>
      <c r="SZI233" s="1"/>
      <c r="SZJ233" s="1"/>
      <c r="SZK233" s="1"/>
      <c r="SZL233" s="1"/>
      <c r="SZM233" s="1"/>
      <c r="SZN233" s="1"/>
      <c r="SZO233" s="1"/>
      <c r="SZP233" s="1"/>
      <c r="SZQ233" s="1"/>
      <c r="SZR233" s="1"/>
      <c r="SZS233" s="1"/>
      <c r="SZT233" s="1"/>
      <c r="SZU233" s="1"/>
      <c r="SZV233" s="1"/>
      <c r="SZW233" s="1"/>
      <c r="SZX233" s="1"/>
      <c r="SZY233" s="1"/>
      <c r="SZZ233" s="1"/>
      <c r="TAA233" s="1"/>
      <c r="TAB233" s="1"/>
      <c r="TAC233" s="1"/>
      <c r="TAD233" s="1"/>
      <c r="TAE233" s="1"/>
      <c r="TAF233" s="1"/>
      <c r="TAG233" s="1"/>
      <c r="TAH233" s="1"/>
      <c r="TAI233" s="1"/>
      <c r="TAJ233" s="1"/>
      <c r="TAK233" s="1"/>
      <c r="TAL233" s="1"/>
      <c r="TAM233" s="1"/>
      <c r="TAN233" s="1"/>
      <c r="TAO233" s="1"/>
      <c r="TAP233" s="1"/>
      <c r="TAQ233" s="1"/>
      <c r="TAR233" s="1"/>
      <c r="TAS233" s="1"/>
      <c r="TAT233" s="1"/>
      <c r="TAU233" s="1"/>
      <c r="TAV233" s="1"/>
      <c r="TAW233" s="1"/>
      <c r="TAX233" s="1"/>
      <c r="TAY233" s="1"/>
      <c r="TAZ233" s="1"/>
      <c r="TBA233" s="1"/>
      <c r="TBB233" s="1"/>
      <c r="TBC233" s="1"/>
      <c r="TBD233" s="1"/>
      <c r="TBE233" s="1"/>
      <c r="TBF233" s="1"/>
      <c r="TBG233" s="1"/>
      <c r="TBH233" s="1"/>
      <c r="TBI233" s="1"/>
      <c r="TBJ233" s="1"/>
      <c r="TBK233" s="1"/>
      <c r="TBL233" s="1"/>
      <c r="TBM233" s="1"/>
      <c r="TBN233" s="1"/>
      <c r="TBO233" s="1"/>
      <c r="TBP233" s="1"/>
      <c r="TBQ233" s="1"/>
      <c r="TBR233" s="1"/>
      <c r="TBS233" s="1"/>
      <c r="TBT233" s="1"/>
      <c r="TBU233" s="1"/>
      <c r="TBV233" s="1"/>
      <c r="TBW233" s="1"/>
      <c r="TBX233" s="1"/>
      <c r="TBY233" s="1"/>
      <c r="TBZ233" s="1"/>
      <c r="TCA233" s="1"/>
      <c r="TCB233" s="1"/>
      <c r="TCC233" s="1"/>
      <c r="TCD233" s="1"/>
      <c r="TCE233" s="1"/>
      <c r="TCF233" s="1"/>
      <c r="TCG233" s="1"/>
      <c r="TCH233" s="1"/>
      <c r="TCI233" s="1"/>
      <c r="TCJ233" s="1"/>
      <c r="TCK233" s="1"/>
      <c r="TCL233" s="1"/>
      <c r="TCM233" s="1"/>
      <c r="TCN233" s="1"/>
      <c r="TCO233" s="1"/>
      <c r="TCP233" s="1"/>
      <c r="TCQ233" s="1"/>
      <c r="TCR233" s="1"/>
      <c r="TCS233" s="1"/>
      <c r="TCT233" s="1"/>
      <c r="TCU233" s="1"/>
      <c r="TCV233" s="1"/>
      <c r="TCW233" s="1"/>
      <c r="TCX233" s="1"/>
      <c r="TCY233" s="1"/>
      <c r="TCZ233" s="1"/>
      <c r="TDA233" s="1"/>
      <c r="TDB233" s="1"/>
      <c r="TDC233" s="1"/>
      <c r="TDD233" s="1"/>
      <c r="TDE233" s="1"/>
      <c r="TDF233" s="1"/>
      <c r="TDG233" s="1"/>
      <c r="TDH233" s="1"/>
      <c r="TDI233" s="1"/>
      <c r="TDJ233" s="1"/>
      <c r="TDK233" s="1"/>
      <c r="TDL233" s="1"/>
      <c r="TDM233" s="1"/>
      <c r="TDN233" s="1"/>
      <c r="TDO233" s="1"/>
      <c r="TDP233" s="1"/>
      <c r="TDQ233" s="1"/>
      <c r="TDR233" s="1"/>
      <c r="TDS233" s="1"/>
      <c r="TDT233" s="1"/>
      <c r="TDU233" s="1"/>
      <c r="TDV233" s="1"/>
      <c r="TDW233" s="1"/>
      <c r="TDX233" s="1"/>
      <c r="TDY233" s="1"/>
      <c r="TDZ233" s="1"/>
      <c r="TEA233" s="1"/>
      <c r="TEB233" s="1"/>
      <c r="TEC233" s="1"/>
      <c r="TED233" s="1"/>
      <c r="TEE233" s="1"/>
      <c r="TEF233" s="1"/>
      <c r="TEG233" s="1"/>
      <c r="TEH233" s="1"/>
      <c r="TEI233" s="1"/>
      <c r="TEJ233" s="1"/>
      <c r="TEK233" s="1"/>
      <c r="TEL233" s="1"/>
      <c r="TEM233" s="1"/>
      <c r="TEN233" s="1"/>
      <c r="TEO233" s="1"/>
      <c r="TEP233" s="1"/>
      <c r="TEQ233" s="1"/>
      <c r="TER233" s="1"/>
      <c r="TES233" s="1"/>
      <c r="TET233" s="1"/>
      <c r="TEU233" s="1"/>
      <c r="TEV233" s="1"/>
      <c r="TEW233" s="1"/>
      <c r="TEX233" s="1"/>
      <c r="TEY233" s="1"/>
      <c r="TEZ233" s="1"/>
      <c r="TFA233" s="1"/>
      <c r="TFB233" s="1"/>
      <c r="TFC233" s="1"/>
      <c r="TFD233" s="1"/>
      <c r="TFE233" s="1"/>
      <c r="TFF233" s="1"/>
      <c r="TFG233" s="1"/>
      <c r="TFH233" s="1"/>
      <c r="TFI233" s="1"/>
      <c r="TFJ233" s="1"/>
      <c r="TFK233" s="1"/>
      <c r="TFL233" s="1"/>
      <c r="TFM233" s="1"/>
      <c r="TFN233" s="1"/>
      <c r="TFO233" s="1"/>
      <c r="TFP233" s="1"/>
      <c r="TFQ233" s="1"/>
      <c r="TFR233" s="1"/>
      <c r="TFS233" s="1"/>
      <c r="TFT233" s="1"/>
      <c r="TFU233" s="1"/>
      <c r="TFV233" s="1"/>
      <c r="TFW233" s="1"/>
      <c r="TFX233" s="1"/>
      <c r="TFY233" s="1"/>
      <c r="TFZ233" s="1"/>
      <c r="TGA233" s="1"/>
      <c r="TGB233" s="1"/>
      <c r="TGC233" s="1"/>
      <c r="TGD233" s="1"/>
      <c r="TGE233" s="1"/>
      <c r="TGF233" s="1"/>
      <c r="TGG233" s="1"/>
      <c r="TGH233" s="1"/>
      <c r="TGI233" s="1"/>
      <c r="TGJ233" s="1"/>
      <c r="TGK233" s="1"/>
      <c r="TGL233" s="1"/>
      <c r="TGM233" s="1"/>
      <c r="TGN233" s="1"/>
      <c r="TGO233" s="1"/>
      <c r="TGP233" s="1"/>
      <c r="TGQ233" s="1"/>
      <c r="TGR233" s="1"/>
      <c r="TGS233" s="1"/>
      <c r="TGT233" s="1"/>
      <c r="TGU233" s="1"/>
      <c r="TGV233" s="1"/>
      <c r="TGW233" s="1"/>
      <c r="TGX233" s="1"/>
      <c r="TGY233" s="1"/>
      <c r="TGZ233" s="1"/>
      <c r="THA233" s="1"/>
      <c r="THB233" s="1"/>
      <c r="THC233" s="1"/>
      <c r="THD233" s="1"/>
      <c r="THE233" s="1"/>
      <c r="THF233" s="1"/>
      <c r="THG233" s="1"/>
      <c r="THH233" s="1"/>
      <c r="THI233" s="1"/>
      <c r="THJ233" s="1"/>
      <c r="THK233" s="1"/>
      <c r="THL233" s="1"/>
      <c r="THM233" s="1"/>
      <c r="THN233" s="1"/>
      <c r="THO233" s="1"/>
      <c r="THP233" s="1"/>
      <c r="THQ233" s="1"/>
      <c r="THR233" s="1"/>
      <c r="THS233" s="1"/>
      <c r="THT233" s="1"/>
      <c r="THU233" s="1"/>
      <c r="THV233" s="1"/>
      <c r="THW233" s="1"/>
      <c r="THX233" s="1"/>
      <c r="THY233" s="1"/>
      <c r="THZ233" s="1"/>
      <c r="TIA233" s="1"/>
      <c r="TIB233" s="1"/>
      <c r="TIC233" s="1"/>
      <c r="TID233" s="1"/>
      <c r="TIE233" s="1"/>
      <c r="TIF233" s="1"/>
      <c r="TIG233" s="1"/>
      <c r="TIH233" s="1"/>
      <c r="TII233" s="1"/>
      <c r="TIJ233" s="1"/>
      <c r="TIK233" s="1"/>
      <c r="TIL233" s="1"/>
      <c r="TIM233" s="1"/>
      <c r="TIN233" s="1"/>
      <c r="TIO233" s="1"/>
      <c r="TIP233" s="1"/>
      <c r="TIQ233" s="1"/>
      <c r="TIR233" s="1"/>
      <c r="TIS233" s="1"/>
      <c r="TIT233" s="1"/>
      <c r="TIU233" s="1"/>
      <c r="TIV233" s="1"/>
      <c r="TIW233" s="1"/>
      <c r="TIX233" s="1"/>
      <c r="TIY233" s="1"/>
      <c r="TIZ233" s="1"/>
      <c r="TJA233" s="1"/>
      <c r="TJB233" s="1"/>
      <c r="TJC233" s="1"/>
      <c r="TJD233" s="1"/>
      <c r="TJE233" s="1"/>
      <c r="TJF233" s="1"/>
      <c r="TJG233" s="1"/>
      <c r="TJH233" s="1"/>
      <c r="TJI233" s="1"/>
      <c r="TJJ233" s="1"/>
      <c r="TJK233" s="1"/>
      <c r="TJL233" s="1"/>
      <c r="TJM233" s="1"/>
      <c r="TJN233" s="1"/>
      <c r="TJO233" s="1"/>
      <c r="TJP233" s="1"/>
      <c r="TJQ233" s="1"/>
      <c r="TJR233" s="1"/>
      <c r="TJS233" s="1"/>
      <c r="TJT233" s="1"/>
      <c r="TJU233" s="1"/>
      <c r="TJV233" s="1"/>
      <c r="TJW233" s="1"/>
      <c r="TJX233" s="1"/>
      <c r="TJY233" s="1"/>
      <c r="TJZ233" s="1"/>
      <c r="TKA233" s="1"/>
      <c r="TKB233" s="1"/>
      <c r="TKC233" s="1"/>
      <c r="TKD233" s="1"/>
      <c r="TKE233" s="1"/>
      <c r="TKF233" s="1"/>
      <c r="TKG233" s="1"/>
      <c r="TKH233" s="1"/>
      <c r="TKI233" s="1"/>
      <c r="TKJ233" s="1"/>
      <c r="TKK233" s="1"/>
      <c r="TKL233" s="1"/>
      <c r="TKM233" s="1"/>
      <c r="TKN233" s="1"/>
      <c r="TKO233" s="1"/>
      <c r="TKP233" s="1"/>
      <c r="TKQ233" s="1"/>
      <c r="TKR233" s="1"/>
      <c r="TKS233" s="1"/>
      <c r="TKT233" s="1"/>
      <c r="TKU233" s="1"/>
      <c r="TKV233" s="1"/>
      <c r="TKW233" s="1"/>
      <c r="TKX233" s="1"/>
      <c r="TKY233" s="1"/>
      <c r="TKZ233" s="1"/>
      <c r="TLA233" s="1"/>
      <c r="TLB233" s="1"/>
      <c r="TLC233" s="1"/>
      <c r="TLD233" s="1"/>
      <c r="TLE233" s="1"/>
      <c r="TLF233" s="1"/>
      <c r="TLG233" s="1"/>
      <c r="TLH233" s="1"/>
      <c r="TLI233" s="1"/>
      <c r="TLJ233" s="1"/>
      <c r="TLK233" s="1"/>
      <c r="TLL233" s="1"/>
      <c r="TLM233" s="1"/>
      <c r="TLN233" s="1"/>
      <c r="TLO233" s="1"/>
      <c r="TLP233" s="1"/>
      <c r="TLQ233" s="1"/>
      <c r="TLR233" s="1"/>
      <c r="TLS233" s="1"/>
      <c r="TLT233" s="1"/>
      <c r="TLU233" s="1"/>
      <c r="TLV233" s="1"/>
      <c r="TLW233" s="1"/>
      <c r="TLX233" s="1"/>
      <c r="TLY233" s="1"/>
      <c r="TLZ233" s="1"/>
      <c r="TMA233" s="1"/>
      <c r="TMB233" s="1"/>
      <c r="TMC233" s="1"/>
      <c r="TMD233" s="1"/>
      <c r="TME233" s="1"/>
      <c r="TMF233" s="1"/>
      <c r="TMG233" s="1"/>
      <c r="TMH233" s="1"/>
      <c r="TMI233" s="1"/>
      <c r="TMJ233" s="1"/>
      <c r="TMK233" s="1"/>
      <c r="TML233" s="1"/>
      <c r="TMM233" s="1"/>
      <c r="TMN233" s="1"/>
      <c r="TMO233" s="1"/>
      <c r="TMP233" s="1"/>
      <c r="TMQ233" s="1"/>
      <c r="TMR233" s="1"/>
      <c r="TMS233" s="1"/>
      <c r="TMT233" s="1"/>
      <c r="TMU233" s="1"/>
      <c r="TMV233" s="1"/>
      <c r="TMW233" s="1"/>
      <c r="TMX233" s="1"/>
      <c r="TMY233" s="1"/>
      <c r="TMZ233" s="1"/>
      <c r="TNA233" s="1"/>
      <c r="TNB233" s="1"/>
      <c r="TNC233" s="1"/>
      <c r="TND233" s="1"/>
      <c r="TNE233" s="1"/>
      <c r="TNF233" s="1"/>
      <c r="TNG233" s="1"/>
      <c r="TNH233" s="1"/>
      <c r="TNI233" s="1"/>
      <c r="TNJ233" s="1"/>
      <c r="TNK233" s="1"/>
      <c r="TNL233" s="1"/>
      <c r="TNM233" s="1"/>
      <c r="TNN233" s="1"/>
      <c r="TNO233" s="1"/>
      <c r="TNP233" s="1"/>
      <c r="TNQ233" s="1"/>
      <c r="TNR233" s="1"/>
      <c r="TNS233" s="1"/>
      <c r="TNT233" s="1"/>
      <c r="TNU233" s="1"/>
      <c r="TNV233" s="1"/>
      <c r="TNW233" s="1"/>
      <c r="TNX233" s="1"/>
      <c r="TNY233" s="1"/>
      <c r="TNZ233" s="1"/>
      <c r="TOA233" s="1"/>
      <c r="TOB233" s="1"/>
      <c r="TOC233" s="1"/>
      <c r="TOD233" s="1"/>
      <c r="TOE233" s="1"/>
      <c r="TOF233" s="1"/>
      <c r="TOG233" s="1"/>
      <c r="TOH233" s="1"/>
      <c r="TOI233" s="1"/>
      <c r="TOJ233" s="1"/>
      <c r="TOK233" s="1"/>
      <c r="TOL233" s="1"/>
      <c r="TOM233" s="1"/>
      <c r="TON233" s="1"/>
      <c r="TOO233" s="1"/>
      <c r="TOP233" s="1"/>
      <c r="TOQ233" s="1"/>
      <c r="TOR233" s="1"/>
      <c r="TOS233" s="1"/>
      <c r="TOT233" s="1"/>
      <c r="TOU233" s="1"/>
      <c r="TOV233" s="1"/>
      <c r="TOW233" s="1"/>
      <c r="TOX233" s="1"/>
      <c r="TOY233" s="1"/>
      <c r="TOZ233" s="1"/>
      <c r="TPA233" s="1"/>
      <c r="TPB233" s="1"/>
      <c r="TPC233" s="1"/>
      <c r="TPD233" s="1"/>
      <c r="TPE233" s="1"/>
      <c r="TPF233" s="1"/>
      <c r="TPG233" s="1"/>
      <c r="TPH233" s="1"/>
      <c r="TPI233" s="1"/>
      <c r="TPJ233" s="1"/>
      <c r="TPK233" s="1"/>
      <c r="TPL233" s="1"/>
      <c r="TPM233" s="1"/>
      <c r="TPN233" s="1"/>
      <c r="TPO233" s="1"/>
      <c r="TPP233" s="1"/>
      <c r="TPQ233" s="1"/>
      <c r="TPR233" s="1"/>
      <c r="TPS233" s="1"/>
      <c r="TPT233" s="1"/>
      <c r="TPU233" s="1"/>
      <c r="TPV233" s="1"/>
      <c r="TPW233" s="1"/>
      <c r="TPX233" s="1"/>
      <c r="TPY233" s="1"/>
      <c r="TPZ233" s="1"/>
      <c r="TQA233" s="1"/>
      <c r="TQB233" s="1"/>
      <c r="TQC233" s="1"/>
      <c r="TQD233" s="1"/>
      <c r="TQE233" s="1"/>
      <c r="TQF233" s="1"/>
      <c r="TQG233" s="1"/>
      <c r="TQH233" s="1"/>
      <c r="TQI233" s="1"/>
      <c r="TQJ233" s="1"/>
      <c r="TQK233" s="1"/>
      <c r="TQL233" s="1"/>
      <c r="TQM233" s="1"/>
      <c r="TQN233" s="1"/>
      <c r="TQO233" s="1"/>
      <c r="TQP233" s="1"/>
      <c r="TQQ233" s="1"/>
      <c r="TQR233" s="1"/>
      <c r="TQS233" s="1"/>
      <c r="TQT233" s="1"/>
      <c r="TQU233" s="1"/>
      <c r="TQV233" s="1"/>
      <c r="TQW233" s="1"/>
      <c r="TQX233" s="1"/>
      <c r="TQY233" s="1"/>
      <c r="TQZ233" s="1"/>
      <c r="TRA233" s="1"/>
      <c r="TRB233" s="1"/>
      <c r="TRC233" s="1"/>
      <c r="TRD233" s="1"/>
      <c r="TRE233" s="1"/>
      <c r="TRF233" s="1"/>
      <c r="TRG233" s="1"/>
      <c r="TRH233" s="1"/>
      <c r="TRI233" s="1"/>
      <c r="TRJ233" s="1"/>
      <c r="TRK233" s="1"/>
      <c r="TRL233" s="1"/>
      <c r="TRM233" s="1"/>
      <c r="TRN233" s="1"/>
      <c r="TRO233" s="1"/>
      <c r="TRP233" s="1"/>
      <c r="TRQ233" s="1"/>
      <c r="TRR233" s="1"/>
      <c r="TRS233" s="1"/>
      <c r="TRT233" s="1"/>
      <c r="TRU233" s="1"/>
      <c r="TRV233" s="1"/>
      <c r="TRW233" s="1"/>
      <c r="TRX233" s="1"/>
      <c r="TRY233" s="1"/>
      <c r="TRZ233" s="1"/>
      <c r="TSA233" s="1"/>
      <c r="TSB233" s="1"/>
      <c r="TSC233" s="1"/>
      <c r="TSD233" s="1"/>
      <c r="TSE233" s="1"/>
      <c r="TSF233" s="1"/>
      <c r="TSG233" s="1"/>
      <c r="TSH233" s="1"/>
      <c r="TSI233" s="1"/>
      <c r="TSJ233" s="1"/>
      <c r="TSK233" s="1"/>
      <c r="TSL233" s="1"/>
      <c r="TSM233" s="1"/>
      <c r="TSN233" s="1"/>
      <c r="TSO233" s="1"/>
      <c r="TSP233" s="1"/>
      <c r="TSQ233" s="1"/>
      <c r="TSR233" s="1"/>
      <c r="TSS233" s="1"/>
      <c r="TST233" s="1"/>
      <c r="TSU233" s="1"/>
      <c r="TSV233" s="1"/>
      <c r="TSW233" s="1"/>
      <c r="TSX233" s="1"/>
      <c r="TSY233" s="1"/>
      <c r="TSZ233" s="1"/>
      <c r="TTA233" s="1"/>
      <c r="TTB233" s="1"/>
      <c r="TTC233" s="1"/>
      <c r="TTD233" s="1"/>
      <c r="TTE233" s="1"/>
      <c r="TTF233" s="1"/>
      <c r="TTG233" s="1"/>
      <c r="TTH233" s="1"/>
      <c r="TTI233" s="1"/>
      <c r="TTJ233" s="1"/>
      <c r="TTK233" s="1"/>
      <c r="TTL233" s="1"/>
      <c r="TTM233" s="1"/>
      <c r="TTN233" s="1"/>
      <c r="TTO233" s="1"/>
      <c r="TTP233" s="1"/>
      <c r="TTQ233" s="1"/>
      <c r="TTR233" s="1"/>
      <c r="TTS233" s="1"/>
      <c r="TTT233" s="1"/>
      <c r="TTU233" s="1"/>
      <c r="TTV233" s="1"/>
      <c r="TTW233" s="1"/>
      <c r="TTX233" s="1"/>
      <c r="TTY233" s="1"/>
      <c r="TTZ233" s="1"/>
      <c r="TUA233" s="1"/>
      <c r="TUB233" s="1"/>
      <c r="TUC233" s="1"/>
      <c r="TUD233" s="1"/>
      <c r="TUE233" s="1"/>
      <c r="TUF233" s="1"/>
      <c r="TUG233" s="1"/>
      <c r="TUH233" s="1"/>
      <c r="TUI233" s="1"/>
      <c r="TUJ233" s="1"/>
      <c r="TUK233" s="1"/>
      <c r="TUL233" s="1"/>
      <c r="TUM233" s="1"/>
      <c r="TUN233" s="1"/>
      <c r="TUO233" s="1"/>
      <c r="TUP233" s="1"/>
      <c r="TUQ233" s="1"/>
      <c r="TUR233" s="1"/>
      <c r="TUS233" s="1"/>
      <c r="TUT233" s="1"/>
      <c r="TUU233" s="1"/>
      <c r="TUV233" s="1"/>
      <c r="TUW233" s="1"/>
      <c r="TUX233" s="1"/>
      <c r="TUY233" s="1"/>
      <c r="TUZ233" s="1"/>
      <c r="TVA233" s="1"/>
      <c r="TVB233" s="1"/>
      <c r="TVC233" s="1"/>
      <c r="TVD233" s="1"/>
      <c r="TVE233" s="1"/>
      <c r="TVF233" s="1"/>
      <c r="TVG233" s="1"/>
      <c r="TVH233" s="1"/>
      <c r="TVI233" s="1"/>
      <c r="TVJ233" s="1"/>
      <c r="TVK233" s="1"/>
      <c r="TVL233" s="1"/>
      <c r="TVM233" s="1"/>
      <c r="TVN233" s="1"/>
      <c r="TVO233" s="1"/>
      <c r="TVP233" s="1"/>
      <c r="TVQ233" s="1"/>
      <c r="TVR233" s="1"/>
      <c r="TVS233" s="1"/>
      <c r="TVT233" s="1"/>
      <c r="TVU233" s="1"/>
      <c r="TVV233" s="1"/>
      <c r="TVW233" s="1"/>
      <c r="TVX233" s="1"/>
      <c r="TVY233" s="1"/>
      <c r="TVZ233" s="1"/>
      <c r="TWA233" s="1"/>
      <c r="TWB233" s="1"/>
      <c r="TWC233" s="1"/>
      <c r="TWD233" s="1"/>
      <c r="TWE233" s="1"/>
      <c r="TWF233" s="1"/>
      <c r="TWG233" s="1"/>
      <c r="TWH233" s="1"/>
      <c r="TWI233" s="1"/>
      <c r="TWJ233" s="1"/>
      <c r="TWK233" s="1"/>
      <c r="TWL233" s="1"/>
      <c r="TWM233" s="1"/>
      <c r="TWN233" s="1"/>
      <c r="TWO233" s="1"/>
      <c r="TWP233" s="1"/>
      <c r="TWQ233" s="1"/>
      <c r="TWR233" s="1"/>
      <c r="TWS233" s="1"/>
      <c r="TWT233" s="1"/>
      <c r="TWU233" s="1"/>
      <c r="TWV233" s="1"/>
      <c r="TWW233" s="1"/>
      <c r="TWX233" s="1"/>
      <c r="TWY233" s="1"/>
      <c r="TWZ233" s="1"/>
      <c r="TXA233" s="1"/>
      <c r="TXB233" s="1"/>
      <c r="TXC233" s="1"/>
      <c r="TXD233" s="1"/>
      <c r="TXE233" s="1"/>
      <c r="TXF233" s="1"/>
      <c r="TXG233" s="1"/>
      <c r="TXH233" s="1"/>
      <c r="TXI233" s="1"/>
      <c r="TXJ233" s="1"/>
      <c r="TXK233" s="1"/>
      <c r="TXL233" s="1"/>
      <c r="TXM233" s="1"/>
      <c r="TXN233" s="1"/>
      <c r="TXO233" s="1"/>
      <c r="TXP233" s="1"/>
      <c r="TXQ233" s="1"/>
      <c r="TXR233" s="1"/>
      <c r="TXS233" s="1"/>
      <c r="TXT233" s="1"/>
      <c r="TXU233" s="1"/>
      <c r="TXV233" s="1"/>
      <c r="TXW233" s="1"/>
      <c r="TXX233" s="1"/>
      <c r="TXY233" s="1"/>
      <c r="TXZ233" s="1"/>
      <c r="TYA233" s="1"/>
      <c r="TYB233" s="1"/>
      <c r="TYC233" s="1"/>
      <c r="TYD233" s="1"/>
      <c r="TYE233" s="1"/>
      <c r="TYF233" s="1"/>
      <c r="TYG233" s="1"/>
      <c r="TYH233" s="1"/>
      <c r="TYI233" s="1"/>
      <c r="TYJ233" s="1"/>
      <c r="TYK233" s="1"/>
      <c r="TYL233" s="1"/>
      <c r="TYM233" s="1"/>
      <c r="TYN233" s="1"/>
      <c r="TYO233" s="1"/>
      <c r="TYP233" s="1"/>
      <c r="TYQ233" s="1"/>
      <c r="TYR233" s="1"/>
      <c r="TYS233" s="1"/>
      <c r="TYT233" s="1"/>
      <c r="TYU233" s="1"/>
      <c r="TYV233" s="1"/>
      <c r="TYW233" s="1"/>
      <c r="TYX233" s="1"/>
      <c r="TYY233" s="1"/>
      <c r="TYZ233" s="1"/>
      <c r="TZA233" s="1"/>
      <c r="TZB233" s="1"/>
      <c r="TZC233" s="1"/>
      <c r="TZD233" s="1"/>
      <c r="TZE233" s="1"/>
      <c r="TZF233" s="1"/>
      <c r="TZG233" s="1"/>
      <c r="TZH233" s="1"/>
      <c r="TZI233" s="1"/>
      <c r="TZJ233" s="1"/>
      <c r="TZK233" s="1"/>
      <c r="TZL233" s="1"/>
      <c r="TZM233" s="1"/>
      <c r="TZN233" s="1"/>
      <c r="TZO233" s="1"/>
      <c r="TZP233" s="1"/>
      <c r="TZQ233" s="1"/>
      <c r="TZR233" s="1"/>
      <c r="TZS233" s="1"/>
      <c r="TZT233" s="1"/>
      <c r="TZU233" s="1"/>
      <c r="TZV233" s="1"/>
      <c r="TZW233" s="1"/>
      <c r="TZX233" s="1"/>
      <c r="TZY233" s="1"/>
      <c r="TZZ233" s="1"/>
      <c r="UAA233" s="1"/>
      <c r="UAB233" s="1"/>
      <c r="UAC233" s="1"/>
      <c r="UAD233" s="1"/>
      <c r="UAE233" s="1"/>
      <c r="UAF233" s="1"/>
      <c r="UAG233" s="1"/>
      <c r="UAH233" s="1"/>
      <c r="UAI233" s="1"/>
      <c r="UAJ233" s="1"/>
      <c r="UAK233" s="1"/>
      <c r="UAL233" s="1"/>
      <c r="UAM233" s="1"/>
      <c r="UAN233" s="1"/>
      <c r="UAO233" s="1"/>
      <c r="UAP233" s="1"/>
      <c r="UAQ233" s="1"/>
      <c r="UAR233" s="1"/>
      <c r="UAS233" s="1"/>
      <c r="UAT233" s="1"/>
      <c r="UAU233" s="1"/>
      <c r="UAV233" s="1"/>
      <c r="UAW233" s="1"/>
      <c r="UAX233" s="1"/>
      <c r="UAY233" s="1"/>
      <c r="UAZ233" s="1"/>
      <c r="UBA233" s="1"/>
      <c r="UBB233" s="1"/>
      <c r="UBC233" s="1"/>
      <c r="UBD233" s="1"/>
      <c r="UBE233" s="1"/>
      <c r="UBF233" s="1"/>
      <c r="UBG233" s="1"/>
      <c r="UBH233" s="1"/>
      <c r="UBI233" s="1"/>
      <c r="UBJ233" s="1"/>
      <c r="UBK233" s="1"/>
      <c r="UBL233" s="1"/>
      <c r="UBM233" s="1"/>
      <c r="UBN233" s="1"/>
      <c r="UBO233" s="1"/>
      <c r="UBP233" s="1"/>
      <c r="UBQ233" s="1"/>
      <c r="UBR233" s="1"/>
      <c r="UBS233" s="1"/>
      <c r="UBT233" s="1"/>
      <c r="UBU233" s="1"/>
      <c r="UBV233" s="1"/>
      <c r="UBW233" s="1"/>
      <c r="UBX233" s="1"/>
      <c r="UBY233" s="1"/>
      <c r="UBZ233" s="1"/>
      <c r="UCA233" s="1"/>
      <c r="UCB233" s="1"/>
      <c r="UCC233" s="1"/>
      <c r="UCD233" s="1"/>
      <c r="UCE233" s="1"/>
      <c r="UCF233" s="1"/>
      <c r="UCG233" s="1"/>
      <c r="UCH233" s="1"/>
      <c r="UCI233" s="1"/>
      <c r="UCJ233" s="1"/>
      <c r="UCK233" s="1"/>
      <c r="UCL233" s="1"/>
      <c r="UCM233" s="1"/>
      <c r="UCN233" s="1"/>
      <c r="UCO233" s="1"/>
      <c r="UCP233" s="1"/>
      <c r="UCQ233" s="1"/>
      <c r="UCR233" s="1"/>
      <c r="UCS233" s="1"/>
      <c r="UCT233" s="1"/>
      <c r="UCU233" s="1"/>
      <c r="UCV233" s="1"/>
      <c r="UCW233" s="1"/>
      <c r="UCX233" s="1"/>
      <c r="UCY233" s="1"/>
      <c r="UCZ233" s="1"/>
      <c r="UDA233" s="1"/>
      <c r="UDB233" s="1"/>
      <c r="UDC233" s="1"/>
      <c r="UDD233" s="1"/>
      <c r="UDE233" s="1"/>
      <c r="UDF233" s="1"/>
      <c r="UDG233" s="1"/>
      <c r="UDH233" s="1"/>
      <c r="UDI233" s="1"/>
      <c r="UDJ233" s="1"/>
      <c r="UDK233" s="1"/>
      <c r="UDL233" s="1"/>
      <c r="UDM233" s="1"/>
      <c r="UDN233" s="1"/>
      <c r="UDO233" s="1"/>
      <c r="UDP233" s="1"/>
      <c r="UDQ233" s="1"/>
      <c r="UDR233" s="1"/>
      <c r="UDS233" s="1"/>
      <c r="UDT233" s="1"/>
      <c r="UDU233" s="1"/>
      <c r="UDV233" s="1"/>
      <c r="UDW233" s="1"/>
      <c r="UDX233" s="1"/>
      <c r="UDY233" s="1"/>
      <c r="UDZ233" s="1"/>
      <c r="UEA233" s="1"/>
      <c r="UEB233" s="1"/>
      <c r="UEC233" s="1"/>
      <c r="UED233" s="1"/>
      <c r="UEE233" s="1"/>
      <c r="UEF233" s="1"/>
      <c r="UEG233" s="1"/>
      <c r="UEH233" s="1"/>
      <c r="UEI233" s="1"/>
      <c r="UEJ233" s="1"/>
      <c r="UEK233" s="1"/>
      <c r="UEL233" s="1"/>
      <c r="UEM233" s="1"/>
      <c r="UEN233" s="1"/>
      <c r="UEO233" s="1"/>
      <c r="UEP233" s="1"/>
      <c r="UEQ233" s="1"/>
      <c r="UER233" s="1"/>
      <c r="UES233" s="1"/>
      <c r="UET233" s="1"/>
      <c r="UEU233" s="1"/>
      <c r="UEV233" s="1"/>
      <c r="UEW233" s="1"/>
      <c r="UEX233" s="1"/>
      <c r="UEY233" s="1"/>
      <c r="UEZ233" s="1"/>
      <c r="UFA233" s="1"/>
      <c r="UFB233" s="1"/>
      <c r="UFC233" s="1"/>
      <c r="UFD233" s="1"/>
      <c r="UFE233" s="1"/>
      <c r="UFF233" s="1"/>
      <c r="UFG233" s="1"/>
      <c r="UFH233" s="1"/>
      <c r="UFI233" s="1"/>
      <c r="UFJ233" s="1"/>
      <c r="UFK233" s="1"/>
      <c r="UFL233" s="1"/>
      <c r="UFM233" s="1"/>
      <c r="UFN233" s="1"/>
      <c r="UFO233" s="1"/>
      <c r="UFP233" s="1"/>
      <c r="UFQ233" s="1"/>
      <c r="UFR233" s="1"/>
      <c r="UFS233" s="1"/>
      <c r="UFT233" s="1"/>
      <c r="UFU233" s="1"/>
      <c r="UFV233" s="1"/>
      <c r="UFW233" s="1"/>
      <c r="UFX233" s="1"/>
      <c r="UFY233" s="1"/>
      <c r="UFZ233" s="1"/>
      <c r="UGA233" s="1"/>
      <c r="UGB233" s="1"/>
      <c r="UGC233" s="1"/>
      <c r="UGD233" s="1"/>
      <c r="UGE233" s="1"/>
      <c r="UGF233" s="1"/>
      <c r="UGG233" s="1"/>
      <c r="UGH233" s="1"/>
      <c r="UGI233" s="1"/>
      <c r="UGJ233" s="1"/>
      <c r="UGK233" s="1"/>
      <c r="UGL233" s="1"/>
      <c r="UGM233" s="1"/>
      <c r="UGN233" s="1"/>
      <c r="UGO233" s="1"/>
      <c r="UGP233" s="1"/>
      <c r="UGQ233" s="1"/>
      <c r="UGR233" s="1"/>
      <c r="UGS233" s="1"/>
      <c r="UGT233" s="1"/>
      <c r="UGU233" s="1"/>
      <c r="UGV233" s="1"/>
      <c r="UGW233" s="1"/>
      <c r="UGX233" s="1"/>
      <c r="UGY233" s="1"/>
      <c r="UGZ233" s="1"/>
      <c r="UHA233" s="1"/>
      <c r="UHB233" s="1"/>
      <c r="UHC233" s="1"/>
      <c r="UHD233" s="1"/>
      <c r="UHE233" s="1"/>
      <c r="UHF233" s="1"/>
      <c r="UHG233" s="1"/>
      <c r="UHH233" s="1"/>
      <c r="UHI233" s="1"/>
      <c r="UHJ233" s="1"/>
      <c r="UHK233" s="1"/>
      <c r="UHL233" s="1"/>
      <c r="UHM233" s="1"/>
      <c r="UHN233" s="1"/>
      <c r="UHO233" s="1"/>
      <c r="UHP233" s="1"/>
      <c r="UHQ233" s="1"/>
      <c r="UHR233" s="1"/>
      <c r="UHS233" s="1"/>
      <c r="UHT233" s="1"/>
      <c r="UHU233" s="1"/>
      <c r="UHV233" s="1"/>
      <c r="UHW233" s="1"/>
      <c r="UHX233" s="1"/>
      <c r="UHY233" s="1"/>
      <c r="UHZ233" s="1"/>
      <c r="UIA233" s="1"/>
      <c r="UIB233" s="1"/>
      <c r="UIC233" s="1"/>
      <c r="UID233" s="1"/>
      <c r="UIE233" s="1"/>
      <c r="UIF233" s="1"/>
      <c r="UIG233" s="1"/>
      <c r="UIH233" s="1"/>
      <c r="UII233" s="1"/>
      <c r="UIJ233" s="1"/>
      <c r="UIK233" s="1"/>
      <c r="UIL233" s="1"/>
      <c r="UIM233" s="1"/>
      <c r="UIN233" s="1"/>
      <c r="UIO233" s="1"/>
      <c r="UIP233" s="1"/>
      <c r="UIQ233" s="1"/>
      <c r="UIR233" s="1"/>
      <c r="UIS233" s="1"/>
      <c r="UIT233" s="1"/>
      <c r="UIU233" s="1"/>
      <c r="UIV233" s="1"/>
      <c r="UIW233" s="1"/>
      <c r="UIX233" s="1"/>
      <c r="UIY233" s="1"/>
      <c r="UIZ233" s="1"/>
      <c r="UJA233" s="1"/>
      <c r="UJB233" s="1"/>
      <c r="UJC233" s="1"/>
      <c r="UJD233" s="1"/>
      <c r="UJE233" s="1"/>
      <c r="UJF233" s="1"/>
      <c r="UJG233" s="1"/>
      <c r="UJH233" s="1"/>
      <c r="UJI233" s="1"/>
      <c r="UJJ233" s="1"/>
      <c r="UJK233" s="1"/>
      <c r="UJL233" s="1"/>
      <c r="UJM233" s="1"/>
      <c r="UJN233" s="1"/>
      <c r="UJO233" s="1"/>
      <c r="UJP233" s="1"/>
      <c r="UJQ233" s="1"/>
      <c r="UJR233" s="1"/>
      <c r="UJS233" s="1"/>
      <c r="UJT233" s="1"/>
      <c r="UJU233" s="1"/>
      <c r="UJV233" s="1"/>
      <c r="UJW233" s="1"/>
      <c r="UJX233" s="1"/>
      <c r="UJY233" s="1"/>
      <c r="UJZ233" s="1"/>
      <c r="UKA233" s="1"/>
      <c r="UKB233" s="1"/>
      <c r="UKC233" s="1"/>
      <c r="UKD233" s="1"/>
      <c r="UKE233" s="1"/>
      <c r="UKF233" s="1"/>
      <c r="UKG233" s="1"/>
      <c r="UKH233" s="1"/>
      <c r="UKI233" s="1"/>
      <c r="UKJ233" s="1"/>
      <c r="UKK233" s="1"/>
      <c r="UKL233" s="1"/>
      <c r="UKM233" s="1"/>
      <c r="UKN233" s="1"/>
      <c r="UKO233" s="1"/>
      <c r="UKP233" s="1"/>
      <c r="UKQ233" s="1"/>
      <c r="UKR233" s="1"/>
      <c r="UKS233" s="1"/>
      <c r="UKT233" s="1"/>
      <c r="UKU233" s="1"/>
      <c r="UKV233" s="1"/>
      <c r="UKW233" s="1"/>
      <c r="UKX233" s="1"/>
      <c r="UKY233" s="1"/>
      <c r="UKZ233" s="1"/>
      <c r="ULA233" s="1"/>
      <c r="ULB233" s="1"/>
      <c r="ULC233" s="1"/>
      <c r="ULD233" s="1"/>
      <c r="ULE233" s="1"/>
      <c r="ULF233" s="1"/>
      <c r="ULG233" s="1"/>
      <c r="ULH233" s="1"/>
      <c r="ULI233" s="1"/>
      <c r="ULJ233" s="1"/>
      <c r="ULK233" s="1"/>
      <c r="ULL233" s="1"/>
      <c r="ULM233" s="1"/>
      <c r="ULN233" s="1"/>
      <c r="ULO233" s="1"/>
      <c r="ULP233" s="1"/>
      <c r="ULQ233" s="1"/>
      <c r="ULR233" s="1"/>
      <c r="ULS233" s="1"/>
      <c r="ULT233" s="1"/>
      <c r="ULU233" s="1"/>
      <c r="ULV233" s="1"/>
      <c r="ULW233" s="1"/>
      <c r="ULX233" s="1"/>
      <c r="ULY233" s="1"/>
      <c r="ULZ233" s="1"/>
      <c r="UMA233" s="1"/>
      <c r="UMB233" s="1"/>
      <c r="UMC233" s="1"/>
      <c r="UMD233" s="1"/>
      <c r="UME233" s="1"/>
      <c r="UMF233" s="1"/>
      <c r="UMG233" s="1"/>
      <c r="UMH233" s="1"/>
      <c r="UMI233" s="1"/>
      <c r="UMJ233" s="1"/>
      <c r="UMK233" s="1"/>
      <c r="UML233" s="1"/>
      <c r="UMM233" s="1"/>
      <c r="UMN233" s="1"/>
      <c r="UMO233" s="1"/>
      <c r="UMP233" s="1"/>
      <c r="UMQ233" s="1"/>
      <c r="UMR233" s="1"/>
      <c r="UMS233" s="1"/>
      <c r="UMT233" s="1"/>
      <c r="UMU233" s="1"/>
      <c r="UMV233" s="1"/>
      <c r="UMW233" s="1"/>
      <c r="UMX233" s="1"/>
      <c r="UMY233" s="1"/>
      <c r="UMZ233" s="1"/>
      <c r="UNA233" s="1"/>
      <c r="UNB233" s="1"/>
      <c r="UNC233" s="1"/>
      <c r="UND233" s="1"/>
      <c r="UNE233" s="1"/>
      <c r="UNF233" s="1"/>
      <c r="UNG233" s="1"/>
      <c r="UNH233" s="1"/>
      <c r="UNI233" s="1"/>
      <c r="UNJ233" s="1"/>
      <c r="UNK233" s="1"/>
      <c r="UNL233" s="1"/>
      <c r="UNM233" s="1"/>
      <c r="UNN233" s="1"/>
      <c r="UNO233" s="1"/>
      <c r="UNP233" s="1"/>
      <c r="UNQ233" s="1"/>
      <c r="UNR233" s="1"/>
      <c r="UNS233" s="1"/>
      <c r="UNT233" s="1"/>
      <c r="UNU233" s="1"/>
      <c r="UNV233" s="1"/>
      <c r="UNW233" s="1"/>
      <c r="UNX233" s="1"/>
      <c r="UNY233" s="1"/>
      <c r="UNZ233" s="1"/>
      <c r="UOA233" s="1"/>
      <c r="UOB233" s="1"/>
      <c r="UOC233" s="1"/>
      <c r="UOD233" s="1"/>
      <c r="UOE233" s="1"/>
      <c r="UOF233" s="1"/>
      <c r="UOG233" s="1"/>
      <c r="UOH233" s="1"/>
      <c r="UOI233" s="1"/>
      <c r="UOJ233" s="1"/>
      <c r="UOK233" s="1"/>
      <c r="UOL233" s="1"/>
      <c r="UOM233" s="1"/>
      <c r="UON233" s="1"/>
      <c r="UOO233" s="1"/>
      <c r="UOP233" s="1"/>
      <c r="UOQ233" s="1"/>
      <c r="UOR233" s="1"/>
      <c r="UOS233" s="1"/>
      <c r="UOT233" s="1"/>
      <c r="UOU233" s="1"/>
      <c r="UOV233" s="1"/>
      <c r="UOW233" s="1"/>
      <c r="UOX233" s="1"/>
      <c r="UOY233" s="1"/>
      <c r="UOZ233" s="1"/>
      <c r="UPA233" s="1"/>
      <c r="UPB233" s="1"/>
      <c r="UPC233" s="1"/>
      <c r="UPD233" s="1"/>
      <c r="UPE233" s="1"/>
      <c r="UPF233" s="1"/>
      <c r="UPG233" s="1"/>
      <c r="UPH233" s="1"/>
      <c r="UPI233" s="1"/>
      <c r="UPJ233" s="1"/>
      <c r="UPK233" s="1"/>
      <c r="UPL233" s="1"/>
      <c r="UPM233" s="1"/>
      <c r="UPN233" s="1"/>
      <c r="UPO233" s="1"/>
      <c r="UPP233" s="1"/>
      <c r="UPQ233" s="1"/>
      <c r="UPR233" s="1"/>
      <c r="UPS233" s="1"/>
      <c r="UPT233" s="1"/>
      <c r="UPU233" s="1"/>
      <c r="UPV233" s="1"/>
      <c r="UPW233" s="1"/>
      <c r="UPX233" s="1"/>
      <c r="UPY233" s="1"/>
      <c r="UPZ233" s="1"/>
      <c r="UQA233" s="1"/>
      <c r="UQB233" s="1"/>
      <c r="UQC233" s="1"/>
      <c r="UQD233" s="1"/>
      <c r="UQE233" s="1"/>
      <c r="UQF233" s="1"/>
      <c r="UQG233" s="1"/>
      <c r="UQH233" s="1"/>
      <c r="UQI233" s="1"/>
      <c r="UQJ233" s="1"/>
      <c r="UQK233" s="1"/>
      <c r="UQL233" s="1"/>
      <c r="UQM233" s="1"/>
      <c r="UQN233" s="1"/>
      <c r="UQO233" s="1"/>
      <c r="UQP233" s="1"/>
      <c r="UQQ233" s="1"/>
      <c r="UQR233" s="1"/>
      <c r="UQS233" s="1"/>
      <c r="UQT233" s="1"/>
      <c r="UQU233" s="1"/>
      <c r="UQV233" s="1"/>
      <c r="UQW233" s="1"/>
      <c r="UQX233" s="1"/>
      <c r="UQY233" s="1"/>
      <c r="UQZ233" s="1"/>
      <c r="URA233" s="1"/>
      <c r="URB233" s="1"/>
      <c r="URC233" s="1"/>
      <c r="URD233" s="1"/>
      <c r="URE233" s="1"/>
      <c r="URF233" s="1"/>
      <c r="URG233" s="1"/>
      <c r="URH233" s="1"/>
      <c r="URI233" s="1"/>
      <c r="URJ233" s="1"/>
      <c r="URK233" s="1"/>
      <c r="URL233" s="1"/>
      <c r="URM233" s="1"/>
      <c r="URN233" s="1"/>
      <c r="URO233" s="1"/>
      <c r="URP233" s="1"/>
      <c r="URQ233" s="1"/>
      <c r="URR233" s="1"/>
      <c r="URS233" s="1"/>
      <c r="URT233" s="1"/>
      <c r="URU233" s="1"/>
      <c r="URV233" s="1"/>
      <c r="URW233" s="1"/>
      <c r="URX233" s="1"/>
      <c r="URY233" s="1"/>
      <c r="URZ233" s="1"/>
      <c r="USA233" s="1"/>
      <c r="USB233" s="1"/>
      <c r="USC233" s="1"/>
      <c r="USD233" s="1"/>
      <c r="USE233" s="1"/>
      <c r="USF233" s="1"/>
      <c r="USG233" s="1"/>
      <c r="USH233" s="1"/>
      <c r="USI233" s="1"/>
      <c r="USJ233" s="1"/>
      <c r="USK233" s="1"/>
      <c r="USL233" s="1"/>
      <c r="USM233" s="1"/>
      <c r="USN233" s="1"/>
      <c r="USO233" s="1"/>
      <c r="USP233" s="1"/>
      <c r="USQ233" s="1"/>
      <c r="USR233" s="1"/>
      <c r="USS233" s="1"/>
      <c r="UST233" s="1"/>
      <c r="USU233" s="1"/>
      <c r="USV233" s="1"/>
      <c r="USW233" s="1"/>
      <c r="USX233" s="1"/>
      <c r="USY233" s="1"/>
      <c r="USZ233" s="1"/>
      <c r="UTA233" s="1"/>
      <c r="UTB233" s="1"/>
      <c r="UTC233" s="1"/>
      <c r="UTD233" s="1"/>
      <c r="UTE233" s="1"/>
      <c r="UTF233" s="1"/>
      <c r="UTG233" s="1"/>
      <c r="UTH233" s="1"/>
      <c r="UTI233" s="1"/>
      <c r="UTJ233" s="1"/>
      <c r="UTK233" s="1"/>
      <c r="UTL233" s="1"/>
      <c r="UTM233" s="1"/>
      <c r="UTN233" s="1"/>
      <c r="UTO233" s="1"/>
      <c r="UTP233" s="1"/>
      <c r="UTQ233" s="1"/>
      <c r="UTR233" s="1"/>
      <c r="UTS233" s="1"/>
      <c r="UTT233" s="1"/>
      <c r="UTU233" s="1"/>
      <c r="UTV233" s="1"/>
      <c r="UTW233" s="1"/>
      <c r="UTX233" s="1"/>
      <c r="UTY233" s="1"/>
      <c r="UTZ233" s="1"/>
      <c r="UUA233" s="1"/>
      <c r="UUB233" s="1"/>
      <c r="UUC233" s="1"/>
      <c r="UUD233" s="1"/>
      <c r="UUE233" s="1"/>
      <c r="UUF233" s="1"/>
      <c r="UUG233" s="1"/>
      <c r="UUH233" s="1"/>
      <c r="UUI233" s="1"/>
      <c r="UUJ233" s="1"/>
      <c r="UUK233" s="1"/>
      <c r="UUL233" s="1"/>
      <c r="UUM233" s="1"/>
      <c r="UUN233" s="1"/>
      <c r="UUO233" s="1"/>
      <c r="UUP233" s="1"/>
      <c r="UUQ233" s="1"/>
      <c r="UUR233" s="1"/>
      <c r="UUS233" s="1"/>
      <c r="UUT233" s="1"/>
      <c r="UUU233" s="1"/>
      <c r="UUV233" s="1"/>
      <c r="UUW233" s="1"/>
      <c r="UUX233" s="1"/>
      <c r="UUY233" s="1"/>
      <c r="UUZ233" s="1"/>
      <c r="UVA233" s="1"/>
      <c r="UVB233" s="1"/>
      <c r="UVC233" s="1"/>
      <c r="UVD233" s="1"/>
      <c r="UVE233" s="1"/>
      <c r="UVF233" s="1"/>
      <c r="UVG233" s="1"/>
      <c r="UVH233" s="1"/>
      <c r="UVI233" s="1"/>
      <c r="UVJ233" s="1"/>
      <c r="UVK233" s="1"/>
      <c r="UVL233" s="1"/>
      <c r="UVM233" s="1"/>
      <c r="UVN233" s="1"/>
      <c r="UVO233" s="1"/>
      <c r="UVP233" s="1"/>
      <c r="UVQ233" s="1"/>
      <c r="UVR233" s="1"/>
      <c r="UVS233" s="1"/>
      <c r="UVT233" s="1"/>
      <c r="UVU233" s="1"/>
      <c r="UVV233" s="1"/>
      <c r="UVW233" s="1"/>
      <c r="UVX233" s="1"/>
      <c r="UVY233" s="1"/>
      <c r="UVZ233" s="1"/>
      <c r="UWA233" s="1"/>
      <c r="UWB233" s="1"/>
      <c r="UWC233" s="1"/>
      <c r="UWD233" s="1"/>
      <c r="UWE233" s="1"/>
      <c r="UWF233" s="1"/>
      <c r="UWG233" s="1"/>
      <c r="UWH233" s="1"/>
      <c r="UWI233" s="1"/>
      <c r="UWJ233" s="1"/>
      <c r="UWK233" s="1"/>
      <c r="UWL233" s="1"/>
      <c r="UWM233" s="1"/>
      <c r="UWN233" s="1"/>
      <c r="UWO233" s="1"/>
      <c r="UWP233" s="1"/>
      <c r="UWQ233" s="1"/>
      <c r="UWR233" s="1"/>
      <c r="UWS233" s="1"/>
      <c r="UWT233" s="1"/>
      <c r="UWU233" s="1"/>
      <c r="UWV233" s="1"/>
      <c r="UWW233" s="1"/>
      <c r="UWX233" s="1"/>
      <c r="UWY233" s="1"/>
      <c r="UWZ233" s="1"/>
      <c r="UXA233" s="1"/>
      <c r="UXB233" s="1"/>
      <c r="UXC233" s="1"/>
      <c r="UXD233" s="1"/>
      <c r="UXE233" s="1"/>
      <c r="UXF233" s="1"/>
      <c r="UXG233" s="1"/>
      <c r="UXH233" s="1"/>
      <c r="UXI233" s="1"/>
      <c r="UXJ233" s="1"/>
      <c r="UXK233" s="1"/>
      <c r="UXL233" s="1"/>
      <c r="UXM233" s="1"/>
      <c r="UXN233" s="1"/>
      <c r="UXO233" s="1"/>
      <c r="UXP233" s="1"/>
      <c r="UXQ233" s="1"/>
      <c r="UXR233" s="1"/>
      <c r="UXS233" s="1"/>
      <c r="UXT233" s="1"/>
      <c r="UXU233" s="1"/>
      <c r="UXV233" s="1"/>
      <c r="UXW233" s="1"/>
      <c r="UXX233" s="1"/>
      <c r="UXY233" s="1"/>
      <c r="UXZ233" s="1"/>
      <c r="UYA233" s="1"/>
      <c r="UYB233" s="1"/>
      <c r="UYC233" s="1"/>
      <c r="UYD233" s="1"/>
      <c r="UYE233" s="1"/>
      <c r="UYF233" s="1"/>
      <c r="UYG233" s="1"/>
      <c r="UYH233" s="1"/>
      <c r="UYI233" s="1"/>
      <c r="UYJ233" s="1"/>
      <c r="UYK233" s="1"/>
      <c r="UYL233" s="1"/>
      <c r="UYM233" s="1"/>
      <c r="UYN233" s="1"/>
      <c r="UYO233" s="1"/>
      <c r="UYP233" s="1"/>
      <c r="UYQ233" s="1"/>
      <c r="UYR233" s="1"/>
      <c r="UYS233" s="1"/>
      <c r="UYT233" s="1"/>
      <c r="UYU233" s="1"/>
      <c r="UYV233" s="1"/>
      <c r="UYW233" s="1"/>
      <c r="UYX233" s="1"/>
      <c r="UYY233" s="1"/>
      <c r="UYZ233" s="1"/>
      <c r="UZA233" s="1"/>
      <c r="UZB233" s="1"/>
      <c r="UZC233" s="1"/>
      <c r="UZD233" s="1"/>
      <c r="UZE233" s="1"/>
      <c r="UZF233" s="1"/>
      <c r="UZG233" s="1"/>
      <c r="UZH233" s="1"/>
      <c r="UZI233" s="1"/>
      <c r="UZJ233" s="1"/>
      <c r="UZK233" s="1"/>
      <c r="UZL233" s="1"/>
      <c r="UZM233" s="1"/>
      <c r="UZN233" s="1"/>
      <c r="UZO233" s="1"/>
      <c r="UZP233" s="1"/>
      <c r="UZQ233" s="1"/>
      <c r="UZR233" s="1"/>
      <c r="UZS233" s="1"/>
      <c r="UZT233" s="1"/>
      <c r="UZU233" s="1"/>
      <c r="UZV233" s="1"/>
      <c r="UZW233" s="1"/>
      <c r="UZX233" s="1"/>
      <c r="UZY233" s="1"/>
      <c r="UZZ233" s="1"/>
      <c r="VAA233" s="1"/>
      <c r="VAB233" s="1"/>
      <c r="VAC233" s="1"/>
      <c r="VAD233" s="1"/>
      <c r="VAE233" s="1"/>
      <c r="VAF233" s="1"/>
      <c r="VAG233" s="1"/>
      <c r="VAH233" s="1"/>
      <c r="VAI233" s="1"/>
      <c r="VAJ233" s="1"/>
      <c r="VAK233" s="1"/>
      <c r="VAL233" s="1"/>
      <c r="VAM233" s="1"/>
      <c r="VAN233" s="1"/>
      <c r="VAO233" s="1"/>
      <c r="VAP233" s="1"/>
      <c r="VAQ233" s="1"/>
      <c r="VAR233" s="1"/>
      <c r="VAS233" s="1"/>
      <c r="VAT233" s="1"/>
      <c r="VAU233" s="1"/>
      <c r="VAV233" s="1"/>
      <c r="VAW233" s="1"/>
      <c r="VAX233" s="1"/>
      <c r="VAY233" s="1"/>
      <c r="VAZ233" s="1"/>
      <c r="VBA233" s="1"/>
      <c r="VBB233" s="1"/>
      <c r="VBC233" s="1"/>
      <c r="VBD233" s="1"/>
      <c r="VBE233" s="1"/>
      <c r="VBF233" s="1"/>
      <c r="VBG233" s="1"/>
      <c r="VBH233" s="1"/>
      <c r="VBI233" s="1"/>
      <c r="VBJ233" s="1"/>
      <c r="VBK233" s="1"/>
      <c r="VBL233" s="1"/>
      <c r="VBM233" s="1"/>
      <c r="VBN233" s="1"/>
      <c r="VBO233" s="1"/>
      <c r="VBP233" s="1"/>
      <c r="VBQ233" s="1"/>
      <c r="VBR233" s="1"/>
      <c r="VBS233" s="1"/>
      <c r="VBT233" s="1"/>
      <c r="VBU233" s="1"/>
      <c r="VBV233" s="1"/>
      <c r="VBW233" s="1"/>
      <c r="VBX233" s="1"/>
      <c r="VBY233" s="1"/>
      <c r="VBZ233" s="1"/>
      <c r="VCA233" s="1"/>
      <c r="VCB233" s="1"/>
      <c r="VCC233" s="1"/>
      <c r="VCD233" s="1"/>
      <c r="VCE233" s="1"/>
      <c r="VCF233" s="1"/>
      <c r="VCG233" s="1"/>
      <c r="VCH233" s="1"/>
      <c r="VCI233" s="1"/>
      <c r="VCJ233" s="1"/>
      <c r="VCK233" s="1"/>
      <c r="VCL233" s="1"/>
      <c r="VCM233" s="1"/>
      <c r="VCN233" s="1"/>
      <c r="VCO233" s="1"/>
      <c r="VCP233" s="1"/>
      <c r="VCQ233" s="1"/>
      <c r="VCR233" s="1"/>
      <c r="VCS233" s="1"/>
      <c r="VCT233" s="1"/>
      <c r="VCU233" s="1"/>
      <c r="VCV233" s="1"/>
      <c r="VCW233" s="1"/>
      <c r="VCX233" s="1"/>
      <c r="VCY233" s="1"/>
      <c r="VCZ233" s="1"/>
      <c r="VDA233" s="1"/>
      <c r="VDB233" s="1"/>
      <c r="VDC233" s="1"/>
      <c r="VDD233" s="1"/>
      <c r="VDE233" s="1"/>
      <c r="VDF233" s="1"/>
      <c r="VDG233" s="1"/>
      <c r="VDH233" s="1"/>
      <c r="VDI233" s="1"/>
      <c r="VDJ233" s="1"/>
      <c r="VDK233" s="1"/>
      <c r="VDL233" s="1"/>
      <c r="VDM233" s="1"/>
      <c r="VDN233" s="1"/>
      <c r="VDO233" s="1"/>
      <c r="VDP233" s="1"/>
      <c r="VDQ233" s="1"/>
      <c r="VDR233" s="1"/>
      <c r="VDS233" s="1"/>
      <c r="VDT233" s="1"/>
      <c r="VDU233" s="1"/>
      <c r="VDV233" s="1"/>
      <c r="VDW233" s="1"/>
      <c r="VDX233" s="1"/>
      <c r="VDY233" s="1"/>
      <c r="VDZ233" s="1"/>
      <c r="VEA233" s="1"/>
      <c r="VEB233" s="1"/>
      <c r="VEC233" s="1"/>
      <c r="VED233" s="1"/>
      <c r="VEE233" s="1"/>
      <c r="VEF233" s="1"/>
      <c r="VEG233" s="1"/>
      <c r="VEH233" s="1"/>
      <c r="VEI233" s="1"/>
      <c r="VEJ233" s="1"/>
      <c r="VEK233" s="1"/>
      <c r="VEL233" s="1"/>
      <c r="VEM233" s="1"/>
      <c r="VEN233" s="1"/>
      <c r="VEO233" s="1"/>
      <c r="VEP233" s="1"/>
      <c r="VEQ233" s="1"/>
      <c r="VER233" s="1"/>
      <c r="VES233" s="1"/>
      <c r="VET233" s="1"/>
      <c r="VEU233" s="1"/>
      <c r="VEV233" s="1"/>
      <c r="VEW233" s="1"/>
      <c r="VEX233" s="1"/>
      <c r="VEY233" s="1"/>
      <c r="VEZ233" s="1"/>
      <c r="VFA233" s="1"/>
      <c r="VFB233" s="1"/>
      <c r="VFC233" s="1"/>
      <c r="VFD233" s="1"/>
      <c r="VFE233" s="1"/>
      <c r="VFF233" s="1"/>
      <c r="VFG233" s="1"/>
      <c r="VFH233" s="1"/>
      <c r="VFI233" s="1"/>
      <c r="VFJ233" s="1"/>
      <c r="VFK233" s="1"/>
      <c r="VFL233" s="1"/>
      <c r="VFM233" s="1"/>
      <c r="VFN233" s="1"/>
      <c r="VFO233" s="1"/>
      <c r="VFP233" s="1"/>
      <c r="VFQ233" s="1"/>
      <c r="VFR233" s="1"/>
      <c r="VFS233" s="1"/>
      <c r="VFT233" s="1"/>
      <c r="VFU233" s="1"/>
      <c r="VFV233" s="1"/>
      <c r="VFW233" s="1"/>
      <c r="VFX233" s="1"/>
      <c r="VFY233" s="1"/>
      <c r="VFZ233" s="1"/>
      <c r="VGA233" s="1"/>
      <c r="VGB233" s="1"/>
      <c r="VGC233" s="1"/>
      <c r="VGD233" s="1"/>
      <c r="VGE233" s="1"/>
      <c r="VGF233" s="1"/>
      <c r="VGG233" s="1"/>
      <c r="VGH233" s="1"/>
      <c r="VGI233" s="1"/>
      <c r="VGJ233" s="1"/>
      <c r="VGK233" s="1"/>
      <c r="VGL233" s="1"/>
      <c r="VGM233" s="1"/>
      <c r="VGN233" s="1"/>
      <c r="VGO233" s="1"/>
      <c r="VGP233" s="1"/>
      <c r="VGQ233" s="1"/>
      <c r="VGR233" s="1"/>
      <c r="VGS233" s="1"/>
      <c r="VGT233" s="1"/>
      <c r="VGU233" s="1"/>
      <c r="VGV233" s="1"/>
      <c r="VGW233" s="1"/>
      <c r="VGX233" s="1"/>
      <c r="VGY233" s="1"/>
      <c r="VGZ233" s="1"/>
      <c r="VHA233" s="1"/>
      <c r="VHB233" s="1"/>
      <c r="VHC233" s="1"/>
      <c r="VHD233" s="1"/>
      <c r="VHE233" s="1"/>
      <c r="VHF233" s="1"/>
      <c r="VHG233" s="1"/>
      <c r="VHH233" s="1"/>
      <c r="VHI233" s="1"/>
      <c r="VHJ233" s="1"/>
      <c r="VHK233" s="1"/>
      <c r="VHL233" s="1"/>
      <c r="VHM233" s="1"/>
      <c r="VHN233" s="1"/>
      <c r="VHO233" s="1"/>
      <c r="VHP233" s="1"/>
      <c r="VHQ233" s="1"/>
      <c r="VHR233" s="1"/>
      <c r="VHS233" s="1"/>
      <c r="VHT233" s="1"/>
      <c r="VHU233" s="1"/>
      <c r="VHV233" s="1"/>
      <c r="VHW233" s="1"/>
      <c r="VHX233" s="1"/>
      <c r="VHY233" s="1"/>
      <c r="VHZ233" s="1"/>
      <c r="VIA233" s="1"/>
      <c r="VIB233" s="1"/>
      <c r="VIC233" s="1"/>
      <c r="VID233" s="1"/>
      <c r="VIE233" s="1"/>
      <c r="VIF233" s="1"/>
      <c r="VIG233" s="1"/>
      <c r="VIH233" s="1"/>
      <c r="VII233" s="1"/>
      <c r="VIJ233" s="1"/>
      <c r="VIK233" s="1"/>
      <c r="VIL233" s="1"/>
      <c r="VIM233" s="1"/>
      <c r="VIN233" s="1"/>
      <c r="VIO233" s="1"/>
      <c r="VIP233" s="1"/>
      <c r="VIQ233" s="1"/>
      <c r="VIR233" s="1"/>
      <c r="VIS233" s="1"/>
      <c r="VIT233" s="1"/>
      <c r="VIU233" s="1"/>
      <c r="VIV233" s="1"/>
      <c r="VIW233" s="1"/>
      <c r="VIX233" s="1"/>
      <c r="VIY233" s="1"/>
      <c r="VIZ233" s="1"/>
      <c r="VJA233" s="1"/>
      <c r="VJB233" s="1"/>
      <c r="VJC233" s="1"/>
      <c r="VJD233" s="1"/>
      <c r="VJE233" s="1"/>
      <c r="VJF233" s="1"/>
      <c r="VJG233" s="1"/>
      <c r="VJH233" s="1"/>
      <c r="VJI233" s="1"/>
      <c r="VJJ233" s="1"/>
      <c r="VJK233" s="1"/>
      <c r="VJL233" s="1"/>
      <c r="VJM233" s="1"/>
      <c r="VJN233" s="1"/>
      <c r="VJO233" s="1"/>
      <c r="VJP233" s="1"/>
      <c r="VJQ233" s="1"/>
      <c r="VJR233" s="1"/>
      <c r="VJS233" s="1"/>
      <c r="VJT233" s="1"/>
      <c r="VJU233" s="1"/>
      <c r="VJV233" s="1"/>
      <c r="VJW233" s="1"/>
      <c r="VJX233" s="1"/>
      <c r="VJY233" s="1"/>
      <c r="VJZ233" s="1"/>
      <c r="VKA233" s="1"/>
      <c r="VKB233" s="1"/>
      <c r="VKC233" s="1"/>
      <c r="VKD233" s="1"/>
      <c r="VKE233" s="1"/>
      <c r="VKF233" s="1"/>
      <c r="VKG233" s="1"/>
      <c r="VKH233" s="1"/>
      <c r="VKI233" s="1"/>
      <c r="VKJ233" s="1"/>
      <c r="VKK233" s="1"/>
      <c r="VKL233" s="1"/>
      <c r="VKM233" s="1"/>
      <c r="VKN233" s="1"/>
      <c r="VKO233" s="1"/>
      <c r="VKP233" s="1"/>
      <c r="VKQ233" s="1"/>
      <c r="VKR233" s="1"/>
      <c r="VKS233" s="1"/>
      <c r="VKT233" s="1"/>
      <c r="VKU233" s="1"/>
      <c r="VKV233" s="1"/>
      <c r="VKW233" s="1"/>
      <c r="VKX233" s="1"/>
      <c r="VKY233" s="1"/>
      <c r="VKZ233" s="1"/>
      <c r="VLA233" s="1"/>
      <c r="VLB233" s="1"/>
      <c r="VLC233" s="1"/>
      <c r="VLD233" s="1"/>
      <c r="VLE233" s="1"/>
      <c r="VLF233" s="1"/>
      <c r="VLG233" s="1"/>
      <c r="VLH233" s="1"/>
      <c r="VLI233" s="1"/>
      <c r="VLJ233" s="1"/>
      <c r="VLK233" s="1"/>
      <c r="VLL233" s="1"/>
      <c r="VLM233" s="1"/>
      <c r="VLN233" s="1"/>
      <c r="VLO233" s="1"/>
      <c r="VLP233" s="1"/>
      <c r="VLQ233" s="1"/>
      <c r="VLR233" s="1"/>
      <c r="VLS233" s="1"/>
      <c r="VLT233" s="1"/>
      <c r="VLU233" s="1"/>
      <c r="VLV233" s="1"/>
      <c r="VLW233" s="1"/>
      <c r="VLX233" s="1"/>
      <c r="VLY233" s="1"/>
      <c r="VLZ233" s="1"/>
      <c r="VMA233" s="1"/>
      <c r="VMB233" s="1"/>
      <c r="VMC233" s="1"/>
      <c r="VMD233" s="1"/>
      <c r="VME233" s="1"/>
      <c r="VMF233" s="1"/>
      <c r="VMG233" s="1"/>
      <c r="VMH233" s="1"/>
      <c r="VMI233" s="1"/>
      <c r="VMJ233" s="1"/>
      <c r="VMK233" s="1"/>
      <c r="VML233" s="1"/>
      <c r="VMM233" s="1"/>
      <c r="VMN233" s="1"/>
      <c r="VMO233" s="1"/>
      <c r="VMP233" s="1"/>
      <c r="VMQ233" s="1"/>
      <c r="VMR233" s="1"/>
      <c r="VMS233" s="1"/>
      <c r="VMT233" s="1"/>
      <c r="VMU233" s="1"/>
      <c r="VMV233" s="1"/>
      <c r="VMW233" s="1"/>
      <c r="VMX233" s="1"/>
      <c r="VMY233" s="1"/>
      <c r="VMZ233" s="1"/>
      <c r="VNA233" s="1"/>
      <c r="VNB233" s="1"/>
      <c r="VNC233" s="1"/>
      <c r="VND233" s="1"/>
      <c r="VNE233" s="1"/>
      <c r="VNF233" s="1"/>
      <c r="VNG233" s="1"/>
      <c r="VNH233" s="1"/>
      <c r="VNI233" s="1"/>
      <c r="VNJ233" s="1"/>
      <c r="VNK233" s="1"/>
      <c r="VNL233" s="1"/>
      <c r="VNM233" s="1"/>
      <c r="VNN233" s="1"/>
      <c r="VNO233" s="1"/>
      <c r="VNP233" s="1"/>
      <c r="VNQ233" s="1"/>
      <c r="VNR233" s="1"/>
      <c r="VNS233" s="1"/>
      <c r="VNT233" s="1"/>
      <c r="VNU233" s="1"/>
      <c r="VNV233" s="1"/>
      <c r="VNW233" s="1"/>
      <c r="VNX233" s="1"/>
      <c r="VNY233" s="1"/>
      <c r="VNZ233" s="1"/>
      <c r="VOA233" s="1"/>
      <c r="VOB233" s="1"/>
      <c r="VOC233" s="1"/>
      <c r="VOD233" s="1"/>
      <c r="VOE233" s="1"/>
      <c r="VOF233" s="1"/>
      <c r="VOG233" s="1"/>
      <c r="VOH233" s="1"/>
      <c r="VOI233" s="1"/>
      <c r="VOJ233" s="1"/>
      <c r="VOK233" s="1"/>
      <c r="VOL233" s="1"/>
      <c r="VOM233" s="1"/>
      <c r="VON233" s="1"/>
      <c r="VOO233" s="1"/>
      <c r="VOP233" s="1"/>
      <c r="VOQ233" s="1"/>
      <c r="VOR233" s="1"/>
      <c r="VOS233" s="1"/>
      <c r="VOT233" s="1"/>
      <c r="VOU233" s="1"/>
      <c r="VOV233" s="1"/>
      <c r="VOW233" s="1"/>
      <c r="VOX233" s="1"/>
      <c r="VOY233" s="1"/>
      <c r="VOZ233" s="1"/>
      <c r="VPA233" s="1"/>
      <c r="VPB233" s="1"/>
      <c r="VPC233" s="1"/>
      <c r="VPD233" s="1"/>
      <c r="VPE233" s="1"/>
      <c r="VPF233" s="1"/>
      <c r="VPG233" s="1"/>
      <c r="VPH233" s="1"/>
      <c r="VPI233" s="1"/>
      <c r="VPJ233" s="1"/>
      <c r="VPK233" s="1"/>
      <c r="VPL233" s="1"/>
      <c r="VPM233" s="1"/>
      <c r="VPN233" s="1"/>
      <c r="VPO233" s="1"/>
      <c r="VPP233" s="1"/>
      <c r="VPQ233" s="1"/>
      <c r="VPR233" s="1"/>
      <c r="VPS233" s="1"/>
      <c r="VPT233" s="1"/>
      <c r="VPU233" s="1"/>
      <c r="VPV233" s="1"/>
      <c r="VPW233" s="1"/>
      <c r="VPX233" s="1"/>
      <c r="VPY233" s="1"/>
      <c r="VPZ233" s="1"/>
      <c r="VQA233" s="1"/>
      <c r="VQB233" s="1"/>
      <c r="VQC233" s="1"/>
      <c r="VQD233" s="1"/>
      <c r="VQE233" s="1"/>
      <c r="VQF233" s="1"/>
      <c r="VQG233" s="1"/>
      <c r="VQH233" s="1"/>
      <c r="VQI233" s="1"/>
      <c r="VQJ233" s="1"/>
      <c r="VQK233" s="1"/>
      <c r="VQL233" s="1"/>
      <c r="VQM233" s="1"/>
      <c r="VQN233" s="1"/>
      <c r="VQO233" s="1"/>
      <c r="VQP233" s="1"/>
      <c r="VQQ233" s="1"/>
      <c r="VQR233" s="1"/>
      <c r="VQS233" s="1"/>
      <c r="VQT233" s="1"/>
      <c r="VQU233" s="1"/>
      <c r="VQV233" s="1"/>
      <c r="VQW233" s="1"/>
      <c r="VQX233" s="1"/>
      <c r="VQY233" s="1"/>
      <c r="VQZ233" s="1"/>
      <c r="VRA233" s="1"/>
      <c r="VRB233" s="1"/>
      <c r="VRC233" s="1"/>
      <c r="VRD233" s="1"/>
      <c r="VRE233" s="1"/>
      <c r="VRF233" s="1"/>
      <c r="VRG233" s="1"/>
      <c r="VRH233" s="1"/>
      <c r="VRI233" s="1"/>
      <c r="VRJ233" s="1"/>
      <c r="VRK233" s="1"/>
      <c r="VRL233" s="1"/>
      <c r="VRM233" s="1"/>
      <c r="VRN233" s="1"/>
      <c r="VRO233" s="1"/>
      <c r="VRP233" s="1"/>
      <c r="VRQ233" s="1"/>
      <c r="VRR233" s="1"/>
      <c r="VRS233" s="1"/>
      <c r="VRT233" s="1"/>
      <c r="VRU233" s="1"/>
      <c r="VRV233" s="1"/>
      <c r="VRW233" s="1"/>
      <c r="VRX233" s="1"/>
      <c r="VRY233" s="1"/>
      <c r="VRZ233" s="1"/>
      <c r="VSA233" s="1"/>
      <c r="VSB233" s="1"/>
      <c r="VSC233" s="1"/>
      <c r="VSD233" s="1"/>
      <c r="VSE233" s="1"/>
      <c r="VSF233" s="1"/>
      <c r="VSG233" s="1"/>
      <c r="VSH233" s="1"/>
      <c r="VSI233" s="1"/>
      <c r="VSJ233" s="1"/>
      <c r="VSK233" s="1"/>
      <c r="VSL233" s="1"/>
      <c r="VSM233" s="1"/>
      <c r="VSN233" s="1"/>
      <c r="VSO233" s="1"/>
      <c r="VSP233" s="1"/>
      <c r="VSQ233" s="1"/>
      <c r="VSR233" s="1"/>
      <c r="VSS233" s="1"/>
      <c r="VST233" s="1"/>
      <c r="VSU233" s="1"/>
      <c r="VSV233" s="1"/>
      <c r="VSW233" s="1"/>
      <c r="VSX233" s="1"/>
      <c r="VSY233" s="1"/>
      <c r="VSZ233" s="1"/>
      <c r="VTA233" s="1"/>
      <c r="VTB233" s="1"/>
      <c r="VTC233" s="1"/>
      <c r="VTD233" s="1"/>
      <c r="VTE233" s="1"/>
      <c r="VTF233" s="1"/>
      <c r="VTG233" s="1"/>
      <c r="VTH233" s="1"/>
      <c r="VTI233" s="1"/>
      <c r="VTJ233" s="1"/>
      <c r="VTK233" s="1"/>
      <c r="VTL233" s="1"/>
      <c r="VTM233" s="1"/>
      <c r="VTN233" s="1"/>
      <c r="VTO233" s="1"/>
      <c r="VTP233" s="1"/>
      <c r="VTQ233" s="1"/>
      <c r="VTR233" s="1"/>
      <c r="VTS233" s="1"/>
      <c r="VTT233" s="1"/>
      <c r="VTU233" s="1"/>
      <c r="VTV233" s="1"/>
      <c r="VTW233" s="1"/>
      <c r="VTX233" s="1"/>
      <c r="VTY233" s="1"/>
      <c r="VTZ233" s="1"/>
      <c r="VUA233" s="1"/>
      <c r="VUB233" s="1"/>
      <c r="VUC233" s="1"/>
      <c r="VUD233" s="1"/>
      <c r="VUE233" s="1"/>
      <c r="VUF233" s="1"/>
      <c r="VUG233" s="1"/>
      <c r="VUH233" s="1"/>
      <c r="VUI233" s="1"/>
      <c r="VUJ233" s="1"/>
      <c r="VUK233" s="1"/>
      <c r="VUL233" s="1"/>
      <c r="VUM233" s="1"/>
      <c r="VUN233" s="1"/>
      <c r="VUO233" s="1"/>
      <c r="VUP233" s="1"/>
      <c r="VUQ233" s="1"/>
      <c r="VUR233" s="1"/>
      <c r="VUS233" s="1"/>
      <c r="VUT233" s="1"/>
      <c r="VUU233" s="1"/>
      <c r="VUV233" s="1"/>
      <c r="VUW233" s="1"/>
      <c r="VUX233" s="1"/>
      <c r="VUY233" s="1"/>
      <c r="VUZ233" s="1"/>
      <c r="VVA233" s="1"/>
      <c r="VVB233" s="1"/>
      <c r="VVC233" s="1"/>
      <c r="VVD233" s="1"/>
      <c r="VVE233" s="1"/>
      <c r="VVF233" s="1"/>
      <c r="VVG233" s="1"/>
      <c r="VVH233" s="1"/>
      <c r="VVI233" s="1"/>
      <c r="VVJ233" s="1"/>
      <c r="VVK233" s="1"/>
      <c r="VVL233" s="1"/>
      <c r="VVM233" s="1"/>
      <c r="VVN233" s="1"/>
      <c r="VVO233" s="1"/>
      <c r="VVP233" s="1"/>
      <c r="VVQ233" s="1"/>
      <c r="VVR233" s="1"/>
      <c r="VVS233" s="1"/>
      <c r="VVT233" s="1"/>
      <c r="VVU233" s="1"/>
      <c r="VVV233" s="1"/>
      <c r="VVW233" s="1"/>
      <c r="VVX233" s="1"/>
      <c r="VVY233" s="1"/>
      <c r="VVZ233" s="1"/>
      <c r="VWA233" s="1"/>
      <c r="VWB233" s="1"/>
      <c r="VWC233" s="1"/>
      <c r="VWD233" s="1"/>
      <c r="VWE233" s="1"/>
      <c r="VWF233" s="1"/>
      <c r="VWG233" s="1"/>
      <c r="VWH233" s="1"/>
      <c r="VWI233" s="1"/>
      <c r="VWJ233" s="1"/>
      <c r="VWK233" s="1"/>
      <c r="VWL233" s="1"/>
      <c r="VWM233" s="1"/>
      <c r="VWN233" s="1"/>
      <c r="VWO233" s="1"/>
      <c r="VWP233" s="1"/>
      <c r="VWQ233" s="1"/>
      <c r="VWR233" s="1"/>
      <c r="VWS233" s="1"/>
      <c r="VWT233" s="1"/>
      <c r="VWU233" s="1"/>
      <c r="VWV233" s="1"/>
      <c r="VWW233" s="1"/>
      <c r="VWX233" s="1"/>
      <c r="VWY233" s="1"/>
      <c r="VWZ233" s="1"/>
      <c r="VXA233" s="1"/>
      <c r="VXB233" s="1"/>
      <c r="VXC233" s="1"/>
      <c r="VXD233" s="1"/>
      <c r="VXE233" s="1"/>
      <c r="VXF233" s="1"/>
      <c r="VXG233" s="1"/>
      <c r="VXH233" s="1"/>
      <c r="VXI233" s="1"/>
      <c r="VXJ233" s="1"/>
      <c r="VXK233" s="1"/>
      <c r="VXL233" s="1"/>
      <c r="VXM233" s="1"/>
      <c r="VXN233" s="1"/>
      <c r="VXO233" s="1"/>
      <c r="VXP233" s="1"/>
      <c r="VXQ233" s="1"/>
      <c r="VXR233" s="1"/>
      <c r="VXS233" s="1"/>
      <c r="VXT233" s="1"/>
      <c r="VXU233" s="1"/>
      <c r="VXV233" s="1"/>
      <c r="VXW233" s="1"/>
      <c r="VXX233" s="1"/>
      <c r="VXY233" s="1"/>
      <c r="VXZ233" s="1"/>
      <c r="VYA233" s="1"/>
      <c r="VYB233" s="1"/>
      <c r="VYC233" s="1"/>
      <c r="VYD233" s="1"/>
      <c r="VYE233" s="1"/>
      <c r="VYF233" s="1"/>
      <c r="VYG233" s="1"/>
      <c r="VYH233" s="1"/>
      <c r="VYI233" s="1"/>
      <c r="VYJ233" s="1"/>
      <c r="VYK233" s="1"/>
      <c r="VYL233" s="1"/>
      <c r="VYM233" s="1"/>
      <c r="VYN233" s="1"/>
      <c r="VYO233" s="1"/>
      <c r="VYP233" s="1"/>
      <c r="VYQ233" s="1"/>
      <c r="VYR233" s="1"/>
      <c r="VYS233" s="1"/>
      <c r="VYT233" s="1"/>
      <c r="VYU233" s="1"/>
      <c r="VYV233" s="1"/>
      <c r="VYW233" s="1"/>
      <c r="VYX233" s="1"/>
      <c r="VYY233" s="1"/>
      <c r="VYZ233" s="1"/>
      <c r="VZA233" s="1"/>
      <c r="VZB233" s="1"/>
      <c r="VZC233" s="1"/>
      <c r="VZD233" s="1"/>
      <c r="VZE233" s="1"/>
      <c r="VZF233" s="1"/>
      <c r="VZG233" s="1"/>
      <c r="VZH233" s="1"/>
      <c r="VZI233" s="1"/>
      <c r="VZJ233" s="1"/>
      <c r="VZK233" s="1"/>
      <c r="VZL233" s="1"/>
      <c r="VZM233" s="1"/>
      <c r="VZN233" s="1"/>
      <c r="VZO233" s="1"/>
      <c r="VZP233" s="1"/>
      <c r="VZQ233" s="1"/>
      <c r="VZR233" s="1"/>
      <c r="VZS233" s="1"/>
      <c r="VZT233" s="1"/>
      <c r="VZU233" s="1"/>
      <c r="VZV233" s="1"/>
      <c r="VZW233" s="1"/>
      <c r="VZX233" s="1"/>
      <c r="VZY233" s="1"/>
      <c r="VZZ233" s="1"/>
      <c r="WAA233" s="1"/>
      <c r="WAB233" s="1"/>
      <c r="WAC233" s="1"/>
      <c r="WAD233" s="1"/>
      <c r="WAE233" s="1"/>
      <c r="WAF233" s="1"/>
      <c r="WAG233" s="1"/>
      <c r="WAH233" s="1"/>
      <c r="WAI233" s="1"/>
      <c r="WAJ233" s="1"/>
      <c r="WAK233" s="1"/>
      <c r="WAL233" s="1"/>
      <c r="WAM233" s="1"/>
      <c r="WAN233" s="1"/>
      <c r="WAO233" s="1"/>
      <c r="WAP233" s="1"/>
      <c r="WAQ233" s="1"/>
      <c r="WAR233" s="1"/>
      <c r="WAS233" s="1"/>
      <c r="WAT233" s="1"/>
      <c r="WAU233" s="1"/>
      <c r="WAV233" s="1"/>
      <c r="WAW233" s="1"/>
      <c r="WAX233" s="1"/>
      <c r="WAY233" s="1"/>
      <c r="WAZ233" s="1"/>
      <c r="WBA233" s="1"/>
      <c r="WBB233" s="1"/>
      <c r="WBC233" s="1"/>
      <c r="WBD233" s="1"/>
      <c r="WBE233" s="1"/>
      <c r="WBF233" s="1"/>
      <c r="WBG233" s="1"/>
      <c r="WBH233" s="1"/>
      <c r="WBI233" s="1"/>
      <c r="WBJ233" s="1"/>
      <c r="WBK233" s="1"/>
      <c r="WBL233" s="1"/>
      <c r="WBM233" s="1"/>
      <c r="WBN233" s="1"/>
      <c r="WBO233" s="1"/>
      <c r="WBP233" s="1"/>
      <c r="WBQ233" s="1"/>
      <c r="WBR233" s="1"/>
      <c r="WBS233" s="1"/>
      <c r="WBT233" s="1"/>
      <c r="WBU233" s="1"/>
      <c r="WBV233" s="1"/>
      <c r="WBW233" s="1"/>
      <c r="WBX233" s="1"/>
      <c r="WBY233" s="1"/>
      <c r="WBZ233" s="1"/>
      <c r="WCA233" s="1"/>
      <c r="WCB233" s="1"/>
      <c r="WCC233" s="1"/>
      <c r="WCD233" s="1"/>
      <c r="WCE233" s="1"/>
      <c r="WCF233" s="1"/>
      <c r="WCG233" s="1"/>
      <c r="WCH233" s="1"/>
      <c r="WCI233" s="1"/>
      <c r="WCJ233" s="1"/>
      <c r="WCK233" s="1"/>
      <c r="WCL233" s="1"/>
      <c r="WCM233" s="1"/>
      <c r="WCN233" s="1"/>
      <c r="WCO233" s="1"/>
      <c r="WCP233" s="1"/>
      <c r="WCQ233" s="1"/>
      <c r="WCR233" s="1"/>
      <c r="WCS233" s="1"/>
      <c r="WCT233" s="1"/>
      <c r="WCU233" s="1"/>
      <c r="WCV233" s="1"/>
      <c r="WCW233" s="1"/>
      <c r="WCX233" s="1"/>
      <c r="WCY233" s="1"/>
      <c r="WCZ233" s="1"/>
      <c r="WDA233" s="1"/>
      <c r="WDB233" s="1"/>
      <c r="WDC233" s="1"/>
      <c r="WDD233" s="1"/>
      <c r="WDE233" s="1"/>
      <c r="WDF233" s="1"/>
      <c r="WDG233" s="1"/>
      <c r="WDH233" s="1"/>
      <c r="WDI233" s="1"/>
      <c r="WDJ233" s="1"/>
      <c r="WDK233" s="1"/>
      <c r="WDL233" s="1"/>
      <c r="WDM233" s="1"/>
      <c r="WDN233" s="1"/>
      <c r="WDO233" s="1"/>
      <c r="WDP233" s="1"/>
      <c r="WDQ233" s="1"/>
      <c r="WDR233" s="1"/>
      <c r="WDS233" s="1"/>
      <c r="WDT233" s="1"/>
      <c r="WDU233" s="1"/>
      <c r="WDV233" s="1"/>
      <c r="WDW233" s="1"/>
      <c r="WDX233" s="1"/>
      <c r="WDY233" s="1"/>
      <c r="WDZ233" s="1"/>
      <c r="WEA233" s="1"/>
      <c r="WEB233" s="1"/>
      <c r="WEC233" s="1"/>
      <c r="WED233" s="1"/>
      <c r="WEE233" s="1"/>
      <c r="WEF233" s="1"/>
      <c r="WEG233" s="1"/>
      <c r="WEH233" s="1"/>
      <c r="WEI233" s="1"/>
      <c r="WEJ233" s="1"/>
      <c r="WEK233" s="1"/>
      <c r="WEL233" s="1"/>
      <c r="WEM233" s="1"/>
      <c r="WEN233" s="1"/>
      <c r="WEO233" s="1"/>
      <c r="WEP233" s="1"/>
      <c r="WEQ233" s="1"/>
      <c r="WER233" s="1"/>
      <c r="WES233" s="1"/>
      <c r="WET233" s="1"/>
      <c r="WEU233" s="1"/>
      <c r="WEV233" s="1"/>
      <c r="WEW233" s="1"/>
      <c r="WEX233" s="1"/>
      <c r="WEY233" s="1"/>
      <c r="WEZ233" s="1"/>
      <c r="WFA233" s="1"/>
      <c r="WFB233" s="1"/>
      <c r="WFC233" s="1"/>
      <c r="WFD233" s="1"/>
      <c r="WFE233" s="1"/>
      <c r="WFF233" s="1"/>
      <c r="WFG233" s="1"/>
      <c r="WFH233" s="1"/>
      <c r="WFI233" s="1"/>
      <c r="WFJ233" s="1"/>
      <c r="WFK233" s="1"/>
      <c r="WFL233" s="1"/>
      <c r="WFM233" s="1"/>
      <c r="WFN233" s="1"/>
      <c r="WFO233" s="1"/>
      <c r="WFP233" s="1"/>
      <c r="WFQ233" s="1"/>
      <c r="WFR233" s="1"/>
      <c r="WFS233" s="1"/>
      <c r="WFT233" s="1"/>
      <c r="WFU233" s="1"/>
      <c r="WFV233" s="1"/>
      <c r="WFW233" s="1"/>
      <c r="WFX233" s="1"/>
      <c r="WFY233" s="1"/>
      <c r="WFZ233" s="1"/>
      <c r="WGA233" s="1"/>
      <c r="WGB233" s="1"/>
      <c r="WGC233" s="1"/>
      <c r="WGD233" s="1"/>
      <c r="WGE233" s="1"/>
      <c r="WGF233" s="1"/>
      <c r="WGG233" s="1"/>
      <c r="WGH233" s="1"/>
      <c r="WGI233" s="1"/>
      <c r="WGJ233" s="1"/>
      <c r="WGK233" s="1"/>
      <c r="WGL233" s="1"/>
      <c r="WGM233" s="1"/>
      <c r="WGN233" s="1"/>
      <c r="WGO233" s="1"/>
      <c r="WGP233" s="1"/>
      <c r="WGQ233" s="1"/>
      <c r="WGR233" s="1"/>
      <c r="WGS233" s="1"/>
      <c r="WGT233" s="1"/>
      <c r="WGU233" s="1"/>
      <c r="WGV233" s="1"/>
      <c r="WGW233" s="1"/>
      <c r="WGX233" s="1"/>
      <c r="WGY233" s="1"/>
      <c r="WGZ233" s="1"/>
      <c r="WHA233" s="1"/>
      <c r="WHB233" s="1"/>
      <c r="WHC233" s="1"/>
      <c r="WHD233" s="1"/>
      <c r="WHE233" s="1"/>
      <c r="WHF233" s="1"/>
      <c r="WHG233" s="1"/>
      <c r="WHH233" s="1"/>
      <c r="WHI233" s="1"/>
      <c r="WHJ233" s="1"/>
      <c r="WHK233" s="1"/>
      <c r="WHL233" s="1"/>
      <c r="WHM233" s="1"/>
      <c r="WHN233" s="1"/>
      <c r="WHO233" s="1"/>
      <c r="WHP233" s="1"/>
      <c r="WHQ233" s="1"/>
      <c r="WHR233" s="1"/>
      <c r="WHS233" s="1"/>
      <c r="WHT233" s="1"/>
      <c r="WHU233" s="1"/>
      <c r="WHV233" s="1"/>
      <c r="WHW233" s="1"/>
      <c r="WHX233" s="1"/>
      <c r="WHY233" s="1"/>
      <c r="WHZ233" s="1"/>
      <c r="WIA233" s="1"/>
      <c r="WIB233" s="1"/>
      <c r="WIC233" s="1"/>
      <c r="WID233" s="1"/>
      <c r="WIE233" s="1"/>
      <c r="WIF233" s="1"/>
      <c r="WIG233" s="1"/>
      <c r="WIH233" s="1"/>
      <c r="WII233" s="1"/>
      <c r="WIJ233" s="1"/>
      <c r="WIK233" s="1"/>
      <c r="WIL233" s="1"/>
      <c r="WIM233" s="1"/>
      <c r="WIN233" s="1"/>
      <c r="WIO233" s="1"/>
      <c r="WIP233" s="1"/>
      <c r="WIQ233" s="1"/>
      <c r="WIR233" s="1"/>
      <c r="WIS233" s="1"/>
      <c r="WIT233" s="1"/>
      <c r="WIU233" s="1"/>
      <c r="WIV233" s="1"/>
      <c r="WIW233" s="1"/>
      <c r="WIX233" s="1"/>
      <c r="WIY233" s="1"/>
      <c r="WIZ233" s="1"/>
      <c r="WJA233" s="1"/>
      <c r="WJB233" s="1"/>
      <c r="WJC233" s="1"/>
      <c r="WJD233" s="1"/>
      <c r="WJE233" s="1"/>
      <c r="WJF233" s="1"/>
      <c r="WJG233" s="1"/>
      <c r="WJH233" s="1"/>
      <c r="WJI233" s="1"/>
      <c r="WJJ233" s="1"/>
      <c r="WJK233" s="1"/>
      <c r="WJL233" s="1"/>
      <c r="WJM233" s="1"/>
      <c r="WJN233" s="1"/>
      <c r="WJO233" s="1"/>
      <c r="WJP233" s="1"/>
      <c r="WJQ233" s="1"/>
      <c r="WJR233" s="1"/>
      <c r="WJS233" s="1"/>
      <c r="WJT233" s="1"/>
      <c r="WJU233" s="1"/>
      <c r="WJV233" s="1"/>
      <c r="WJW233" s="1"/>
      <c r="WJX233" s="1"/>
      <c r="WJY233" s="1"/>
      <c r="WJZ233" s="1"/>
      <c r="WKA233" s="1"/>
      <c r="WKB233" s="1"/>
      <c r="WKC233" s="1"/>
      <c r="WKD233" s="1"/>
      <c r="WKE233" s="1"/>
      <c r="WKF233" s="1"/>
      <c r="WKG233" s="1"/>
      <c r="WKH233" s="1"/>
      <c r="WKI233" s="1"/>
      <c r="WKJ233" s="1"/>
      <c r="WKK233" s="1"/>
      <c r="WKL233" s="1"/>
      <c r="WKM233" s="1"/>
      <c r="WKN233" s="1"/>
      <c r="WKO233" s="1"/>
      <c r="WKP233" s="1"/>
      <c r="WKQ233" s="1"/>
      <c r="WKR233" s="1"/>
      <c r="WKS233" s="1"/>
      <c r="WKT233" s="1"/>
      <c r="WKU233" s="1"/>
      <c r="WKV233" s="1"/>
      <c r="WKW233" s="1"/>
      <c r="WKX233" s="1"/>
      <c r="WKY233" s="1"/>
      <c r="WKZ233" s="1"/>
      <c r="WLA233" s="1"/>
      <c r="WLB233" s="1"/>
      <c r="WLC233" s="1"/>
      <c r="WLD233" s="1"/>
      <c r="WLE233" s="1"/>
      <c r="WLF233" s="1"/>
      <c r="WLG233" s="1"/>
      <c r="WLH233" s="1"/>
      <c r="WLI233" s="1"/>
      <c r="WLJ233" s="1"/>
      <c r="WLK233" s="1"/>
      <c r="WLL233" s="1"/>
      <c r="WLM233" s="1"/>
      <c r="WLN233" s="1"/>
      <c r="WLO233" s="1"/>
      <c r="WLP233" s="1"/>
      <c r="WLQ233" s="1"/>
      <c r="WLR233" s="1"/>
      <c r="WLS233" s="1"/>
      <c r="WLT233" s="1"/>
      <c r="WLU233" s="1"/>
      <c r="WLV233" s="1"/>
      <c r="WLW233" s="1"/>
      <c r="WLX233" s="1"/>
      <c r="WLY233" s="1"/>
      <c r="WLZ233" s="1"/>
      <c r="WMA233" s="1"/>
      <c r="WMB233" s="1"/>
      <c r="WMC233" s="1"/>
      <c r="WMD233" s="1"/>
      <c r="WME233" s="1"/>
      <c r="WMF233" s="1"/>
      <c r="WMG233" s="1"/>
      <c r="WMH233" s="1"/>
      <c r="WMI233" s="1"/>
      <c r="WMJ233" s="1"/>
      <c r="WMK233" s="1"/>
      <c r="WML233" s="1"/>
      <c r="WMM233" s="1"/>
      <c r="WMN233" s="1"/>
      <c r="WMO233" s="1"/>
      <c r="WMP233" s="1"/>
      <c r="WMQ233" s="1"/>
      <c r="WMR233" s="1"/>
      <c r="WMS233" s="1"/>
      <c r="WMT233" s="1"/>
      <c r="WMU233" s="1"/>
      <c r="WMV233" s="1"/>
      <c r="WMW233" s="1"/>
      <c r="WMX233" s="1"/>
      <c r="WMY233" s="1"/>
      <c r="WMZ233" s="1"/>
      <c r="WNA233" s="1"/>
      <c r="WNB233" s="1"/>
      <c r="WNC233" s="1"/>
      <c r="WND233" s="1"/>
      <c r="WNE233" s="1"/>
      <c r="WNF233" s="1"/>
      <c r="WNG233" s="1"/>
      <c r="WNH233" s="1"/>
      <c r="WNI233" s="1"/>
      <c r="WNJ233" s="1"/>
      <c r="WNK233" s="1"/>
      <c r="WNL233" s="1"/>
      <c r="WNM233" s="1"/>
      <c r="WNN233" s="1"/>
      <c r="WNO233" s="1"/>
      <c r="WNP233" s="1"/>
      <c r="WNQ233" s="1"/>
      <c r="WNR233" s="1"/>
      <c r="WNS233" s="1"/>
      <c r="WNT233" s="1"/>
      <c r="WNU233" s="1"/>
      <c r="WNV233" s="1"/>
      <c r="WNW233" s="1"/>
      <c r="WNX233" s="1"/>
      <c r="WNY233" s="1"/>
      <c r="WNZ233" s="1"/>
      <c r="WOA233" s="1"/>
      <c r="WOB233" s="1"/>
      <c r="WOC233" s="1"/>
      <c r="WOD233" s="1"/>
      <c r="WOE233" s="1"/>
      <c r="WOF233" s="1"/>
      <c r="WOG233" s="1"/>
      <c r="WOH233" s="1"/>
      <c r="WOI233" s="1"/>
      <c r="WOJ233" s="1"/>
      <c r="WOK233" s="1"/>
      <c r="WOL233" s="1"/>
      <c r="WOM233" s="1"/>
      <c r="WON233" s="1"/>
      <c r="WOO233" s="1"/>
      <c r="WOP233" s="1"/>
      <c r="WOQ233" s="1"/>
      <c r="WOR233" s="1"/>
      <c r="WOS233" s="1"/>
      <c r="WOT233" s="1"/>
      <c r="WOU233" s="1"/>
      <c r="WOV233" s="1"/>
      <c r="WOW233" s="1"/>
      <c r="WOX233" s="1"/>
      <c r="WOY233" s="1"/>
      <c r="WOZ233" s="1"/>
      <c r="WPA233" s="1"/>
      <c r="WPB233" s="1"/>
      <c r="WPC233" s="1"/>
      <c r="WPD233" s="1"/>
      <c r="WPE233" s="1"/>
      <c r="WPF233" s="1"/>
      <c r="WPG233" s="1"/>
      <c r="WPH233" s="1"/>
      <c r="WPI233" s="1"/>
      <c r="WPJ233" s="1"/>
      <c r="WPK233" s="1"/>
      <c r="WPL233" s="1"/>
      <c r="WPM233" s="1"/>
      <c r="WPN233" s="1"/>
      <c r="WPO233" s="1"/>
      <c r="WPP233" s="1"/>
      <c r="WPQ233" s="1"/>
      <c r="WPR233" s="1"/>
      <c r="WPS233" s="1"/>
      <c r="WPT233" s="1"/>
      <c r="WPU233" s="1"/>
      <c r="WPV233" s="1"/>
      <c r="WPW233" s="1"/>
      <c r="WPX233" s="1"/>
      <c r="WPY233" s="1"/>
      <c r="WPZ233" s="1"/>
      <c r="WQA233" s="1"/>
      <c r="WQB233" s="1"/>
      <c r="WQC233" s="1"/>
      <c r="WQD233" s="1"/>
      <c r="WQE233" s="1"/>
      <c r="WQF233" s="1"/>
      <c r="WQG233" s="1"/>
      <c r="WQH233" s="1"/>
      <c r="WQI233" s="1"/>
      <c r="WQJ233" s="1"/>
      <c r="WQK233" s="1"/>
      <c r="WQL233" s="1"/>
      <c r="WQM233" s="1"/>
      <c r="WQN233" s="1"/>
      <c r="WQO233" s="1"/>
      <c r="WQP233" s="1"/>
      <c r="WQQ233" s="1"/>
      <c r="WQR233" s="1"/>
      <c r="WQS233" s="1"/>
      <c r="WQT233" s="1"/>
      <c r="WQU233" s="1"/>
      <c r="WQV233" s="1"/>
      <c r="WQW233" s="1"/>
      <c r="WQX233" s="1"/>
      <c r="WQY233" s="1"/>
      <c r="WQZ233" s="1"/>
      <c r="WRA233" s="1"/>
      <c r="WRB233" s="1"/>
      <c r="WRC233" s="1"/>
      <c r="WRD233" s="1"/>
      <c r="WRE233" s="1"/>
      <c r="WRF233" s="1"/>
      <c r="WRG233" s="1"/>
      <c r="WRH233" s="1"/>
      <c r="WRI233" s="1"/>
      <c r="WRJ233" s="1"/>
      <c r="WRK233" s="1"/>
      <c r="WRL233" s="1"/>
      <c r="WRM233" s="1"/>
      <c r="WRN233" s="1"/>
      <c r="WRO233" s="1"/>
      <c r="WRP233" s="1"/>
      <c r="WRQ233" s="1"/>
      <c r="WRR233" s="1"/>
      <c r="WRS233" s="1"/>
      <c r="WRT233" s="1"/>
      <c r="WRU233" s="1"/>
      <c r="WRV233" s="1"/>
      <c r="WRW233" s="1"/>
      <c r="WRX233" s="1"/>
      <c r="WRY233" s="1"/>
      <c r="WRZ233" s="1"/>
      <c r="WSA233" s="1"/>
      <c r="WSB233" s="1"/>
      <c r="WSC233" s="1"/>
      <c r="WSD233" s="1"/>
      <c r="WSE233" s="1"/>
      <c r="WSF233" s="1"/>
      <c r="WSG233" s="1"/>
      <c r="WSH233" s="1"/>
      <c r="WSI233" s="1"/>
      <c r="WSJ233" s="1"/>
      <c r="WSK233" s="1"/>
      <c r="WSL233" s="1"/>
      <c r="WSM233" s="1"/>
      <c r="WSN233" s="1"/>
      <c r="WSO233" s="1"/>
      <c r="WSP233" s="1"/>
      <c r="WSQ233" s="1"/>
      <c r="WSR233" s="1"/>
      <c r="WSS233" s="1"/>
      <c r="WST233" s="1"/>
      <c r="WSU233" s="1"/>
      <c r="WSV233" s="1"/>
      <c r="WSW233" s="1"/>
      <c r="WSX233" s="1"/>
      <c r="WSY233" s="1"/>
      <c r="WSZ233" s="1"/>
      <c r="WTA233" s="1"/>
      <c r="WTB233" s="1"/>
      <c r="WTC233" s="1"/>
      <c r="WTD233" s="1"/>
      <c r="WTE233" s="1"/>
      <c r="WTF233" s="1"/>
      <c r="WTG233" s="1"/>
      <c r="WTH233" s="1"/>
      <c r="WTI233" s="1"/>
      <c r="WTJ233" s="1"/>
      <c r="WTK233" s="1"/>
      <c r="WTL233" s="1"/>
      <c r="WTM233" s="1"/>
      <c r="WTN233" s="1"/>
      <c r="WTO233" s="1"/>
      <c r="WTP233" s="1"/>
      <c r="WTQ233" s="1"/>
      <c r="WTR233" s="1"/>
      <c r="WTS233" s="1"/>
      <c r="WTT233" s="1"/>
      <c r="WTU233" s="1"/>
      <c r="WTV233" s="1"/>
      <c r="WTW233" s="1"/>
      <c r="WTX233" s="1"/>
      <c r="WTY233" s="1"/>
      <c r="WTZ233" s="1"/>
      <c r="WUA233" s="1"/>
      <c r="WUB233" s="1"/>
      <c r="WUC233" s="1"/>
      <c r="WUD233" s="1"/>
      <c r="WUE233" s="1"/>
      <c r="WUF233" s="1"/>
      <c r="WUG233" s="1"/>
      <c r="WUH233" s="1"/>
      <c r="WUI233" s="1"/>
      <c r="WUJ233" s="1"/>
      <c r="WUK233" s="1"/>
      <c r="WUL233" s="1"/>
      <c r="WUM233" s="1"/>
      <c r="WUN233" s="1"/>
      <c r="WUO233" s="1"/>
      <c r="WUP233" s="1"/>
      <c r="WUQ233" s="1"/>
      <c r="WUR233" s="1"/>
      <c r="WUS233" s="1"/>
      <c r="WUT233" s="1"/>
      <c r="WUU233" s="1"/>
      <c r="WUV233" s="1"/>
      <c r="WUW233" s="1"/>
      <c r="WUX233" s="1"/>
      <c r="WUY233" s="1"/>
      <c r="WUZ233" s="1"/>
      <c r="WVA233" s="1"/>
      <c r="WVB233" s="1"/>
      <c r="WVC233" s="1"/>
      <c r="WVD233" s="1"/>
      <c r="WVE233" s="1"/>
      <c r="WVF233" s="1"/>
      <c r="WVG233" s="1"/>
      <c r="WVH233" s="1"/>
      <c r="WVI233" s="1"/>
      <c r="WVJ233" s="1"/>
      <c r="WVK233" s="1"/>
      <c r="WVL233" s="1"/>
      <c r="WVM233" s="1"/>
      <c r="WVN233" s="1"/>
      <c r="WVO233" s="1"/>
      <c r="WVP233" s="1"/>
      <c r="WVQ233" s="1"/>
      <c r="WVR233" s="1"/>
      <c r="WVS233" s="1"/>
      <c r="WVT233" s="1"/>
      <c r="WVU233" s="1"/>
      <c r="WVV233" s="1"/>
      <c r="WVW233" s="1"/>
      <c r="WVX233" s="1"/>
      <c r="WVY233" s="1"/>
      <c r="WVZ233" s="1"/>
      <c r="WWA233" s="1"/>
      <c r="WWB233" s="1"/>
      <c r="WWC233" s="1"/>
      <c r="WWD233" s="1"/>
      <c r="WWE233" s="1"/>
      <c r="WWF233" s="1"/>
      <c r="WWG233" s="1"/>
      <c r="WWH233" s="1"/>
      <c r="WWI233" s="1"/>
      <c r="WWJ233" s="1"/>
      <c r="WWK233" s="1"/>
      <c r="WWL233" s="1"/>
      <c r="WWM233" s="1"/>
      <c r="WWN233" s="1"/>
      <c r="WWO233" s="1"/>
      <c r="WWP233" s="1"/>
      <c r="WWQ233" s="1"/>
      <c r="WWR233" s="1"/>
      <c r="WWS233" s="1"/>
      <c r="WWT233" s="1"/>
      <c r="WWU233" s="1"/>
      <c r="WWV233" s="1"/>
      <c r="WWW233" s="1"/>
      <c r="WWX233" s="1"/>
      <c r="WWY233" s="1"/>
      <c r="WWZ233" s="1"/>
      <c r="WXA233" s="1"/>
      <c r="WXB233" s="1"/>
      <c r="WXC233" s="1"/>
      <c r="WXD233" s="1"/>
      <c r="WXE233" s="1"/>
      <c r="WXF233" s="1"/>
      <c r="WXG233" s="1"/>
      <c r="WXH233" s="1"/>
      <c r="WXI233" s="1"/>
      <c r="WXJ233" s="1"/>
      <c r="WXK233" s="1"/>
      <c r="WXL233" s="1"/>
      <c r="WXM233" s="1"/>
      <c r="WXN233" s="1"/>
      <c r="WXO233" s="1"/>
      <c r="WXP233" s="1"/>
      <c r="WXQ233" s="1"/>
      <c r="WXR233" s="1"/>
      <c r="WXS233" s="1"/>
      <c r="WXT233" s="1"/>
      <c r="WXU233" s="1"/>
      <c r="WXV233" s="1"/>
      <c r="WXW233" s="1"/>
      <c r="WXX233" s="1"/>
      <c r="WXY233" s="1"/>
      <c r="WXZ233" s="1"/>
      <c r="WYA233" s="1"/>
      <c r="WYB233" s="1"/>
      <c r="WYC233" s="1"/>
      <c r="WYD233" s="1"/>
      <c r="WYE233" s="1"/>
      <c r="WYF233" s="1"/>
      <c r="WYG233" s="1"/>
      <c r="WYH233" s="1"/>
      <c r="WYI233" s="1"/>
      <c r="WYJ233" s="1"/>
      <c r="WYK233" s="1"/>
      <c r="WYL233" s="1"/>
      <c r="WYM233" s="1"/>
      <c r="WYN233" s="1"/>
      <c r="WYO233" s="1"/>
      <c r="WYP233" s="1"/>
      <c r="WYQ233" s="1"/>
      <c r="WYR233" s="1"/>
      <c r="WYS233" s="1"/>
      <c r="WYT233" s="1"/>
      <c r="WYU233" s="1"/>
      <c r="WYV233" s="1"/>
      <c r="WYW233" s="1"/>
      <c r="WYX233" s="1"/>
      <c r="WYY233" s="1"/>
      <c r="WYZ233" s="1"/>
      <c r="WZA233" s="1"/>
      <c r="WZB233" s="1"/>
      <c r="WZC233" s="1"/>
      <c r="WZD233" s="1"/>
      <c r="WZE233" s="1"/>
      <c r="WZF233" s="1"/>
      <c r="WZG233" s="1"/>
      <c r="WZH233" s="1"/>
      <c r="WZI233" s="1"/>
      <c r="WZJ233" s="1"/>
      <c r="WZK233" s="1"/>
      <c r="WZL233" s="1"/>
      <c r="WZM233" s="1"/>
      <c r="WZN233" s="1"/>
      <c r="WZO233" s="1"/>
      <c r="WZP233" s="1"/>
      <c r="WZQ233" s="1"/>
      <c r="WZR233" s="1"/>
      <c r="WZS233" s="1"/>
      <c r="WZT233" s="1"/>
      <c r="WZU233" s="1"/>
      <c r="WZV233" s="1"/>
      <c r="WZW233" s="1"/>
      <c r="WZX233" s="1"/>
      <c r="WZY233" s="1"/>
      <c r="WZZ233" s="1"/>
      <c r="XAA233" s="1"/>
      <c r="XAB233" s="1"/>
      <c r="XAC233" s="1"/>
      <c r="XAD233" s="1"/>
      <c r="XAE233" s="1"/>
      <c r="XAF233" s="1"/>
      <c r="XAG233" s="1"/>
      <c r="XAH233" s="1"/>
      <c r="XAI233" s="1"/>
      <c r="XAJ233" s="1"/>
      <c r="XAK233" s="1"/>
      <c r="XAL233" s="1"/>
      <c r="XAM233" s="1"/>
      <c r="XAN233" s="1"/>
      <c r="XAO233" s="1"/>
      <c r="XAP233" s="1"/>
      <c r="XAQ233" s="1"/>
      <c r="XAR233" s="1"/>
      <c r="XAS233" s="1"/>
      <c r="XAT233" s="1"/>
      <c r="XAU233" s="1"/>
      <c r="XAV233" s="1"/>
      <c r="XAW233" s="1"/>
      <c r="XAX233" s="1"/>
      <c r="XAY233" s="1"/>
      <c r="XAZ233" s="1"/>
      <c r="XBA233" s="1"/>
      <c r="XBB233" s="1"/>
      <c r="XBC233" s="1"/>
      <c r="XBD233" s="1"/>
      <c r="XBE233" s="1"/>
      <c r="XBF233" s="1"/>
      <c r="XBG233" s="1"/>
      <c r="XBH233" s="1"/>
      <c r="XBI233" s="1"/>
      <c r="XBJ233" s="1"/>
      <c r="XBK233" s="1"/>
      <c r="XBL233" s="1"/>
      <c r="XBM233" s="1"/>
      <c r="XBN233" s="1"/>
      <c r="XBO233" s="1"/>
      <c r="XBP233" s="1"/>
      <c r="XBQ233" s="1"/>
      <c r="XBR233" s="1"/>
      <c r="XBS233" s="1"/>
      <c r="XBT233" s="1"/>
      <c r="XBU233" s="1"/>
      <c r="XBV233" s="1"/>
      <c r="XBW233" s="1"/>
      <c r="XBX233" s="1"/>
      <c r="XBY233" s="1"/>
      <c r="XBZ233" s="1"/>
      <c r="XCA233" s="1"/>
      <c r="XCB233" s="1"/>
      <c r="XCC233" s="1"/>
      <c r="XCD233" s="1"/>
      <c r="XCE233" s="1"/>
      <c r="XCF233" s="1"/>
      <c r="XCG233" s="1"/>
      <c r="XCH233" s="1"/>
      <c r="XCI233" s="1"/>
      <c r="XCJ233" s="1"/>
      <c r="XCK233" s="1"/>
      <c r="XCL233" s="1"/>
      <c r="XCM233" s="1"/>
      <c r="XCN233" s="1"/>
      <c r="XCO233" s="1"/>
      <c r="XCP233" s="1"/>
      <c r="XCQ233" s="1"/>
      <c r="XCR233" s="1"/>
      <c r="XCS233" s="1"/>
      <c r="XCT233" s="1"/>
      <c r="XCU233" s="1"/>
      <c r="XCV233" s="1"/>
      <c r="XCW233" s="1"/>
      <c r="XCX233" s="1"/>
      <c r="XCY233" s="1"/>
      <c r="XCZ233" s="1"/>
      <c r="XDA233" s="1"/>
      <c r="XDB233" s="1"/>
      <c r="XDC233" s="1"/>
      <c r="XDD233" s="1"/>
      <c r="XDE233" s="1"/>
      <c r="XDF233" s="1"/>
      <c r="XDG233" s="1"/>
      <c r="XDH233" s="1"/>
      <c r="XDI233" s="1"/>
      <c r="XDJ233" s="1"/>
      <c r="XDK233" s="1"/>
      <c r="XDL233" s="1"/>
      <c r="XDM233" s="1"/>
      <c r="XDN233" s="1"/>
      <c r="XDO233" s="1"/>
      <c r="XDP233" s="1"/>
      <c r="XDQ233" s="1"/>
      <c r="XDR233" s="1"/>
      <c r="XDS233" s="1"/>
      <c r="XDT233" s="1"/>
      <c r="XDU233" s="1"/>
      <c r="XDV233" s="1"/>
      <c r="XDW233" s="1"/>
      <c r="XDX233" s="1"/>
      <c r="XDY233" s="1"/>
      <c r="XDZ233" s="1"/>
      <c r="XEA233" s="1"/>
      <c r="XEB233" s="1"/>
      <c r="XEC233" s="1"/>
      <c r="XED233" s="1"/>
      <c r="XEE233" s="1"/>
      <c r="XEF233" s="1"/>
      <c r="XEG233" s="1"/>
      <c r="XEH233" s="1"/>
      <c r="XEI233" s="1"/>
      <c r="XEJ233" s="1"/>
      <c r="XEK233" s="1"/>
      <c r="XEL233" s="43">
        <v>0</v>
      </c>
      <c r="XEM233" s="43">
        <v>0</v>
      </c>
    </row>
    <row r="234" spans="1:16367" s="12" customFormat="1" ht="53.25" customHeight="1">
      <c r="A234" s="69"/>
      <c r="B234" s="11"/>
      <c r="C234" s="1711" t="s">
        <v>796</v>
      </c>
      <c r="D234" s="1452"/>
      <c r="E234" s="1452"/>
      <c r="F234" s="1452"/>
      <c r="G234" s="1452"/>
      <c r="H234" s="1452"/>
      <c r="I234" s="1452"/>
      <c r="J234" s="1452"/>
      <c r="K234" s="1452"/>
      <c r="L234" s="1452"/>
      <c r="M234" s="1452"/>
    </row>
    <row r="235" spans="1:16367" ht="14.25" customHeight="1">
      <c r="A235" s="69"/>
    </row>
    <row r="236" spans="1:16367" ht="14.25" customHeight="1">
      <c r="A236" s="69"/>
    </row>
    <row r="237" spans="1:16367" ht="14.25" customHeight="1">
      <c r="A237" s="69"/>
      <c r="C237" s="1712" t="s">
        <v>63</v>
      </c>
      <c r="D237" s="1713"/>
      <c r="E237" s="1713"/>
      <c r="F237" s="1713"/>
      <c r="G237" s="1713"/>
      <c r="H237" s="1713"/>
      <c r="I237" s="1713"/>
      <c r="J237" s="1713"/>
      <c r="K237" s="1713"/>
      <c r="L237" s="1713"/>
      <c r="M237" s="1713"/>
      <c r="N237" s="184"/>
      <c r="O237" s="184"/>
      <c r="P237" s="184"/>
      <c r="Q237" s="184"/>
      <c r="R237" s="184"/>
      <c r="S237" s="184"/>
      <c r="T237" s="184"/>
      <c r="U237" s="184"/>
      <c r="V237" s="184"/>
      <c r="W237" s="184"/>
      <c r="X237" s="184"/>
      <c r="Y237" s="184"/>
      <c r="Z237" s="184"/>
      <c r="AA237" s="184"/>
      <c r="AB237" s="184"/>
      <c r="AC237" s="184"/>
      <c r="AD237" s="184"/>
      <c r="AE237" s="184"/>
      <c r="AF237" s="184"/>
      <c r="AG237" s="185"/>
    </row>
    <row r="238" spans="1:16367" ht="15" customHeight="1">
      <c r="A238" s="69"/>
      <c r="C238" s="1722" t="s">
        <v>1642</v>
      </c>
      <c r="D238" s="1722"/>
      <c r="E238" s="1722"/>
      <c r="F238" s="1722"/>
      <c r="G238" s="1722"/>
      <c r="H238" s="1722"/>
      <c r="I238" s="1722"/>
      <c r="J238" s="1722"/>
      <c r="K238" s="1722"/>
      <c r="L238" s="1722"/>
      <c r="M238" s="1722"/>
    </row>
    <row r="239" spans="1:16367">
      <c r="A239" s="69"/>
      <c r="C239" s="1393"/>
      <c r="D239" s="1393"/>
      <c r="E239" s="1393"/>
      <c r="F239" s="1393"/>
      <c r="G239" s="1393"/>
      <c r="H239" s="1393"/>
      <c r="I239" s="1393"/>
      <c r="J239" s="1393"/>
      <c r="K239" s="1393"/>
      <c r="L239" s="1393"/>
      <c r="M239" s="1393"/>
    </row>
    <row r="240" spans="1:16367">
      <c r="A240" s="69"/>
      <c r="C240" s="1393"/>
      <c r="D240" s="1393"/>
      <c r="E240" s="1393"/>
      <c r="F240" s="1393"/>
      <c r="G240" s="1393"/>
      <c r="H240" s="1393"/>
      <c r="I240" s="1393"/>
      <c r="J240" s="1393"/>
      <c r="K240" s="1393"/>
      <c r="L240" s="1393"/>
      <c r="M240" s="1393"/>
    </row>
    <row r="241" spans="1:13">
      <c r="A241" s="69"/>
      <c r="C241" s="1393"/>
      <c r="D241" s="1393"/>
      <c r="E241" s="1393"/>
      <c r="F241" s="1393"/>
      <c r="G241" s="1393"/>
      <c r="H241" s="1393"/>
      <c r="I241" s="1393"/>
      <c r="J241" s="1393"/>
      <c r="K241" s="1393"/>
      <c r="L241" s="1393"/>
      <c r="M241" s="1393"/>
    </row>
    <row r="242" spans="1:13">
      <c r="A242" s="69"/>
      <c r="C242" s="1393"/>
      <c r="D242" s="1393"/>
      <c r="E242" s="1393"/>
      <c r="F242" s="1393"/>
      <c r="G242" s="1393"/>
      <c r="H242" s="1393"/>
      <c r="I242" s="1393"/>
      <c r="J242" s="1393"/>
      <c r="K242" s="1393"/>
      <c r="L242" s="1393"/>
      <c r="M242" s="1393"/>
    </row>
    <row r="243" spans="1:13">
      <c r="A243" s="69"/>
      <c r="C243" s="1393"/>
      <c r="D243" s="1393"/>
      <c r="E243" s="1393"/>
      <c r="F243" s="1393"/>
      <c r="G243" s="1393"/>
      <c r="H243" s="1393"/>
      <c r="I243" s="1393"/>
      <c r="J243" s="1393"/>
      <c r="K243" s="1393"/>
      <c r="L243" s="1393"/>
      <c r="M243" s="1393"/>
    </row>
    <row r="244" spans="1:13">
      <c r="A244" s="69"/>
      <c r="C244" s="1393"/>
      <c r="D244" s="1393"/>
      <c r="E244" s="1393"/>
      <c r="F244" s="1393"/>
      <c r="G244" s="1393"/>
      <c r="H244" s="1393"/>
      <c r="I244" s="1393"/>
      <c r="J244" s="1393"/>
      <c r="K244" s="1393"/>
      <c r="L244" s="1393"/>
      <c r="M244" s="1393"/>
    </row>
    <row r="245" spans="1:13">
      <c r="A245" s="69"/>
      <c r="C245" s="1393"/>
      <c r="D245" s="1393"/>
      <c r="E245" s="1393"/>
      <c r="F245" s="1393"/>
      <c r="G245" s="1393"/>
      <c r="H245" s="1393"/>
      <c r="I245" s="1393"/>
      <c r="J245" s="1393"/>
      <c r="K245" s="1393"/>
      <c r="L245" s="1393"/>
      <c r="M245" s="1393"/>
    </row>
    <row r="246" spans="1:13">
      <c r="A246" s="69"/>
      <c r="C246" s="1393"/>
      <c r="D246" s="1393"/>
      <c r="E246" s="1393"/>
      <c r="F246" s="1393"/>
      <c r="G246" s="1393"/>
      <c r="H246" s="1393"/>
      <c r="I246" s="1393"/>
      <c r="J246" s="1393"/>
      <c r="K246" s="1393"/>
      <c r="L246" s="1393"/>
      <c r="M246" s="1393"/>
    </row>
    <row r="247" spans="1:13">
      <c r="A247" s="69"/>
      <c r="C247" s="1393"/>
      <c r="D247" s="1393"/>
      <c r="E247" s="1393"/>
      <c r="F247" s="1393"/>
      <c r="G247" s="1393"/>
      <c r="H247" s="1393"/>
      <c r="I247" s="1393"/>
      <c r="J247" s="1393"/>
      <c r="K247" s="1393"/>
      <c r="L247" s="1393"/>
      <c r="M247" s="1393"/>
    </row>
    <row r="248" spans="1:13">
      <c r="A248" s="69"/>
      <c r="C248" s="1393"/>
      <c r="D248" s="1393"/>
      <c r="E248" s="1393"/>
      <c r="F248" s="1393"/>
      <c r="G248" s="1393"/>
      <c r="H248" s="1393"/>
      <c r="I248" s="1393"/>
      <c r="J248" s="1393"/>
      <c r="K248" s="1393"/>
      <c r="L248" s="1393"/>
      <c r="M248" s="1393"/>
    </row>
    <row r="249" spans="1:13">
      <c r="A249" s="69"/>
      <c r="C249" s="1393"/>
      <c r="D249" s="1393"/>
      <c r="E249" s="1393"/>
      <c r="F249" s="1393"/>
      <c r="G249" s="1393"/>
      <c r="H249" s="1393"/>
      <c r="I249" s="1393"/>
      <c r="J249" s="1393"/>
      <c r="K249" s="1393"/>
      <c r="L249" s="1393"/>
      <c r="M249" s="1393"/>
    </row>
    <row r="250" spans="1:13">
      <c r="A250" s="69"/>
      <c r="C250" s="1393"/>
      <c r="D250" s="1393"/>
      <c r="E250" s="1393"/>
      <c r="F250" s="1393"/>
      <c r="G250" s="1393"/>
      <c r="H250" s="1393"/>
      <c r="I250" s="1393"/>
      <c r="J250" s="1393"/>
      <c r="K250" s="1393"/>
      <c r="L250" s="1393"/>
      <c r="M250" s="1393"/>
    </row>
    <row r="251" spans="1:13" s="12" customFormat="1">
      <c r="A251" s="69"/>
      <c r="B251" s="11"/>
      <c r="C251" s="1393"/>
      <c r="D251" s="1393"/>
      <c r="E251" s="1393"/>
      <c r="F251" s="1393"/>
      <c r="G251" s="1393"/>
      <c r="H251" s="1393"/>
      <c r="I251" s="1393"/>
      <c r="J251" s="1393"/>
      <c r="K251" s="1393"/>
      <c r="L251" s="1393"/>
      <c r="M251" s="1393"/>
    </row>
    <row r="252" spans="1:13" s="12" customFormat="1">
      <c r="A252" s="69"/>
      <c r="B252" s="11"/>
      <c r="C252" s="1393"/>
      <c r="D252" s="1393"/>
      <c r="E252" s="1393"/>
      <c r="F252" s="1393"/>
      <c r="G252" s="1393"/>
      <c r="H252" s="1393"/>
      <c r="I252" s="1393"/>
      <c r="J252" s="1393"/>
      <c r="K252" s="1393"/>
      <c r="L252" s="1393"/>
      <c r="M252" s="1393"/>
    </row>
    <row r="253" spans="1:13" s="12" customFormat="1" ht="15">
      <c r="A253" s="69"/>
      <c r="B253" s="11"/>
      <c r="C253" s="117"/>
      <c r="D253" s="117"/>
      <c r="E253" s="117"/>
      <c r="F253" s="117"/>
      <c r="G253" s="117"/>
      <c r="H253" s="117"/>
      <c r="I253" s="117"/>
      <c r="J253" s="117"/>
      <c r="K253" s="117"/>
      <c r="L253" s="117"/>
      <c r="M253" s="117"/>
    </row>
    <row r="254" spans="1:13" s="12" customFormat="1" ht="15">
      <c r="A254" s="69"/>
      <c r="B254" s="11"/>
      <c r="C254" s="117"/>
      <c r="D254" s="117"/>
      <c r="E254" s="117"/>
      <c r="F254" s="117"/>
      <c r="G254" s="117"/>
      <c r="H254" s="117"/>
      <c r="I254" s="117"/>
      <c r="J254" s="117"/>
      <c r="K254" s="117"/>
      <c r="L254" s="117"/>
      <c r="M254" s="117"/>
    </row>
    <row r="255" spans="1:13" s="12" customFormat="1" ht="15.75" customHeight="1">
      <c r="A255" s="69"/>
      <c r="B255" s="11"/>
      <c r="C255" s="1723" t="s">
        <v>1635</v>
      </c>
      <c r="D255" s="1724"/>
      <c r="E255" s="1724"/>
      <c r="F255" s="1724"/>
      <c r="G255" s="1724"/>
      <c r="H255" s="1724"/>
      <c r="I255" s="1724"/>
      <c r="J255" s="1724"/>
      <c r="K255" s="1724"/>
      <c r="L255" s="1724"/>
      <c r="M255" s="1724"/>
    </row>
    <row r="256" spans="1:13" s="12" customFormat="1" ht="15">
      <c r="A256" s="69"/>
      <c r="B256" s="11"/>
      <c r="C256" s="1585" t="s">
        <v>525</v>
      </c>
      <c r="D256" s="1585"/>
      <c r="E256" s="1585"/>
      <c r="F256" s="1586"/>
      <c r="G256" s="1584" t="s">
        <v>364</v>
      </c>
      <c r="H256" s="1585"/>
      <c r="I256" s="1585"/>
      <c r="J256" s="1585"/>
      <c r="K256" s="1585"/>
      <c r="L256" s="1585"/>
      <c r="M256" s="1585"/>
    </row>
    <row r="257" spans="1:33" s="12" customFormat="1" ht="115.5" customHeight="1">
      <c r="A257" s="69"/>
      <c r="B257" s="11"/>
      <c r="C257" s="1725" t="s">
        <v>1712</v>
      </c>
      <c r="D257" s="1725"/>
      <c r="E257" s="1725"/>
      <c r="F257" s="1726"/>
      <c r="G257" s="1355" t="s">
        <v>797</v>
      </c>
      <c r="H257" s="1355"/>
      <c r="I257" s="1355"/>
      <c r="J257" s="1355"/>
      <c r="K257" s="1355"/>
      <c r="L257" s="1355"/>
      <c r="M257" s="1355"/>
    </row>
    <row r="258" spans="1:33" s="12" customFormat="1" ht="156" customHeight="1">
      <c r="A258" s="69"/>
      <c r="B258" s="11"/>
      <c r="C258" s="1725" t="s">
        <v>1713</v>
      </c>
      <c r="D258" s="1725"/>
      <c r="E258" s="1725"/>
      <c r="F258" s="1726"/>
      <c r="G258" s="1355" t="s">
        <v>1643</v>
      </c>
      <c r="H258" s="1355"/>
      <c r="I258" s="1355"/>
      <c r="J258" s="1355"/>
      <c r="K258" s="1355"/>
      <c r="L258" s="1355"/>
      <c r="M258" s="1355"/>
    </row>
    <row r="259" spans="1:33" s="12" customFormat="1" ht="102" customHeight="1">
      <c r="A259" s="69"/>
      <c r="B259" s="11"/>
      <c r="C259" s="1725" t="s">
        <v>1714</v>
      </c>
      <c r="D259" s="1725"/>
      <c r="E259" s="1725"/>
      <c r="F259" s="1726"/>
      <c r="G259" s="1355" t="s">
        <v>798</v>
      </c>
      <c r="H259" s="1355"/>
      <c r="I259" s="1355"/>
      <c r="J259" s="1355"/>
      <c r="K259" s="1355"/>
      <c r="L259" s="1355"/>
      <c r="M259" s="1355"/>
    </row>
    <row r="260" spans="1:33" s="12" customFormat="1" ht="58" customHeight="1">
      <c r="A260" s="69"/>
      <c r="B260" s="11"/>
      <c r="C260" s="1725" t="s">
        <v>1715</v>
      </c>
      <c r="D260" s="1725"/>
      <c r="E260" s="1725"/>
      <c r="F260" s="1726"/>
      <c r="G260" s="1355" t="s">
        <v>799</v>
      </c>
      <c r="H260" s="1355"/>
      <c r="I260" s="1355"/>
      <c r="J260" s="1355"/>
      <c r="K260" s="1355"/>
      <c r="L260" s="1355"/>
      <c r="M260" s="1355"/>
    </row>
    <row r="261" spans="1:33" s="12" customFormat="1" ht="48.5" customHeight="1">
      <c r="A261" s="69"/>
      <c r="B261" s="11"/>
      <c r="C261" s="1725" t="s">
        <v>1716</v>
      </c>
      <c r="D261" s="1725"/>
      <c r="E261" s="1725"/>
      <c r="F261" s="1726"/>
      <c r="G261" s="1355" t="s">
        <v>800</v>
      </c>
      <c r="H261" s="1355"/>
      <c r="I261" s="1355"/>
      <c r="J261" s="1355"/>
      <c r="K261" s="1355"/>
      <c r="L261" s="1355"/>
      <c r="M261" s="1355"/>
    </row>
    <row r="262" spans="1:33" s="12" customFormat="1" ht="203" customHeight="1">
      <c r="A262" s="69"/>
      <c r="B262" s="11"/>
      <c r="C262" s="1725" t="s">
        <v>1717</v>
      </c>
      <c r="D262" s="1725"/>
      <c r="E262" s="1725"/>
      <c r="F262" s="1726"/>
      <c r="G262" s="1355" t="s">
        <v>801</v>
      </c>
      <c r="H262" s="1355"/>
      <c r="I262" s="1355"/>
      <c r="J262" s="1355"/>
      <c r="K262" s="1355"/>
      <c r="L262" s="1355"/>
      <c r="M262" s="1355"/>
    </row>
    <row r="263" spans="1:33" s="12" customFormat="1" ht="56.25" customHeight="1">
      <c r="A263" s="69"/>
      <c r="B263" s="11"/>
      <c r="C263" s="1725" t="s">
        <v>1718</v>
      </c>
      <c r="D263" s="1725"/>
      <c r="E263" s="1725"/>
      <c r="F263" s="1726"/>
      <c r="G263" s="1355" t="s">
        <v>802</v>
      </c>
      <c r="H263" s="1355"/>
      <c r="I263" s="1355"/>
      <c r="J263" s="1355"/>
      <c r="K263" s="1355"/>
      <c r="L263" s="1355"/>
      <c r="M263" s="1355"/>
    </row>
    <row r="264" spans="1:33" s="12" customFormat="1" ht="88.5" customHeight="1">
      <c r="A264" s="69"/>
      <c r="B264" s="11"/>
      <c r="C264" s="1725" t="s">
        <v>1719</v>
      </c>
      <c r="D264" s="1725"/>
      <c r="E264" s="1725"/>
      <c r="F264" s="1726"/>
      <c r="G264" s="1355" t="s">
        <v>803</v>
      </c>
      <c r="H264" s="1355"/>
      <c r="I264" s="1355"/>
      <c r="J264" s="1355"/>
      <c r="K264" s="1355"/>
      <c r="L264" s="1355"/>
      <c r="M264" s="1355"/>
    </row>
    <row r="265" spans="1:33" s="12" customFormat="1">
      <c r="A265" s="69"/>
      <c r="B265" s="11"/>
    </row>
    <row r="266" spans="1:33" s="12" customFormat="1">
      <c r="A266" s="69"/>
      <c r="B266" s="11"/>
    </row>
    <row r="267" spans="1:33" s="12" customFormat="1" ht="15.5" customHeight="1">
      <c r="A267" s="69"/>
      <c r="B267" s="11"/>
      <c r="C267" s="1727" t="s">
        <v>1636</v>
      </c>
      <c r="D267" s="1728"/>
      <c r="E267" s="1728"/>
      <c r="F267" s="1728"/>
      <c r="G267" s="1728"/>
      <c r="H267" s="1728"/>
      <c r="I267" s="1728"/>
      <c r="J267" s="1728"/>
      <c r="K267" s="1728"/>
      <c r="L267" s="1728"/>
      <c r="M267" s="1728"/>
      <c r="N267" s="184"/>
      <c r="O267" s="184"/>
      <c r="P267" s="184"/>
      <c r="Q267" s="184"/>
      <c r="R267" s="184"/>
      <c r="S267" s="184"/>
      <c r="T267" s="184"/>
      <c r="U267" s="184"/>
      <c r="V267" s="184"/>
      <c r="W267" s="184"/>
      <c r="X267" s="184"/>
      <c r="Y267" s="184"/>
      <c r="Z267" s="184"/>
      <c r="AA267" s="184"/>
      <c r="AB267" s="184"/>
      <c r="AC267" s="184"/>
      <c r="AD267" s="184"/>
      <c r="AE267" s="184"/>
      <c r="AF267" s="184"/>
      <c r="AG267" s="185"/>
    </row>
    <row r="268" spans="1:33" s="12" customFormat="1" ht="15" customHeight="1">
      <c r="A268" s="69"/>
      <c r="B268" s="11"/>
      <c r="C268" s="1720" t="s">
        <v>1644</v>
      </c>
      <c r="D268" s="1720"/>
      <c r="E268" s="1720"/>
      <c r="F268" s="1720"/>
      <c r="G268" s="1720"/>
      <c r="H268" s="1720"/>
      <c r="I268" s="1720"/>
      <c r="J268" s="1720"/>
      <c r="K268" s="1720"/>
      <c r="L268" s="1720"/>
      <c r="M268" s="1720"/>
    </row>
    <row r="269" spans="1:33" s="12" customFormat="1" ht="15" customHeight="1">
      <c r="A269" s="69"/>
      <c r="B269" s="11"/>
      <c r="C269" s="1721"/>
      <c r="D269" s="1721"/>
      <c r="E269" s="1721"/>
      <c r="F269" s="1721"/>
      <c r="G269" s="1721"/>
      <c r="H269" s="1721"/>
      <c r="I269" s="1721"/>
      <c r="J269" s="1721"/>
      <c r="K269" s="1721"/>
      <c r="L269" s="1721"/>
      <c r="M269" s="1721"/>
    </row>
    <row r="270" spans="1:33" s="12" customFormat="1" ht="15" customHeight="1">
      <c r="A270" s="69"/>
      <c r="B270" s="11"/>
      <c r="C270" s="1721"/>
      <c r="D270" s="1721"/>
      <c r="E270" s="1721"/>
      <c r="F270" s="1721"/>
      <c r="G270" s="1721"/>
      <c r="H270" s="1721"/>
      <c r="I270" s="1721"/>
      <c r="J270" s="1721"/>
      <c r="K270" s="1721"/>
      <c r="L270" s="1721"/>
      <c r="M270" s="1721"/>
    </row>
    <row r="271" spans="1:33" s="12" customFormat="1" ht="15" customHeight="1">
      <c r="A271" s="69"/>
      <c r="B271" s="11"/>
      <c r="C271" s="1721"/>
      <c r="D271" s="1721"/>
      <c r="E271" s="1721"/>
      <c r="F271" s="1721"/>
      <c r="G271" s="1721"/>
      <c r="H271" s="1721"/>
      <c r="I271" s="1721"/>
      <c r="J271" s="1721"/>
      <c r="K271" s="1721"/>
      <c r="L271" s="1721"/>
      <c r="M271" s="1721"/>
    </row>
    <row r="272" spans="1:33" s="12" customFormat="1" ht="15" customHeight="1">
      <c r="A272" s="69"/>
      <c r="B272" s="11"/>
      <c r="C272" s="1721"/>
      <c r="D272" s="1721"/>
      <c r="E272" s="1721"/>
      <c r="F272" s="1721"/>
      <c r="G272" s="1721"/>
      <c r="H272" s="1721"/>
      <c r="I272" s="1721"/>
      <c r="J272" s="1721"/>
      <c r="K272" s="1721"/>
      <c r="L272" s="1721"/>
      <c r="M272" s="1721"/>
    </row>
    <row r="273" spans="1:13" s="12" customFormat="1" ht="15" customHeight="1">
      <c r="A273" s="69"/>
      <c r="B273" s="11"/>
      <c r="C273" s="1721"/>
      <c r="D273" s="1721"/>
      <c r="E273" s="1721"/>
      <c r="F273" s="1721"/>
      <c r="G273" s="1721"/>
      <c r="H273" s="1721"/>
      <c r="I273" s="1721"/>
      <c r="J273" s="1721"/>
      <c r="K273" s="1721"/>
      <c r="L273" s="1721"/>
      <c r="M273" s="1721"/>
    </row>
    <row r="274" spans="1:13" s="12" customFormat="1" ht="15" customHeight="1">
      <c r="A274" s="69"/>
      <c r="B274" s="11"/>
      <c r="C274" s="1721"/>
      <c r="D274" s="1721"/>
      <c r="E274" s="1721"/>
      <c r="F274" s="1721"/>
      <c r="G274" s="1721"/>
      <c r="H274" s="1721"/>
      <c r="I274" s="1721"/>
      <c r="J274" s="1721"/>
      <c r="K274" s="1721"/>
      <c r="L274" s="1721"/>
      <c r="M274" s="1721"/>
    </row>
    <row r="275" spans="1:13" s="12" customFormat="1" ht="15" customHeight="1">
      <c r="A275" s="69"/>
      <c r="B275" s="11"/>
      <c r="C275" s="1721"/>
      <c r="D275" s="1721"/>
      <c r="E275" s="1721"/>
      <c r="F275" s="1721"/>
      <c r="G275" s="1721"/>
      <c r="H275" s="1721"/>
      <c r="I275" s="1721"/>
      <c r="J275" s="1721"/>
      <c r="K275" s="1721"/>
      <c r="L275" s="1721"/>
      <c r="M275" s="1721"/>
    </row>
    <row r="276" spans="1:13" s="12" customFormat="1" ht="15" customHeight="1">
      <c r="A276" s="69"/>
      <c r="B276" s="11"/>
      <c r="C276" s="1721"/>
      <c r="D276" s="1721"/>
      <c r="E276" s="1721"/>
      <c r="F276" s="1721"/>
      <c r="G276" s="1721"/>
      <c r="H276" s="1721"/>
      <c r="I276" s="1721"/>
      <c r="J276" s="1721"/>
      <c r="K276" s="1721"/>
      <c r="L276" s="1721"/>
      <c r="M276" s="1721"/>
    </row>
    <row r="277" spans="1:13" s="12" customFormat="1" ht="15" customHeight="1">
      <c r="A277" s="69"/>
      <c r="B277" s="11"/>
      <c r="C277" s="1721"/>
      <c r="D277" s="1721"/>
      <c r="E277" s="1721"/>
      <c r="F277" s="1721"/>
      <c r="G277" s="1721"/>
      <c r="H277" s="1721"/>
      <c r="I277" s="1721"/>
      <c r="J277" s="1721"/>
      <c r="K277" s="1721"/>
      <c r="L277" s="1721"/>
      <c r="M277" s="1721"/>
    </row>
    <row r="278" spans="1:13" s="12" customFormat="1" ht="15" customHeight="1">
      <c r="A278" s="69"/>
      <c r="B278" s="11"/>
      <c r="C278" s="1721"/>
      <c r="D278" s="1721"/>
      <c r="E278" s="1721"/>
      <c r="F278" s="1721"/>
      <c r="G278" s="1721"/>
      <c r="H278" s="1721"/>
      <c r="I278" s="1721"/>
      <c r="J278" s="1721"/>
      <c r="K278" s="1721"/>
      <c r="L278" s="1721"/>
      <c r="M278" s="1721"/>
    </row>
    <row r="279" spans="1:13" s="12" customFormat="1" ht="15" customHeight="1">
      <c r="A279" s="69"/>
      <c r="B279" s="11"/>
      <c r="C279" s="1721"/>
      <c r="D279" s="1721"/>
      <c r="E279" s="1721"/>
      <c r="F279" s="1721"/>
      <c r="G279" s="1721"/>
      <c r="H279" s="1721"/>
      <c r="I279" s="1721"/>
      <c r="J279" s="1721"/>
      <c r="K279" s="1721"/>
      <c r="L279" s="1721"/>
      <c r="M279" s="1721"/>
    </row>
    <row r="280" spans="1:13" s="12" customFormat="1">
      <c r="A280" s="69"/>
      <c r="B280" s="11"/>
      <c r="C280" s="1721"/>
      <c r="D280" s="1721"/>
      <c r="E280" s="1721"/>
      <c r="F280" s="1721"/>
      <c r="G280" s="1721"/>
      <c r="H280" s="1721"/>
      <c r="I280" s="1721"/>
      <c r="J280" s="1721"/>
      <c r="K280" s="1721"/>
      <c r="L280" s="1721"/>
      <c r="M280" s="1721"/>
    </row>
    <row r="281" spans="1:13" s="12" customFormat="1">
      <c r="A281" s="69"/>
      <c r="B281" s="11"/>
      <c r="C281" s="1721"/>
      <c r="D281" s="1721"/>
      <c r="E281" s="1721"/>
      <c r="F281" s="1721"/>
      <c r="G281" s="1721"/>
      <c r="H281" s="1721"/>
      <c r="I281" s="1721"/>
      <c r="J281" s="1721"/>
      <c r="K281" s="1721"/>
      <c r="L281" s="1721"/>
      <c r="M281" s="1721"/>
    </row>
    <row r="282" spans="1:13" s="12" customFormat="1">
      <c r="A282" s="69"/>
      <c r="B282" s="11"/>
      <c r="C282" s="1721"/>
      <c r="D282" s="1721"/>
      <c r="E282" s="1721"/>
      <c r="F282" s="1721"/>
      <c r="G282" s="1721"/>
      <c r="H282" s="1721"/>
      <c r="I282" s="1721"/>
      <c r="J282" s="1721"/>
      <c r="K282" s="1721"/>
      <c r="L282" s="1721"/>
      <c r="M282" s="1721"/>
    </row>
    <row r="283" spans="1:13" s="12" customFormat="1">
      <c r="A283" s="69"/>
      <c r="B283" s="11"/>
    </row>
    <row r="284" spans="1:13" s="12" customFormat="1">
      <c r="A284" s="69"/>
      <c r="B284" s="11"/>
    </row>
    <row r="285" spans="1:13" s="12" customFormat="1" hidden="1">
      <c r="A285" s="69"/>
      <c r="B285" s="11"/>
    </row>
  </sheetData>
  <sheetProtection algorithmName="SHA-512" hashValue="a2CtzQ4bWXncdSFZfTsqvgVqCnOW5iwndj3rerSS2RfdWuOlWSCWZmR+xaWKUzkuy5kudaJo9zBmo3Awmo7sug==" saltValue="Cra+oLORh8BJ1PeXdISKUQ==" spinCount="100000" sheet="1" objects="1" scenarios="1"/>
  <mergeCells count="144">
    <mergeCell ref="F8:K8"/>
    <mergeCell ref="F9:K9"/>
    <mergeCell ref="C19:E19"/>
    <mergeCell ref="F19:K19"/>
    <mergeCell ref="L19:M19"/>
    <mergeCell ref="C6:M6"/>
    <mergeCell ref="C8:E8"/>
    <mergeCell ref="C9:E9"/>
    <mergeCell ref="C10:E10"/>
    <mergeCell ref="L8:M8"/>
    <mergeCell ref="L9:M9"/>
    <mergeCell ref="L10:M10"/>
    <mergeCell ref="C7:M7"/>
    <mergeCell ref="C14:M14"/>
    <mergeCell ref="C15:E15"/>
    <mergeCell ref="F15:K15"/>
    <mergeCell ref="F10:K10"/>
    <mergeCell ref="C18:E18"/>
    <mergeCell ref="F18:K18"/>
    <mergeCell ref="L18:M18"/>
    <mergeCell ref="C16:E16"/>
    <mergeCell ref="F16:K16"/>
    <mergeCell ref="L16:M16"/>
    <mergeCell ref="C17:E17"/>
    <mergeCell ref="F17:K17"/>
    <mergeCell ref="L17:M17"/>
    <mergeCell ref="L11:M12"/>
    <mergeCell ref="F11:K12"/>
    <mergeCell ref="C11:E12"/>
    <mergeCell ref="L15:M15"/>
    <mergeCell ref="F93:G93"/>
    <mergeCell ref="H93:I93"/>
    <mergeCell ref="C92:M92"/>
    <mergeCell ref="C93:E94"/>
    <mergeCell ref="L25:M25"/>
    <mergeCell ref="L26:M26"/>
    <mergeCell ref="C29:E29"/>
    <mergeCell ref="F29:K29"/>
    <mergeCell ref="L29:M29"/>
    <mergeCell ref="C30:E30"/>
    <mergeCell ref="F30:K30"/>
    <mergeCell ref="L30:M30"/>
    <mergeCell ref="C21:M21"/>
    <mergeCell ref="C22:E22"/>
    <mergeCell ref="F22:K22"/>
    <mergeCell ref="L22:M22"/>
    <mergeCell ref="C23:E23"/>
    <mergeCell ref="F23:K23"/>
    <mergeCell ref="C95:E95"/>
    <mergeCell ref="L31:M31"/>
    <mergeCell ref="L32:M32"/>
    <mergeCell ref="C36:M55"/>
    <mergeCell ref="C59:M89"/>
    <mergeCell ref="C31:E31"/>
    <mergeCell ref="C32:E32"/>
    <mergeCell ref="F31:K31"/>
    <mergeCell ref="F32:K32"/>
    <mergeCell ref="C58:M58"/>
    <mergeCell ref="C35:M35"/>
    <mergeCell ref="F24:K24"/>
    <mergeCell ref="L23:M23"/>
    <mergeCell ref="L24:M24"/>
    <mergeCell ref="C28:M28"/>
    <mergeCell ref="C25:E25"/>
    <mergeCell ref="C26:E26"/>
    <mergeCell ref="F25:K25"/>
    <mergeCell ref="F26:K26"/>
    <mergeCell ref="C24:E24"/>
    <mergeCell ref="C157:N157"/>
    <mergeCell ref="C115:M115"/>
    <mergeCell ref="C100:E100"/>
    <mergeCell ref="C101:M101"/>
    <mergeCell ref="C96:E96"/>
    <mergeCell ref="C97:E97"/>
    <mergeCell ref="C98:E98"/>
    <mergeCell ref="C99:E99"/>
    <mergeCell ref="C105:M113"/>
    <mergeCell ref="C116:M155"/>
    <mergeCell ref="C162:E162"/>
    <mergeCell ref="C163:E163"/>
    <mergeCell ref="C164:E164"/>
    <mergeCell ref="C165:E165"/>
    <mergeCell ref="C166:E166"/>
    <mergeCell ref="C167:E167"/>
    <mergeCell ref="C158:E158"/>
    <mergeCell ref="C159:E159"/>
    <mergeCell ref="C160:E160"/>
    <mergeCell ref="C161:E161"/>
    <mergeCell ref="C176:E176"/>
    <mergeCell ref="C177:E177"/>
    <mergeCell ref="C178:E178"/>
    <mergeCell ref="C179:E179"/>
    <mergeCell ref="F174:G174"/>
    <mergeCell ref="H174:I174"/>
    <mergeCell ref="C187:M187"/>
    <mergeCell ref="C218:M218"/>
    <mergeCell ref="C168:E168"/>
    <mergeCell ref="C169:E169"/>
    <mergeCell ref="C170:E170"/>
    <mergeCell ref="C173:M173"/>
    <mergeCell ref="C175:E175"/>
    <mergeCell ref="C174:E174"/>
    <mergeCell ref="J174:K174"/>
    <mergeCell ref="C268:M282"/>
    <mergeCell ref="C238:M252"/>
    <mergeCell ref="C255:M255"/>
    <mergeCell ref="C256:F256"/>
    <mergeCell ref="G256:M256"/>
    <mergeCell ref="C257:F257"/>
    <mergeCell ref="C258:F258"/>
    <mergeCell ref="C259:F259"/>
    <mergeCell ref="C260:F260"/>
    <mergeCell ref="C261:F261"/>
    <mergeCell ref="C262:F262"/>
    <mergeCell ref="C263:F263"/>
    <mergeCell ref="C264:F264"/>
    <mergeCell ref="G257:M257"/>
    <mergeCell ref="G258:M258"/>
    <mergeCell ref="G259:M259"/>
    <mergeCell ref="C267:M267"/>
    <mergeCell ref="C3:V3"/>
    <mergeCell ref="C104:M104"/>
    <mergeCell ref="G260:M260"/>
    <mergeCell ref="G261:M261"/>
    <mergeCell ref="G262:M262"/>
    <mergeCell ref="G263:M263"/>
    <mergeCell ref="G264:M264"/>
    <mergeCell ref="C234:M234"/>
    <mergeCell ref="C237:M237"/>
    <mergeCell ref="C231:E231"/>
    <mergeCell ref="C232:E232"/>
    <mergeCell ref="C233:E233"/>
    <mergeCell ref="F228:I228"/>
    <mergeCell ref="J228:M228"/>
    <mergeCell ref="N228:Q228"/>
    <mergeCell ref="C219:M226"/>
    <mergeCell ref="C229:E229"/>
    <mergeCell ref="C228:E228"/>
    <mergeCell ref="C230:E230"/>
    <mergeCell ref="C180:N180"/>
    <mergeCell ref="C183:M183"/>
    <mergeCell ref="C184:M184"/>
    <mergeCell ref="C227:R227"/>
    <mergeCell ref="C188:M215"/>
  </mergeCells>
  <pageMargins left="0.7" right="0.7" top="0.75" bottom="0.75" header="0.3" footer="0.3"/>
  <pageSetup paperSize="9" orientation="portrait"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D617D-C94C-40B8-BADF-23C2ACBC528A}">
  <sheetPr codeName="Planilha10">
    <tabColor theme="0"/>
  </sheetPr>
  <dimension ref="A1:XDV227"/>
  <sheetViews>
    <sheetView showGridLines="0" zoomScale="70" zoomScaleNormal="70" workbookViewId="0"/>
  </sheetViews>
  <sheetFormatPr defaultColWidth="0" defaultRowHeight="13.5" zeroHeight="1"/>
  <cols>
    <col min="1" max="1" width="46.7265625" style="11" customWidth="1"/>
    <col min="2" max="2" width="7.81640625" style="11" customWidth="1"/>
    <col min="3" max="38" width="20.7265625" style="11" customWidth="1"/>
    <col min="39" max="43" width="20.7265625" style="11" hidden="1"/>
    <col min="44" max="16350" width="0" style="11" hidden="1"/>
    <col min="16351" max="16384" width="20.7265625" style="11" hidden="1"/>
  </cols>
  <sheetData>
    <row r="1" spans="1:22">
      <c r="A1" s="69"/>
    </row>
    <row r="2" spans="1:22">
      <c r="A2" s="69"/>
    </row>
    <row r="3" spans="1:22" s="294" customFormat="1" ht="31.5">
      <c r="A3" s="293"/>
      <c r="C3" s="1195" t="s">
        <v>804</v>
      </c>
      <c r="D3" s="1196"/>
      <c r="E3" s="1196"/>
      <c r="F3" s="1196"/>
      <c r="G3" s="1196"/>
      <c r="H3" s="1196"/>
      <c r="I3" s="1196"/>
      <c r="J3" s="1196"/>
      <c r="K3" s="1196"/>
      <c r="L3" s="1196"/>
      <c r="M3" s="1196"/>
      <c r="N3" s="1196"/>
      <c r="O3" s="1196"/>
      <c r="P3" s="1196"/>
      <c r="Q3" s="1196"/>
      <c r="R3" s="1196"/>
      <c r="S3" s="1196"/>
      <c r="T3" s="1196"/>
      <c r="U3" s="1196"/>
      <c r="V3" s="1196"/>
    </row>
    <row r="4" spans="1:22">
      <c r="A4" s="69"/>
    </row>
    <row r="5" spans="1:22" ht="15" customHeight="1">
      <c r="A5" s="69"/>
    </row>
    <row r="6" spans="1:22" s="97" customFormat="1" ht="14" thickBot="1">
      <c r="A6" s="69"/>
      <c r="B6" s="11"/>
      <c r="K6" s="98"/>
      <c r="L6" s="98"/>
      <c r="M6" s="98"/>
      <c r="N6" s="98"/>
      <c r="O6" s="98"/>
      <c r="P6" s="98"/>
    </row>
    <row r="7" spans="1:22" ht="23">
      <c r="A7" s="69"/>
      <c r="C7" s="79" t="s">
        <v>805</v>
      </c>
      <c r="K7" s="12"/>
      <c r="L7" s="12"/>
      <c r="M7" s="12"/>
      <c r="N7" s="12"/>
      <c r="O7" s="12"/>
      <c r="P7" s="12"/>
    </row>
    <row r="8" spans="1:22">
      <c r="A8" s="69"/>
    </row>
    <row r="9" spans="1:22">
      <c r="A9" s="69"/>
    </row>
    <row r="10" spans="1:22" ht="15.75" customHeight="1">
      <c r="A10" s="69"/>
      <c r="C10" s="1638" t="s">
        <v>806</v>
      </c>
      <c r="D10" s="1638"/>
      <c r="E10" s="1638"/>
      <c r="F10" s="1638"/>
      <c r="G10" s="1638"/>
      <c r="H10" s="1638"/>
      <c r="I10" s="1638"/>
      <c r="J10" s="1638"/>
      <c r="K10" s="1638"/>
      <c r="L10" s="1638"/>
      <c r="M10" s="1638"/>
    </row>
    <row r="11" spans="1:22" ht="15">
      <c r="A11" s="69"/>
      <c r="C11" s="1550" t="s">
        <v>676</v>
      </c>
      <c r="D11" s="1550"/>
      <c r="E11" s="1550"/>
      <c r="F11" s="1583"/>
      <c r="G11" s="1549" t="s">
        <v>364</v>
      </c>
      <c r="H11" s="1550"/>
      <c r="I11" s="1550"/>
      <c r="J11" s="1550"/>
      <c r="K11" s="1550"/>
      <c r="L11" s="1550"/>
      <c r="M11" s="1550"/>
    </row>
    <row r="12" spans="1:22" ht="205" customHeight="1">
      <c r="A12" s="69"/>
      <c r="C12" s="1315" t="s">
        <v>807</v>
      </c>
      <c r="D12" s="1315"/>
      <c r="E12" s="1315"/>
      <c r="F12" s="1765"/>
      <c r="G12" s="1444" t="s">
        <v>1595</v>
      </c>
      <c r="H12" s="1444"/>
      <c r="I12" s="1444"/>
      <c r="J12" s="1444"/>
      <c r="K12" s="1444"/>
      <c r="L12" s="1444"/>
      <c r="M12" s="1444"/>
    </row>
    <row r="13" spans="1:22" ht="97" customHeight="1">
      <c r="A13" s="69"/>
      <c r="C13" s="1315" t="s">
        <v>808</v>
      </c>
      <c r="D13" s="1315" t="s">
        <v>808</v>
      </c>
      <c r="E13" s="1315" t="s">
        <v>808</v>
      </c>
      <c r="F13" s="1765" t="s">
        <v>808</v>
      </c>
      <c r="G13" s="1769" t="s">
        <v>809</v>
      </c>
      <c r="H13" s="1769"/>
      <c r="I13" s="1769"/>
      <c r="J13" s="1769"/>
      <c r="K13" s="1769"/>
      <c r="L13" s="1769"/>
      <c r="M13" s="1769"/>
    </row>
    <row r="14" spans="1:22" ht="276.5" customHeight="1">
      <c r="A14" s="69"/>
      <c r="C14" s="1315" t="s">
        <v>810</v>
      </c>
      <c r="D14" s="1315" t="s">
        <v>810</v>
      </c>
      <c r="E14" s="1315" t="s">
        <v>810</v>
      </c>
      <c r="F14" s="1765" t="s">
        <v>810</v>
      </c>
      <c r="G14" s="1444" t="s">
        <v>1596</v>
      </c>
      <c r="H14" s="1444"/>
      <c r="I14" s="1444"/>
      <c r="J14" s="1444"/>
      <c r="K14" s="1444"/>
      <c r="L14" s="1444"/>
      <c r="M14" s="1444"/>
    </row>
    <row r="15" spans="1:22" ht="221.5" customHeight="1">
      <c r="A15" s="69"/>
      <c r="C15" s="1315" t="s">
        <v>811</v>
      </c>
      <c r="D15" s="1315" t="s">
        <v>811</v>
      </c>
      <c r="E15" s="1315" t="s">
        <v>811</v>
      </c>
      <c r="F15" s="1765" t="s">
        <v>811</v>
      </c>
      <c r="G15" s="1770" t="s">
        <v>1597</v>
      </c>
      <c r="H15" s="1770"/>
      <c r="I15" s="1770"/>
      <c r="J15" s="1770"/>
      <c r="K15" s="1770"/>
      <c r="L15" s="1770"/>
      <c r="M15" s="1770"/>
    </row>
    <row r="16" spans="1:22" ht="151.5" customHeight="1">
      <c r="A16" s="69"/>
      <c r="C16" s="1315" t="s">
        <v>812</v>
      </c>
      <c r="D16" s="1315" t="s">
        <v>812</v>
      </c>
      <c r="E16" s="1315" t="s">
        <v>812</v>
      </c>
      <c r="F16" s="1765" t="s">
        <v>812</v>
      </c>
      <c r="G16" s="1771" t="s">
        <v>1598</v>
      </c>
      <c r="H16" s="1771"/>
      <c r="I16" s="1771"/>
      <c r="J16" s="1771"/>
      <c r="K16" s="1771"/>
      <c r="L16" s="1771"/>
      <c r="M16" s="1771"/>
    </row>
    <row r="17" spans="1:175" s="66" customFormat="1" ht="191.5" customHeight="1">
      <c r="A17" s="69"/>
      <c r="B17" s="11"/>
      <c r="C17" s="1315" t="s">
        <v>813</v>
      </c>
      <c r="D17" s="1315" t="s">
        <v>813</v>
      </c>
      <c r="E17" s="1315" t="s">
        <v>813</v>
      </c>
      <c r="F17" s="1765" t="s">
        <v>813</v>
      </c>
      <c r="G17" s="1770" t="s">
        <v>814</v>
      </c>
      <c r="H17" s="1770"/>
      <c r="I17" s="1770"/>
      <c r="J17" s="1770"/>
      <c r="K17" s="1770"/>
      <c r="L17" s="1770"/>
      <c r="M17" s="1770"/>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row>
    <row r="18" spans="1:175">
      <c r="A18" s="69"/>
    </row>
    <row r="19" spans="1:175">
      <c r="A19" s="69"/>
    </row>
    <row r="20" spans="1:175" s="97" customFormat="1" ht="14" thickBot="1">
      <c r="A20" s="69"/>
      <c r="B20" s="11"/>
      <c r="K20" s="98"/>
      <c r="L20" s="98"/>
      <c r="M20" s="98"/>
      <c r="N20" s="98"/>
      <c r="O20" s="98"/>
      <c r="P20" s="98"/>
    </row>
    <row r="21" spans="1:175" ht="23">
      <c r="A21" s="69"/>
      <c r="C21" s="79" t="s">
        <v>815</v>
      </c>
      <c r="K21" s="12"/>
      <c r="L21" s="12"/>
      <c r="M21" s="12"/>
      <c r="N21" s="12"/>
      <c r="O21" s="12"/>
      <c r="P21" s="12"/>
    </row>
    <row r="22" spans="1:175">
      <c r="A22" s="69"/>
    </row>
    <row r="23" spans="1:175">
      <c r="A23" s="69"/>
    </row>
    <row r="24" spans="1:175" ht="21.5" customHeight="1">
      <c r="A24" s="69"/>
      <c r="C24" s="1766" t="s">
        <v>1601</v>
      </c>
      <c r="D24" s="1767"/>
      <c r="E24" s="1767"/>
      <c r="F24" s="1767"/>
      <c r="G24" s="1767"/>
      <c r="H24" s="1767"/>
      <c r="I24" s="1767"/>
      <c r="J24" s="1767"/>
      <c r="K24" s="1767"/>
      <c r="L24" s="1767"/>
      <c r="M24" s="1767"/>
      <c r="N24" s="221"/>
      <c r="O24" s="221"/>
      <c r="P24" s="221"/>
      <c r="Q24" s="221"/>
      <c r="R24" s="221"/>
      <c r="S24" s="221"/>
      <c r="T24" s="221"/>
      <c r="U24" s="221"/>
      <c r="V24" s="221"/>
      <c r="W24" s="221"/>
      <c r="X24" s="221"/>
      <c r="Y24" s="221"/>
      <c r="Z24" s="221"/>
      <c r="AA24" s="221"/>
      <c r="AB24" s="221"/>
      <c r="AC24" s="221"/>
      <c r="AD24" s="221"/>
      <c r="AE24" s="221"/>
    </row>
    <row r="25" spans="1:175" ht="15">
      <c r="A25" s="69"/>
      <c r="C25" s="1297" t="s">
        <v>816</v>
      </c>
      <c r="D25" s="1297"/>
      <c r="E25" s="1297"/>
      <c r="F25" s="1297"/>
      <c r="G25" s="1297"/>
      <c r="H25" s="1297"/>
      <c r="I25" s="1297"/>
      <c r="J25" s="1297"/>
      <c r="K25" s="1297"/>
      <c r="L25" s="1297"/>
      <c r="M25" s="1297"/>
      <c r="N25" s="1297"/>
      <c r="O25" s="1297"/>
      <c r="P25" s="1297"/>
      <c r="Q25" s="1297"/>
      <c r="R25" s="1297"/>
      <c r="S25" s="1297"/>
      <c r="T25" s="1297"/>
      <c r="U25" s="1297"/>
      <c r="V25" s="1297"/>
      <c r="W25" s="1297"/>
      <c r="X25" s="1297"/>
      <c r="Y25" s="1297"/>
      <c r="Z25" s="1297"/>
      <c r="AA25" s="1297"/>
      <c r="AB25" s="1297"/>
      <c r="AC25" s="1297"/>
      <c r="AD25" s="1297"/>
      <c r="AE25" s="1297"/>
      <c r="AF25" s="1297"/>
      <c r="AG25" s="1297"/>
      <c r="AH25" s="1297"/>
    </row>
    <row r="26" spans="1:175" s="792" customFormat="1" ht="15">
      <c r="A26" s="791"/>
      <c r="C26" s="56"/>
      <c r="D26" s="1253">
        <v>2022</v>
      </c>
      <c r="E26" s="1253"/>
      <c r="F26" s="1253"/>
      <c r="G26" s="1253"/>
      <c r="H26" s="1253"/>
      <c r="I26" s="1253"/>
      <c r="J26" s="1253"/>
      <c r="K26" s="1253"/>
      <c r="L26" s="1772">
        <v>2023</v>
      </c>
      <c r="M26" s="1773"/>
      <c r="N26" s="1773"/>
      <c r="O26" s="1773"/>
      <c r="P26" s="1773"/>
      <c r="Q26" s="1773"/>
      <c r="R26" s="1414"/>
      <c r="S26" s="1772">
        <v>2024</v>
      </c>
      <c r="T26" s="1773"/>
      <c r="U26" s="1773"/>
      <c r="V26" s="1773"/>
      <c r="W26" s="1773"/>
      <c r="X26" s="1773"/>
      <c r="Y26" s="1773"/>
      <c r="Z26" s="1414"/>
      <c r="AA26" s="1253">
        <v>2025</v>
      </c>
      <c r="AB26" s="1253"/>
      <c r="AC26" s="1253"/>
      <c r="AD26" s="1253"/>
      <c r="AE26" s="1253"/>
      <c r="AF26" s="1253"/>
      <c r="AG26" s="1253"/>
      <c r="AH26" s="1253"/>
    </row>
    <row r="27" spans="1:175" s="792" customFormat="1" ht="15" customHeight="1">
      <c r="A27" s="791"/>
      <c r="C27" s="793"/>
      <c r="D27" s="1253" t="s">
        <v>443</v>
      </c>
      <c r="E27" s="1253"/>
      <c r="F27" s="1253"/>
      <c r="G27" s="298" t="s">
        <v>444</v>
      </c>
      <c r="H27" s="298" t="s">
        <v>445</v>
      </c>
      <c r="I27" s="1768" t="s">
        <v>891</v>
      </c>
      <c r="J27" s="1768"/>
      <c r="K27" s="1768"/>
      <c r="L27" s="1253" t="s">
        <v>443</v>
      </c>
      <c r="M27" s="1253"/>
      <c r="N27" s="1253"/>
      <c r="O27" s="298" t="s">
        <v>445</v>
      </c>
      <c r="P27" s="1768" t="s">
        <v>891</v>
      </c>
      <c r="Q27" s="1768"/>
      <c r="R27" s="1768"/>
      <c r="S27" s="1253" t="s">
        <v>443</v>
      </c>
      <c r="T27" s="1253"/>
      <c r="U27" s="1253"/>
      <c r="V27" s="298" t="s">
        <v>444</v>
      </c>
      <c r="W27" s="298" t="s">
        <v>445</v>
      </c>
      <c r="X27" s="1768" t="s">
        <v>891</v>
      </c>
      <c r="Y27" s="1768"/>
      <c r="Z27" s="1768"/>
      <c r="AA27" s="1253" t="s">
        <v>443</v>
      </c>
      <c r="AB27" s="1253"/>
      <c r="AC27" s="1253"/>
      <c r="AD27" s="298" t="s">
        <v>444</v>
      </c>
      <c r="AE27" s="298" t="s">
        <v>445</v>
      </c>
      <c r="AF27" s="1768" t="s">
        <v>891</v>
      </c>
      <c r="AG27" s="1768"/>
      <c r="AH27" s="1768"/>
    </row>
    <row r="28" spans="1:175" s="792" customFormat="1" ht="30">
      <c r="A28" s="791"/>
      <c r="C28" s="793"/>
      <c r="D28" s="794" t="s">
        <v>817</v>
      </c>
      <c r="E28" s="794" t="s">
        <v>818</v>
      </c>
      <c r="F28" s="298" t="s">
        <v>186</v>
      </c>
      <c r="G28" s="298" t="s">
        <v>817</v>
      </c>
      <c r="H28" s="298" t="s">
        <v>817</v>
      </c>
      <c r="I28" s="303" t="s">
        <v>817</v>
      </c>
      <c r="J28" s="303" t="s">
        <v>818</v>
      </c>
      <c r="K28" s="303" t="s">
        <v>186</v>
      </c>
      <c r="L28" s="794" t="s">
        <v>817</v>
      </c>
      <c r="M28" s="794" t="s">
        <v>818</v>
      </c>
      <c r="N28" s="298" t="s">
        <v>186</v>
      </c>
      <c r="O28" s="298" t="s">
        <v>817</v>
      </c>
      <c r="P28" s="303" t="s">
        <v>817</v>
      </c>
      <c r="Q28" s="303" t="s">
        <v>818</v>
      </c>
      <c r="R28" s="303" t="s">
        <v>186</v>
      </c>
      <c r="S28" s="794" t="s">
        <v>817</v>
      </c>
      <c r="T28" s="794" t="s">
        <v>818</v>
      </c>
      <c r="U28" s="298" t="s">
        <v>186</v>
      </c>
      <c r="V28" s="298" t="s">
        <v>817</v>
      </c>
      <c r="W28" s="298" t="s">
        <v>817</v>
      </c>
      <c r="X28" s="303" t="s">
        <v>817</v>
      </c>
      <c r="Y28" s="303" t="s">
        <v>818</v>
      </c>
      <c r="Z28" s="303" t="s">
        <v>186</v>
      </c>
      <c r="AA28" s="794" t="s">
        <v>817</v>
      </c>
      <c r="AB28" s="794" t="s">
        <v>818</v>
      </c>
      <c r="AC28" s="298" t="s">
        <v>186</v>
      </c>
      <c r="AD28" s="298" t="s">
        <v>817</v>
      </c>
      <c r="AE28" s="298" t="s">
        <v>817</v>
      </c>
      <c r="AF28" s="303" t="s">
        <v>817</v>
      </c>
      <c r="AG28" s="303" t="s">
        <v>818</v>
      </c>
      <c r="AH28" s="303" t="s">
        <v>186</v>
      </c>
    </row>
    <row r="29" spans="1:175" s="792" customFormat="1" ht="15">
      <c r="A29" s="791"/>
      <c r="C29" s="224" t="s">
        <v>819</v>
      </c>
      <c r="D29" s="795">
        <v>2263</v>
      </c>
      <c r="E29" s="796">
        <v>275.39999999999998</v>
      </c>
      <c r="F29" s="796">
        <v>2538.5</v>
      </c>
      <c r="G29" s="796">
        <v>109</v>
      </c>
      <c r="H29" s="796">
        <v>9.6999999999999993</v>
      </c>
      <c r="I29" s="809">
        <v>2381.6999999999998</v>
      </c>
      <c r="J29" s="809">
        <v>275.39999999999998</v>
      </c>
      <c r="K29" s="810">
        <v>2657.2</v>
      </c>
      <c r="L29" s="797">
        <v>2075.9</v>
      </c>
      <c r="M29" s="798">
        <v>229.2</v>
      </c>
      <c r="N29" s="798">
        <v>2305.1</v>
      </c>
      <c r="O29" s="798">
        <v>16.8</v>
      </c>
      <c r="P29" s="805">
        <v>2092.6999999999998</v>
      </c>
      <c r="Q29" s="805">
        <v>229.2</v>
      </c>
      <c r="R29" s="806">
        <v>2321.9</v>
      </c>
      <c r="S29" s="799">
        <v>1914.9</v>
      </c>
      <c r="T29" s="299">
        <v>225.8</v>
      </c>
      <c r="U29" s="299">
        <v>2140.6999999999998</v>
      </c>
      <c r="V29" s="299">
        <v>108.9</v>
      </c>
      <c r="W29" s="299">
        <v>19.2</v>
      </c>
      <c r="X29" s="813">
        <v>2042.9</v>
      </c>
      <c r="Y29" s="813">
        <v>225.8</v>
      </c>
      <c r="Z29" s="814">
        <v>2268.6999999999998</v>
      </c>
      <c r="AA29" s="299">
        <v>2475.6999999999998</v>
      </c>
      <c r="AB29" s="299">
        <v>217.4</v>
      </c>
      <c r="AC29" s="299">
        <f>AB29+AA29</f>
        <v>2693.1</v>
      </c>
      <c r="AD29" s="299">
        <v>108.2</v>
      </c>
      <c r="AE29" s="299">
        <v>21.1</v>
      </c>
      <c r="AF29" s="813">
        <f>AA29+AD29+AE29</f>
        <v>2604.9999999999995</v>
      </c>
      <c r="AG29" s="813">
        <f>AB29</f>
        <v>217.4</v>
      </c>
      <c r="AH29" s="814">
        <f>AG29+AF29</f>
        <v>2822.3999999999996</v>
      </c>
    </row>
    <row r="30" spans="1:175" s="792" customFormat="1" ht="15">
      <c r="A30" s="791"/>
      <c r="C30" s="224" t="s">
        <v>820</v>
      </c>
      <c r="D30" s="800">
        <v>7068.8</v>
      </c>
      <c r="E30" s="801">
        <v>167.8</v>
      </c>
      <c r="F30" s="801">
        <v>7236.6</v>
      </c>
      <c r="G30" s="801">
        <v>33</v>
      </c>
      <c r="H30" s="801">
        <v>9</v>
      </c>
      <c r="I30" s="811">
        <v>7110.8</v>
      </c>
      <c r="J30" s="811">
        <v>167.8</v>
      </c>
      <c r="K30" s="812">
        <v>7278.6</v>
      </c>
      <c r="L30" s="802">
        <v>3026.6</v>
      </c>
      <c r="M30" s="803">
        <v>165.2</v>
      </c>
      <c r="N30" s="803">
        <v>3191.8</v>
      </c>
      <c r="O30" s="803">
        <v>15.1</v>
      </c>
      <c r="P30" s="807">
        <v>3041.7</v>
      </c>
      <c r="Q30" s="807">
        <v>165.2</v>
      </c>
      <c r="R30" s="808">
        <v>3206.9</v>
      </c>
      <c r="S30" s="804">
        <v>4215.1000000000004</v>
      </c>
      <c r="T30" s="223">
        <v>101.8</v>
      </c>
      <c r="U30" s="223">
        <v>4316.8999999999996</v>
      </c>
      <c r="V30" s="223">
        <v>0</v>
      </c>
      <c r="W30" s="223">
        <v>17.3</v>
      </c>
      <c r="X30" s="815">
        <v>4232.3999999999996</v>
      </c>
      <c r="Y30" s="815">
        <v>101.8</v>
      </c>
      <c r="Z30" s="816">
        <v>4334.2</v>
      </c>
      <c r="AA30" s="223">
        <v>3297.8</v>
      </c>
      <c r="AB30" s="223">
        <v>83</v>
      </c>
      <c r="AC30" s="223">
        <f>AB30+AA30</f>
        <v>3380.8</v>
      </c>
      <c r="AD30" s="223">
        <v>20.399999999999999</v>
      </c>
      <c r="AE30" s="223">
        <v>19</v>
      </c>
      <c r="AF30" s="813">
        <f>AA30+AD30+AE30</f>
        <v>3337.2000000000003</v>
      </c>
      <c r="AG30" s="815">
        <f>AB30</f>
        <v>83</v>
      </c>
      <c r="AH30" s="816">
        <f>AG30+AF30</f>
        <v>3420.2000000000003</v>
      </c>
    </row>
    <row r="31" spans="1:175" s="792" customFormat="1" ht="30">
      <c r="A31" s="791"/>
      <c r="C31" s="224" t="s">
        <v>821</v>
      </c>
      <c r="D31" s="800">
        <v>-4805.8</v>
      </c>
      <c r="E31" s="801">
        <v>107.6</v>
      </c>
      <c r="F31" s="801">
        <v>-4698.1000000000004</v>
      </c>
      <c r="G31" s="801">
        <v>76</v>
      </c>
      <c r="H31" s="801">
        <v>0.7</v>
      </c>
      <c r="I31" s="811">
        <v>-4729.1000000000004</v>
      </c>
      <c r="J31" s="811">
        <v>107.6</v>
      </c>
      <c r="K31" s="812">
        <v>-4621.3999999999996</v>
      </c>
      <c r="L31" s="802">
        <v>-950.7</v>
      </c>
      <c r="M31" s="803">
        <v>64</v>
      </c>
      <c r="N31" s="803">
        <v>-886.7</v>
      </c>
      <c r="O31" s="803">
        <v>1.7</v>
      </c>
      <c r="P31" s="807">
        <v>-949</v>
      </c>
      <c r="Q31" s="807">
        <v>64</v>
      </c>
      <c r="R31" s="808">
        <v>-885</v>
      </c>
      <c r="S31" s="804">
        <v>-2300.1999999999998</v>
      </c>
      <c r="T31" s="223">
        <v>124</v>
      </c>
      <c r="U31" s="223">
        <v>-2176.1999999999998</v>
      </c>
      <c r="V31" s="223">
        <v>108.9</v>
      </c>
      <c r="W31" s="223">
        <v>1.9</v>
      </c>
      <c r="X31" s="815">
        <v>-2189.5</v>
      </c>
      <c r="Y31" s="815">
        <v>124</v>
      </c>
      <c r="Z31" s="816">
        <v>-2065.4</v>
      </c>
      <c r="AA31" s="223">
        <v>-822.10000000000036</v>
      </c>
      <c r="AB31" s="223">
        <v>134.4</v>
      </c>
      <c r="AC31" s="223">
        <f>AB31+AA31</f>
        <v>-687.70000000000039</v>
      </c>
      <c r="AD31" s="223">
        <v>87.9</v>
      </c>
      <c r="AE31" s="223">
        <v>2.1000000000000014</v>
      </c>
      <c r="AF31" s="813">
        <f>AA31+AD31+AE31</f>
        <v>-732.10000000000036</v>
      </c>
      <c r="AG31" s="815">
        <f>AB31</f>
        <v>134.4</v>
      </c>
      <c r="AH31" s="816">
        <f>AG31+AF31</f>
        <v>-597.70000000000039</v>
      </c>
    </row>
    <row r="32" spans="1:175" ht="71" customHeight="1">
      <c r="A32" s="69"/>
      <c r="C32" s="1774" t="s">
        <v>1599</v>
      </c>
      <c r="D32" s="1775"/>
      <c r="E32" s="1775"/>
      <c r="F32" s="1775"/>
      <c r="G32" s="1775"/>
      <c r="H32" s="1775"/>
      <c r="I32" s="1775"/>
      <c r="J32" s="1775"/>
      <c r="K32" s="1775"/>
      <c r="L32" s="1775"/>
      <c r="M32" s="1776"/>
      <c r="N32" s="225"/>
      <c r="O32" s="225"/>
      <c r="P32" s="225"/>
      <c r="Q32" s="225"/>
    </row>
    <row r="33" spans="1:187">
      <c r="A33" s="69"/>
    </row>
    <row r="34" spans="1:187" s="12" customFormat="1">
      <c r="A34" s="69"/>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row>
    <row r="35" spans="1:187" s="12" customFormat="1" ht="15">
      <c r="A35" s="69"/>
      <c r="B35" s="11"/>
      <c r="C35" s="1283" t="s">
        <v>822</v>
      </c>
      <c r="D35" s="1283"/>
      <c r="E35" s="1283"/>
      <c r="F35" s="1283"/>
      <c r="G35" s="1283"/>
      <c r="H35" s="1283"/>
      <c r="I35" s="1283"/>
      <c r="J35" s="1283"/>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row>
    <row r="36" spans="1:187" s="12" customFormat="1" ht="15">
      <c r="A36" s="69"/>
      <c r="B36" s="11"/>
      <c r="C36" s="1783"/>
      <c r="D36" s="1783"/>
      <c r="E36" s="1783"/>
      <c r="F36" s="1783"/>
      <c r="G36" s="226">
        <v>2022</v>
      </c>
      <c r="H36" s="226">
        <v>2023</v>
      </c>
      <c r="I36" s="226">
        <v>2024</v>
      </c>
      <c r="J36" s="226">
        <v>2025</v>
      </c>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row>
    <row r="37" spans="1:187" s="12" customFormat="1" ht="33" customHeight="1">
      <c r="A37" s="69"/>
      <c r="B37" s="11"/>
      <c r="C37" s="1784" t="s">
        <v>823</v>
      </c>
      <c r="D37" s="1785"/>
      <c r="E37" s="1785"/>
      <c r="F37" s="1786"/>
      <c r="G37" s="65">
        <v>0.01</v>
      </c>
      <c r="H37" s="228">
        <v>0.01</v>
      </c>
      <c r="I37" s="65">
        <v>0.01</v>
      </c>
      <c r="J37" s="1113">
        <v>1.9570000000000001E-2</v>
      </c>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row>
    <row r="38" spans="1:187" s="12" customFormat="1" ht="15">
      <c r="A38" s="69"/>
      <c r="B38" s="11"/>
      <c r="C38" s="1784" t="s">
        <v>824</v>
      </c>
      <c r="D38" s="1785"/>
      <c r="E38" s="1785"/>
      <c r="F38" s="1786"/>
      <c r="G38" s="64">
        <v>1.95</v>
      </c>
      <c r="H38" s="229">
        <v>1.67</v>
      </c>
      <c r="I38" s="64">
        <v>1.54</v>
      </c>
      <c r="J38" s="1114">
        <v>2.3221700000000003</v>
      </c>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row>
    <row r="39" spans="1:187" s="12" customFormat="1" ht="15">
      <c r="A39" s="69"/>
      <c r="B39" s="11"/>
      <c r="C39" s="1784" t="s">
        <v>825</v>
      </c>
      <c r="D39" s="1785"/>
      <c r="E39" s="1785"/>
      <c r="F39" s="1786"/>
      <c r="G39" s="65">
        <v>0.69</v>
      </c>
      <c r="H39" s="230">
        <v>0.64</v>
      </c>
      <c r="I39" s="65">
        <v>0.72</v>
      </c>
      <c r="J39" s="1115">
        <v>0.48346999999999996</v>
      </c>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row>
    <row r="40" spans="1:187" s="12" customFormat="1" ht="15">
      <c r="A40" s="69"/>
      <c r="B40" s="11"/>
      <c r="C40" s="1784" t="s">
        <v>826</v>
      </c>
      <c r="D40" s="1785"/>
      <c r="E40" s="1785"/>
      <c r="F40" s="1786"/>
      <c r="G40" s="64">
        <v>7.28</v>
      </c>
      <c r="H40" s="229">
        <v>3.21</v>
      </c>
      <c r="I40" s="64">
        <v>4.33</v>
      </c>
      <c r="J40" s="1114">
        <v>3.4201599999999992</v>
      </c>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row>
    <row r="41" spans="1:187" s="12" customFormat="1" ht="15">
      <c r="A41" s="69"/>
      <c r="B41" s="11"/>
      <c r="C41" s="1784" t="s">
        <v>827</v>
      </c>
      <c r="D41" s="1785"/>
      <c r="E41" s="1785"/>
      <c r="F41" s="1786"/>
      <c r="G41" s="227">
        <v>-4.62</v>
      </c>
      <c r="H41" s="231">
        <v>-0.89</v>
      </c>
      <c r="I41" s="227">
        <f>I37+I38+I39-I40</f>
        <v>-2.06</v>
      </c>
      <c r="J41" s="1116">
        <f>J37+J38+J39-J40</f>
        <v>-0.59494999999999898</v>
      </c>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row>
    <row r="42" spans="1:187" s="12" customFormat="1" ht="32.15" customHeight="1">
      <c r="A42" s="69"/>
      <c r="B42" s="11"/>
      <c r="C42" s="1732" t="s">
        <v>828</v>
      </c>
      <c r="D42" s="1777"/>
      <c r="E42" s="1777"/>
      <c r="F42" s="1777"/>
      <c r="G42" s="1777"/>
      <c r="H42" s="1777"/>
      <c r="I42" s="1777"/>
      <c r="J42" s="1777"/>
      <c r="K42" s="1777"/>
      <c r="L42" s="1777"/>
      <c r="M42" s="1777"/>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row>
    <row r="43" spans="1:187" s="12" customFormat="1">
      <c r="A43" s="69"/>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row>
    <row r="44" spans="1:187" s="12" customFormat="1">
      <c r="A44" s="69"/>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row>
    <row r="45" spans="1:187" s="12" customFormat="1" ht="15.5">
      <c r="A45" s="69"/>
      <c r="B45" s="11"/>
      <c r="C45" s="1646" t="s">
        <v>1602</v>
      </c>
      <c r="D45" s="1250"/>
      <c r="E45" s="1250"/>
      <c r="F45" s="1250"/>
      <c r="G45" s="1250"/>
      <c r="H45" s="1250"/>
      <c r="I45" s="1250"/>
      <c r="J45" s="1250"/>
      <c r="K45" s="1250"/>
      <c r="L45" s="1250"/>
      <c r="M45" s="1250"/>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row>
    <row r="46" spans="1:187" s="12" customFormat="1" ht="15">
      <c r="A46" s="69"/>
      <c r="B46" s="11"/>
      <c r="C46" s="232"/>
      <c r="D46" s="232"/>
      <c r="E46" s="232"/>
      <c r="F46" s="232"/>
      <c r="G46" s="232">
        <v>2022</v>
      </c>
      <c r="H46" s="232">
        <v>2023</v>
      </c>
      <c r="I46" s="232">
        <v>2024</v>
      </c>
      <c r="J46" s="232">
        <v>2025</v>
      </c>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row>
    <row r="47" spans="1:187" s="12" customFormat="1" ht="15">
      <c r="A47" s="69"/>
      <c r="B47" s="11"/>
      <c r="C47" s="1778" t="s">
        <v>829</v>
      </c>
      <c r="D47" s="1779"/>
      <c r="E47" s="1779"/>
      <c r="F47" s="1780"/>
      <c r="G47" s="236">
        <v>0.11</v>
      </c>
      <c r="H47" s="237">
        <v>0.06</v>
      </c>
      <c r="I47" s="233">
        <v>0.12</v>
      </c>
      <c r="J47" s="1073">
        <f>AG31/1000</f>
        <v>0.13440000000000002</v>
      </c>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row>
    <row r="48" spans="1:187" s="12" customFormat="1">
      <c r="A48" s="69"/>
      <c r="B48" s="11"/>
      <c r="C48" s="1781" t="s">
        <v>830</v>
      </c>
      <c r="D48" s="1782"/>
      <c r="E48" s="1782"/>
      <c r="F48" s="1782"/>
      <c r="G48" s="1782"/>
      <c r="H48" s="1782"/>
      <c r="I48" s="1782"/>
      <c r="J48" s="1782"/>
      <c r="K48" s="1782"/>
      <c r="L48" s="1782"/>
      <c r="M48" s="1782"/>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row>
    <row r="49" spans="1:191" s="12" customFormat="1">
      <c r="A49" s="69"/>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row>
    <row r="50" spans="1:191" s="235" customFormat="1" ht="25" customHeight="1">
      <c r="A50" s="234"/>
      <c r="B50" s="80"/>
      <c r="C50" s="1666" t="s">
        <v>1600</v>
      </c>
      <c r="D50" s="1667"/>
      <c r="E50" s="1667"/>
      <c r="F50" s="1667"/>
      <c r="G50" s="1667"/>
      <c r="H50" s="1667"/>
      <c r="I50" s="1667"/>
      <c r="J50" s="1667"/>
      <c r="K50" s="1667"/>
      <c r="L50" s="1667"/>
      <c r="M50" s="1667"/>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c r="CC50" s="80"/>
      <c r="CD50" s="80"/>
      <c r="CE50" s="80"/>
      <c r="CF50" s="80"/>
      <c r="CG50" s="80"/>
      <c r="CH50" s="80"/>
      <c r="CI50" s="80"/>
      <c r="CJ50" s="80"/>
      <c r="CK50" s="80"/>
      <c r="CL50" s="80"/>
      <c r="CM50" s="80"/>
      <c r="CN50" s="80"/>
      <c r="CO50" s="80"/>
      <c r="CP50" s="80"/>
      <c r="CQ50" s="80"/>
      <c r="CR50" s="80"/>
      <c r="CS50" s="80"/>
      <c r="CT50" s="80"/>
      <c r="CU50" s="80"/>
      <c r="CV50" s="80"/>
      <c r="CW50" s="80"/>
      <c r="CX50" s="80"/>
      <c r="CY50" s="80"/>
      <c r="CZ50" s="80"/>
      <c r="DA50" s="80"/>
      <c r="DB50" s="80"/>
      <c r="DC50" s="80"/>
      <c r="DD50" s="80"/>
      <c r="DE50" s="80"/>
      <c r="DF50" s="80"/>
      <c r="DG50" s="80"/>
      <c r="DH50" s="80"/>
      <c r="DI50" s="80"/>
      <c r="DJ50" s="80"/>
      <c r="DK50" s="80"/>
      <c r="DL50" s="80"/>
      <c r="DM50" s="80"/>
      <c r="DN50" s="80"/>
      <c r="DO50" s="80"/>
      <c r="DP50" s="80"/>
      <c r="DQ50" s="80"/>
      <c r="DR50" s="80"/>
      <c r="DS50" s="80"/>
      <c r="DT50" s="80"/>
      <c r="DU50" s="80"/>
      <c r="DV50" s="80"/>
      <c r="DW50" s="80"/>
      <c r="DX50" s="80"/>
      <c r="DY50" s="80"/>
      <c r="DZ50" s="80"/>
      <c r="EA50" s="80"/>
      <c r="EB50" s="80"/>
      <c r="EC50" s="80"/>
      <c r="ED50" s="80"/>
      <c r="EE50" s="80"/>
      <c r="EF50" s="80"/>
      <c r="EG50" s="80"/>
      <c r="EH50" s="80"/>
      <c r="EI50" s="80"/>
      <c r="EJ50" s="80"/>
      <c r="EK50" s="80"/>
      <c r="EL50" s="80"/>
      <c r="EM50" s="80"/>
      <c r="EN50" s="80"/>
      <c r="EO50" s="80"/>
      <c r="EP50" s="80"/>
      <c r="EQ50" s="80"/>
      <c r="ER50" s="80"/>
      <c r="ES50" s="80"/>
      <c r="ET50" s="80"/>
      <c r="EU50" s="80"/>
      <c r="EV50" s="80"/>
      <c r="EW50" s="80"/>
      <c r="EX50" s="80"/>
      <c r="EY50" s="80"/>
      <c r="EZ50" s="80"/>
      <c r="FA50" s="80"/>
      <c r="FB50" s="80"/>
      <c r="FC50" s="80"/>
      <c r="FD50" s="80"/>
      <c r="FE50" s="80"/>
      <c r="FF50" s="80"/>
      <c r="FG50" s="80"/>
      <c r="FH50" s="80"/>
      <c r="FI50" s="80"/>
      <c r="FJ50" s="80"/>
      <c r="FK50" s="80"/>
      <c r="FL50" s="80"/>
      <c r="FM50" s="80"/>
      <c r="FN50" s="80"/>
      <c r="FO50" s="80"/>
      <c r="FP50" s="80"/>
      <c r="FQ50" s="80"/>
      <c r="FR50" s="80"/>
      <c r="FS50" s="80"/>
      <c r="FT50" s="80"/>
      <c r="FU50" s="80"/>
      <c r="FV50" s="80"/>
      <c r="FW50" s="80"/>
      <c r="FX50" s="80"/>
      <c r="FY50" s="80"/>
      <c r="FZ50" s="80"/>
      <c r="GA50" s="80"/>
      <c r="GB50" s="80"/>
      <c r="GC50" s="80"/>
      <c r="GD50" s="80"/>
      <c r="GE50" s="80"/>
      <c r="GF50" s="80"/>
    </row>
    <row r="51" spans="1:191" ht="15">
      <c r="A51" s="69"/>
      <c r="C51" s="1259" t="s">
        <v>816</v>
      </c>
      <c r="D51" s="1259"/>
      <c r="E51" s="1259"/>
      <c r="F51" s="1259"/>
      <c r="G51" s="1259"/>
      <c r="H51" s="1259"/>
      <c r="I51" s="1259"/>
      <c r="J51" s="1259"/>
      <c r="K51" s="1259"/>
      <c r="L51" s="1259"/>
      <c r="M51" s="1259"/>
      <c r="N51" s="1259"/>
      <c r="O51" s="1259"/>
      <c r="P51" s="1259"/>
      <c r="Q51" s="1259"/>
      <c r="R51" s="1259"/>
      <c r="S51" s="1259"/>
      <c r="T51" s="1259"/>
      <c r="U51" s="1259"/>
      <c r="V51" s="1259"/>
      <c r="W51" s="1259"/>
      <c r="X51" s="1259"/>
      <c r="Y51" s="1259"/>
      <c r="Z51" s="1259"/>
      <c r="AA51" s="1259"/>
      <c r="AB51" s="1259"/>
      <c r="AC51" s="1259"/>
      <c r="AD51" s="1259"/>
      <c r="AE51" s="1259"/>
      <c r="AF51" s="1259"/>
      <c r="AG51" s="1259"/>
      <c r="AH51" s="1259"/>
      <c r="AI51" s="1259"/>
    </row>
    <row r="52" spans="1:191" s="12" customFormat="1" ht="15">
      <c r="A52" s="69"/>
      <c r="B52" s="11"/>
      <c r="C52" s="55"/>
      <c r="D52" s="55"/>
      <c r="E52" s="1448">
        <v>2022</v>
      </c>
      <c r="F52" s="1448"/>
      <c r="G52" s="1448"/>
      <c r="H52" s="1448"/>
      <c r="I52" s="1448"/>
      <c r="J52" s="1448"/>
      <c r="K52" s="1448"/>
      <c r="L52" s="1448"/>
      <c r="M52" s="1448">
        <v>2023</v>
      </c>
      <c r="N52" s="1448"/>
      <c r="O52" s="1448"/>
      <c r="P52" s="1448"/>
      <c r="Q52" s="1448"/>
      <c r="R52" s="1448"/>
      <c r="S52" s="1448"/>
      <c r="T52" s="1448">
        <v>2024</v>
      </c>
      <c r="U52" s="1448"/>
      <c r="V52" s="1448"/>
      <c r="W52" s="1448"/>
      <c r="X52" s="1448"/>
      <c r="Y52" s="1448"/>
      <c r="Z52" s="1448"/>
      <c r="AA52" s="1448"/>
      <c r="AB52" s="1448">
        <v>2025</v>
      </c>
      <c r="AC52" s="1448"/>
      <c r="AD52" s="1448"/>
      <c r="AE52" s="1448"/>
      <c r="AF52" s="1448"/>
      <c r="AG52" s="1448"/>
      <c r="AH52" s="1448"/>
      <c r="AI52" s="1448"/>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row>
    <row r="53" spans="1:191" s="12" customFormat="1" ht="15">
      <c r="A53" s="69"/>
      <c r="B53" s="11"/>
      <c r="C53" s="222"/>
      <c r="D53" s="222"/>
      <c r="E53" s="1253" t="s">
        <v>443</v>
      </c>
      <c r="F53" s="1253"/>
      <c r="G53" s="1253"/>
      <c r="H53" s="298" t="s">
        <v>444</v>
      </c>
      <c r="I53" s="298" t="s">
        <v>445</v>
      </c>
      <c r="J53" s="1768" t="s">
        <v>186</v>
      </c>
      <c r="K53" s="1768"/>
      <c r="L53" s="1768"/>
      <c r="M53" s="1253" t="s">
        <v>443</v>
      </c>
      <c r="N53" s="1253"/>
      <c r="O53" s="1253"/>
      <c r="P53" s="298" t="s">
        <v>445</v>
      </c>
      <c r="Q53" s="1768" t="s">
        <v>186</v>
      </c>
      <c r="R53" s="1768"/>
      <c r="S53" s="1768"/>
      <c r="T53" s="1253" t="s">
        <v>443</v>
      </c>
      <c r="U53" s="1253"/>
      <c r="V53" s="1253"/>
      <c r="W53" s="298" t="s">
        <v>445</v>
      </c>
      <c r="X53" s="304" t="s">
        <v>444</v>
      </c>
      <c r="Y53" s="1768" t="s">
        <v>186</v>
      </c>
      <c r="Z53" s="1768"/>
      <c r="AA53" s="1768"/>
      <c r="AB53" s="1253" t="s">
        <v>443</v>
      </c>
      <c r="AC53" s="1253"/>
      <c r="AD53" s="1253"/>
      <c r="AE53" s="298" t="s">
        <v>445</v>
      </c>
      <c r="AF53" s="304" t="s">
        <v>444</v>
      </c>
      <c r="AG53" s="1768" t="s">
        <v>186</v>
      </c>
      <c r="AH53" s="1768"/>
      <c r="AI53" s="1768"/>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row>
    <row r="54" spans="1:191" s="12" customFormat="1" ht="30">
      <c r="A54" s="69"/>
      <c r="B54" s="11"/>
      <c r="C54" s="248"/>
      <c r="D54" s="248"/>
      <c r="E54" s="298" t="s">
        <v>831</v>
      </c>
      <c r="F54" s="298" t="s">
        <v>832</v>
      </c>
      <c r="G54" s="303" t="s">
        <v>833</v>
      </c>
      <c r="H54" s="298" t="s">
        <v>831</v>
      </c>
      <c r="I54" s="298" t="s">
        <v>831</v>
      </c>
      <c r="J54" s="303" t="s">
        <v>831</v>
      </c>
      <c r="K54" s="303" t="s">
        <v>832</v>
      </c>
      <c r="L54" s="303" t="s">
        <v>833</v>
      </c>
      <c r="M54" s="298" t="s">
        <v>831</v>
      </c>
      <c r="N54" s="298" t="s">
        <v>832</v>
      </c>
      <c r="O54" s="303" t="s">
        <v>833</v>
      </c>
      <c r="P54" s="298" t="s">
        <v>831</v>
      </c>
      <c r="Q54" s="303" t="s">
        <v>831</v>
      </c>
      <c r="R54" s="303" t="s">
        <v>832</v>
      </c>
      <c r="S54" s="303" t="s">
        <v>833</v>
      </c>
      <c r="T54" s="298" t="s">
        <v>831</v>
      </c>
      <c r="U54" s="298" t="s">
        <v>832</v>
      </c>
      <c r="V54" s="303" t="s">
        <v>833</v>
      </c>
      <c r="W54" s="300" t="s">
        <v>831</v>
      </c>
      <c r="X54" s="304" t="s">
        <v>831</v>
      </c>
      <c r="Y54" s="303" t="s">
        <v>831</v>
      </c>
      <c r="Z54" s="303" t="s">
        <v>832</v>
      </c>
      <c r="AA54" s="303" t="s">
        <v>833</v>
      </c>
      <c r="AB54" s="298" t="s">
        <v>831</v>
      </c>
      <c r="AC54" s="298" t="s">
        <v>832</v>
      </c>
      <c r="AD54" s="303" t="s">
        <v>833</v>
      </c>
      <c r="AE54" s="298" t="s">
        <v>831</v>
      </c>
      <c r="AF54" s="304" t="s">
        <v>831</v>
      </c>
      <c r="AG54" s="303" t="s">
        <v>831</v>
      </c>
      <c r="AH54" s="303" t="s">
        <v>832</v>
      </c>
      <c r="AI54" s="303" t="s">
        <v>833</v>
      </c>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row>
    <row r="55" spans="1:191" s="12" customFormat="1" ht="15">
      <c r="A55" s="69"/>
      <c r="B55" s="11"/>
      <c r="C55" s="1787" t="s">
        <v>834</v>
      </c>
      <c r="D55" s="249" t="s">
        <v>835</v>
      </c>
      <c r="E55" s="26">
        <v>1838</v>
      </c>
      <c r="F55" s="26">
        <v>0</v>
      </c>
      <c r="G55" s="27">
        <v>1838</v>
      </c>
      <c r="H55" s="26">
        <v>109</v>
      </c>
      <c r="I55" s="26">
        <v>7</v>
      </c>
      <c r="J55" s="26">
        <v>1954</v>
      </c>
      <c r="K55" s="26">
        <v>0</v>
      </c>
      <c r="L55" s="27">
        <v>1954</v>
      </c>
      <c r="M55" s="301">
        <v>1658</v>
      </c>
      <c r="N55" s="123">
        <v>0</v>
      </c>
      <c r="O55" s="199">
        <v>1658</v>
      </c>
      <c r="P55" s="123">
        <v>12</v>
      </c>
      <c r="Q55" s="123">
        <v>1670</v>
      </c>
      <c r="R55" s="123">
        <v>0</v>
      </c>
      <c r="S55" s="243">
        <v>1670</v>
      </c>
      <c r="T55" s="26">
        <v>1424</v>
      </c>
      <c r="U55" s="26">
        <v>0</v>
      </c>
      <c r="V55" s="27">
        <v>1424</v>
      </c>
      <c r="W55" s="26">
        <v>12.07</v>
      </c>
      <c r="X55" s="26">
        <v>108.85</v>
      </c>
      <c r="Y55" s="27">
        <v>1545</v>
      </c>
      <c r="Z55" s="26">
        <v>0</v>
      </c>
      <c r="AA55" s="27">
        <v>1545</v>
      </c>
      <c r="AB55" s="1150">
        <v>2016.93</v>
      </c>
      <c r="AC55" s="26">
        <v>181.02</v>
      </c>
      <c r="AD55" s="27">
        <f>AB55+AC55</f>
        <v>2197.9500000000003</v>
      </c>
      <c r="AE55" s="26">
        <v>16</v>
      </c>
      <c r="AF55" s="26">
        <v>108.22</v>
      </c>
      <c r="AG55" s="27">
        <f>AB55+AE55+AF55</f>
        <v>2141.15</v>
      </c>
      <c r="AH55" s="1151">
        <f>AC55</f>
        <v>181.02</v>
      </c>
      <c r="AI55" s="1152">
        <f t="shared" ref="AI55:AI66" si="0">AG55+AH55</f>
        <v>2322.17</v>
      </c>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row>
    <row r="56" spans="1:191" s="12" customFormat="1" ht="15">
      <c r="A56" s="69"/>
      <c r="B56" s="11"/>
      <c r="C56" s="1305"/>
      <c r="D56" s="239" t="s">
        <v>836</v>
      </c>
      <c r="E56" s="29">
        <v>0</v>
      </c>
      <c r="F56" s="29">
        <v>0</v>
      </c>
      <c r="G56" s="62">
        <v>0</v>
      </c>
      <c r="H56" s="29">
        <v>0</v>
      </c>
      <c r="I56" s="29">
        <v>0</v>
      </c>
      <c r="J56" s="29">
        <v>0</v>
      </c>
      <c r="K56" s="29">
        <v>0</v>
      </c>
      <c r="L56" s="62">
        <v>0</v>
      </c>
      <c r="M56" s="817">
        <v>0</v>
      </c>
      <c r="N56" s="120">
        <v>0</v>
      </c>
      <c r="O56" s="121">
        <v>0</v>
      </c>
      <c r="P56" s="120">
        <v>0</v>
      </c>
      <c r="Q56" s="120">
        <v>0</v>
      </c>
      <c r="R56" s="120">
        <v>0</v>
      </c>
      <c r="S56" s="818">
        <v>0</v>
      </c>
      <c r="T56" s="29">
        <v>0</v>
      </c>
      <c r="U56" s="29">
        <v>0</v>
      </c>
      <c r="V56" s="62">
        <v>0</v>
      </c>
      <c r="W56" s="29">
        <v>0</v>
      </c>
      <c r="X56" s="29">
        <v>0</v>
      </c>
      <c r="Y56" s="29">
        <v>0</v>
      </c>
      <c r="Z56" s="29">
        <v>0</v>
      </c>
      <c r="AA56" s="62">
        <v>0</v>
      </c>
      <c r="AB56" s="1153">
        <v>0</v>
      </c>
      <c r="AC56" s="29">
        <v>0</v>
      </c>
      <c r="AD56" s="62">
        <f>AB56+AC56</f>
        <v>0</v>
      </c>
      <c r="AE56" s="29">
        <v>0</v>
      </c>
      <c r="AF56" s="29">
        <v>0</v>
      </c>
      <c r="AG56" s="62">
        <f>AB56+AE56+AF56</f>
        <v>0</v>
      </c>
      <c r="AH56" s="1154">
        <f>AC56</f>
        <v>0</v>
      </c>
      <c r="AI56" s="1155">
        <f t="shared" si="0"/>
        <v>0</v>
      </c>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row>
    <row r="57" spans="1:191" s="12" customFormat="1" ht="15.5" thickBot="1">
      <c r="A57" s="69"/>
      <c r="B57" s="11"/>
      <c r="C57" s="1306"/>
      <c r="D57" s="251" t="s">
        <v>837</v>
      </c>
      <c r="E57" s="252">
        <v>1838</v>
      </c>
      <c r="F57" s="252">
        <v>0</v>
      </c>
      <c r="G57" s="253">
        <v>1838</v>
      </c>
      <c r="H57" s="252">
        <v>109</v>
      </c>
      <c r="I57" s="252">
        <v>7</v>
      </c>
      <c r="J57" s="252">
        <v>1954</v>
      </c>
      <c r="K57" s="252">
        <v>0</v>
      </c>
      <c r="L57" s="253">
        <v>1954</v>
      </c>
      <c r="M57" s="254">
        <v>1658</v>
      </c>
      <c r="N57" s="256">
        <v>0</v>
      </c>
      <c r="O57" s="255">
        <v>1658</v>
      </c>
      <c r="P57" s="256">
        <v>12</v>
      </c>
      <c r="Q57" s="256">
        <v>1670</v>
      </c>
      <c r="R57" s="256">
        <v>0</v>
      </c>
      <c r="S57" s="257">
        <v>1670</v>
      </c>
      <c r="T57" s="252">
        <v>1424.01</v>
      </c>
      <c r="U57" s="252">
        <v>0</v>
      </c>
      <c r="V57" s="253">
        <v>1424</v>
      </c>
      <c r="W57" s="252">
        <v>12.07</v>
      </c>
      <c r="X57" s="252">
        <v>109</v>
      </c>
      <c r="Y57" s="252">
        <v>1545</v>
      </c>
      <c r="Z57" s="252">
        <v>0</v>
      </c>
      <c r="AA57" s="253">
        <v>1545</v>
      </c>
      <c r="AB57" s="1156">
        <f t="shared" ref="AB57:AH57" si="1">AB55+AB56</f>
        <v>2016.93</v>
      </c>
      <c r="AC57" s="253">
        <f t="shared" si="1"/>
        <v>181.02</v>
      </c>
      <c r="AD57" s="253">
        <f t="shared" si="1"/>
        <v>2197.9500000000003</v>
      </c>
      <c r="AE57" s="253">
        <f t="shared" si="1"/>
        <v>16</v>
      </c>
      <c r="AF57" s="253">
        <f t="shared" si="1"/>
        <v>108.22</v>
      </c>
      <c r="AG57" s="253">
        <f t="shared" si="1"/>
        <v>2141.15</v>
      </c>
      <c r="AH57" s="1157">
        <f t="shared" si="1"/>
        <v>181.02</v>
      </c>
      <c r="AI57" s="1156">
        <f t="shared" si="0"/>
        <v>2322.17</v>
      </c>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row>
    <row r="58" spans="1:191" s="12" customFormat="1" ht="15">
      <c r="A58" s="69"/>
      <c r="B58" s="11"/>
      <c r="C58" s="1304" t="s">
        <v>838</v>
      </c>
      <c r="D58" s="258" t="s">
        <v>835</v>
      </c>
      <c r="E58" s="260">
        <v>410</v>
      </c>
      <c r="F58" s="260">
        <v>273</v>
      </c>
      <c r="G58" s="261">
        <v>683</v>
      </c>
      <c r="H58" s="260">
        <v>0</v>
      </c>
      <c r="I58" s="260">
        <v>3</v>
      </c>
      <c r="J58" s="260">
        <v>413</v>
      </c>
      <c r="K58" s="260">
        <v>273</v>
      </c>
      <c r="L58" s="261">
        <v>686</v>
      </c>
      <c r="M58" s="819">
        <v>412</v>
      </c>
      <c r="N58" s="280">
        <v>228</v>
      </c>
      <c r="O58" s="281">
        <v>639</v>
      </c>
      <c r="P58" s="280">
        <v>4</v>
      </c>
      <c r="Q58" s="280">
        <v>416</v>
      </c>
      <c r="R58" s="280">
        <v>228</v>
      </c>
      <c r="S58" s="820">
        <v>643</v>
      </c>
      <c r="T58" s="262">
        <v>484</v>
      </c>
      <c r="U58" s="262">
        <v>223.86</v>
      </c>
      <c r="V58" s="263">
        <v>708.04</v>
      </c>
      <c r="W58" s="262">
        <v>7.11</v>
      </c>
      <c r="X58" s="262">
        <v>0</v>
      </c>
      <c r="Y58" s="262">
        <v>491.29</v>
      </c>
      <c r="Z58" s="262">
        <v>223.86</v>
      </c>
      <c r="AA58" s="263">
        <v>715.15</v>
      </c>
      <c r="AB58" s="1158">
        <v>446.71</v>
      </c>
      <c r="AC58" s="262">
        <v>31.96</v>
      </c>
      <c r="AD58" s="263">
        <f>AB58+AC58</f>
        <v>478.66999999999996</v>
      </c>
      <c r="AE58" s="262">
        <v>4.8</v>
      </c>
      <c r="AF58" s="262">
        <v>0</v>
      </c>
      <c r="AG58" s="263">
        <f>AB58+AE58+AF58</f>
        <v>451.51</v>
      </c>
      <c r="AH58" s="1159">
        <f>AC58</f>
        <v>31.96</v>
      </c>
      <c r="AI58" s="1160">
        <f t="shared" si="0"/>
        <v>483.46999999999997</v>
      </c>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row>
    <row r="59" spans="1:191" s="12" customFormat="1" ht="15">
      <c r="A59" s="69"/>
      <c r="B59" s="11"/>
      <c r="C59" s="1788"/>
      <c r="D59" s="239" t="s">
        <v>836</v>
      </c>
      <c r="E59" s="29">
        <v>9</v>
      </c>
      <c r="F59" s="29">
        <v>0</v>
      </c>
      <c r="G59" s="62">
        <v>9</v>
      </c>
      <c r="H59" s="29">
        <v>0</v>
      </c>
      <c r="I59" s="29">
        <v>0</v>
      </c>
      <c r="J59" s="29">
        <v>9</v>
      </c>
      <c r="K59" s="29">
        <v>0</v>
      </c>
      <c r="L59" s="62">
        <v>9</v>
      </c>
      <c r="M59" s="817">
        <v>0</v>
      </c>
      <c r="N59" s="123">
        <v>0</v>
      </c>
      <c r="O59" s="199">
        <v>0</v>
      </c>
      <c r="P59" s="123">
        <v>0</v>
      </c>
      <c r="Q59" s="123">
        <v>0</v>
      </c>
      <c r="R59" s="123">
        <v>0</v>
      </c>
      <c r="S59" s="243">
        <v>0</v>
      </c>
      <c r="T59" s="26">
        <v>0</v>
      </c>
      <c r="U59" s="26">
        <v>0</v>
      </c>
      <c r="V59" s="27">
        <v>0</v>
      </c>
      <c r="W59" s="26">
        <v>0</v>
      </c>
      <c r="X59" s="26">
        <v>0</v>
      </c>
      <c r="Y59" s="26">
        <v>0</v>
      </c>
      <c r="Z59" s="26">
        <v>0</v>
      </c>
      <c r="AA59" s="27">
        <v>0</v>
      </c>
      <c r="AB59" s="1153">
        <v>0</v>
      </c>
      <c r="AC59" s="26">
        <v>0</v>
      </c>
      <c r="AD59" s="1161">
        <f>AB59+AC59</f>
        <v>0</v>
      </c>
      <c r="AE59" s="26">
        <v>0</v>
      </c>
      <c r="AF59" s="26">
        <v>0</v>
      </c>
      <c r="AG59" s="27">
        <f>AB59+AE59+AF59</f>
        <v>0</v>
      </c>
      <c r="AH59" s="1151">
        <f>AC59</f>
        <v>0</v>
      </c>
      <c r="AI59" s="1155">
        <f t="shared" si="0"/>
        <v>0</v>
      </c>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row>
    <row r="60" spans="1:191" s="12" customFormat="1" ht="15.5" thickBot="1">
      <c r="A60" s="69"/>
      <c r="B60" s="11"/>
      <c r="C60" s="1789"/>
      <c r="D60" s="251" t="s">
        <v>837</v>
      </c>
      <c r="E60" s="252">
        <v>419</v>
      </c>
      <c r="F60" s="252">
        <v>273</v>
      </c>
      <c r="G60" s="253">
        <v>692</v>
      </c>
      <c r="H60" s="252">
        <v>0</v>
      </c>
      <c r="I60" s="252">
        <v>3</v>
      </c>
      <c r="J60" s="252">
        <v>422</v>
      </c>
      <c r="K60" s="252">
        <v>273</v>
      </c>
      <c r="L60" s="253">
        <v>695</v>
      </c>
      <c r="M60" s="254">
        <v>412</v>
      </c>
      <c r="N60" s="821">
        <v>228</v>
      </c>
      <c r="O60" s="822">
        <v>639</v>
      </c>
      <c r="P60" s="821">
        <v>4</v>
      </c>
      <c r="Q60" s="821">
        <v>416</v>
      </c>
      <c r="R60" s="821">
        <v>228</v>
      </c>
      <c r="S60" s="823">
        <v>643</v>
      </c>
      <c r="T60" s="824">
        <v>484.18</v>
      </c>
      <c r="U60" s="824">
        <f>U58+U59</f>
        <v>223.86</v>
      </c>
      <c r="V60" s="825">
        <v>716.74</v>
      </c>
      <c r="W60" s="824">
        <v>7.11</v>
      </c>
      <c r="X60" s="824">
        <v>0</v>
      </c>
      <c r="Y60" s="824">
        <v>491.29</v>
      </c>
      <c r="Z60" s="824">
        <v>224</v>
      </c>
      <c r="AA60" s="825">
        <f>Y60+Z60</f>
        <v>715.29</v>
      </c>
      <c r="AB60" s="1156">
        <f t="shared" ref="AB60:AH60" si="2">AB58+AB59</f>
        <v>446.71</v>
      </c>
      <c r="AC60" s="1162">
        <f t="shared" si="2"/>
        <v>31.96</v>
      </c>
      <c r="AD60" s="253">
        <f t="shared" si="2"/>
        <v>478.66999999999996</v>
      </c>
      <c r="AE60" s="825">
        <f t="shared" si="2"/>
        <v>4.8</v>
      </c>
      <c r="AF60" s="825">
        <f t="shared" si="2"/>
        <v>0</v>
      </c>
      <c r="AG60" s="825">
        <f t="shared" si="2"/>
        <v>451.51</v>
      </c>
      <c r="AH60" s="1163">
        <f t="shared" si="2"/>
        <v>31.96</v>
      </c>
      <c r="AI60" s="1156">
        <f t="shared" si="0"/>
        <v>483.46999999999997</v>
      </c>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row>
    <row r="61" spans="1:191" s="12" customFormat="1" ht="20.25" customHeight="1">
      <c r="A61" s="69"/>
      <c r="B61" s="11"/>
      <c r="C61" s="1304" t="s">
        <v>839</v>
      </c>
      <c r="D61" s="258" t="s">
        <v>835</v>
      </c>
      <c r="E61" s="260">
        <v>6</v>
      </c>
      <c r="F61" s="260">
        <v>2</v>
      </c>
      <c r="G61" s="261">
        <v>8</v>
      </c>
      <c r="H61" s="260">
        <v>0</v>
      </c>
      <c r="I61" s="260">
        <v>0</v>
      </c>
      <c r="J61" s="260">
        <v>6</v>
      </c>
      <c r="K61" s="260">
        <v>2</v>
      </c>
      <c r="L61" s="261">
        <v>9</v>
      </c>
      <c r="M61" s="819">
        <v>7</v>
      </c>
      <c r="N61" s="278">
        <v>2</v>
      </c>
      <c r="O61" s="279">
        <v>8</v>
      </c>
      <c r="P61" s="278">
        <v>1</v>
      </c>
      <c r="Q61" s="278">
        <v>8</v>
      </c>
      <c r="R61" s="278">
        <v>2</v>
      </c>
      <c r="S61" s="826">
        <v>9</v>
      </c>
      <c r="T61" s="260">
        <v>6.69</v>
      </c>
      <c r="U61" s="260">
        <v>1.97</v>
      </c>
      <c r="V61" s="261">
        <v>8.66</v>
      </c>
      <c r="W61" s="260">
        <v>0</v>
      </c>
      <c r="X61" s="260">
        <v>0</v>
      </c>
      <c r="Y61" s="260">
        <v>7.19</v>
      </c>
      <c r="Z61" s="260">
        <v>1.97</v>
      </c>
      <c r="AA61" s="261">
        <v>9.16</v>
      </c>
      <c r="AB61" s="1158">
        <v>14.819999999999999</v>
      </c>
      <c r="AC61" s="260">
        <v>4.45</v>
      </c>
      <c r="AD61" s="261">
        <f>AB61+AC61</f>
        <v>19.27</v>
      </c>
      <c r="AE61" s="260">
        <v>0.3</v>
      </c>
      <c r="AF61" s="260">
        <v>0</v>
      </c>
      <c r="AG61" s="261">
        <f>AB61+AE61+AF61</f>
        <v>15.12</v>
      </c>
      <c r="AH61" s="1164">
        <f>AC61</f>
        <v>4.45</v>
      </c>
      <c r="AI61" s="1160">
        <f t="shared" si="0"/>
        <v>19.57</v>
      </c>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row>
    <row r="62" spans="1:191" s="12" customFormat="1" ht="20.25" customHeight="1">
      <c r="A62" s="69"/>
      <c r="B62" s="11"/>
      <c r="C62" s="1305"/>
      <c r="D62" s="239" t="s">
        <v>836</v>
      </c>
      <c r="E62" s="29">
        <v>0</v>
      </c>
      <c r="F62" s="29">
        <v>0</v>
      </c>
      <c r="G62" s="62">
        <v>0</v>
      </c>
      <c r="H62" s="29">
        <v>0</v>
      </c>
      <c r="I62" s="29">
        <v>0</v>
      </c>
      <c r="J62" s="29">
        <v>0</v>
      </c>
      <c r="K62" s="29">
        <v>0</v>
      </c>
      <c r="L62" s="62">
        <v>0</v>
      </c>
      <c r="M62" s="817">
        <v>0</v>
      </c>
      <c r="N62" s="120">
        <v>0</v>
      </c>
      <c r="O62" s="121">
        <v>0</v>
      </c>
      <c r="P62" s="120">
        <v>0</v>
      </c>
      <c r="Q62" s="120">
        <v>0</v>
      </c>
      <c r="R62" s="120">
        <v>0</v>
      </c>
      <c r="S62" s="818">
        <v>0</v>
      </c>
      <c r="T62" s="29">
        <v>0</v>
      </c>
      <c r="U62" s="29">
        <v>0</v>
      </c>
      <c r="V62" s="62">
        <v>0</v>
      </c>
      <c r="W62" s="29">
        <v>0</v>
      </c>
      <c r="X62" s="29">
        <v>0</v>
      </c>
      <c r="Y62" s="29">
        <v>0</v>
      </c>
      <c r="Z62" s="29">
        <v>0</v>
      </c>
      <c r="AA62" s="62">
        <v>0</v>
      </c>
      <c r="AB62" s="1153">
        <v>0</v>
      </c>
      <c r="AC62" s="29">
        <v>0</v>
      </c>
      <c r="AD62" s="62">
        <f>AB62+AC62</f>
        <v>0</v>
      </c>
      <c r="AE62" s="29">
        <v>0</v>
      </c>
      <c r="AF62" s="29">
        <v>0</v>
      </c>
      <c r="AG62" s="62">
        <f>AB62+AE62+AF62</f>
        <v>0</v>
      </c>
      <c r="AH62" s="1154">
        <f>AC62</f>
        <v>0</v>
      </c>
      <c r="AI62" s="1155">
        <f t="shared" si="0"/>
        <v>0</v>
      </c>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row>
    <row r="63" spans="1:191" s="12" customFormat="1" ht="20.25" customHeight="1" thickBot="1">
      <c r="A63" s="69"/>
      <c r="B63" s="11"/>
      <c r="C63" s="1306"/>
      <c r="D63" s="251" t="s">
        <v>837</v>
      </c>
      <c r="E63" s="252">
        <v>6</v>
      </c>
      <c r="F63" s="252">
        <v>2</v>
      </c>
      <c r="G63" s="253">
        <v>8</v>
      </c>
      <c r="H63" s="252">
        <v>0</v>
      </c>
      <c r="I63" s="252">
        <v>0</v>
      </c>
      <c r="J63" s="252">
        <v>6</v>
      </c>
      <c r="K63" s="252">
        <v>2</v>
      </c>
      <c r="L63" s="253">
        <v>9</v>
      </c>
      <c r="M63" s="254">
        <v>7</v>
      </c>
      <c r="N63" s="256">
        <v>2</v>
      </c>
      <c r="O63" s="255">
        <v>8</v>
      </c>
      <c r="P63" s="256">
        <v>1</v>
      </c>
      <c r="Q63" s="256">
        <v>8</v>
      </c>
      <c r="R63" s="256">
        <v>2</v>
      </c>
      <c r="S63" s="257">
        <v>9</v>
      </c>
      <c r="T63" s="252">
        <v>6.69</v>
      </c>
      <c r="U63" s="252">
        <v>1.97</v>
      </c>
      <c r="V63" s="253">
        <v>8.66</v>
      </c>
      <c r="W63" s="252">
        <v>0</v>
      </c>
      <c r="X63" s="252">
        <v>0</v>
      </c>
      <c r="Y63" s="252">
        <v>7.19</v>
      </c>
      <c r="Z63" s="252">
        <v>1.97</v>
      </c>
      <c r="AA63" s="253">
        <v>9.16</v>
      </c>
      <c r="AB63" s="1156">
        <f t="shared" ref="AB63:AH63" si="3">AB61+AB62</f>
        <v>14.819999999999999</v>
      </c>
      <c r="AC63" s="1165">
        <f t="shared" si="3"/>
        <v>4.45</v>
      </c>
      <c r="AD63" s="1165">
        <f t="shared" si="3"/>
        <v>19.27</v>
      </c>
      <c r="AE63" s="253">
        <f t="shared" si="3"/>
        <v>0.3</v>
      </c>
      <c r="AF63" s="253">
        <f t="shared" si="3"/>
        <v>0</v>
      </c>
      <c r="AG63" s="253">
        <f t="shared" si="3"/>
        <v>15.12</v>
      </c>
      <c r="AH63" s="1157">
        <f t="shared" si="3"/>
        <v>4.45</v>
      </c>
      <c r="AI63" s="1156">
        <f t="shared" si="0"/>
        <v>19.57</v>
      </c>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row>
    <row r="64" spans="1:191" s="12" customFormat="1" ht="15">
      <c r="A64" s="69"/>
      <c r="B64" s="11"/>
      <c r="C64" s="1287" t="s">
        <v>186</v>
      </c>
      <c r="D64" s="240" t="s">
        <v>835</v>
      </c>
      <c r="E64" s="27">
        <v>2254</v>
      </c>
      <c r="F64" s="27">
        <v>275</v>
      </c>
      <c r="G64" s="27">
        <v>2529</v>
      </c>
      <c r="H64" s="27">
        <v>109</v>
      </c>
      <c r="I64" s="27">
        <v>10</v>
      </c>
      <c r="J64" s="27">
        <v>2373</v>
      </c>
      <c r="K64" s="27">
        <v>275</v>
      </c>
      <c r="L64" s="27">
        <v>2648</v>
      </c>
      <c r="M64" s="244">
        <v>2076</v>
      </c>
      <c r="N64" s="199">
        <v>229</v>
      </c>
      <c r="O64" s="199">
        <v>2305</v>
      </c>
      <c r="P64" s="199">
        <v>17</v>
      </c>
      <c r="Q64" s="199">
        <v>2093</v>
      </c>
      <c r="R64" s="199">
        <v>229</v>
      </c>
      <c r="S64" s="243">
        <v>2322</v>
      </c>
      <c r="T64" s="27">
        <v>1914.88</v>
      </c>
      <c r="U64" s="27">
        <f>U60+U61</f>
        <v>225.83</v>
      </c>
      <c r="V64" s="27">
        <v>2140.71</v>
      </c>
      <c r="W64" s="27">
        <v>19</v>
      </c>
      <c r="X64" s="27">
        <v>108.85</v>
      </c>
      <c r="Y64" s="27">
        <v>2043</v>
      </c>
      <c r="Z64" s="27">
        <v>225.83</v>
      </c>
      <c r="AA64" s="27">
        <v>2269</v>
      </c>
      <c r="AB64" s="1152">
        <f t="shared" ref="AB64:AH65" si="4">AB55+AB58+AB61</f>
        <v>2478.46</v>
      </c>
      <c r="AC64" s="1166">
        <f t="shared" si="4"/>
        <v>217.43</v>
      </c>
      <c r="AD64" s="1166">
        <f t="shared" si="4"/>
        <v>2695.8900000000003</v>
      </c>
      <c r="AE64" s="1167">
        <f t="shared" si="4"/>
        <v>21.1</v>
      </c>
      <c r="AF64" s="1167">
        <f t="shared" si="4"/>
        <v>108.22</v>
      </c>
      <c r="AG64" s="1167">
        <f t="shared" si="4"/>
        <v>2607.7799999999997</v>
      </c>
      <c r="AH64" s="1151">
        <f t="shared" si="4"/>
        <v>217.43</v>
      </c>
      <c r="AI64" s="1152">
        <f t="shared" si="0"/>
        <v>2825.2099999999996</v>
      </c>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row>
    <row r="65" spans="1:220" s="12" customFormat="1" ht="15">
      <c r="A65" s="69"/>
      <c r="B65" s="11"/>
      <c r="C65" s="1790"/>
      <c r="D65" s="241" t="s">
        <v>836</v>
      </c>
      <c r="E65" s="62">
        <v>9</v>
      </c>
      <c r="F65" s="62">
        <v>0</v>
      </c>
      <c r="G65" s="62">
        <v>9</v>
      </c>
      <c r="H65" s="62">
        <v>0</v>
      </c>
      <c r="I65" s="62">
        <v>0</v>
      </c>
      <c r="J65" s="62">
        <v>9</v>
      </c>
      <c r="K65" s="62">
        <v>0</v>
      </c>
      <c r="L65" s="62">
        <v>9</v>
      </c>
      <c r="M65" s="827">
        <v>0</v>
      </c>
      <c r="N65" s="121">
        <v>0</v>
      </c>
      <c r="O65" s="121">
        <v>0</v>
      </c>
      <c r="P65" s="121">
        <v>0</v>
      </c>
      <c r="Q65" s="121">
        <v>0</v>
      </c>
      <c r="R65" s="121">
        <v>0</v>
      </c>
      <c r="S65" s="818">
        <v>0</v>
      </c>
      <c r="T65" s="62">
        <v>0</v>
      </c>
      <c r="U65" s="62">
        <v>0</v>
      </c>
      <c r="V65" s="62">
        <v>0</v>
      </c>
      <c r="W65" s="62">
        <v>0</v>
      </c>
      <c r="X65" s="62">
        <v>0</v>
      </c>
      <c r="Y65" s="62">
        <v>0</v>
      </c>
      <c r="Z65" s="62">
        <v>0</v>
      </c>
      <c r="AA65" s="62">
        <v>0</v>
      </c>
      <c r="AB65" s="1155">
        <f t="shared" si="4"/>
        <v>0</v>
      </c>
      <c r="AC65" s="238">
        <f t="shared" si="4"/>
        <v>0</v>
      </c>
      <c r="AD65" s="238">
        <f t="shared" si="4"/>
        <v>0</v>
      </c>
      <c r="AE65" s="238">
        <f t="shared" si="4"/>
        <v>0</v>
      </c>
      <c r="AF65" s="238">
        <f t="shared" si="4"/>
        <v>0</v>
      </c>
      <c r="AG65" s="238">
        <f t="shared" si="4"/>
        <v>0</v>
      </c>
      <c r="AH65" s="1154">
        <f t="shared" si="4"/>
        <v>0</v>
      </c>
      <c r="AI65" s="1155">
        <f t="shared" si="0"/>
        <v>0</v>
      </c>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row>
    <row r="66" spans="1:220" s="12" customFormat="1" ht="15">
      <c r="A66" s="69"/>
      <c r="B66" s="11"/>
      <c r="C66" s="1791"/>
      <c r="D66" s="242" t="s">
        <v>186</v>
      </c>
      <c r="E66" s="238">
        <v>2263</v>
      </c>
      <c r="F66" s="238">
        <v>275</v>
      </c>
      <c r="G66" s="238">
        <v>2539</v>
      </c>
      <c r="H66" s="238">
        <v>109</v>
      </c>
      <c r="I66" s="238">
        <v>10</v>
      </c>
      <c r="J66" s="238">
        <v>2382</v>
      </c>
      <c r="K66" s="238">
        <v>275</v>
      </c>
      <c r="L66" s="238">
        <v>2657</v>
      </c>
      <c r="M66" s="244">
        <v>2076</v>
      </c>
      <c r="N66" s="245">
        <v>229</v>
      </c>
      <c r="O66" s="245">
        <v>2305</v>
      </c>
      <c r="P66" s="245">
        <v>17</v>
      </c>
      <c r="Q66" s="245">
        <v>2093</v>
      </c>
      <c r="R66" s="245">
        <v>229</v>
      </c>
      <c r="S66" s="246">
        <v>2322</v>
      </c>
      <c r="T66" s="238">
        <v>1914.88</v>
      </c>
      <c r="U66" s="238">
        <v>225.83</v>
      </c>
      <c r="V66" s="238">
        <v>2149</v>
      </c>
      <c r="W66" s="238">
        <v>19</v>
      </c>
      <c r="X66" s="238">
        <v>108.85</v>
      </c>
      <c r="Y66" s="238">
        <v>2043</v>
      </c>
      <c r="Z66" s="238">
        <v>225.83</v>
      </c>
      <c r="AA66" s="238">
        <v>2269</v>
      </c>
      <c r="AB66" s="1168">
        <f t="shared" ref="AB66:AH66" si="5">AB64+AB65</f>
        <v>2478.46</v>
      </c>
      <c r="AC66" s="27">
        <f t="shared" si="5"/>
        <v>217.43</v>
      </c>
      <c r="AD66" s="1161">
        <f t="shared" si="5"/>
        <v>2695.8900000000003</v>
      </c>
      <c r="AE66" s="1161">
        <f t="shared" si="5"/>
        <v>21.1</v>
      </c>
      <c r="AF66" s="1161">
        <f t="shared" si="5"/>
        <v>108.22</v>
      </c>
      <c r="AG66" s="1161">
        <f t="shared" si="5"/>
        <v>2607.7799999999997</v>
      </c>
      <c r="AH66" s="1169">
        <f t="shared" si="5"/>
        <v>217.43</v>
      </c>
      <c r="AI66" s="1152">
        <f t="shared" si="0"/>
        <v>2825.2099999999996</v>
      </c>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row>
    <row r="67" spans="1:220" s="12" customFormat="1" ht="66" customHeight="1">
      <c r="A67" s="69"/>
      <c r="B67" s="11"/>
      <c r="C67" s="1793" t="s">
        <v>840</v>
      </c>
      <c r="D67" s="1793"/>
      <c r="E67" s="1793"/>
      <c r="F67" s="1793"/>
      <c r="G67" s="1793"/>
      <c r="H67" s="1793"/>
      <c r="I67" s="1793"/>
      <c r="J67" s="1793"/>
      <c r="K67" s="1793"/>
      <c r="L67" s="1793"/>
      <c r="M67" s="1793"/>
      <c r="N67" s="128"/>
      <c r="O67" s="128"/>
      <c r="P67" s="128"/>
      <c r="Q67" s="128"/>
      <c r="R67" s="128"/>
      <c r="S67" s="128"/>
      <c r="T67" s="128"/>
      <c r="U67" s="128"/>
      <c r="V67" s="128"/>
      <c r="W67" s="128"/>
      <c r="X67" s="128"/>
      <c r="Y67" s="128"/>
      <c r="Z67" s="128"/>
      <c r="AA67" s="128"/>
      <c r="AB67" s="128"/>
      <c r="AC67" s="1092"/>
      <c r="AD67" s="1092"/>
      <c r="AE67" s="128"/>
      <c r="AF67" s="128"/>
      <c r="AG67" s="11"/>
      <c r="AH67" s="11"/>
      <c r="AI67" s="379"/>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row>
    <row r="68" spans="1:220" s="12" customFormat="1">
      <c r="A68" s="69"/>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row>
    <row r="69" spans="1:220" s="12" customFormat="1">
      <c r="A69" s="69"/>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row>
    <row r="70" spans="1:220" s="12" customFormat="1" ht="15">
      <c r="A70" s="69"/>
      <c r="B70" s="11"/>
      <c r="C70" s="1283" t="s">
        <v>841</v>
      </c>
      <c r="D70" s="1283"/>
      <c r="E70" s="1283"/>
      <c r="F70" s="1283"/>
      <c r="G70" s="1283"/>
      <c r="H70" s="1283"/>
      <c r="I70" s="1283"/>
      <c r="J70" s="1283"/>
      <c r="K70" s="1283"/>
      <c r="L70" s="1283"/>
      <c r="M70" s="1283"/>
      <c r="N70" s="1283"/>
      <c r="O70" s="1283"/>
      <c r="P70" s="1283"/>
      <c r="Q70" s="1283"/>
      <c r="R70" s="1283"/>
      <c r="S70" s="1283"/>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row>
    <row r="71" spans="1:220" s="12" customFormat="1" ht="15">
      <c r="A71" s="69"/>
      <c r="B71" s="11"/>
      <c r="C71" s="1298"/>
      <c r="D71" s="1298"/>
      <c r="E71" s="1253">
        <v>2022</v>
      </c>
      <c r="F71" s="1253"/>
      <c r="G71" s="1253"/>
      <c r="H71" s="1253"/>
      <c r="I71" s="1253">
        <v>2023</v>
      </c>
      <c r="J71" s="1253"/>
      <c r="K71" s="1253"/>
      <c r="L71" s="1253">
        <v>2024</v>
      </c>
      <c r="M71" s="1253"/>
      <c r="N71" s="1253"/>
      <c r="O71" s="1253"/>
      <c r="P71" s="1253">
        <v>2025</v>
      </c>
      <c r="Q71" s="1253"/>
      <c r="R71" s="1253"/>
      <c r="S71" s="1253"/>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row>
    <row r="72" spans="1:220" s="12" customFormat="1" ht="30">
      <c r="A72" s="69"/>
      <c r="B72" s="11"/>
      <c r="C72" s="1792"/>
      <c r="D72" s="1792"/>
      <c r="E72" s="298" t="s">
        <v>443</v>
      </c>
      <c r="F72" s="298" t="s">
        <v>444</v>
      </c>
      <c r="G72" s="298" t="s">
        <v>445</v>
      </c>
      <c r="H72" s="303" t="s">
        <v>186</v>
      </c>
      <c r="I72" s="298" t="s">
        <v>443</v>
      </c>
      <c r="J72" s="298" t="s">
        <v>444</v>
      </c>
      <c r="K72" s="303" t="s">
        <v>186</v>
      </c>
      <c r="L72" s="298" t="s">
        <v>443</v>
      </c>
      <c r="M72" s="298" t="s">
        <v>445</v>
      </c>
      <c r="N72" s="298" t="s">
        <v>444</v>
      </c>
      <c r="O72" s="303" t="s">
        <v>186</v>
      </c>
      <c r="P72" s="298" t="s">
        <v>443</v>
      </c>
      <c r="Q72" s="298" t="s">
        <v>445</v>
      </c>
      <c r="R72" s="298" t="s">
        <v>444</v>
      </c>
      <c r="S72" s="303" t="s">
        <v>186</v>
      </c>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row>
    <row r="73" spans="1:220" s="12" customFormat="1" ht="15">
      <c r="A73" s="69"/>
      <c r="B73" s="11"/>
      <c r="C73" s="1794" t="s">
        <v>834</v>
      </c>
      <c r="D73" s="1795"/>
      <c r="E73" s="581">
        <v>0</v>
      </c>
      <c r="F73" s="581">
        <v>0</v>
      </c>
      <c r="G73" s="581">
        <v>0</v>
      </c>
      <c r="H73" s="1093">
        <v>0</v>
      </c>
      <c r="I73" s="583">
        <v>0</v>
      </c>
      <c r="J73" s="584">
        <v>0</v>
      </c>
      <c r="K73" s="1094">
        <v>0</v>
      </c>
      <c r="L73" s="1095">
        <v>0</v>
      </c>
      <c r="M73" s="1095">
        <v>0</v>
      </c>
      <c r="N73" s="1095">
        <v>0</v>
      </c>
      <c r="O73" s="1093">
        <v>0</v>
      </c>
      <c r="P73" s="1170">
        <f>AC57/AD57</f>
        <v>8.2358561386746743E-2</v>
      </c>
      <c r="Q73" s="1171">
        <v>0</v>
      </c>
      <c r="R73" s="1171">
        <v>0</v>
      </c>
      <c r="S73" s="1093">
        <f>AH57/AI57</f>
        <v>7.7952949181153836E-2</v>
      </c>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row>
    <row r="74" spans="1:220" s="12" customFormat="1" ht="15">
      <c r="A74" s="69"/>
      <c r="B74" s="11"/>
      <c r="C74" s="1796" t="s">
        <v>838</v>
      </c>
      <c r="D74" s="1797"/>
      <c r="E74" s="587">
        <v>0.39</v>
      </c>
      <c r="F74" s="587">
        <v>0</v>
      </c>
      <c r="G74" s="587">
        <v>0</v>
      </c>
      <c r="H74" s="679">
        <v>0.39</v>
      </c>
      <c r="I74" s="589">
        <v>0.36</v>
      </c>
      <c r="J74" s="590">
        <v>0</v>
      </c>
      <c r="K74" s="681">
        <v>0.35</v>
      </c>
      <c r="L74" s="739">
        <v>0.31</v>
      </c>
      <c r="M74" s="739">
        <v>0</v>
      </c>
      <c r="N74" s="739">
        <v>0</v>
      </c>
      <c r="O74" s="679">
        <v>0.31</v>
      </c>
      <c r="P74" s="1172">
        <f>AC60/AD60</f>
        <v>6.6768337267846326E-2</v>
      </c>
      <c r="Q74" s="15">
        <v>0</v>
      </c>
      <c r="R74" s="15">
        <v>0</v>
      </c>
      <c r="S74" s="679">
        <f>AH60/AI60</f>
        <v>6.6105446046290359E-2</v>
      </c>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row>
    <row r="75" spans="1:220" s="12" customFormat="1" ht="15">
      <c r="A75" s="69"/>
      <c r="B75" s="11"/>
      <c r="C75" s="1796" t="s">
        <v>842</v>
      </c>
      <c r="D75" s="1797"/>
      <c r="E75" s="1097">
        <v>0.28000000000000003</v>
      </c>
      <c r="F75" s="1098">
        <v>0</v>
      </c>
      <c r="G75" s="1098">
        <v>0</v>
      </c>
      <c r="H75" s="1099">
        <v>0.27</v>
      </c>
      <c r="I75" s="1100">
        <v>0.21</v>
      </c>
      <c r="J75" s="1101">
        <v>0</v>
      </c>
      <c r="K75" s="1102">
        <v>0.19</v>
      </c>
      <c r="L75" s="1103">
        <v>0.23</v>
      </c>
      <c r="M75" s="1104">
        <v>0</v>
      </c>
      <c r="N75" s="1104">
        <v>0</v>
      </c>
      <c r="O75" s="1105">
        <v>0.22</v>
      </c>
      <c r="P75" s="1097">
        <f>AC63/AD63</f>
        <v>0.2309289050337312</v>
      </c>
      <c r="Q75" s="1173">
        <v>0</v>
      </c>
      <c r="R75" s="1173">
        <v>0</v>
      </c>
      <c r="S75" s="1105">
        <f>AH63/AI63</f>
        <v>0.22738886050076648</v>
      </c>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row>
    <row r="76" spans="1:220" s="12" customFormat="1" ht="15">
      <c r="A76" s="69"/>
      <c r="B76" s="11"/>
      <c r="C76" s="1799" t="s">
        <v>186</v>
      </c>
      <c r="D76" s="1800"/>
      <c r="E76" s="599">
        <v>0.11</v>
      </c>
      <c r="F76" s="599">
        <v>0</v>
      </c>
      <c r="G76" s="599">
        <v>0</v>
      </c>
      <c r="H76" s="599">
        <v>0.1</v>
      </c>
      <c r="I76" s="601">
        <v>0.1</v>
      </c>
      <c r="J76" s="602">
        <v>0</v>
      </c>
      <c r="K76" s="603">
        <v>0.1</v>
      </c>
      <c r="L76" s="1096">
        <v>0.11</v>
      </c>
      <c r="M76" s="1096">
        <v>0</v>
      </c>
      <c r="N76" s="599">
        <v>0</v>
      </c>
      <c r="O76" s="599">
        <v>0.1</v>
      </c>
      <c r="P76" s="598">
        <f>AC66/AD66</f>
        <v>8.065240050595536E-2</v>
      </c>
      <c r="Q76" s="599">
        <v>0</v>
      </c>
      <c r="R76" s="599">
        <v>0</v>
      </c>
      <c r="S76" s="599">
        <f>AH66/AI66</f>
        <v>7.6960650712690398E-2</v>
      </c>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row>
    <row r="77" spans="1:220" s="12" customFormat="1" ht="33" customHeight="1">
      <c r="A77" s="69"/>
      <c r="B77" s="11"/>
      <c r="C77" s="1801" t="s">
        <v>1603</v>
      </c>
      <c r="D77" s="1802"/>
      <c r="E77" s="1802"/>
      <c r="F77" s="1802"/>
      <c r="G77" s="1802"/>
      <c r="H77" s="1802"/>
      <c r="I77" s="1802"/>
      <c r="J77" s="1802"/>
      <c r="K77" s="1802"/>
      <c r="L77" s="1802"/>
      <c r="M77" s="1802"/>
      <c r="N77" s="259"/>
      <c r="O77" s="259"/>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row>
    <row r="78" spans="1:220" s="12" customFormat="1">
      <c r="A78" s="69"/>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row>
    <row r="79" spans="1:220" s="12" customFormat="1">
      <c r="A79" s="69"/>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row>
    <row r="80" spans="1:220" s="12" customFormat="1" ht="15.5">
      <c r="A80" s="69"/>
      <c r="B80" s="11"/>
      <c r="C80" s="1636" t="s">
        <v>843</v>
      </c>
      <c r="D80" s="1636"/>
      <c r="E80" s="1636"/>
      <c r="F80" s="1636"/>
      <c r="G80" s="1636"/>
      <c r="H80" s="1636"/>
      <c r="I80" s="1636"/>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row>
    <row r="81" spans="1:220" s="12" customFormat="1" ht="15">
      <c r="A81" s="69"/>
      <c r="B81" s="11"/>
      <c r="C81" s="1297" t="s">
        <v>844</v>
      </c>
      <c r="D81" s="1297"/>
      <c r="E81" s="1297"/>
      <c r="F81" s="1297"/>
      <c r="G81" s="1297"/>
      <c r="H81" s="1297"/>
      <c r="I81" s="1297"/>
      <c r="J81" s="1297"/>
      <c r="K81" s="1297"/>
      <c r="L81" s="1297"/>
      <c r="M81" s="1297"/>
      <c r="N81" s="1297"/>
      <c r="O81" s="1297"/>
      <c r="P81" s="1297"/>
      <c r="Q81" s="1297"/>
      <c r="R81" s="1297"/>
      <c r="S81" s="1297"/>
      <c r="T81" s="1297"/>
      <c r="U81" s="1297"/>
      <c r="V81" s="1297"/>
      <c r="W81" s="1297"/>
      <c r="X81" s="1297"/>
      <c r="Y81" s="1297"/>
      <c r="Z81" s="1297"/>
      <c r="AA81" s="1297"/>
      <c r="AB81" s="1297"/>
      <c r="AC81" s="1297"/>
      <c r="AD81" s="1297"/>
      <c r="AE81" s="1297"/>
      <c r="AF81" s="1297"/>
      <c r="AG81" s="1297"/>
      <c r="AH81" s="1297"/>
      <c r="AI81" s="1297"/>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row>
    <row r="82" spans="1:220" s="12" customFormat="1" ht="15" customHeight="1">
      <c r="A82" s="69"/>
      <c r="B82" s="11"/>
      <c r="C82" s="1809"/>
      <c r="D82" s="1809"/>
      <c r="E82" s="1448">
        <v>2022</v>
      </c>
      <c r="F82" s="1448"/>
      <c r="G82" s="1448"/>
      <c r="H82" s="1448"/>
      <c r="I82" s="1448"/>
      <c r="J82" s="1448"/>
      <c r="K82" s="1448"/>
      <c r="L82" s="1448"/>
      <c r="M82" s="1448">
        <v>2023</v>
      </c>
      <c r="N82" s="1448"/>
      <c r="O82" s="1448"/>
      <c r="P82" s="1448"/>
      <c r="Q82" s="1448"/>
      <c r="R82" s="1448"/>
      <c r="S82" s="1448"/>
      <c r="T82" s="1798">
        <v>2024</v>
      </c>
      <c r="U82" s="1798"/>
      <c r="V82" s="1798"/>
      <c r="W82" s="1798"/>
      <c r="X82" s="1798"/>
      <c r="Y82" s="1798"/>
      <c r="Z82" s="1798"/>
      <c r="AA82" s="1798"/>
      <c r="AB82" s="1798">
        <v>2025</v>
      </c>
      <c r="AC82" s="1798"/>
      <c r="AD82" s="1798"/>
      <c r="AE82" s="1798"/>
      <c r="AF82" s="1798"/>
      <c r="AG82" s="1798"/>
      <c r="AH82" s="1798"/>
      <c r="AI82" s="1798"/>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row>
    <row r="83" spans="1:220" s="12" customFormat="1" ht="15">
      <c r="A83" s="69"/>
      <c r="B83" s="11"/>
      <c r="C83" s="1809"/>
      <c r="D83" s="1809"/>
      <c r="E83" s="1253" t="s">
        <v>443</v>
      </c>
      <c r="F83" s="1253"/>
      <c r="G83" s="1253"/>
      <c r="H83" s="298" t="s">
        <v>444</v>
      </c>
      <c r="I83" s="298" t="s">
        <v>445</v>
      </c>
      <c r="J83" s="1768" t="s">
        <v>186</v>
      </c>
      <c r="K83" s="1768"/>
      <c r="L83" s="1768"/>
      <c r="M83" s="1253" t="s">
        <v>443</v>
      </c>
      <c r="N83" s="1253"/>
      <c r="O83" s="1253"/>
      <c r="P83" s="298" t="s">
        <v>445</v>
      </c>
      <c r="Q83" s="1768" t="s">
        <v>186</v>
      </c>
      <c r="R83" s="1768"/>
      <c r="S83" s="1768"/>
      <c r="T83" s="1253" t="s">
        <v>443</v>
      </c>
      <c r="U83" s="1253"/>
      <c r="V83" s="1253"/>
      <c r="W83" s="298" t="s">
        <v>445</v>
      </c>
      <c r="X83" s="298" t="s">
        <v>444</v>
      </c>
      <c r="Y83" s="1768" t="s">
        <v>186</v>
      </c>
      <c r="Z83" s="1768"/>
      <c r="AA83" s="1768"/>
      <c r="AB83" s="1253" t="s">
        <v>443</v>
      </c>
      <c r="AC83" s="1253"/>
      <c r="AD83" s="1253"/>
      <c r="AE83" s="298" t="s">
        <v>445</v>
      </c>
      <c r="AF83" s="298" t="s">
        <v>444</v>
      </c>
      <c r="AG83" s="1768" t="s">
        <v>186</v>
      </c>
      <c r="AH83" s="1768"/>
      <c r="AI83" s="1768"/>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row>
    <row r="84" spans="1:220" s="12" customFormat="1" ht="30">
      <c r="A84" s="69"/>
      <c r="B84" s="11"/>
      <c r="C84" s="1809"/>
      <c r="D84" s="1809"/>
      <c r="E84" s="298" t="s">
        <v>831</v>
      </c>
      <c r="F84" s="298" t="s">
        <v>832</v>
      </c>
      <c r="G84" s="303" t="s">
        <v>833</v>
      </c>
      <c r="H84" s="298" t="s">
        <v>831</v>
      </c>
      <c r="I84" s="298" t="s">
        <v>831</v>
      </c>
      <c r="J84" s="303" t="s">
        <v>831</v>
      </c>
      <c r="K84" s="303" t="s">
        <v>832</v>
      </c>
      <c r="L84" s="303" t="s">
        <v>833</v>
      </c>
      <c r="M84" s="298" t="s">
        <v>831</v>
      </c>
      <c r="N84" s="298" t="s">
        <v>832</v>
      </c>
      <c r="O84" s="303" t="s">
        <v>833</v>
      </c>
      <c r="P84" s="298" t="s">
        <v>831</v>
      </c>
      <c r="Q84" s="303" t="s">
        <v>831</v>
      </c>
      <c r="R84" s="303" t="s">
        <v>832</v>
      </c>
      <c r="S84" s="303" t="s">
        <v>833</v>
      </c>
      <c r="T84" s="298" t="s">
        <v>817</v>
      </c>
      <c r="U84" s="298" t="s">
        <v>818</v>
      </c>
      <c r="V84" s="298" t="s">
        <v>186</v>
      </c>
      <c r="W84" s="298" t="s">
        <v>817</v>
      </c>
      <c r="X84" s="298" t="s">
        <v>817</v>
      </c>
      <c r="Y84" s="303" t="s">
        <v>817</v>
      </c>
      <c r="Z84" s="303" t="s">
        <v>818</v>
      </c>
      <c r="AA84" s="303" t="s">
        <v>186</v>
      </c>
      <c r="AB84" s="298" t="s">
        <v>817</v>
      </c>
      <c r="AC84" s="298" t="s">
        <v>818</v>
      </c>
      <c r="AD84" s="298" t="s">
        <v>186</v>
      </c>
      <c r="AE84" s="298" t="s">
        <v>817</v>
      </c>
      <c r="AF84" s="298" t="s">
        <v>817</v>
      </c>
      <c r="AG84" s="303" t="s">
        <v>817</v>
      </c>
      <c r="AH84" s="303" t="s">
        <v>818</v>
      </c>
      <c r="AI84" s="303" t="s">
        <v>186</v>
      </c>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row>
    <row r="85" spans="1:220" s="12" customFormat="1" ht="15">
      <c r="A85" s="69"/>
      <c r="B85" s="11"/>
      <c r="C85" s="1804" t="s">
        <v>834</v>
      </c>
      <c r="D85" s="264" t="s">
        <v>835</v>
      </c>
      <c r="E85" s="26">
        <v>7062.6</v>
      </c>
      <c r="F85" s="26">
        <v>0</v>
      </c>
      <c r="G85" s="27">
        <v>7062.6</v>
      </c>
      <c r="H85" s="26">
        <v>33</v>
      </c>
      <c r="I85" s="26">
        <v>6.3</v>
      </c>
      <c r="J85" s="26">
        <v>7101.9</v>
      </c>
      <c r="K85" s="26">
        <v>0.01</v>
      </c>
      <c r="L85" s="27">
        <v>7101.9</v>
      </c>
      <c r="M85" s="126">
        <v>3019.6</v>
      </c>
      <c r="N85" s="123">
        <v>0.01</v>
      </c>
      <c r="O85" s="199">
        <v>3019.6</v>
      </c>
      <c r="P85" s="123">
        <v>10.9</v>
      </c>
      <c r="Q85" s="123">
        <v>3030.5</v>
      </c>
      <c r="R85" s="123">
        <v>0.01</v>
      </c>
      <c r="S85" s="305">
        <v>3030.5</v>
      </c>
      <c r="T85" s="204">
        <v>4207</v>
      </c>
      <c r="U85" s="26">
        <v>0.01</v>
      </c>
      <c r="V85" s="27">
        <v>4207</v>
      </c>
      <c r="W85" s="26">
        <v>17</v>
      </c>
      <c r="X85" s="26">
        <v>0.01</v>
      </c>
      <c r="Y85" s="26">
        <v>4224</v>
      </c>
      <c r="Z85" s="26">
        <v>0.01</v>
      </c>
      <c r="AA85" s="205">
        <v>4224</v>
      </c>
      <c r="AB85" s="1150">
        <v>3296.2099999999996</v>
      </c>
      <c r="AC85" s="26">
        <v>83.02</v>
      </c>
      <c r="AD85" s="27">
        <f>AB85+AC85</f>
        <v>3379.2299999999996</v>
      </c>
      <c r="AE85" s="26">
        <v>14.39</v>
      </c>
      <c r="AF85" s="26">
        <v>20.350000000000001</v>
      </c>
      <c r="AG85" s="27">
        <f>AB85+AE85+AF85</f>
        <v>3330.9499999999994</v>
      </c>
      <c r="AH85" s="1151">
        <f>AC85</f>
        <v>83.02</v>
      </c>
      <c r="AI85" s="1152">
        <f t="shared" ref="AI85:AI96" si="6">AG85+AH85</f>
        <v>3413.9699999999993</v>
      </c>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row>
    <row r="86" spans="1:220" s="12" customFormat="1" ht="15">
      <c r="A86" s="69"/>
      <c r="B86" s="11"/>
      <c r="C86" s="1804"/>
      <c r="D86" s="265" t="s">
        <v>836</v>
      </c>
      <c r="E86" s="29">
        <v>0</v>
      </c>
      <c r="F86" s="29">
        <v>0</v>
      </c>
      <c r="G86" s="62">
        <v>0</v>
      </c>
      <c r="H86" s="29">
        <v>0</v>
      </c>
      <c r="I86" s="29">
        <v>0</v>
      </c>
      <c r="J86" s="29">
        <v>0.01</v>
      </c>
      <c r="K86" s="29">
        <v>0.01</v>
      </c>
      <c r="L86" s="62">
        <v>0.01</v>
      </c>
      <c r="M86" s="127">
        <v>0.01</v>
      </c>
      <c r="N86" s="120">
        <v>0.01</v>
      </c>
      <c r="O86" s="121">
        <v>0.01</v>
      </c>
      <c r="P86" s="120">
        <v>0.01</v>
      </c>
      <c r="Q86" s="120">
        <v>0.01</v>
      </c>
      <c r="R86" s="120">
        <v>0.01</v>
      </c>
      <c r="S86" s="282">
        <v>0.01</v>
      </c>
      <c r="T86" s="206">
        <v>0.01</v>
      </c>
      <c r="U86" s="29">
        <v>0.01</v>
      </c>
      <c r="V86" s="62">
        <v>0.01</v>
      </c>
      <c r="W86" s="29">
        <v>0.01</v>
      </c>
      <c r="X86" s="29">
        <v>0.01</v>
      </c>
      <c r="Y86" s="29">
        <v>0.01</v>
      </c>
      <c r="Z86" s="29">
        <v>0.01</v>
      </c>
      <c r="AA86" s="207">
        <v>0.01</v>
      </c>
      <c r="AB86" s="1153">
        <v>0</v>
      </c>
      <c r="AC86" s="29">
        <v>0</v>
      </c>
      <c r="AD86" s="62">
        <f>AB86+AC86</f>
        <v>0</v>
      </c>
      <c r="AE86" s="29">
        <v>0</v>
      </c>
      <c r="AF86" s="29">
        <v>0</v>
      </c>
      <c r="AG86" s="62">
        <f>AB86+AE86+AF86</f>
        <v>0</v>
      </c>
      <c r="AH86" s="1154">
        <f>AC86</f>
        <v>0</v>
      </c>
      <c r="AI86" s="1155">
        <f t="shared" si="6"/>
        <v>0</v>
      </c>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row>
    <row r="87" spans="1:220" s="12" customFormat="1" ht="15.5" thickBot="1">
      <c r="A87" s="69"/>
      <c r="B87" s="11"/>
      <c r="C87" s="1805"/>
      <c r="D87" s="266" t="s">
        <v>837</v>
      </c>
      <c r="E87" s="252">
        <v>7062.6</v>
      </c>
      <c r="F87" s="252">
        <v>0</v>
      </c>
      <c r="G87" s="253">
        <v>7062.6</v>
      </c>
      <c r="H87" s="252">
        <v>33</v>
      </c>
      <c r="I87" s="252">
        <v>6.3</v>
      </c>
      <c r="J87" s="252">
        <v>7101.9</v>
      </c>
      <c r="K87" s="252">
        <v>0.01</v>
      </c>
      <c r="L87" s="253">
        <v>7101.9</v>
      </c>
      <c r="M87" s="276">
        <v>3019.6</v>
      </c>
      <c r="N87" s="256">
        <v>0.01</v>
      </c>
      <c r="O87" s="255">
        <v>3019.6</v>
      </c>
      <c r="P87" s="256">
        <v>10.9</v>
      </c>
      <c r="Q87" s="256">
        <v>3030.5</v>
      </c>
      <c r="R87" s="256">
        <v>0.01</v>
      </c>
      <c r="S87" s="283">
        <v>3030.5</v>
      </c>
      <c r="T87" s="270">
        <v>4207</v>
      </c>
      <c r="U87" s="252">
        <v>0.01</v>
      </c>
      <c r="V87" s="253">
        <v>4207</v>
      </c>
      <c r="W87" s="252">
        <v>17</v>
      </c>
      <c r="X87" s="252">
        <v>0.01</v>
      </c>
      <c r="Y87" s="252">
        <v>4224</v>
      </c>
      <c r="Z87" s="252">
        <v>0.01</v>
      </c>
      <c r="AA87" s="271">
        <v>4224</v>
      </c>
      <c r="AB87" s="1156">
        <f t="shared" ref="AB87:AH87" si="7">AB85+AB86</f>
        <v>3296.2099999999996</v>
      </c>
      <c r="AC87" s="253">
        <f t="shared" si="7"/>
        <v>83.02</v>
      </c>
      <c r="AD87" s="253">
        <f t="shared" si="7"/>
        <v>3379.2299999999996</v>
      </c>
      <c r="AE87" s="253">
        <f t="shared" si="7"/>
        <v>14.39</v>
      </c>
      <c r="AF87" s="253">
        <f t="shared" si="7"/>
        <v>20.350000000000001</v>
      </c>
      <c r="AG87" s="253">
        <f t="shared" si="7"/>
        <v>3330.9499999999994</v>
      </c>
      <c r="AH87" s="1157">
        <f t="shared" si="7"/>
        <v>83.02</v>
      </c>
      <c r="AI87" s="1156">
        <f t="shared" si="6"/>
        <v>3413.9699999999993</v>
      </c>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row>
    <row r="88" spans="1:220" s="12" customFormat="1" ht="15">
      <c r="A88" s="69"/>
      <c r="B88" s="11"/>
      <c r="C88" s="1803" t="s">
        <v>838</v>
      </c>
      <c r="D88" s="267" t="s">
        <v>835</v>
      </c>
      <c r="E88" s="260">
        <v>0</v>
      </c>
      <c r="F88" s="260">
        <v>167.7</v>
      </c>
      <c r="G88" s="261">
        <v>167.7</v>
      </c>
      <c r="H88" s="260">
        <v>0</v>
      </c>
      <c r="I88" s="260">
        <v>2.6</v>
      </c>
      <c r="J88" s="260">
        <v>2.6</v>
      </c>
      <c r="K88" s="260">
        <v>167.8</v>
      </c>
      <c r="L88" s="261">
        <v>170.3</v>
      </c>
      <c r="M88" s="277">
        <v>0.01</v>
      </c>
      <c r="N88" s="278">
        <v>165.1</v>
      </c>
      <c r="O88" s="279">
        <v>165.1</v>
      </c>
      <c r="P88" s="278">
        <v>3.3</v>
      </c>
      <c r="Q88" s="278">
        <v>3.3</v>
      </c>
      <c r="R88" s="278">
        <v>165.1</v>
      </c>
      <c r="S88" s="284">
        <v>168.4</v>
      </c>
      <c r="T88" s="272">
        <v>1</v>
      </c>
      <c r="U88" s="260">
        <v>80.290000000000006</v>
      </c>
      <c r="V88" s="261">
        <v>81</v>
      </c>
      <c r="W88" s="260">
        <v>0.01</v>
      </c>
      <c r="X88" s="260">
        <v>0.01</v>
      </c>
      <c r="Y88" s="260">
        <v>1.01</v>
      </c>
      <c r="Z88" s="260">
        <v>80.290000000000006</v>
      </c>
      <c r="AA88" s="273">
        <v>81.300000000000011</v>
      </c>
      <c r="AB88" s="1158">
        <v>0</v>
      </c>
      <c r="AC88" s="262">
        <v>0</v>
      </c>
      <c r="AD88" s="263">
        <f>AB88+AC88</f>
        <v>0</v>
      </c>
      <c r="AE88" s="262">
        <v>4.3499999999999996</v>
      </c>
      <c r="AF88" s="262">
        <v>0</v>
      </c>
      <c r="AG88" s="263">
        <f>AB88+AE88+AF88</f>
        <v>4.3499999999999996</v>
      </c>
      <c r="AH88" s="1159">
        <f>AC88</f>
        <v>0</v>
      </c>
      <c r="AI88" s="1160">
        <f t="shared" si="6"/>
        <v>4.3499999999999996</v>
      </c>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row>
    <row r="89" spans="1:220" s="12" customFormat="1" ht="15">
      <c r="A89" s="69"/>
      <c r="B89" s="11"/>
      <c r="C89" s="1812"/>
      <c r="D89" s="265" t="s">
        <v>836</v>
      </c>
      <c r="E89" s="29">
        <v>0</v>
      </c>
      <c r="F89" s="29">
        <v>0</v>
      </c>
      <c r="G89" s="62">
        <v>0</v>
      </c>
      <c r="H89" s="29">
        <v>0</v>
      </c>
      <c r="I89" s="29">
        <v>0</v>
      </c>
      <c r="J89" s="29">
        <v>0.01</v>
      </c>
      <c r="K89" s="29">
        <v>0.01</v>
      </c>
      <c r="L89" s="62">
        <v>0.01</v>
      </c>
      <c r="M89" s="127">
        <v>0.01</v>
      </c>
      <c r="N89" s="120">
        <v>0.01</v>
      </c>
      <c r="O89" s="121">
        <v>0.01</v>
      </c>
      <c r="P89" s="120">
        <v>0.01</v>
      </c>
      <c r="Q89" s="120">
        <v>0.01</v>
      </c>
      <c r="R89" s="120">
        <v>0.01</v>
      </c>
      <c r="S89" s="282">
        <v>0.01</v>
      </c>
      <c r="T89" s="206">
        <v>0.01</v>
      </c>
      <c r="U89" s="29">
        <v>0.01</v>
      </c>
      <c r="V89" s="62">
        <v>0.01</v>
      </c>
      <c r="W89" s="29">
        <v>0.01</v>
      </c>
      <c r="X89" s="29">
        <v>0.01</v>
      </c>
      <c r="Y89" s="29">
        <v>0.01</v>
      </c>
      <c r="Z89" s="29">
        <v>0.01</v>
      </c>
      <c r="AA89" s="207">
        <v>0.01</v>
      </c>
      <c r="AB89" s="1153">
        <v>0</v>
      </c>
      <c r="AC89" s="26">
        <v>0</v>
      </c>
      <c r="AD89" s="1161">
        <f>AB89+AC89</f>
        <v>0</v>
      </c>
      <c r="AE89" s="26">
        <v>0</v>
      </c>
      <c r="AF89" s="26">
        <v>0</v>
      </c>
      <c r="AG89" s="27">
        <f>AB89+AE89+AF89</f>
        <v>0</v>
      </c>
      <c r="AH89" s="1151">
        <f>AC89</f>
        <v>0</v>
      </c>
      <c r="AI89" s="1155">
        <f t="shared" si="6"/>
        <v>0</v>
      </c>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row>
    <row r="90" spans="1:220" s="12" customFormat="1" ht="15.5" thickBot="1">
      <c r="A90" s="69"/>
      <c r="B90" s="11"/>
      <c r="C90" s="1813"/>
      <c r="D90" s="266" t="s">
        <v>837</v>
      </c>
      <c r="E90" s="252">
        <v>0</v>
      </c>
      <c r="F90" s="252">
        <v>167.7</v>
      </c>
      <c r="G90" s="253">
        <v>167.7</v>
      </c>
      <c r="H90" s="252">
        <v>0</v>
      </c>
      <c r="I90" s="252">
        <v>2.6</v>
      </c>
      <c r="J90" s="252">
        <v>2.6</v>
      </c>
      <c r="K90" s="252">
        <v>167.8</v>
      </c>
      <c r="L90" s="253">
        <v>170.3</v>
      </c>
      <c r="M90" s="276">
        <v>0.01</v>
      </c>
      <c r="N90" s="256">
        <v>165.1</v>
      </c>
      <c r="O90" s="255">
        <v>165.1</v>
      </c>
      <c r="P90" s="256">
        <v>3.3</v>
      </c>
      <c r="Q90" s="256">
        <v>3.3</v>
      </c>
      <c r="R90" s="256">
        <v>165.1</v>
      </c>
      <c r="S90" s="283">
        <v>168.4</v>
      </c>
      <c r="T90" s="270">
        <v>1</v>
      </c>
      <c r="U90" s="252">
        <v>80.290000000000006</v>
      </c>
      <c r="V90" s="253">
        <v>81</v>
      </c>
      <c r="W90" s="252">
        <v>0.01</v>
      </c>
      <c r="X90" s="252">
        <v>0.01</v>
      </c>
      <c r="Y90" s="252">
        <v>1.01</v>
      </c>
      <c r="Z90" s="252">
        <v>80.290000000000006</v>
      </c>
      <c r="AA90" s="271">
        <v>81.300000000000011</v>
      </c>
      <c r="AB90" s="1156">
        <f t="shared" ref="AB90:AH90" si="8">AB88+AB89</f>
        <v>0</v>
      </c>
      <c r="AC90" s="1162">
        <f t="shared" si="8"/>
        <v>0</v>
      </c>
      <c r="AD90" s="253">
        <f t="shared" si="8"/>
        <v>0</v>
      </c>
      <c r="AE90" s="825">
        <f t="shared" si="8"/>
        <v>4.3499999999999996</v>
      </c>
      <c r="AF90" s="825">
        <f t="shared" si="8"/>
        <v>0</v>
      </c>
      <c r="AG90" s="825">
        <f t="shared" si="8"/>
        <v>4.3499999999999996</v>
      </c>
      <c r="AH90" s="1163">
        <f t="shared" si="8"/>
        <v>0</v>
      </c>
      <c r="AI90" s="1156">
        <f t="shared" si="6"/>
        <v>4.3499999999999996</v>
      </c>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row>
    <row r="91" spans="1:220" s="12" customFormat="1" ht="25.5" customHeight="1">
      <c r="A91" s="69"/>
      <c r="B91" s="11"/>
      <c r="C91" s="1803" t="s">
        <v>839</v>
      </c>
      <c r="D91" s="267" t="s">
        <v>835</v>
      </c>
      <c r="E91" s="260">
        <v>6.3</v>
      </c>
      <c r="F91" s="260">
        <v>0.1</v>
      </c>
      <c r="G91" s="261">
        <v>6.4</v>
      </c>
      <c r="H91" s="260">
        <v>0</v>
      </c>
      <c r="I91" s="260">
        <v>0</v>
      </c>
      <c r="J91" s="260">
        <v>6.3</v>
      </c>
      <c r="K91" s="260">
        <v>0.01</v>
      </c>
      <c r="L91" s="261">
        <v>6.4</v>
      </c>
      <c r="M91" s="277">
        <v>7</v>
      </c>
      <c r="N91" s="278">
        <v>0.1</v>
      </c>
      <c r="O91" s="279">
        <v>7.1</v>
      </c>
      <c r="P91" s="278">
        <v>0.9</v>
      </c>
      <c r="Q91" s="278">
        <v>7.9</v>
      </c>
      <c r="R91" s="278">
        <v>0.1</v>
      </c>
      <c r="S91" s="284">
        <v>8</v>
      </c>
      <c r="T91" s="272">
        <v>7</v>
      </c>
      <c r="U91" s="260">
        <v>22</v>
      </c>
      <c r="V91" s="261">
        <v>29</v>
      </c>
      <c r="W91" s="260">
        <v>0.01</v>
      </c>
      <c r="X91" s="260">
        <v>0.01</v>
      </c>
      <c r="Y91" s="260">
        <v>7.01</v>
      </c>
      <c r="Z91" s="260">
        <v>22</v>
      </c>
      <c r="AA91" s="273">
        <v>29.009999999999998</v>
      </c>
      <c r="AB91" s="1158">
        <v>1.61</v>
      </c>
      <c r="AC91" s="260">
        <v>0</v>
      </c>
      <c r="AD91" s="261">
        <f>AB91+AC91</f>
        <v>1.61</v>
      </c>
      <c r="AE91" s="260">
        <v>0.3</v>
      </c>
      <c r="AF91" s="260">
        <v>0</v>
      </c>
      <c r="AG91" s="261">
        <f>AB91+AE91+AF91</f>
        <v>1.9100000000000001</v>
      </c>
      <c r="AH91" s="1164">
        <f>AC91</f>
        <v>0</v>
      </c>
      <c r="AI91" s="1160">
        <f t="shared" si="6"/>
        <v>1.9100000000000001</v>
      </c>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row>
    <row r="92" spans="1:220" s="12" customFormat="1" ht="25.5" customHeight="1">
      <c r="A92" s="69"/>
      <c r="B92" s="11"/>
      <c r="C92" s="1804"/>
      <c r="D92" s="265" t="s">
        <v>836</v>
      </c>
      <c r="E92" s="29">
        <v>0</v>
      </c>
      <c r="F92" s="29">
        <v>0</v>
      </c>
      <c r="G92" s="62">
        <v>0</v>
      </c>
      <c r="H92" s="29">
        <v>0</v>
      </c>
      <c r="I92" s="29">
        <v>0</v>
      </c>
      <c r="J92" s="29">
        <v>0</v>
      </c>
      <c r="K92" s="29">
        <v>0.01</v>
      </c>
      <c r="L92" s="62">
        <v>0.01</v>
      </c>
      <c r="M92" s="127">
        <v>0.01</v>
      </c>
      <c r="N92" s="120">
        <v>0.01</v>
      </c>
      <c r="O92" s="121">
        <v>0.01</v>
      </c>
      <c r="P92" s="120">
        <v>0.01</v>
      </c>
      <c r="Q92" s="120">
        <v>0.01</v>
      </c>
      <c r="R92" s="120">
        <v>0.01</v>
      </c>
      <c r="S92" s="282">
        <v>0.01</v>
      </c>
      <c r="T92" s="206">
        <v>0.01</v>
      </c>
      <c r="U92" s="29">
        <v>0.01</v>
      </c>
      <c r="V92" s="62">
        <v>0.01</v>
      </c>
      <c r="W92" s="29">
        <v>0.01</v>
      </c>
      <c r="X92" s="29">
        <v>0.01</v>
      </c>
      <c r="Y92" s="29">
        <v>0.01</v>
      </c>
      <c r="Z92" s="29">
        <v>0.01</v>
      </c>
      <c r="AA92" s="207">
        <v>0.01</v>
      </c>
      <c r="AB92" s="1153">
        <v>0</v>
      </c>
      <c r="AC92" s="29">
        <v>0</v>
      </c>
      <c r="AD92" s="62">
        <f>AB92+AC92</f>
        <v>0</v>
      </c>
      <c r="AE92" s="29">
        <v>0</v>
      </c>
      <c r="AF92" s="29">
        <v>0</v>
      </c>
      <c r="AG92" s="62">
        <f>AB92+AE92+AF92</f>
        <v>0</v>
      </c>
      <c r="AH92" s="1154">
        <f>AC92</f>
        <v>0</v>
      </c>
      <c r="AI92" s="1155">
        <f t="shared" si="6"/>
        <v>0</v>
      </c>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row>
    <row r="93" spans="1:220" s="12" customFormat="1" ht="27.75" customHeight="1" thickBot="1">
      <c r="A93" s="69"/>
      <c r="B93" s="11"/>
      <c r="C93" s="1805"/>
      <c r="D93" s="266" t="s">
        <v>837</v>
      </c>
      <c r="E93" s="252">
        <v>6.3</v>
      </c>
      <c r="F93" s="252">
        <v>0.1</v>
      </c>
      <c r="G93" s="253">
        <v>6.4</v>
      </c>
      <c r="H93" s="252">
        <v>0</v>
      </c>
      <c r="I93" s="252">
        <v>0</v>
      </c>
      <c r="J93" s="252">
        <v>6.3</v>
      </c>
      <c r="K93" s="252">
        <v>0.01</v>
      </c>
      <c r="L93" s="253">
        <v>6.4</v>
      </c>
      <c r="M93" s="276">
        <v>7</v>
      </c>
      <c r="N93" s="256">
        <v>0.1</v>
      </c>
      <c r="O93" s="255">
        <v>7.1</v>
      </c>
      <c r="P93" s="256">
        <v>0.9</v>
      </c>
      <c r="Q93" s="256">
        <v>7.9</v>
      </c>
      <c r="R93" s="256">
        <v>0.1</v>
      </c>
      <c r="S93" s="283">
        <v>8</v>
      </c>
      <c r="T93" s="270">
        <v>7</v>
      </c>
      <c r="U93" s="252">
        <v>22</v>
      </c>
      <c r="V93" s="253">
        <v>29</v>
      </c>
      <c r="W93" s="252">
        <v>0.01</v>
      </c>
      <c r="X93" s="252">
        <v>0.01</v>
      </c>
      <c r="Y93" s="252">
        <v>7.01</v>
      </c>
      <c r="Z93" s="252">
        <v>22</v>
      </c>
      <c r="AA93" s="271">
        <v>29.009999999999998</v>
      </c>
      <c r="AB93" s="1156">
        <f t="shared" ref="AB93:AH93" si="9">AB91+AB92</f>
        <v>1.61</v>
      </c>
      <c r="AC93" s="1165">
        <f t="shared" si="9"/>
        <v>0</v>
      </c>
      <c r="AD93" s="1165">
        <f t="shared" si="9"/>
        <v>1.61</v>
      </c>
      <c r="AE93" s="253">
        <f t="shared" si="9"/>
        <v>0.3</v>
      </c>
      <c r="AF93" s="253">
        <f t="shared" si="9"/>
        <v>0</v>
      </c>
      <c r="AG93" s="253">
        <f t="shared" si="9"/>
        <v>1.9100000000000001</v>
      </c>
      <c r="AH93" s="1157">
        <f t="shared" si="9"/>
        <v>0</v>
      </c>
      <c r="AI93" s="1156">
        <f t="shared" si="6"/>
        <v>1.9100000000000001</v>
      </c>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row>
    <row r="94" spans="1:220" s="12" customFormat="1" ht="15">
      <c r="A94" s="69"/>
      <c r="B94" s="11"/>
      <c r="C94" s="1806" t="s">
        <v>186</v>
      </c>
      <c r="D94" s="268" t="s">
        <v>835</v>
      </c>
      <c r="E94" s="263">
        <v>7068.8</v>
      </c>
      <c r="F94" s="263">
        <v>167.8</v>
      </c>
      <c r="G94" s="263">
        <v>7236.6</v>
      </c>
      <c r="H94" s="263">
        <v>33</v>
      </c>
      <c r="I94" s="263">
        <v>9</v>
      </c>
      <c r="J94" s="263">
        <v>7110.8</v>
      </c>
      <c r="K94" s="263">
        <v>167.8</v>
      </c>
      <c r="L94" s="263">
        <v>7278.5</v>
      </c>
      <c r="M94" s="828">
        <v>3026.6</v>
      </c>
      <c r="N94" s="281">
        <v>165.2</v>
      </c>
      <c r="O94" s="281">
        <v>3191.8</v>
      </c>
      <c r="P94" s="281">
        <v>15.1</v>
      </c>
      <c r="Q94" s="281">
        <v>3041.7</v>
      </c>
      <c r="R94" s="281">
        <v>165.2</v>
      </c>
      <c r="S94" s="829">
        <v>3206.9</v>
      </c>
      <c r="T94" s="830">
        <v>4215</v>
      </c>
      <c r="U94" s="263">
        <v>102</v>
      </c>
      <c r="V94" s="263">
        <v>4317</v>
      </c>
      <c r="W94" s="263">
        <v>17</v>
      </c>
      <c r="X94" s="263">
        <v>0.01</v>
      </c>
      <c r="Y94" s="263">
        <v>4232</v>
      </c>
      <c r="Z94" s="263">
        <v>102</v>
      </c>
      <c r="AA94" s="274">
        <v>4334</v>
      </c>
      <c r="AB94" s="1152">
        <f t="shared" ref="AB94:AH95" si="10">AB85+AB88+AB91</f>
        <v>3297.8199999999997</v>
      </c>
      <c r="AC94" s="1166">
        <f t="shared" si="10"/>
        <v>83.02</v>
      </c>
      <c r="AD94" s="1166">
        <f t="shared" si="10"/>
        <v>3380.8399999999997</v>
      </c>
      <c r="AE94" s="1167">
        <f t="shared" si="10"/>
        <v>19.040000000000003</v>
      </c>
      <c r="AF94" s="1167">
        <f t="shared" si="10"/>
        <v>20.350000000000001</v>
      </c>
      <c r="AG94" s="1167">
        <f t="shared" si="10"/>
        <v>3337.2099999999991</v>
      </c>
      <c r="AH94" s="1151">
        <f t="shared" si="10"/>
        <v>83.02</v>
      </c>
      <c r="AI94" s="1152">
        <f t="shared" si="6"/>
        <v>3420.2299999999991</v>
      </c>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row>
    <row r="95" spans="1:220" s="12" customFormat="1" ht="15">
      <c r="A95" s="69"/>
      <c r="B95" s="11"/>
      <c r="C95" s="1807"/>
      <c r="D95" s="113" t="s">
        <v>836</v>
      </c>
      <c r="E95" s="238">
        <v>0</v>
      </c>
      <c r="F95" s="238">
        <v>0</v>
      </c>
      <c r="G95" s="238">
        <v>0</v>
      </c>
      <c r="H95" s="238">
        <v>0</v>
      </c>
      <c r="I95" s="238">
        <v>0</v>
      </c>
      <c r="J95" s="238">
        <v>0.01</v>
      </c>
      <c r="K95" s="238">
        <v>0.01</v>
      </c>
      <c r="L95" s="238">
        <v>0.01</v>
      </c>
      <c r="M95" s="831">
        <v>0.01</v>
      </c>
      <c r="N95" s="245">
        <v>0.01</v>
      </c>
      <c r="O95" s="245">
        <v>0.01</v>
      </c>
      <c r="P95" s="245">
        <v>0.01</v>
      </c>
      <c r="Q95" s="245">
        <v>0.01</v>
      </c>
      <c r="R95" s="245">
        <v>0.01</v>
      </c>
      <c r="S95" s="832">
        <v>0.01</v>
      </c>
      <c r="T95" s="833">
        <v>0.01</v>
      </c>
      <c r="U95" s="238">
        <v>0.01</v>
      </c>
      <c r="V95" s="238">
        <v>0.01</v>
      </c>
      <c r="W95" s="238">
        <v>0.01</v>
      </c>
      <c r="X95" s="238">
        <v>0.01</v>
      </c>
      <c r="Y95" s="238">
        <v>0.01</v>
      </c>
      <c r="Z95" s="238">
        <v>0.01</v>
      </c>
      <c r="AA95" s="275">
        <v>0.01</v>
      </c>
      <c r="AB95" s="1155">
        <f t="shared" si="10"/>
        <v>0</v>
      </c>
      <c r="AC95" s="238">
        <f t="shared" si="10"/>
        <v>0</v>
      </c>
      <c r="AD95" s="238">
        <f t="shared" si="10"/>
        <v>0</v>
      </c>
      <c r="AE95" s="238">
        <f t="shared" si="10"/>
        <v>0</v>
      </c>
      <c r="AF95" s="238">
        <f t="shared" si="10"/>
        <v>0</v>
      </c>
      <c r="AG95" s="238">
        <f t="shared" si="10"/>
        <v>0</v>
      </c>
      <c r="AH95" s="1154">
        <f t="shared" si="10"/>
        <v>0</v>
      </c>
      <c r="AI95" s="1155">
        <f t="shared" si="6"/>
        <v>0</v>
      </c>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row>
    <row r="96" spans="1:220" s="12" customFormat="1" ht="15.5" thickBot="1">
      <c r="A96" s="69"/>
      <c r="B96" s="11"/>
      <c r="C96" s="1808"/>
      <c r="D96" s="269" t="s">
        <v>186</v>
      </c>
      <c r="E96" s="253">
        <v>7068.8</v>
      </c>
      <c r="F96" s="253">
        <v>167.8</v>
      </c>
      <c r="G96" s="253">
        <v>7236.6</v>
      </c>
      <c r="H96" s="253">
        <v>33</v>
      </c>
      <c r="I96" s="253">
        <v>9</v>
      </c>
      <c r="J96" s="253">
        <v>7110.8</v>
      </c>
      <c r="K96" s="253">
        <v>167.8</v>
      </c>
      <c r="L96" s="253">
        <v>7278.5</v>
      </c>
      <c r="M96" s="834">
        <v>3026.6</v>
      </c>
      <c r="N96" s="255">
        <v>165.2</v>
      </c>
      <c r="O96" s="255">
        <v>3191.8</v>
      </c>
      <c r="P96" s="255">
        <v>15.1</v>
      </c>
      <c r="Q96" s="255">
        <v>3041.7</v>
      </c>
      <c r="R96" s="255">
        <v>165.2</v>
      </c>
      <c r="S96" s="835">
        <v>3206.9</v>
      </c>
      <c r="T96" s="836">
        <v>4215</v>
      </c>
      <c r="U96" s="253">
        <v>101.8</v>
      </c>
      <c r="V96" s="253">
        <v>4317</v>
      </c>
      <c r="W96" s="253">
        <v>17</v>
      </c>
      <c r="X96" s="253">
        <v>0.01</v>
      </c>
      <c r="Y96" s="253">
        <v>4232</v>
      </c>
      <c r="Z96" s="253">
        <v>101.8</v>
      </c>
      <c r="AA96" s="271">
        <v>4334</v>
      </c>
      <c r="AB96" s="1174">
        <f t="shared" ref="AB96:AH96" si="11">AB94+AB95</f>
        <v>3297.8199999999997</v>
      </c>
      <c r="AC96" s="1165">
        <f t="shared" si="11"/>
        <v>83.02</v>
      </c>
      <c r="AD96" s="1165">
        <f t="shared" si="11"/>
        <v>3380.8399999999997</v>
      </c>
      <c r="AE96" s="1165">
        <f t="shared" si="11"/>
        <v>19.040000000000003</v>
      </c>
      <c r="AF96" s="1165">
        <f t="shared" si="11"/>
        <v>20.350000000000001</v>
      </c>
      <c r="AG96" s="1165">
        <f t="shared" si="11"/>
        <v>3337.2099999999991</v>
      </c>
      <c r="AH96" s="1175">
        <f t="shared" si="11"/>
        <v>83.02</v>
      </c>
      <c r="AI96" s="1176">
        <f t="shared" si="6"/>
        <v>3420.2299999999991</v>
      </c>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row>
    <row r="97" spans="1:16335" s="12" customFormat="1" ht="57" customHeight="1">
      <c r="A97" s="69"/>
      <c r="B97" s="11"/>
      <c r="C97" s="1810" t="s">
        <v>845</v>
      </c>
      <c r="D97" s="1811"/>
      <c r="E97" s="1811"/>
      <c r="F97" s="1811"/>
      <c r="G97" s="1811"/>
      <c r="H97" s="1811"/>
      <c r="I97" s="1811"/>
      <c r="J97" s="1811"/>
      <c r="K97" s="1811"/>
      <c r="L97" s="1811"/>
      <c r="M97" s="1811"/>
      <c r="N97" s="966"/>
      <c r="O97" s="966"/>
      <c r="P97" s="966"/>
      <c r="Q97" s="966"/>
      <c r="R97" s="966"/>
      <c r="S97" s="966"/>
      <c r="T97" s="966"/>
      <c r="U97" s="966"/>
      <c r="V97" s="966"/>
      <c r="W97" s="966"/>
      <c r="X97" s="966"/>
      <c r="Y97" s="966"/>
      <c r="Z97" s="966"/>
      <c r="AA97" s="966"/>
      <c r="AB97" s="966"/>
      <c r="AC97" s="966"/>
      <c r="AD97" s="966"/>
      <c r="AE97" s="966"/>
      <c r="AF97" s="966"/>
      <c r="AG97" s="966"/>
      <c r="AH97" s="966"/>
      <c r="AI97" s="966"/>
      <c r="AJ97" s="966"/>
      <c r="AK97" s="966"/>
      <c r="AL97" s="966"/>
      <c r="AM97" s="1015"/>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row>
    <row r="98" spans="1:16335" s="12" customFormat="1">
      <c r="A98" s="69"/>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row>
    <row r="99" spans="1:16335" s="12" customFormat="1">
      <c r="A99" s="69"/>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row>
    <row r="100" spans="1:16335" s="12" customFormat="1" ht="15">
      <c r="A100" s="69"/>
      <c r="B100" s="11"/>
      <c r="C100" s="1636" t="s">
        <v>1604</v>
      </c>
      <c r="D100" s="1819"/>
      <c r="E100" s="1819"/>
      <c r="F100" s="1819"/>
      <c r="G100" s="1819"/>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row>
    <row r="101" spans="1:16335" s="12" customFormat="1" ht="15">
      <c r="A101" s="69"/>
      <c r="B101" s="11"/>
      <c r="C101" s="1820" t="s">
        <v>846</v>
      </c>
      <c r="D101" s="1821"/>
      <c r="E101" s="1821"/>
      <c r="F101" s="1821"/>
      <c r="G101" s="1821"/>
      <c r="H101" s="1822"/>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row>
    <row r="102" spans="1:16335" s="12" customFormat="1" ht="15">
      <c r="A102" s="69"/>
      <c r="B102" s="11"/>
      <c r="C102" s="1815"/>
      <c r="D102" s="1816"/>
      <c r="E102" s="306">
        <v>2022</v>
      </c>
      <c r="F102" s="306">
        <v>2023</v>
      </c>
      <c r="G102" s="306">
        <v>2024</v>
      </c>
      <c r="H102" s="306">
        <v>2025</v>
      </c>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row>
    <row r="103" spans="1:16335" s="12" customFormat="1" ht="33" customHeight="1">
      <c r="A103" s="69"/>
      <c r="B103" s="11"/>
      <c r="C103" s="1823" t="s">
        <v>847</v>
      </c>
      <c r="D103" s="1824"/>
      <c r="E103" s="45">
        <v>4952</v>
      </c>
      <c r="F103" s="286">
        <v>4132</v>
      </c>
      <c r="G103" s="45">
        <v>2880.5</v>
      </c>
      <c r="H103" s="126">
        <v>3783.79</v>
      </c>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row>
    <row r="104" spans="1:16335" s="12" customFormat="1" ht="15">
      <c r="A104" s="69"/>
      <c r="B104" s="11"/>
      <c r="C104" s="1817" t="s">
        <v>848</v>
      </c>
      <c r="D104" s="1265"/>
      <c r="E104" s="1265"/>
      <c r="F104" s="1265"/>
      <c r="G104" s="1265"/>
      <c r="H104" s="1265"/>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row>
    <row r="105" spans="1:16335" s="12" customFormat="1" ht="35.25" customHeight="1">
      <c r="A105" s="69"/>
      <c r="B105" s="11"/>
      <c r="C105" s="1814" t="s">
        <v>849</v>
      </c>
      <c r="D105" s="1632"/>
      <c r="E105" s="29">
        <v>9872</v>
      </c>
      <c r="F105" s="287">
        <v>6566.4</v>
      </c>
      <c r="G105" s="45">
        <v>4733.2</v>
      </c>
      <c r="H105" s="289">
        <v>6343.5</v>
      </c>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row>
    <row r="106" spans="1:16335" s="12" customFormat="1" ht="15">
      <c r="A106" s="69"/>
      <c r="B106" s="11"/>
      <c r="C106" s="1814" t="s">
        <v>850</v>
      </c>
      <c r="D106" s="1632"/>
      <c r="E106" s="29">
        <v>6711</v>
      </c>
      <c r="F106" s="287">
        <v>4505.3</v>
      </c>
      <c r="G106" s="45">
        <v>2880.4</v>
      </c>
      <c r="H106" s="429">
        <v>4247.04</v>
      </c>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row>
    <row r="107" spans="1:16335" s="12" customFormat="1" ht="56.25" customHeight="1">
      <c r="A107" s="69"/>
      <c r="B107" s="11"/>
      <c r="C107" s="1814" t="s">
        <v>851</v>
      </c>
      <c r="D107" s="1632"/>
      <c r="E107" s="285">
        <f>E106/E105</f>
        <v>0.67980145867098862</v>
      </c>
      <c r="F107" s="288">
        <f>F106/F105</f>
        <v>0.68611415692007804</v>
      </c>
      <c r="G107" s="285">
        <f>G106/G105</f>
        <v>0.60855235358742499</v>
      </c>
      <c r="H107" s="430">
        <f>H106/H105</f>
        <v>0.6695105225821707</v>
      </c>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row>
    <row r="108" spans="1:16335" s="12" customFormat="1" ht="43.5" customHeight="1">
      <c r="A108" s="69"/>
      <c r="B108" s="11"/>
      <c r="C108" s="1818" t="s">
        <v>852</v>
      </c>
      <c r="D108" s="1717"/>
      <c r="E108" s="1717"/>
      <c r="F108" s="1717"/>
      <c r="G108" s="1717"/>
      <c r="H108" s="1717"/>
      <c r="I108" s="1717"/>
      <c r="J108" s="1717"/>
      <c r="K108" s="1717"/>
      <c r="L108" s="1717"/>
      <c r="M108" s="1717"/>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row>
    <row r="109" spans="1:16335" s="12" customFormat="1" ht="14.5">
      <c r="A109" s="69"/>
      <c r="B109" s="11"/>
      <c r="C109" s="13"/>
      <c r="D109" s="13"/>
      <c r="E109" s="13"/>
      <c r="F109" s="13"/>
      <c r="G109" s="13"/>
      <c r="H109" s="13"/>
      <c r="I109" s="13"/>
      <c r="J109" s="13"/>
      <c r="K109" s="13"/>
      <c r="L109" s="13"/>
      <c r="M109" s="13"/>
      <c r="N109" s="13"/>
      <c r="O109" s="13"/>
      <c r="P109" s="13"/>
      <c r="Q109" s="13"/>
      <c r="R109" s="13"/>
      <c r="S109" s="76"/>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MJ109" s="2"/>
      <c r="MK109" s="2"/>
      <c r="ML109" s="2"/>
      <c r="MM109" s="2"/>
      <c r="MN109" s="2"/>
      <c r="MO109" s="2"/>
      <c r="MP109" s="2"/>
      <c r="MQ109" s="2"/>
      <c r="MR109" s="2"/>
      <c r="MS109" s="2"/>
      <c r="MT109" s="2"/>
      <c r="MU109" s="2"/>
      <c r="MV109" s="2"/>
      <c r="MW109" s="2"/>
      <c r="MX109" s="2"/>
      <c r="MY109" s="2"/>
      <c r="MZ109" s="2"/>
      <c r="NA109" s="2"/>
      <c r="NB109" s="2"/>
      <c r="NC109" s="2"/>
      <c r="ND109" s="2"/>
      <c r="NE109" s="2"/>
      <c r="NF109" s="2"/>
      <c r="NG109" s="2"/>
      <c r="NH109" s="2"/>
      <c r="NI109" s="2"/>
      <c r="NJ109" s="2"/>
      <c r="NK109" s="2"/>
      <c r="NL109" s="2"/>
      <c r="NM109" s="2"/>
      <c r="NN109" s="2"/>
      <c r="NO109" s="2"/>
      <c r="NP109" s="2"/>
      <c r="NQ109" s="2"/>
      <c r="NR109" s="2"/>
      <c r="NS109" s="2"/>
      <c r="NT109" s="2"/>
      <c r="NU109" s="2"/>
      <c r="NV109" s="2"/>
      <c r="NW109" s="2"/>
      <c r="NX109" s="2"/>
      <c r="NY109" s="2"/>
      <c r="NZ109" s="2"/>
      <c r="OA109" s="2"/>
      <c r="OB109" s="2"/>
      <c r="OC109" s="2"/>
      <c r="OD109" s="2"/>
      <c r="OE109" s="2"/>
      <c r="OF109" s="2"/>
      <c r="OG109" s="2"/>
      <c r="OH109" s="2"/>
      <c r="OI109" s="2"/>
      <c r="OJ109" s="2"/>
      <c r="OK109" s="2"/>
      <c r="OL109" s="2"/>
      <c r="OM109" s="2"/>
      <c r="ON109" s="2"/>
      <c r="OO109" s="2"/>
      <c r="OP109" s="2"/>
      <c r="OQ109" s="2"/>
      <c r="OR109" s="2"/>
      <c r="OS109" s="2"/>
      <c r="OT109" s="2"/>
      <c r="OU109" s="2"/>
      <c r="OV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c r="UA109" s="2"/>
      <c r="UB109" s="2"/>
      <c r="UC109" s="2"/>
      <c r="UD109" s="2"/>
      <c r="UE109" s="2"/>
      <c r="UF109" s="2"/>
      <c r="UG109" s="2"/>
      <c r="UH109" s="2"/>
      <c r="UI109" s="2"/>
      <c r="UJ109" s="2"/>
      <c r="UK109" s="2"/>
      <c r="UL109" s="2"/>
      <c r="UM109" s="2"/>
      <c r="UN109" s="2"/>
      <c r="UO109" s="2"/>
      <c r="UP109" s="2"/>
      <c r="UQ109" s="2"/>
      <c r="UR109" s="2"/>
      <c r="US109" s="2"/>
      <c r="UT109" s="2"/>
      <c r="UU109" s="2"/>
      <c r="UV109" s="2"/>
      <c r="UW109" s="2"/>
      <c r="UX109" s="2"/>
      <c r="UY109" s="2"/>
      <c r="UZ109" s="2"/>
      <c r="VA109" s="2"/>
      <c r="VB109" s="2"/>
      <c r="VC109" s="2"/>
      <c r="VD109" s="2"/>
      <c r="VE109" s="2"/>
      <c r="VF109" s="2"/>
      <c r="VG109" s="2"/>
      <c r="VH109" s="2"/>
      <c r="VI109" s="2"/>
      <c r="VJ109" s="2"/>
      <c r="VK109" s="2"/>
      <c r="VL109" s="2"/>
      <c r="VM109" s="2"/>
      <c r="VN109" s="2"/>
      <c r="VO109" s="2"/>
      <c r="VP109" s="2"/>
      <c r="VQ109" s="2"/>
      <c r="VR109" s="2"/>
      <c r="VS109" s="2"/>
      <c r="VT109" s="2"/>
      <c r="VU109" s="2"/>
      <c r="VV109" s="2"/>
      <c r="VW109" s="2"/>
      <c r="VX109" s="2"/>
      <c r="VY109" s="2"/>
      <c r="VZ109" s="2"/>
      <c r="WA109" s="2"/>
      <c r="WB109" s="2"/>
      <c r="WC109" s="2"/>
      <c r="WD109" s="2"/>
      <c r="WE109" s="2"/>
      <c r="WF109" s="2"/>
      <c r="WG109" s="2"/>
      <c r="WH109" s="2"/>
      <c r="WI109" s="2"/>
      <c r="WJ109" s="2"/>
      <c r="WK109" s="2"/>
      <c r="WL109" s="2"/>
      <c r="WM109" s="2"/>
      <c r="WN109" s="2"/>
      <c r="WO109" s="2"/>
      <c r="WP109" s="2"/>
      <c r="WQ109" s="2"/>
      <c r="WR109" s="2"/>
      <c r="WS109" s="2"/>
      <c r="WT109" s="2"/>
      <c r="WU109" s="2"/>
      <c r="WV109" s="2"/>
      <c r="WW109" s="2"/>
      <c r="WX109" s="2"/>
      <c r="WY109" s="2"/>
      <c r="WZ109" s="2"/>
      <c r="XA109" s="2"/>
      <c r="XB109" s="2"/>
      <c r="XC109" s="2"/>
      <c r="XD109" s="2"/>
      <c r="XE109" s="2"/>
      <c r="XF109" s="2"/>
      <c r="XG109" s="2"/>
      <c r="XH109" s="2"/>
      <c r="XI109" s="2"/>
      <c r="XJ109" s="2"/>
      <c r="XK109" s="2"/>
      <c r="XL109" s="2"/>
      <c r="XM109" s="2"/>
      <c r="XN109" s="2"/>
      <c r="XO109" s="2"/>
      <c r="XP109" s="2"/>
      <c r="XQ109" s="2"/>
      <c r="XR109" s="2"/>
      <c r="XS109" s="2"/>
      <c r="XT109" s="2"/>
      <c r="XU109" s="2"/>
      <c r="XV109" s="2"/>
      <c r="XW109" s="2"/>
      <c r="XX109" s="2"/>
      <c r="XY109" s="2"/>
      <c r="XZ109" s="2"/>
      <c r="YA109" s="2"/>
      <c r="YB109" s="2"/>
      <c r="YC109" s="2"/>
      <c r="YD109" s="2"/>
      <c r="YE109" s="2"/>
      <c r="YF109" s="2"/>
      <c r="YG109" s="2"/>
      <c r="YH109" s="2"/>
      <c r="YI109" s="2"/>
      <c r="YJ109" s="2"/>
      <c r="YK109" s="2"/>
      <c r="YL109" s="2"/>
      <c r="YM109" s="2"/>
      <c r="YN109" s="2"/>
      <c r="YO109" s="2"/>
      <c r="YP109" s="2"/>
      <c r="YQ109" s="2"/>
      <c r="YR109" s="2"/>
      <c r="YS109" s="2"/>
      <c r="YT109" s="2"/>
      <c r="YU109" s="2"/>
      <c r="YV109" s="2"/>
      <c r="YW109" s="2"/>
      <c r="YX109" s="2"/>
      <c r="YY109" s="2"/>
      <c r="YZ109" s="2"/>
      <c r="ZA109" s="2"/>
      <c r="ZB109" s="2"/>
      <c r="ZC109" s="2"/>
      <c r="ZD109" s="2"/>
      <c r="ZE109" s="2"/>
      <c r="ZF109" s="2"/>
      <c r="ZG109" s="2"/>
      <c r="ZH109" s="2"/>
      <c r="ZI109" s="2"/>
      <c r="ZJ109" s="2"/>
      <c r="ZK109" s="2"/>
      <c r="ZL109" s="2"/>
      <c r="ZM109" s="2"/>
      <c r="ZN109" s="2"/>
      <c r="ZO109" s="2"/>
      <c r="ZP109" s="2"/>
      <c r="ZQ109" s="2"/>
      <c r="ZR109" s="2"/>
      <c r="ZS109" s="2"/>
      <c r="ZT109" s="2"/>
      <c r="ZU109" s="2"/>
      <c r="ZV109" s="2"/>
      <c r="ZW109" s="2"/>
      <c r="ZX109" s="2"/>
      <c r="ZY109" s="2"/>
      <c r="ZZ109" s="2"/>
      <c r="AAA109" s="2"/>
      <c r="AAB109" s="2"/>
      <c r="AAC109" s="2"/>
      <c r="AAD109" s="2"/>
      <c r="AAE109" s="2"/>
      <c r="AAF109" s="2"/>
      <c r="AAG109" s="2"/>
      <c r="AAH109" s="2"/>
      <c r="AAI109" s="2"/>
      <c r="AAJ109" s="2"/>
      <c r="AAK109" s="2"/>
      <c r="AAL109" s="2"/>
      <c r="AAM109" s="2"/>
      <c r="AAN109" s="2"/>
      <c r="AAO109" s="2"/>
      <c r="AAP109" s="2"/>
      <c r="AAQ109" s="2"/>
      <c r="AAR109" s="2"/>
      <c r="AAS109" s="2"/>
      <c r="AAT109" s="2"/>
      <c r="AAU109" s="2"/>
      <c r="AAV109" s="2"/>
      <c r="AAW109" s="2"/>
      <c r="AAX109" s="2"/>
      <c r="AAY109" s="2"/>
      <c r="AAZ109" s="2"/>
      <c r="ABA109" s="2"/>
      <c r="ABB109" s="2"/>
      <c r="ABC109" s="2"/>
      <c r="ABD109" s="2"/>
      <c r="ABE109" s="2"/>
      <c r="ABF109" s="2"/>
      <c r="ABG109" s="2"/>
      <c r="ABH109" s="2"/>
      <c r="ABI109" s="2"/>
      <c r="ABJ109" s="2"/>
      <c r="ABK109" s="2"/>
      <c r="ABL109" s="2"/>
      <c r="ABM109" s="2"/>
      <c r="ABN109" s="2"/>
      <c r="ABO109" s="2"/>
      <c r="ABP109" s="2"/>
      <c r="ABQ109" s="2"/>
      <c r="ABR109" s="2"/>
      <c r="ABS109" s="2"/>
      <c r="ABT109" s="2"/>
      <c r="ABU109" s="2"/>
      <c r="ABV109" s="2"/>
      <c r="ABW109" s="2"/>
      <c r="ABX109" s="2"/>
      <c r="ABY109" s="2"/>
      <c r="ABZ109" s="2"/>
      <c r="ACA109" s="2"/>
      <c r="ACB109" s="2"/>
      <c r="ACC109" s="2"/>
      <c r="ACD109" s="2"/>
      <c r="ACE109" s="2"/>
      <c r="ACF109" s="2"/>
      <c r="ACG109" s="2"/>
      <c r="ACH109" s="2"/>
      <c r="ACI109" s="2"/>
      <c r="ACJ109" s="2"/>
      <c r="ACK109" s="2"/>
      <c r="ACL109" s="2"/>
      <c r="ACM109" s="2"/>
      <c r="ACN109" s="2"/>
      <c r="ACO109" s="2"/>
      <c r="ACP109" s="2"/>
      <c r="ACQ109" s="2"/>
      <c r="ACR109" s="2"/>
      <c r="ACS109" s="2"/>
      <c r="ACT109" s="2"/>
      <c r="ACU109" s="2"/>
      <c r="ACV109" s="2"/>
      <c r="ACW109" s="2"/>
      <c r="ACX109" s="2"/>
      <c r="ACY109" s="2"/>
      <c r="ACZ109" s="2"/>
      <c r="ADA109" s="2"/>
      <c r="ADB109" s="2"/>
      <c r="ADC109" s="2"/>
      <c r="ADD109" s="2"/>
      <c r="ADE109" s="2"/>
      <c r="ADF109" s="2"/>
      <c r="ADG109" s="2"/>
      <c r="ADH109" s="2"/>
      <c r="ADI109" s="2"/>
      <c r="ADJ109" s="2"/>
      <c r="ADK109" s="2"/>
      <c r="ADL109" s="2"/>
      <c r="ADM109" s="2"/>
      <c r="ADN109" s="2"/>
      <c r="ADO109" s="2"/>
      <c r="ADP109" s="2"/>
      <c r="ADQ109" s="2"/>
      <c r="ADR109" s="2"/>
      <c r="ADS109" s="2"/>
      <c r="ADT109" s="2"/>
      <c r="ADU109" s="2"/>
      <c r="ADV109" s="2"/>
      <c r="ADW109" s="2"/>
      <c r="ADX109" s="2"/>
      <c r="ADY109" s="2"/>
      <c r="ADZ109" s="2"/>
      <c r="AEA109" s="2"/>
      <c r="AEB109" s="2"/>
      <c r="AEC109" s="2"/>
      <c r="AED109" s="2"/>
      <c r="AEE109" s="2"/>
      <c r="AEF109" s="2"/>
      <c r="AEG109" s="2"/>
      <c r="AEH109" s="2"/>
      <c r="AEI109" s="2"/>
      <c r="AEJ109" s="2"/>
      <c r="AEK109" s="2"/>
      <c r="AEL109" s="2"/>
      <c r="AEM109" s="2"/>
      <c r="AEN109" s="2"/>
      <c r="AEO109" s="2"/>
      <c r="AEP109" s="2"/>
      <c r="AEQ109" s="2"/>
      <c r="AER109" s="2"/>
      <c r="AES109" s="2"/>
      <c r="AET109" s="2"/>
      <c r="AEU109" s="2"/>
      <c r="AEV109" s="2"/>
      <c r="AEW109" s="2"/>
      <c r="AEX109" s="2"/>
      <c r="AEY109" s="2"/>
      <c r="AEZ109" s="2"/>
      <c r="AFA109" s="2"/>
      <c r="AFB109" s="2"/>
      <c r="AFC109" s="2"/>
      <c r="AFD109" s="2"/>
      <c r="AFE109" s="2"/>
      <c r="AFF109" s="2"/>
      <c r="AFG109" s="2"/>
      <c r="AFH109" s="2"/>
      <c r="AFI109" s="2"/>
      <c r="AFJ109" s="2"/>
      <c r="AFK109" s="2"/>
      <c r="AFL109" s="2"/>
      <c r="AFM109" s="2"/>
      <c r="AFN109" s="2"/>
      <c r="AFO109" s="2"/>
      <c r="AFP109" s="2"/>
      <c r="AFQ109" s="2"/>
      <c r="AFR109" s="2"/>
      <c r="AFS109" s="2"/>
      <c r="AFT109" s="2"/>
      <c r="AFU109" s="2"/>
      <c r="AFV109" s="2"/>
      <c r="AFW109" s="2"/>
      <c r="AFX109" s="2"/>
      <c r="AFY109" s="2"/>
      <c r="AFZ109" s="2"/>
      <c r="AGA109" s="2"/>
      <c r="AGB109" s="2"/>
      <c r="AGC109" s="2"/>
      <c r="AGD109" s="2"/>
      <c r="AGE109" s="2"/>
      <c r="AGF109" s="2"/>
      <c r="AGG109" s="2"/>
      <c r="AGH109" s="2"/>
      <c r="AGI109" s="2"/>
      <c r="AGJ109" s="2"/>
      <c r="AGK109" s="2"/>
      <c r="AGL109" s="2"/>
      <c r="AGM109" s="2"/>
      <c r="AGN109" s="2"/>
      <c r="AGO109" s="2"/>
      <c r="AGP109" s="2"/>
      <c r="AGQ109" s="2"/>
      <c r="AGR109" s="2"/>
      <c r="AGS109" s="2"/>
      <c r="AGT109" s="2"/>
      <c r="AGU109" s="2"/>
      <c r="AGV109" s="2"/>
      <c r="AGW109" s="2"/>
      <c r="AGX109" s="2"/>
      <c r="AGY109" s="2"/>
      <c r="AGZ109" s="2"/>
      <c r="AHA109" s="2"/>
      <c r="AHB109" s="2"/>
      <c r="AHC109" s="2"/>
      <c r="AHD109" s="2"/>
      <c r="AHE109" s="2"/>
      <c r="AHF109" s="2"/>
      <c r="AHG109" s="2"/>
      <c r="AHH109" s="2"/>
      <c r="AHI109" s="2"/>
      <c r="AHJ109" s="2"/>
      <c r="AHK109" s="2"/>
      <c r="AHL109" s="2"/>
      <c r="AHM109" s="2"/>
      <c r="AHN109" s="2"/>
      <c r="AHO109" s="2"/>
      <c r="AHP109" s="2"/>
      <c r="AHQ109" s="2"/>
      <c r="AHR109" s="2"/>
      <c r="AHS109" s="2"/>
      <c r="AHT109" s="2"/>
      <c r="AHU109" s="2"/>
      <c r="AHV109" s="2"/>
      <c r="AHW109" s="2"/>
      <c r="AHX109" s="2"/>
      <c r="AHY109" s="2"/>
      <c r="AHZ109" s="2"/>
      <c r="AIA109" s="2"/>
      <c r="AIB109" s="2"/>
      <c r="AIC109" s="2"/>
      <c r="AID109" s="2"/>
      <c r="AIE109" s="2"/>
      <c r="AIF109" s="2"/>
      <c r="AIG109" s="2"/>
      <c r="AIH109" s="2"/>
      <c r="AII109" s="2"/>
      <c r="AIJ109" s="2"/>
      <c r="AIK109" s="2"/>
      <c r="AIL109" s="2"/>
      <c r="AIM109" s="2"/>
      <c r="AIN109" s="2"/>
      <c r="AIO109" s="2"/>
      <c r="AIP109" s="2"/>
      <c r="AIQ109" s="2"/>
      <c r="AIR109" s="2"/>
      <c r="AIS109" s="2"/>
      <c r="AIT109" s="2"/>
      <c r="AIU109" s="2"/>
      <c r="AIV109" s="2"/>
      <c r="AIW109" s="2"/>
      <c r="AIX109" s="2"/>
      <c r="AIY109" s="2"/>
      <c r="AIZ109" s="2"/>
      <c r="AJA109" s="2"/>
      <c r="AJB109" s="2"/>
      <c r="AJC109" s="2"/>
      <c r="AJD109" s="2"/>
      <c r="AJE109" s="2"/>
      <c r="AJF109" s="2"/>
      <c r="AJG109" s="2"/>
      <c r="AJH109" s="2"/>
      <c r="AJI109" s="2"/>
      <c r="AJJ109" s="2"/>
      <c r="AJK109" s="2"/>
      <c r="AJL109" s="2"/>
      <c r="AJM109" s="2"/>
      <c r="AJN109" s="2"/>
      <c r="AJO109" s="2"/>
      <c r="AJP109" s="2"/>
      <c r="AJQ109" s="2"/>
      <c r="AJR109" s="2"/>
      <c r="AJS109" s="2"/>
      <c r="AJT109" s="2"/>
      <c r="AJU109" s="2"/>
      <c r="AJV109" s="2"/>
      <c r="AJW109" s="2"/>
      <c r="AJX109" s="2"/>
      <c r="AJY109" s="2"/>
      <c r="AJZ109" s="2"/>
      <c r="AKA109" s="2"/>
      <c r="AKB109" s="2"/>
      <c r="AKC109" s="2"/>
      <c r="AKD109" s="2"/>
      <c r="AKE109" s="2"/>
      <c r="AKF109" s="2"/>
      <c r="AKG109" s="2"/>
      <c r="AKH109" s="2"/>
      <c r="AKI109" s="2"/>
      <c r="AKJ109" s="2"/>
      <c r="AKK109" s="2"/>
      <c r="AKL109" s="2"/>
      <c r="AKM109" s="2"/>
      <c r="AKN109" s="2"/>
      <c r="AKO109" s="2"/>
      <c r="AKP109" s="2"/>
      <c r="AKQ109" s="2"/>
      <c r="AKR109" s="2"/>
      <c r="AKS109" s="2"/>
      <c r="AKT109" s="2"/>
      <c r="AKU109" s="2"/>
      <c r="AKV109" s="2"/>
      <c r="AKW109" s="2"/>
      <c r="AKX109" s="2"/>
      <c r="AKY109" s="2"/>
      <c r="AKZ109" s="2"/>
      <c r="ALA109" s="2"/>
      <c r="ALB109" s="2"/>
      <c r="ALC109" s="2"/>
      <c r="ALD109" s="2"/>
      <c r="ALE109" s="2"/>
      <c r="ALF109" s="2"/>
      <c r="ALG109" s="2"/>
      <c r="ALH109" s="2"/>
      <c r="ALI109" s="2"/>
      <c r="ALJ109" s="2"/>
      <c r="ALK109" s="2"/>
      <c r="ALL109" s="2"/>
      <c r="ALM109" s="2"/>
      <c r="ALN109" s="2"/>
      <c r="ALO109" s="2"/>
      <c r="ALP109" s="2"/>
      <c r="ALQ109" s="2"/>
      <c r="ALR109" s="2"/>
      <c r="ALS109" s="2"/>
      <c r="ALT109" s="2"/>
      <c r="ALU109" s="2"/>
      <c r="ALV109" s="2"/>
      <c r="ALW109" s="2"/>
      <c r="ALX109" s="2"/>
      <c r="ALY109" s="2"/>
      <c r="ALZ109" s="2"/>
      <c r="AMA109" s="2"/>
      <c r="AMB109" s="2"/>
      <c r="AMC109" s="2"/>
      <c r="AMD109" s="2"/>
      <c r="AME109" s="2"/>
      <c r="AMF109" s="2"/>
      <c r="AMG109" s="2"/>
      <c r="AMH109" s="2"/>
      <c r="AMI109" s="2"/>
      <c r="AMJ109" s="2"/>
      <c r="AMK109" s="2"/>
      <c r="AML109" s="2"/>
      <c r="AMM109" s="2"/>
      <c r="AMN109" s="2"/>
      <c r="AMO109" s="2"/>
      <c r="AMP109" s="2"/>
      <c r="AMQ109" s="2"/>
      <c r="AMR109" s="2"/>
      <c r="AMS109" s="2"/>
      <c r="AMT109" s="2"/>
      <c r="AMU109" s="2"/>
      <c r="AMV109" s="2"/>
      <c r="AMW109" s="2"/>
      <c r="AMX109" s="2"/>
      <c r="AMY109" s="2"/>
      <c r="AMZ109" s="2"/>
      <c r="ANA109" s="2"/>
      <c r="ANB109" s="2"/>
      <c r="ANC109" s="2"/>
      <c r="AND109" s="2"/>
      <c r="ANE109" s="2"/>
      <c r="ANF109" s="2"/>
      <c r="ANG109" s="2"/>
      <c r="ANH109" s="2"/>
      <c r="ANI109" s="2"/>
      <c r="ANJ109" s="2"/>
      <c r="ANK109" s="2"/>
      <c r="ANL109" s="2"/>
      <c r="ANM109" s="2"/>
      <c r="ANN109" s="2"/>
      <c r="ANO109" s="2"/>
      <c r="ANP109" s="2"/>
      <c r="ANQ109" s="2"/>
      <c r="ANR109" s="2"/>
      <c r="ANS109" s="2"/>
      <c r="ANT109" s="2"/>
      <c r="ANU109" s="2"/>
      <c r="ANV109" s="2"/>
      <c r="ANW109" s="2"/>
      <c r="ANX109" s="2"/>
      <c r="ANY109" s="2"/>
      <c r="ANZ109" s="2"/>
      <c r="AOA109" s="2"/>
      <c r="AOB109" s="2"/>
      <c r="AOC109" s="2"/>
      <c r="AOD109" s="2"/>
      <c r="AOE109" s="2"/>
      <c r="AOF109" s="2"/>
      <c r="AOG109" s="2"/>
      <c r="AOH109" s="2"/>
      <c r="AOI109" s="2"/>
      <c r="AOJ109" s="2"/>
      <c r="AOK109" s="2"/>
      <c r="AOL109" s="2"/>
      <c r="AOM109" s="2"/>
      <c r="AON109" s="2"/>
      <c r="AOO109" s="2"/>
      <c r="AOP109" s="2"/>
      <c r="AOQ109" s="2"/>
      <c r="AOR109" s="2"/>
      <c r="AOS109" s="2"/>
      <c r="AOT109" s="2"/>
      <c r="AOU109" s="2"/>
      <c r="AOV109" s="2"/>
      <c r="AOW109" s="2"/>
      <c r="AOX109" s="2"/>
      <c r="AOY109" s="2"/>
      <c r="AOZ109" s="2"/>
      <c r="APA109" s="2"/>
      <c r="APB109" s="2"/>
      <c r="APC109" s="2"/>
      <c r="APD109" s="2"/>
      <c r="APE109" s="2"/>
      <c r="APF109" s="2"/>
      <c r="APG109" s="2"/>
      <c r="APH109" s="2"/>
      <c r="API109" s="2"/>
      <c r="APJ109" s="2"/>
      <c r="APK109" s="2"/>
      <c r="APL109" s="2"/>
      <c r="APM109" s="2"/>
      <c r="APN109" s="2"/>
      <c r="APO109" s="2"/>
      <c r="APP109" s="2"/>
      <c r="APQ109" s="2"/>
      <c r="APR109" s="2"/>
      <c r="APS109" s="2"/>
      <c r="APT109" s="2"/>
      <c r="APU109" s="2"/>
      <c r="APV109" s="2"/>
      <c r="APW109" s="2"/>
      <c r="APX109" s="2"/>
      <c r="APY109" s="2"/>
      <c r="APZ109" s="2"/>
      <c r="AQA109" s="2"/>
      <c r="AQB109" s="2"/>
      <c r="AQC109" s="2"/>
      <c r="AQD109" s="2"/>
      <c r="AQE109" s="2"/>
      <c r="AQF109" s="2"/>
      <c r="AQG109" s="2"/>
      <c r="AQH109" s="2"/>
      <c r="AQI109" s="2"/>
      <c r="AQJ109" s="2"/>
      <c r="AQK109" s="2"/>
      <c r="AQL109" s="2"/>
      <c r="AQM109" s="2"/>
      <c r="AQN109" s="2"/>
      <c r="AQO109" s="2"/>
      <c r="AQP109" s="2"/>
      <c r="AQQ109" s="2"/>
      <c r="AQR109" s="2"/>
      <c r="AQS109" s="2"/>
      <c r="AQT109" s="2"/>
      <c r="AQU109" s="2"/>
      <c r="AQV109" s="2"/>
      <c r="AQW109" s="2"/>
      <c r="AQX109" s="2"/>
      <c r="AQY109" s="2"/>
      <c r="AQZ109" s="2"/>
      <c r="ARA109" s="2"/>
      <c r="ARB109" s="2"/>
      <c r="ARC109" s="2"/>
      <c r="ARD109" s="2"/>
      <c r="ARE109" s="2"/>
      <c r="ARF109" s="2"/>
      <c r="ARG109" s="2"/>
      <c r="ARH109" s="2"/>
      <c r="ARI109" s="2"/>
      <c r="ARJ109" s="2"/>
      <c r="ARK109" s="2"/>
      <c r="ARL109" s="2"/>
      <c r="ARM109" s="2"/>
      <c r="ARN109" s="2"/>
      <c r="ARO109" s="2"/>
      <c r="ARP109" s="2"/>
      <c r="ARQ109" s="2"/>
      <c r="ARR109" s="2"/>
      <c r="ARS109" s="2"/>
      <c r="ART109" s="2"/>
      <c r="ARU109" s="2"/>
      <c r="ARV109" s="2"/>
      <c r="ARW109" s="2"/>
      <c r="ARX109" s="2"/>
      <c r="ARY109" s="2"/>
      <c r="ARZ109" s="2"/>
      <c r="ASA109" s="2"/>
      <c r="ASB109" s="2"/>
      <c r="ASC109" s="2"/>
      <c r="ASD109" s="2"/>
      <c r="ASE109" s="2"/>
      <c r="ASF109" s="2"/>
      <c r="ASG109" s="2"/>
      <c r="ASH109" s="2"/>
      <c r="ASI109" s="2"/>
      <c r="ASJ109" s="2"/>
      <c r="ASK109" s="2"/>
      <c r="ASL109" s="2"/>
      <c r="ASM109" s="2"/>
      <c r="ASN109" s="2"/>
      <c r="ASO109" s="2"/>
      <c r="ASP109" s="2"/>
      <c r="ASQ109" s="2"/>
      <c r="ASR109" s="2"/>
      <c r="ASS109" s="2"/>
      <c r="AST109" s="2"/>
      <c r="ASU109" s="2"/>
      <c r="ASV109" s="2"/>
      <c r="ASW109" s="2"/>
      <c r="ASX109" s="2"/>
      <c r="ASY109" s="2"/>
      <c r="ASZ109" s="2"/>
      <c r="ATA109" s="2"/>
      <c r="ATB109" s="2"/>
      <c r="ATC109" s="2"/>
      <c r="ATD109" s="2"/>
      <c r="ATE109" s="2"/>
      <c r="ATF109" s="2"/>
      <c r="ATG109" s="2"/>
      <c r="ATH109" s="2"/>
      <c r="ATI109" s="2"/>
      <c r="ATJ109" s="2"/>
      <c r="ATK109" s="2"/>
      <c r="ATL109" s="2"/>
      <c r="ATM109" s="2"/>
      <c r="ATN109" s="2"/>
      <c r="ATO109" s="2"/>
      <c r="ATP109" s="2"/>
      <c r="ATQ109" s="2"/>
      <c r="ATR109" s="2"/>
      <c r="ATS109" s="2"/>
      <c r="ATT109" s="2"/>
      <c r="ATU109" s="2"/>
      <c r="ATV109" s="2"/>
      <c r="ATW109" s="2"/>
      <c r="ATX109" s="2"/>
      <c r="ATY109" s="2"/>
      <c r="ATZ109" s="2"/>
      <c r="AUA109" s="2"/>
      <c r="AUB109" s="2"/>
      <c r="AUC109" s="2"/>
      <c r="AUD109" s="2"/>
      <c r="AUE109" s="2"/>
      <c r="AUF109" s="2"/>
      <c r="AUG109" s="2"/>
      <c r="AUH109" s="2"/>
      <c r="AUI109" s="2"/>
      <c r="AUJ109" s="2"/>
      <c r="AUK109" s="2"/>
      <c r="AUL109" s="2"/>
      <c r="AUM109" s="2"/>
      <c r="AUN109" s="2"/>
      <c r="AUO109" s="2"/>
      <c r="AUP109" s="2"/>
      <c r="AUQ109" s="2"/>
      <c r="AUR109" s="2"/>
      <c r="AUS109" s="2"/>
      <c r="AUT109" s="2"/>
      <c r="AUU109" s="2"/>
      <c r="AUV109" s="2"/>
      <c r="AUW109" s="2"/>
      <c r="AUX109" s="2"/>
      <c r="AUY109" s="2"/>
      <c r="AUZ109" s="2"/>
      <c r="AVA109" s="2"/>
      <c r="AVB109" s="2"/>
      <c r="AVC109" s="2"/>
      <c r="AVD109" s="2"/>
      <c r="AVE109" s="2"/>
      <c r="AVF109" s="2"/>
      <c r="AVG109" s="2"/>
      <c r="AVH109" s="2"/>
      <c r="AVI109" s="2"/>
      <c r="AVJ109" s="2"/>
      <c r="AVK109" s="2"/>
      <c r="AVL109" s="2"/>
      <c r="AVM109" s="2"/>
      <c r="AVN109" s="2"/>
      <c r="AVO109" s="2"/>
      <c r="AVP109" s="2"/>
      <c r="AVQ109" s="2"/>
      <c r="AVR109" s="2"/>
      <c r="AVS109" s="2"/>
      <c r="AVT109" s="2"/>
      <c r="AVU109" s="2"/>
      <c r="AVV109" s="2"/>
      <c r="AVW109" s="2"/>
      <c r="AVX109" s="2"/>
      <c r="AVY109" s="2"/>
      <c r="AVZ109" s="2"/>
      <c r="AWA109" s="2"/>
      <c r="AWB109" s="2"/>
      <c r="AWC109" s="2"/>
      <c r="AWD109" s="2"/>
      <c r="AWE109" s="2"/>
      <c r="AWF109" s="2"/>
      <c r="AWG109" s="2"/>
      <c r="AWH109" s="2"/>
      <c r="AWI109" s="2"/>
      <c r="AWJ109" s="2"/>
      <c r="AWK109" s="2"/>
      <c r="AWL109" s="2"/>
      <c r="AWM109" s="2"/>
      <c r="AWN109" s="2"/>
      <c r="AWO109" s="2"/>
      <c r="AWP109" s="2"/>
      <c r="AWQ109" s="2"/>
      <c r="AWR109" s="2"/>
      <c r="AWS109" s="2"/>
      <c r="AWT109" s="2"/>
      <c r="AWU109" s="2"/>
      <c r="AWV109" s="2"/>
      <c r="AWW109" s="2"/>
      <c r="AWX109" s="2"/>
      <c r="AWY109" s="2"/>
      <c r="AWZ109" s="2"/>
      <c r="AXA109" s="2"/>
      <c r="AXB109" s="2"/>
      <c r="AXC109" s="2"/>
      <c r="AXD109" s="2"/>
      <c r="AXE109" s="2"/>
      <c r="AXF109" s="2"/>
      <c r="AXG109" s="2"/>
      <c r="AXH109" s="2"/>
      <c r="AXI109" s="2"/>
      <c r="AXJ109" s="2"/>
      <c r="AXK109" s="2"/>
      <c r="AXL109" s="2"/>
      <c r="AXM109" s="2"/>
      <c r="AXN109" s="2"/>
      <c r="AXO109" s="2"/>
      <c r="AXP109" s="2"/>
      <c r="AXQ109" s="2"/>
      <c r="AXR109" s="2"/>
      <c r="AXS109" s="2"/>
      <c r="AXT109" s="2"/>
      <c r="AXU109" s="2"/>
      <c r="AXV109" s="2"/>
      <c r="AXW109" s="2"/>
      <c r="AXX109" s="2"/>
      <c r="AXY109" s="2"/>
      <c r="AXZ109" s="2"/>
      <c r="AYA109" s="2"/>
      <c r="AYB109" s="2"/>
      <c r="AYC109" s="2"/>
      <c r="AYD109" s="2"/>
      <c r="AYE109" s="2"/>
      <c r="AYF109" s="2"/>
      <c r="AYG109" s="2"/>
      <c r="AYH109" s="2"/>
      <c r="AYI109" s="2"/>
      <c r="AYJ109" s="2"/>
      <c r="AYK109" s="2"/>
      <c r="AYL109" s="2"/>
      <c r="AYM109" s="2"/>
      <c r="AYN109" s="2"/>
      <c r="AYO109" s="2"/>
      <c r="AYP109" s="2"/>
      <c r="AYQ109" s="2"/>
      <c r="AYR109" s="2"/>
      <c r="AYS109" s="2"/>
      <c r="AYT109" s="2"/>
      <c r="AYU109" s="2"/>
      <c r="AYV109" s="2"/>
      <c r="AYW109" s="2"/>
      <c r="AYX109" s="2"/>
      <c r="AYY109" s="2"/>
      <c r="AYZ109" s="2"/>
      <c r="AZA109" s="2"/>
      <c r="AZB109" s="2"/>
      <c r="AZC109" s="2"/>
      <c r="AZD109" s="2"/>
      <c r="AZE109" s="2"/>
      <c r="AZF109" s="2"/>
      <c r="AZG109" s="2"/>
      <c r="AZH109" s="2"/>
      <c r="AZI109" s="2"/>
      <c r="AZJ109" s="2"/>
      <c r="AZK109" s="2"/>
      <c r="AZL109" s="2"/>
      <c r="AZM109" s="2"/>
      <c r="AZN109" s="2"/>
      <c r="AZO109" s="2"/>
      <c r="AZP109" s="2"/>
      <c r="AZQ109" s="2"/>
      <c r="AZR109" s="2"/>
      <c r="AZS109" s="2"/>
      <c r="AZT109" s="2"/>
      <c r="AZU109" s="2"/>
      <c r="AZV109" s="2"/>
      <c r="AZW109" s="2"/>
      <c r="AZX109" s="2"/>
      <c r="AZY109" s="2"/>
      <c r="AZZ109" s="2"/>
      <c r="BAA109" s="2"/>
      <c r="BAB109" s="2"/>
      <c r="BAC109" s="2"/>
      <c r="BAD109" s="2"/>
      <c r="BAE109" s="2"/>
      <c r="BAF109" s="2"/>
      <c r="BAG109" s="2"/>
      <c r="BAH109" s="2"/>
      <c r="BAI109" s="2"/>
      <c r="BAJ109" s="2"/>
      <c r="BAK109" s="2"/>
      <c r="BAL109" s="2"/>
      <c r="BAM109" s="2"/>
      <c r="BAN109" s="2"/>
      <c r="BAO109" s="2"/>
      <c r="BAP109" s="2"/>
      <c r="BAQ109" s="2"/>
      <c r="BAR109" s="2"/>
      <c r="BAS109" s="2"/>
      <c r="BAT109" s="2"/>
      <c r="BAU109" s="2"/>
      <c r="BAV109" s="2"/>
      <c r="BAW109" s="2"/>
      <c r="BAX109" s="2"/>
      <c r="BAY109" s="2"/>
      <c r="BAZ109" s="2"/>
      <c r="BBA109" s="2"/>
      <c r="BBB109" s="2"/>
      <c r="BBC109" s="2"/>
      <c r="BBD109" s="2"/>
      <c r="BBE109" s="2"/>
      <c r="BBF109" s="2"/>
      <c r="BBG109" s="2"/>
      <c r="BBH109" s="2"/>
      <c r="BBI109" s="2"/>
      <c r="BBJ109" s="2"/>
      <c r="BBK109" s="2"/>
      <c r="BBL109" s="2"/>
      <c r="BBM109" s="2"/>
      <c r="BBN109" s="2"/>
      <c r="BBO109" s="2"/>
      <c r="BBP109" s="2"/>
      <c r="BBQ109" s="2"/>
      <c r="BBR109" s="2"/>
      <c r="BBS109" s="2"/>
      <c r="BBT109" s="2"/>
      <c r="BBU109" s="2"/>
      <c r="BBV109" s="2"/>
      <c r="BBW109" s="2"/>
      <c r="BBX109" s="2"/>
      <c r="BBY109" s="2"/>
      <c r="BBZ109" s="2"/>
      <c r="BCA109" s="2"/>
      <c r="BCB109" s="2"/>
      <c r="BCC109" s="2"/>
      <c r="BCD109" s="2"/>
      <c r="BCE109" s="2"/>
      <c r="BCF109" s="2"/>
      <c r="BCG109" s="2"/>
      <c r="BCH109" s="2"/>
      <c r="BCI109" s="2"/>
      <c r="BCJ109" s="2"/>
      <c r="BCK109" s="2"/>
      <c r="BCL109" s="2"/>
      <c r="BCM109" s="2"/>
      <c r="BCN109" s="2"/>
      <c r="BCO109" s="2"/>
      <c r="BCP109" s="2"/>
      <c r="BCQ109" s="2"/>
      <c r="BCR109" s="2"/>
      <c r="BCS109" s="2"/>
      <c r="BCT109" s="2"/>
      <c r="BCU109" s="2"/>
      <c r="BCV109" s="2"/>
      <c r="BCW109" s="2"/>
      <c r="BCX109" s="2"/>
      <c r="BCY109" s="2"/>
      <c r="BCZ109" s="2"/>
      <c r="BDA109" s="2"/>
      <c r="BDB109" s="2"/>
      <c r="BDC109" s="2"/>
      <c r="BDD109" s="2"/>
      <c r="BDE109" s="2"/>
      <c r="BDF109" s="2"/>
      <c r="BDG109" s="2"/>
      <c r="BDH109" s="2"/>
      <c r="BDI109" s="2"/>
      <c r="BDJ109" s="2"/>
      <c r="BDK109" s="2"/>
      <c r="BDL109" s="2"/>
      <c r="BDM109" s="2"/>
      <c r="BDN109" s="2"/>
      <c r="BDO109" s="2"/>
      <c r="BDP109" s="2"/>
      <c r="BDQ109" s="2"/>
      <c r="BDR109" s="2"/>
      <c r="BDS109" s="2"/>
      <c r="BDT109" s="2"/>
      <c r="BDU109" s="2"/>
      <c r="BDV109" s="2"/>
      <c r="BDW109" s="2"/>
      <c r="BDX109" s="2"/>
      <c r="BDY109" s="2"/>
      <c r="BDZ109" s="2"/>
      <c r="BEA109" s="2"/>
      <c r="BEB109" s="2"/>
      <c r="BEC109" s="2"/>
      <c r="BED109" s="2"/>
      <c r="BEE109" s="2"/>
      <c r="BEF109" s="2"/>
      <c r="BEG109" s="2"/>
      <c r="BEH109" s="2"/>
      <c r="BEI109" s="2"/>
      <c r="BEJ109" s="2"/>
      <c r="BEK109" s="2"/>
      <c r="BEL109" s="2"/>
      <c r="BEM109" s="2"/>
      <c r="BEN109" s="2"/>
      <c r="BEO109" s="2"/>
      <c r="BEP109" s="2"/>
      <c r="BEQ109" s="2"/>
      <c r="BER109" s="2"/>
      <c r="BES109" s="2"/>
      <c r="BET109" s="2"/>
      <c r="BEU109" s="2"/>
      <c r="BEV109" s="2"/>
      <c r="BEW109" s="2"/>
      <c r="BEX109" s="2"/>
      <c r="BEY109" s="2"/>
      <c r="BEZ109" s="2"/>
      <c r="BFA109" s="2"/>
      <c r="BFB109" s="2"/>
      <c r="BFC109" s="2"/>
      <c r="BFD109" s="2"/>
      <c r="BFE109" s="2"/>
      <c r="BFF109" s="2"/>
      <c r="BFG109" s="2"/>
      <c r="BFH109" s="2"/>
      <c r="BFI109" s="2"/>
      <c r="BFJ109" s="2"/>
      <c r="BFK109" s="2"/>
      <c r="BFL109" s="2"/>
      <c r="BFM109" s="2"/>
      <c r="BFN109" s="2"/>
      <c r="BFO109" s="2"/>
      <c r="BFP109" s="2"/>
      <c r="BFQ109" s="2"/>
      <c r="BFR109" s="2"/>
      <c r="BFS109" s="2"/>
      <c r="BFT109" s="2"/>
      <c r="BFU109" s="2"/>
      <c r="BFV109" s="2"/>
      <c r="BFW109" s="2"/>
      <c r="BFX109" s="2"/>
      <c r="BFY109" s="2"/>
      <c r="BFZ109" s="2"/>
      <c r="BGA109" s="2"/>
      <c r="BGB109" s="2"/>
      <c r="BGC109" s="2"/>
      <c r="BGD109" s="2"/>
      <c r="BGE109" s="2"/>
      <c r="BGF109" s="2"/>
      <c r="BGG109" s="2"/>
      <c r="BGH109" s="2"/>
      <c r="BGI109" s="2"/>
      <c r="BGJ109" s="2"/>
      <c r="BGK109" s="2"/>
      <c r="BGL109" s="2"/>
      <c r="BGM109" s="2"/>
      <c r="BGN109" s="2"/>
      <c r="BGO109" s="2"/>
      <c r="BGP109" s="2"/>
      <c r="BGQ109" s="2"/>
      <c r="BGR109" s="2"/>
      <c r="BGS109" s="2"/>
      <c r="BGT109" s="2"/>
      <c r="BGU109" s="2"/>
      <c r="BGV109" s="2"/>
      <c r="BGW109" s="2"/>
      <c r="BGX109" s="2"/>
      <c r="BGY109" s="2"/>
      <c r="BGZ109" s="2"/>
      <c r="BHA109" s="2"/>
      <c r="BHB109" s="2"/>
      <c r="BHC109" s="2"/>
      <c r="BHD109" s="2"/>
      <c r="BHE109" s="2"/>
      <c r="BHF109" s="2"/>
      <c r="BHG109" s="2"/>
      <c r="BHH109" s="2"/>
      <c r="BHI109" s="2"/>
      <c r="BHJ109" s="2"/>
      <c r="BHK109" s="2"/>
      <c r="BHL109" s="2"/>
      <c r="BHM109" s="2"/>
      <c r="BHN109" s="2"/>
      <c r="BHO109" s="2"/>
      <c r="BHP109" s="2"/>
      <c r="BHQ109" s="2"/>
      <c r="BHR109" s="2"/>
      <c r="BHS109" s="2"/>
      <c r="BHT109" s="2"/>
      <c r="BHU109" s="2"/>
      <c r="BHV109" s="2"/>
      <c r="BHW109" s="2"/>
      <c r="BHX109" s="2"/>
      <c r="BHY109" s="2"/>
      <c r="BHZ109" s="2"/>
      <c r="BIA109" s="2"/>
      <c r="BIB109" s="2"/>
      <c r="BIC109" s="2"/>
      <c r="BID109" s="2"/>
      <c r="BIE109" s="2"/>
      <c r="BIF109" s="2"/>
      <c r="BIG109" s="2"/>
      <c r="BIH109" s="2"/>
      <c r="BII109" s="2"/>
      <c r="BIJ109" s="2"/>
      <c r="BIK109" s="2"/>
      <c r="BIL109" s="2"/>
      <c r="BIM109" s="2"/>
      <c r="BIN109" s="2"/>
      <c r="BIO109" s="2"/>
      <c r="BIP109" s="2"/>
      <c r="BIQ109" s="2"/>
      <c r="BIR109" s="2"/>
      <c r="BIS109" s="2"/>
      <c r="BIT109" s="2"/>
      <c r="BIU109" s="2"/>
      <c r="BIV109" s="2"/>
      <c r="BIW109" s="2"/>
      <c r="BIX109" s="2"/>
      <c r="BIY109" s="2"/>
      <c r="BIZ109" s="2"/>
      <c r="BJA109" s="2"/>
      <c r="BJB109" s="2"/>
      <c r="BJC109" s="2"/>
      <c r="BJD109" s="2"/>
      <c r="BJE109" s="2"/>
      <c r="BJF109" s="2"/>
      <c r="BJG109" s="2"/>
      <c r="BJH109" s="2"/>
      <c r="BJI109" s="2"/>
      <c r="BJJ109" s="2"/>
      <c r="BJK109" s="2"/>
      <c r="BJL109" s="2"/>
      <c r="BJM109" s="2"/>
      <c r="BJN109" s="2"/>
      <c r="BJO109" s="2"/>
      <c r="BJP109" s="2"/>
      <c r="BJQ109" s="2"/>
      <c r="BJR109" s="2"/>
      <c r="BJS109" s="2"/>
      <c r="BJT109" s="2"/>
      <c r="BJU109" s="2"/>
      <c r="BJV109" s="2"/>
      <c r="BJW109" s="2"/>
      <c r="BJX109" s="2"/>
      <c r="BJY109" s="2"/>
      <c r="BJZ109" s="2"/>
      <c r="BKA109" s="2"/>
      <c r="BKB109" s="2"/>
      <c r="BKC109" s="2"/>
      <c r="BKD109" s="2"/>
      <c r="BKE109" s="2"/>
      <c r="BKF109" s="2"/>
      <c r="BKG109" s="2"/>
      <c r="BKH109" s="2"/>
      <c r="BKI109" s="2"/>
      <c r="BKJ109" s="2"/>
      <c r="BKK109" s="2"/>
      <c r="BKL109" s="2"/>
      <c r="BKM109" s="2"/>
      <c r="BKN109" s="2"/>
      <c r="BKO109" s="2"/>
      <c r="BKP109" s="2"/>
      <c r="BKQ109" s="2"/>
      <c r="BKR109" s="2"/>
      <c r="BKS109" s="2"/>
      <c r="BKT109" s="2"/>
      <c r="BKU109" s="2"/>
      <c r="BKV109" s="2"/>
      <c r="BKW109" s="2"/>
      <c r="BKX109" s="2"/>
      <c r="BKY109" s="2"/>
      <c r="BKZ109" s="2"/>
      <c r="BLA109" s="2"/>
      <c r="BLB109" s="2"/>
      <c r="BLC109" s="2"/>
      <c r="BLD109" s="2"/>
      <c r="BLE109" s="2"/>
      <c r="BLF109" s="2"/>
      <c r="BLG109" s="2"/>
      <c r="BLH109" s="2"/>
      <c r="BLI109" s="2"/>
      <c r="BLJ109" s="2"/>
      <c r="BLK109" s="2"/>
      <c r="BLL109" s="2"/>
      <c r="BLM109" s="2"/>
      <c r="BLN109" s="2"/>
      <c r="BLO109" s="2"/>
      <c r="BLP109" s="2"/>
      <c r="BLQ109" s="2"/>
      <c r="BLR109" s="2"/>
      <c r="BLS109" s="2"/>
      <c r="BLT109" s="2"/>
      <c r="BLU109" s="2"/>
      <c r="BLV109" s="2"/>
      <c r="BLW109" s="2"/>
      <c r="BLX109" s="2"/>
      <c r="BLY109" s="2"/>
      <c r="BLZ109" s="2"/>
      <c r="BMA109" s="2"/>
      <c r="BMB109" s="2"/>
      <c r="BMC109" s="2"/>
      <c r="BMD109" s="2"/>
      <c r="BME109" s="2"/>
      <c r="BMF109" s="2"/>
      <c r="BMG109" s="2"/>
      <c r="BMH109" s="2"/>
      <c r="BMI109" s="2"/>
      <c r="BMJ109" s="2"/>
      <c r="BMK109" s="2"/>
      <c r="BML109" s="2"/>
      <c r="BMM109" s="2"/>
      <c r="BMN109" s="2"/>
      <c r="BMO109" s="2"/>
      <c r="BMP109" s="2"/>
      <c r="BMQ109" s="2"/>
      <c r="BMR109" s="2"/>
      <c r="BMS109" s="2"/>
      <c r="BMT109" s="2"/>
      <c r="BMU109" s="2"/>
      <c r="BMV109" s="2"/>
      <c r="BMW109" s="2"/>
      <c r="BMX109" s="2"/>
      <c r="BMY109" s="2"/>
      <c r="BMZ109" s="2"/>
      <c r="BNA109" s="2"/>
      <c r="BNB109" s="2"/>
      <c r="BNC109" s="2"/>
      <c r="BND109" s="2"/>
      <c r="BNE109" s="2"/>
      <c r="BNF109" s="2"/>
      <c r="BNG109" s="2"/>
      <c r="BNH109" s="2"/>
      <c r="BNI109" s="2"/>
      <c r="BNJ109" s="2"/>
      <c r="BNK109" s="2"/>
      <c r="BNL109" s="2"/>
      <c r="BNM109" s="2"/>
      <c r="BNN109" s="2"/>
      <c r="BNO109" s="2"/>
      <c r="BNP109" s="2"/>
      <c r="BNQ109" s="2"/>
      <c r="BNR109" s="2"/>
      <c r="BNS109" s="2"/>
      <c r="BNT109" s="2"/>
      <c r="BNU109" s="2"/>
      <c r="BNV109" s="2"/>
      <c r="BNW109" s="2"/>
      <c r="BNX109" s="2"/>
      <c r="BNY109" s="2"/>
      <c r="BNZ109" s="2"/>
      <c r="BOA109" s="2"/>
      <c r="BOB109" s="2"/>
      <c r="BOC109" s="2"/>
      <c r="BOD109" s="2"/>
      <c r="BOE109" s="2"/>
      <c r="BOF109" s="2"/>
      <c r="BOG109" s="2"/>
      <c r="BOH109" s="2"/>
      <c r="BOI109" s="2"/>
      <c r="BOJ109" s="2"/>
      <c r="BOK109" s="2"/>
      <c r="BOL109" s="2"/>
      <c r="BOM109" s="2"/>
      <c r="BON109" s="2"/>
      <c r="BOO109" s="2"/>
      <c r="BOP109" s="2"/>
      <c r="BOQ109" s="2"/>
      <c r="BOR109" s="2"/>
      <c r="BOS109" s="2"/>
      <c r="BOT109" s="2"/>
      <c r="BOU109" s="2"/>
      <c r="BOV109" s="2"/>
      <c r="BOW109" s="2"/>
      <c r="BOX109" s="2"/>
      <c r="BOY109" s="2"/>
      <c r="BOZ109" s="2"/>
      <c r="BPA109" s="2"/>
      <c r="BPB109" s="2"/>
      <c r="BPC109" s="2"/>
      <c r="BPD109" s="2"/>
      <c r="BPE109" s="2"/>
      <c r="BPF109" s="2"/>
      <c r="BPG109" s="2"/>
      <c r="BPH109" s="2"/>
      <c r="BPI109" s="2"/>
      <c r="BPJ109" s="2"/>
      <c r="BPK109" s="2"/>
      <c r="BPL109" s="2"/>
      <c r="BPM109" s="2"/>
      <c r="BPN109" s="2"/>
      <c r="BPO109" s="2"/>
      <c r="BPP109" s="2"/>
      <c r="BPQ109" s="2"/>
      <c r="BPR109" s="2"/>
      <c r="BPS109" s="2"/>
      <c r="BPT109" s="2"/>
      <c r="BPU109" s="2"/>
      <c r="BPV109" s="2"/>
      <c r="BPW109" s="2"/>
      <c r="BPX109" s="2"/>
      <c r="BPY109" s="2"/>
      <c r="BPZ109" s="2"/>
      <c r="BQA109" s="2"/>
      <c r="BQB109" s="2"/>
      <c r="BQC109" s="2"/>
      <c r="BQD109" s="2"/>
      <c r="BQE109" s="2"/>
      <c r="BQF109" s="2"/>
      <c r="BQG109" s="2"/>
      <c r="BQH109" s="2"/>
      <c r="BQI109" s="2"/>
      <c r="BQJ109" s="2"/>
      <c r="BQK109" s="2"/>
      <c r="BQL109" s="2"/>
      <c r="BQM109" s="2"/>
      <c r="BQN109" s="2"/>
      <c r="BQO109" s="2"/>
      <c r="BQP109" s="2"/>
      <c r="BQQ109" s="2"/>
      <c r="BQR109" s="2"/>
      <c r="BQS109" s="2"/>
      <c r="BQT109" s="2"/>
      <c r="BQU109" s="2"/>
      <c r="BQV109" s="2"/>
      <c r="BQW109" s="2"/>
      <c r="BQX109" s="2"/>
      <c r="BQY109" s="2"/>
      <c r="BQZ109" s="2"/>
      <c r="BRA109" s="2"/>
      <c r="BRB109" s="2"/>
      <c r="BRC109" s="2"/>
      <c r="BRD109" s="2"/>
      <c r="BRE109" s="2"/>
      <c r="BRF109" s="2"/>
      <c r="BRG109" s="2"/>
      <c r="BRH109" s="2"/>
      <c r="BRI109" s="2"/>
      <c r="BRJ109" s="2"/>
      <c r="BRK109" s="2"/>
      <c r="BRL109" s="2"/>
      <c r="BRM109" s="2"/>
      <c r="BRN109" s="2"/>
      <c r="BRO109" s="2"/>
      <c r="BRP109" s="2"/>
      <c r="BRQ109" s="2"/>
      <c r="BRR109" s="2"/>
      <c r="BRS109" s="2"/>
      <c r="BRT109" s="2"/>
      <c r="BRU109" s="2"/>
      <c r="BRV109" s="2"/>
      <c r="BRW109" s="2"/>
      <c r="BRX109" s="2"/>
      <c r="BRY109" s="2"/>
      <c r="BRZ109" s="2"/>
      <c r="BSA109" s="2"/>
      <c r="BSB109" s="2"/>
      <c r="BSC109" s="2"/>
      <c r="BSD109" s="2"/>
      <c r="BSE109" s="2"/>
      <c r="BSF109" s="2"/>
      <c r="BSG109" s="2"/>
      <c r="BSH109" s="2"/>
      <c r="BSI109" s="2"/>
      <c r="BSJ109" s="2"/>
      <c r="BSK109" s="2"/>
      <c r="BSL109" s="2"/>
      <c r="BSM109" s="2"/>
      <c r="BSN109" s="2"/>
      <c r="BSO109" s="2"/>
      <c r="BSP109" s="2"/>
      <c r="BSQ109" s="2"/>
      <c r="BSR109" s="2"/>
      <c r="BSS109" s="2"/>
      <c r="BST109" s="2"/>
      <c r="BSU109" s="2"/>
      <c r="BSV109" s="2"/>
      <c r="BSW109" s="2"/>
      <c r="BSX109" s="2"/>
      <c r="BSY109" s="2"/>
      <c r="BSZ109" s="2"/>
      <c r="BTA109" s="2"/>
      <c r="BTB109" s="2"/>
      <c r="BTC109" s="2"/>
      <c r="BTD109" s="2"/>
      <c r="BTE109" s="2"/>
      <c r="BTF109" s="2"/>
      <c r="BTG109" s="2"/>
      <c r="BTH109" s="2"/>
      <c r="BTI109" s="2"/>
      <c r="BTJ109" s="2"/>
      <c r="BTK109" s="2"/>
      <c r="BTL109" s="2"/>
      <c r="BTM109" s="2"/>
      <c r="BTN109" s="2"/>
      <c r="BTO109" s="2"/>
      <c r="BTP109" s="2"/>
      <c r="BTQ109" s="2"/>
      <c r="BTR109" s="2"/>
      <c r="BTS109" s="2"/>
      <c r="BTT109" s="2"/>
      <c r="BTU109" s="2"/>
      <c r="BTV109" s="2"/>
      <c r="BTW109" s="2"/>
      <c r="BTX109" s="2"/>
      <c r="BTY109" s="2"/>
      <c r="BTZ109" s="2"/>
      <c r="BUA109" s="2"/>
      <c r="BUB109" s="2"/>
      <c r="BUC109" s="2"/>
      <c r="BUD109" s="2"/>
      <c r="BUE109" s="2"/>
      <c r="BUF109" s="2"/>
      <c r="BUG109" s="2"/>
      <c r="BUH109" s="2"/>
      <c r="BUI109" s="2"/>
      <c r="BUJ109" s="2"/>
      <c r="BUK109" s="2"/>
      <c r="BUL109" s="2"/>
      <c r="BUM109" s="2"/>
      <c r="BUN109" s="2"/>
      <c r="BUO109" s="2"/>
      <c r="BUP109" s="2"/>
      <c r="BUQ109" s="2"/>
      <c r="BUR109" s="2"/>
      <c r="BUS109" s="2"/>
      <c r="BUT109" s="2"/>
      <c r="BUU109" s="2"/>
      <c r="BUV109" s="2"/>
      <c r="BUW109" s="2"/>
      <c r="BUX109" s="2"/>
      <c r="BUY109" s="2"/>
      <c r="BUZ109" s="2"/>
      <c r="BVA109" s="2"/>
      <c r="BVB109" s="2"/>
      <c r="BVC109" s="2"/>
      <c r="BVD109" s="2"/>
      <c r="BVE109" s="2"/>
      <c r="BVF109" s="2"/>
      <c r="BVG109" s="2"/>
      <c r="BVH109" s="2"/>
      <c r="BVI109" s="2"/>
      <c r="BVJ109" s="2"/>
      <c r="BVK109" s="2"/>
      <c r="BVL109" s="2"/>
      <c r="BVM109" s="2"/>
      <c r="BVN109" s="2"/>
      <c r="BVO109" s="2"/>
      <c r="BVP109" s="2"/>
      <c r="BVQ109" s="2"/>
      <c r="BVR109" s="2"/>
      <c r="BVS109" s="2"/>
      <c r="BVT109" s="2"/>
      <c r="BVU109" s="2"/>
      <c r="BVV109" s="2"/>
      <c r="BVW109" s="2"/>
      <c r="BVX109" s="2"/>
      <c r="BVY109" s="2"/>
      <c r="BVZ109" s="2"/>
      <c r="BWA109" s="2"/>
      <c r="BWB109" s="2"/>
      <c r="BWC109" s="2"/>
      <c r="BWD109" s="2"/>
      <c r="BWE109" s="2"/>
      <c r="BWF109" s="2"/>
      <c r="BWG109" s="2"/>
      <c r="BWH109" s="2"/>
      <c r="BWI109" s="2"/>
      <c r="BWJ109" s="2"/>
      <c r="BWK109" s="2"/>
      <c r="BWL109" s="2"/>
      <c r="BWM109" s="2"/>
      <c r="BWN109" s="2"/>
      <c r="BWO109" s="2"/>
      <c r="BWP109" s="2"/>
      <c r="BWQ109" s="2"/>
      <c r="BWR109" s="2"/>
      <c r="BWS109" s="2"/>
      <c r="BWT109" s="2"/>
      <c r="BWU109" s="2"/>
      <c r="BWV109" s="2"/>
      <c r="BWW109" s="2"/>
      <c r="BWX109" s="2"/>
      <c r="BWY109" s="2"/>
      <c r="BWZ109" s="2"/>
      <c r="BXA109" s="2"/>
      <c r="BXB109" s="2"/>
      <c r="BXC109" s="2"/>
      <c r="BXD109" s="2"/>
      <c r="BXE109" s="2"/>
      <c r="BXF109" s="2"/>
      <c r="BXG109" s="2"/>
      <c r="BXH109" s="2"/>
      <c r="BXI109" s="2"/>
      <c r="BXJ109" s="2"/>
      <c r="BXK109" s="2"/>
      <c r="BXL109" s="2"/>
      <c r="BXM109" s="2"/>
      <c r="BXN109" s="2"/>
      <c r="BXO109" s="2"/>
      <c r="BXP109" s="2"/>
      <c r="BXQ109" s="2"/>
      <c r="BXR109" s="2"/>
      <c r="BXS109" s="2"/>
      <c r="BXT109" s="2"/>
      <c r="BXU109" s="2"/>
      <c r="BXV109" s="2"/>
      <c r="BXW109" s="2"/>
      <c r="BXX109" s="2"/>
      <c r="BXY109" s="2"/>
      <c r="BXZ109" s="2"/>
      <c r="BYA109" s="2"/>
      <c r="BYB109" s="2"/>
      <c r="BYC109" s="2"/>
      <c r="BYD109" s="2"/>
      <c r="BYE109" s="2"/>
      <c r="BYF109" s="2"/>
      <c r="BYG109" s="2"/>
      <c r="BYH109" s="2"/>
      <c r="BYI109" s="2"/>
      <c r="BYJ109" s="2"/>
      <c r="BYK109" s="2"/>
      <c r="BYL109" s="2"/>
      <c r="BYM109" s="2"/>
      <c r="BYN109" s="2"/>
      <c r="BYO109" s="2"/>
      <c r="BYP109" s="2"/>
      <c r="BYQ109" s="2"/>
      <c r="BYR109" s="2"/>
      <c r="BYS109" s="2"/>
      <c r="BYT109" s="2"/>
      <c r="BYU109" s="2"/>
      <c r="BYV109" s="2"/>
      <c r="BYW109" s="2"/>
      <c r="BYX109" s="2"/>
      <c r="BYY109" s="2"/>
      <c r="BYZ109" s="2"/>
      <c r="BZA109" s="2"/>
      <c r="BZB109" s="2"/>
      <c r="BZC109" s="2"/>
      <c r="BZD109" s="2"/>
      <c r="BZE109" s="2"/>
      <c r="BZF109" s="2"/>
      <c r="BZG109" s="2"/>
      <c r="BZH109" s="2"/>
      <c r="BZI109" s="2"/>
      <c r="BZJ109" s="2"/>
      <c r="BZK109" s="2"/>
      <c r="BZL109" s="2"/>
      <c r="BZM109" s="2"/>
      <c r="BZN109" s="2"/>
      <c r="BZO109" s="2"/>
      <c r="BZP109" s="2"/>
      <c r="BZQ109" s="2"/>
      <c r="BZR109" s="2"/>
      <c r="BZS109" s="2"/>
      <c r="BZT109" s="2"/>
      <c r="BZU109" s="2"/>
      <c r="BZV109" s="2"/>
      <c r="BZW109" s="2"/>
      <c r="BZX109" s="2"/>
      <c r="BZY109" s="2"/>
      <c r="BZZ109" s="2"/>
      <c r="CAA109" s="2"/>
      <c r="CAB109" s="2"/>
      <c r="CAC109" s="2"/>
      <c r="CAD109" s="2"/>
      <c r="CAE109" s="2"/>
      <c r="CAF109" s="2"/>
      <c r="CAG109" s="2"/>
      <c r="CAH109" s="2"/>
      <c r="CAI109" s="2"/>
      <c r="CAJ109" s="2"/>
      <c r="CAK109" s="2"/>
      <c r="CAL109" s="2"/>
      <c r="CAM109" s="2"/>
      <c r="CAN109" s="2"/>
      <c r="CAO109" s="2"/>
      <c r="CAP109" s="2"/>
      <c r="CAQ109" s="2"/>
      <c r="CAR109" s="2"/>
      <c r="CAS109" s="2"/>
      <c r="CAT109" s="2"/>
      <c r="CAU109" s="2"/>
      <c r="CAV109" s="2"/>
      <c r="CAW109" s="2"/>
      <c r="CAX109" s="2"/>
      <c r="CAY109" s="2"/>
      <c r="CAZ109" s="2"/>
      <c r="CBA109" s="2"/>
      <c r="CBB109" s="2"/>
      <c r="CBC109" s="2"/>
      <c r="CBD109" s="2"/>
      <c r="CBE109" s="2"/>
      <c r="CBF109" s="2"/>
      <c r="CBG109" s="2"/>
      <c r="CBH109" s="2"/>
      <c r="CBI109" s="2"/>
      <c r="CBJ109" s="2"/>
      <c r="CBK109" s="2"/>
      <c r="CBL109" s="2"/>
      <c r="CBM109" s="2"/>
      <c r="CBN109" s="2"/>
      <c r="CBO109" s="2"/>
      <c r="CBP109" s="2"/>
      <c r="CBQ109" s="2"/>
      <c r="CBR109" s="2"/>
      <c r="CBS109" s="2"/>
      <c r="CBT109" s="2"/>
      <c r="CBU109" s="2"/>
      <c r="CBV109" s="2"/>
      <c r="CBW109" s="2"/>
      <c r="CBX109" s="2"/>
      <c r="CBY109" s="2"/>
      <c r="CBZ109" s="2"/>
      <c r="CCA109" s="2"/>
      <c r="CCB109" s="2"/>
      <c r="CCC109" s="2"/>
      <c r="CCD109" s="2"/>
      <c r="CCE109" s="2"/>
      <c r="CCF109" s="2"/>
      <c r="CCG109" s="2"/>
      <c r="CCH109" s="2"/>
      <c r="CCI109" s="2"/>
      <c r="CCJ109" s="2"/>
      <c r="CCK109" s="2"/>
      <c r="CCL109" s="2"/>
      <c r="CCM109" s="2"/>
      <c r="CCN109" s="2"/>
      <c r="CCO109" s="2"/>
      <c r="CCP109" s="2"/>
      <c r="CCQ109" s="2"/>
      <c r="CCR109" s="2"/>
      <c r="CCS109" s="2"/>
      <c r="CCT109" s="2"/>
      <c r="CCU109" s="2"/>
      <c r="CCV109" s="2"/>
      <c r="CCW109" s="2"/>
      <c r="CCX109" s="2"/>
      <c r="CCY109" s="2"/>
      <c r="CCZ109" s="2"/>
      <c r="CDA109" s="2"/>
      <c r="CDB109" s="2"/>
      <c r="CDC109" s="2"/>
      <c r="CDD109" s="2"/>
      <c r="CDE109" s="2"/>
      <c r="CDF109" s="2"/>
      <c r="CDG109" s="2"/>
      <c r="CDH109" s="2"/>
      <c r="CDI109" s="2"/>
      <c r="CDJ109" s="2"/>
      <c r="CDK109" s="2"/>
      <c r="CDL109" s="2"/>
      <c r="CDM109" s="2"/>
      <c r="CDN109" s="2"/>
      <c r="CDO109" s="2"/>
      <c r="CDP109" s="2"/>
      <c r="CDQ109" s="2"/>
      <c r="CDR109" s="2"/>
      <c r="CDS109" s="2"/>
      <c r="CDT109" s="2"/>
      <c r="CDU109" s="2"/>
      <c r="CDV109" s="2"/>
      <c r="CDW109" s="2"/>
      <c r="CDX109" s="2"/>
      <c r="CDY109" s="2"/>
      <c r="CDZ109" s="2"/>
      <c r="CEA109" s="2"/>
      <c r="CEB109" s="2"/>
      <c r="CEC109" s="2"/>
      <c r="CED109" s="2"/>
      <c r="CEE109" s="2"/>
      <c r="CEF109" s="2"/>
      <c r="CEG109" s="2"/>
      <c r="CEH109" s="2"/>
      <c r="CEI109" s="2"/>
      <c r="CEJ109" s="2"/>
      <c r="CEK109" s="2"/>
      <c r="CEL109" s="2"/>
      <c r="CEM109" s="2"/>
      <c r="CEN109" s="2"/>
      <c r="CEO109" s="2"/>
      <c r="CEP109" s="2"/>
      <c r="CEQ109" s="2"/>
      <c r="CER109" s="2"/>
      <c r="CES109" s="2"/>
      <c r="CET109" s="2"/>
      <c r="CEU109" s="2"/>
      <c r="CEV109" s="2"/>
      <c r="CEW109" s="2"/>
      <c r="CEX109" s="2"/>
      <c r="CEY109" s="2"/>
      <c r="CEZ109" s="2"/>
      <c r="CFA109" s="2"/>
      <c r="CFB109" s="2"/>
      <c r="CFC109" s="2"/>
      <c r="CFD109" s="2"/>
      <c r="CFE109" s="2"/>
      <c r="CFF109" s="2"/>
      <c r="CFG109" s="2"/>
      <c r="CFH109" s="2"/>
      <c r="CFI109" s="2"/>
      <c r="CFJ109" s="2"/>
      <c r="CFK109" s="2"/>
      <c r="CFL109" s="2"/>
      <c r="CFM109" s="2"/>
      <c r="CFN109" s="2"/>
      <c r="CFO109" s="2"/>
      <c r="CFP109" s="2"/>
      <c r="CFQ109" s="2"/>
      <c r="CFR109" s="2"/>
      <c r="CFS109" s="2"/>
      <c r="CFT109" s="2"/>
      <c r="CFU109" s="2"/>
      <c r="CFV109" s="2"/>
      <c r="CFW109" s="2"/>
      <c r="CFX109" s="2"/>
      <c r="CFY109" s="2"/>
      <c r="CFZ109" s="2"/>
      <c r="CGA109" s="2"/>
      <c r="CGB109" s="2"/>
      <c r="CGC109" s="2"/>
      <c r="CGD109" s="2"/>
      <c r="CGE109" s="2"/>
      <c r="CGF109" s="2"/>
      <c r="CGG109" s="2"/>
      <c r="CGH109" s="2"/>
      <c r="CGI109" s="2"/>
      <c r="CGJ109" s="2"/>
      <c r="CGK109" s="2"/>
      <c r="CGL109" s="2"/>
      <c r="CGM109" s="2"/>
      <c r="CGN109" s="2"/>
      <c r="CGO109" s="2"/>
      <c r="CGP109" s="2"/>
      <c r="CGQ109" s="2"/>
      <c r="CGR109" s="2"/>
      <c r="CGS109" s="2"/>
      <c r="CGT109" s="2"/>
      <c r="CGU109" s="2"/>
      <c r="CGV109" s="2"/>
      <c r="CGW109" s="2"/>
      <c r="CGX109" s="2"/>
      <c r="CGY109" s="2"/>
      <c r="CGZ109" s="2"/>
      <c r="CHA109" s="2"/>
      <c r="CHB109" s="2"/>
      <c r="CHC109" s="2"/>
      <c r="CHD109" s="2"/>
      <c r="CHE109" s="2"/>
      <c r="CHF109" s="2"/>
      <c r="CHG109" s="2"/>
      <c r="CHH109" s="2"/>
      <c r="CHI109" s="2"/>
      <c r="CHJ109" s="2"/>
      <c r="CHK109" s="2"/>
      <c r="CHL109" s="2"/>
      <c r="CHM109" s="2"/>
      <c r="CHN109" s="2"/>
      <c r="CHO109" s="2"/>
      <c r="CHP109" s="2"/>
      <c r="CHQ109" s="2"/>
      <c r="CHR109" s="2"/>
      <c r="CHS109" s="2"/>
      <c r="CHT109" s="2"/>
      <c r="CHU109" s="2"/>
      <c r="CHV109" s="2"/>
      <c r="CHW109" s="2"/>
      <c r="CHX109" s="2"/>
      <c r="CHY109" s="2"/>
      <c r="CHZ109" s="2"/>
      <c r="CIA109" s="2"/>
      <c r="CIB109" s="2"/>
      <c r="CIC109" s="2"/>
      <c r="CID109" s="2"/>
      <c r="CIE109" s="2"/>
      <c r="CIF109" s="2"/>
      <c r="CIG109" s="2"/>
      <c r="CIH109" s="2"/>
      <c r="CII109" s="2"/>
      <c r="CIJ109" s="2"/>
      <c r="CIK109" s="2"/>
      <c r="CIL109" s="2"/>
      <c r="CIM109" s="2"/>
      <c r="CIN109" s="2"/>
      <c r="CIO109" s="2"/>
      <c r="CIP109" s="2"/>
      <c r="CIQ109" s="2"/>
      <c r="CIR109" s="2"/>
      <c r="CIS109" s="2"/>
      <c r="CIT109" s="2"/>
      <c r="CIU109" s="2"/>
      <c r="CIV109" s="2"/>
      <c r="CIW109" s="2"/>
      <c r="CIX109" s="2"/>
      <c r="CIY109" s="2"/>
      <c r="CIZ109" s="2"/>
      <c r="CJA109" s="2"/>
      <c r="CJB109" s="2"/>
      <c r="CJC109" s="2"/>
      <c r="CJD109" s="2"/>
      <c r="CJE109" s="2"/>
      <c r="CJF109" s="2"/>
      <c r="CJG109" s="2"/>
      <c r="CJH109" s="2"/>
      <c r="CJI109" s="2"/>
      <c r="CJJ109" s="2"/>
      <c r="CJK109" s="2"/>
      <c r="CJL109" s="2"/>
      <c r="CJM109" s="2"/>
      <c r="CJN109" s="2"/>
      <c r="CJO109" s="2"/>
      <c r="CJP109" s="2"/>
      <c r="CJQ109" s="2"/>
      <c r="CJR109" s="2"/>
      <c r="CJS109" s="2"/>
      <c r="CJT109" s="2"/>
      <c r="CJU109" s="2"/>
      <c r="CJV109" s="2"/>
      <c r="CJW109" s="2"/>
      <c r="CJX109" s="2"/>
      <c r="CJY109" s="2"/>
      <c r="CJZ109" s="2"/>
      <c r="CKA109" s="2"/>
      <c r="CKB109" s="2"/>
      <c r="CKC109" s="2"/>
      <c r="CKD109" s="2"/>
      <c r="CKE109" s="2"/>
      <c r="CKF109" s="2"/>
      <c r="CKG109" s="2"/>
      <c r="CKH109" s="2"/>
      <c r="CKI109" s="2"/>
      <c r="CKJ109" s="2"/>
      <c r="CKK109" s="2"/>
      <c r="CKL109" s="2"/>
      <c r="CKM109" s="2"/>
      <c r="CKN109" s="2"/>
      <c r="CKO109" s="2"/>
      <c r="CKP109" s="2"/>
      <c r="CKQ109" s="2"/>
      <c r="CKR109" s="2"/>
      <c r="CKS109" s="2"/>
      <c r="CKT109" s="2"/>
      <c r="CKU109" s="2"/>
      <c r="CKV109" s="2"/>
      <c r="CKW109" s="2"/>
      <c r="CKX109" s="2"/>
      <c r="CKY109" s="2"/>
      <c r="CKZ109" s="2"/>
      <c r="CLA109" s="2"/>
      <c r="CLB109" s="2"/>
      <c r="CLC109" s="2"/>
      <c r="CLD109" s="2"/>
      <c r="CLE109" s="2"/>
      <c r="CLF109" s="2"/>
      <c r="CLG109" s="2"/>
      <c r="CLH109" s="2"/>
      <c r="CLI109" s="2"/>
      <c r="CLJ109" s="2"/>
      <c r="CLK109" s="2"/>
      <c r="CLL109" s="2"/>
      <c r="CLM109" s="2"/>
      <c r="CLN109" s="2"/>
      <c r="CLO109" s="2"/>
      <c r="CLP109" s="2"/>
      <c r="CLQ109" s="2"/>
      <c r="CLR109" s="2"/>
      <c r="CLS109" s="2"/>
      <c r="CLT109" s="2"/>
      <c r="CLU109" s="2"/>
      <c r="CLV109" s="2"/>
      <c r="CLW109" s="2"/>
      <c r="CLX109" s="2"/>
      <c r="CLY109" s="2"/>
      <c r="CLZ109" s="2"/>
      <c r="CMA109" s="2"/>
      <c r="CMB109" s="2"/>
      <c r="CMC109" s="2"/>
      <c r="CMD109" s="2"/>
      <c r="CME109" s="2"/>
      <c r="CMF109" s="2"/>
      <c r="CMG109" s="2"/>
      <c r="CMH109" s="2"/>
      <c r="CMI109" s="2"/>
      <c r="CMJ109" s="2"/>
      <c r="CMK109" s="2"/>
      <c r="CML109" s="2"/>
      <c r="CMM109" s="2"/>
      <c r="CMN109" s="2"/>
      <c r="CMO109" s="2"/>
      <c r="CMP109" s="2"/>
      <c r="CMQ109" s="2"/>
      <c r="CMR109" s="2"/>
      <c r="CMS109" s="2"/>
      <c r="CMT109" s="2"/>
      <c r="CMU109" s="2"/>
      <c r="CMV109" s="2"/>
      <c r="CMW109" s="2"/>
      <c r="CMX109" s="2"/>
      <c r="CMY109" s="2"/>
      <c r="CMZ109" s="2"/>
      <c r="CNA109" s="2"/>
      <c r="CNB109" s="2"/>
      <c r="CNC109" s="2"/>
      <c r="CND109" s="2"/>
      <c r="CNE109" s="2"/>
      <c r="CNF109" s="2"/>
      <c r="CNG109" s="2"/>
      <c r="CNH109" s="2"/>
      <c r="CNI109" s="2"/>
      <c r="CNJ109" s="2"/>
      <c r="CNK109" s="2"/>
      <c r="CNL109" s="2"/>
      <c r="CNM109" s="2"/>
      <c r="CNN109" s="2"/>
      <c r="CNO109" s="2"/>
      <c r="CNP109" s="2"/>
      <c r="CNQ109" s="2"/>
      <c r="CNR109" s="2"/>
      <c r="CNS109" s="2"/>
      <c r="CNT109" s="2"/>
      <c r="CNU109" s="2"/>
      <c r="CNV109" s="2"/>
      <c r="CNW109" s="2"/>
      <c r="CNX109" s="2"/>
      <c r="CNY109" s="2"/>
      <c r="CNZ109" s="2"/>
      <c r="COA109" s="2"/>
      <c r="COB109" s="2"/>
      <c r="COC109" s="2"/>
      <c r="COD109" s="2"/>
      <c r="COE109" s="2"/>
      <c r="COF109" s="2"/>
      <c r="COG109" s="2"/>
      <c r="COH109" s="2"/>
      <c r="COI109" s="2"/>
      <c r="COJ109" s="2"/>
      <c r="COK109" s="2"/>
      <c r="COL109" s="2"/>
      <c r="COM109" s="2"/>
      <c r="CON109" s="2"/>
      <c r="COO109" s="2"/>
      <c r="COP109" s="2"/>
      <c r="COQ109" s="2"/>
      <c r="COR109" s="2"/>
      <c r="COS109" s="2"/>
      <c r="COT109" s="2"/>
      <c r="COU109" s="2"/>
      <c r="COV109" s="2"/>
      <c r="COW109" s="2"/>
      <c r="COX109" s="2"/>
      <c r="COY109" s="2"/>
      <c r="COZ109" s="2"/>
      <c r="CPA109" s="2"/>
      <c r="CPB109" s="2"/>
      <c r="CPC109" s="2"/>
      <c r="CPD109" s="2"/>
      <c r="CPE109" s="2"/>
      <c r="CPF109" s="2"/>
      <c r="CPG109" s="2"/>
      <c r="CPH109" s="2"/>
      <c r="CPI109" s="2"/>
      <c r="CPJ109" s="2"/>
      <c r="CPK109" s="2"/>
      <c r="CPL109" s="2"/>
      <c r="CPM109" s="2"/>
      <c r="CPN109" s="2"/>
      <c r="CPO109" s="2"/>
      <c r="CPP109" s="2"/>
      <c r="CPQ109" s="2"/>
      <c r="CPR109" s="2"/>
      <c r="CPS109" s="2"/>
      <c r="CPT109" s="2"/>
      <c r="CPU109" s="2"/>
      <c r="CPV109" s="2"/>
      <c r="CPW109" s="2"/>
      <c r="CPX109" s="2"/>
      <c r="CPY109" s="2"/>
      <c r="CPZ109" s="2"/>
      <c r="CQA109" s="2"/>
      <c r="CQB109" s="2"/>
      <c r="CQC109" s="2"/>
      <c r="CQD109" s="2"/>
      <c r="CQE109" s="2"/>
      <c r="CQF109" s="2"/>
      <c r="CQG109" s="2"/>
      <c r="CQH109" s="2"/>
      <c r="CQI109" s="2"/>
      <c r="CQJ109" s="2"/>
      <c r="CQK109" s="2"/>
      <c r="CQL109" s="2"/>
      <c r="CQM109" s="2"/>
      <c r="CQN109" s="2"/>
      <c r="CQO109" s="2"/>
      <c r="CQP109" s="2"/>
      <c r="CQQ109" s="2"/>
      <c r="CQR109" s="2"/>
      <c r="CQS109" s="2"/>
      <c r="CQT109" s="2"/>
      <c r="CQU109" s="2"/>
      <c r="CQV109" s="2"/>
      <c r="CQW109" s="2"/>
      <c r="CQX109" s="2"/>
      <c r="CQY109" s="2"/>
      <c r="CQZ109" s="2"/>
      <c r="CRA109" s="2"/>
      <c r="CRB109" s="2"/>
      <c r="CRC109" s="2"/>
      <c r="CRD109" s="2"/>
      <c r="CRE109" s="2"/>
      <c r="CRF109" s="2"/>
      <c r="CRG109" s="2"/>
      <c r="CRH109" s="2"/>
      <c r="CRI109" s="2"/>
      <c r="CRJ109" s="2"/>
      <c r="CRK109" s="2"/>
      <c r="CRL109" s="2"/>
      <c r="CRM109" s="2"/>
      <c r="CRN109" s="2"/>
      <c r="CRO109" s="2"/>
      <c r="CRP109" s="2"/>
      <c r="CRQ109" s="2"/>
      <c r="CRR109" s="2"/>
      <c r="CRS109" s="2"/>
      <c r="CRT109" s="2"/>
      <c r="CRU109" s="2"/>
      <c r="CRV109" s="2"/>
      <c r="CRW109" s="2"/>
      <c r="CRX109" s="2"/>
      <c r="CRY109" s="2"/>
      <c r="CRZ109" s="2"/>
      <c r="CSA109" s="2"/>
      <c r="CSB109" s="2"/>
      <c r="CSC109" s="2"/>
      <c r="CSD109" s="2"/>
      <c r="CSE109" s="2"/>
      <c r="CSF109" s="2"/>
      <c r="CSG109" s="2"/>
      <c r="CSH109" s="2"/>
      <c r="CSI109" s="2"/>
      <c r="CSJ109" s="2"/>
      <c r="CSK109" s="2"/>
      <c r="CSL109" s="2"/>
      <c r="CSM109" s="2"/>
      <c r="CSN109" s="2"/>
      <c r="CSO109" s="2"/>
      <c r="CSP109" s="2"/>
      <c r="CSQ109" s="2"/>
      <c r="CSR109" s="2"/>
      <c r="CSS109" s="2"/>
      <c r="CST109" s="2"/>
      <c r="CSU109" s="2"/>
      <c r="CSV109" s="2"/>
      <c r="CSW109" s="2"/>
      <c r="CSX109" s="2"/>
      <c r="CSY109" s="2"/>
      <c r="CSZ109" s="2"/>
      <c r="CTA109" s="2"/>
      <c r="CTB109" s="2"/>
      <c r="CTC109" s="2"/>
      <c r="CTD109" s="2"/>
      <c r="CTE109" s="2"/>
      <c r="CTF109" s="2"/>
      <c r="CTG109" s="2"/>
      <c r="CTH109" s="2"/>
      <c r="CTI109" s="2"/>
      <c r="CTJ109" s="2"/>
      <c r="CTK109" s="2"/>
      <c r="CTL109" s="2"/>
      <c r="CTM109" s="2"/>
      <c r="CTN109" s="2"/>
      <c r="CTO109" s="2"/>
      <c r="CTP109" s="2"/>
      <c r="CTQ109" s="2"/>
      <c r="CTR109" s="2"/>
      <c r="CTS109" s="2"/>
      <c r="CTT109" s="2"/>
      <c r="CTU109" s="2"/>
      <c r="CTV109" s="2"/>
      <c r="CTW109" s="2"/>
      <c r="CTX109" s="2"/>
      <c r="CTY109" s="2"/>
      <c r="CTZ109" s="2"/>
      <c r="CUA109" s="2"/>
      <c r="CUB109" s="2"/>
      <c r="CUC109" s="2"/>
      <c r="CUD109" s="2"/>
      <c r="CUE109" s="2"/>
      <c r="CUF109" s="2"/>
      <c r="CUG109" s="2"/>
      <c r="CUH109" s="2"/>
      <c r="CUI109" s="2"/>
      <c r="CUJ109" s="2"/>
      <c r="CUK109" s="2"/>
      <c r="CUL109" s="2"/>
      <c r="CUM109" s="2"/>
      <c r="CUN109" s="2"/>
      <c r="CUO109" s="2"/>
      <c r="CUP109" s="2"/>
      <c r="CUQ109" s="2"/>
      <c r="CUR109" s="2"/>
      <c r="CUS109" s="2"/>
      <c r="CUT109" s="2"/>
      <c r="CUU109" s="2"/>
      <c r="CUV109" s="2"/>
      <c r="CUW109" s="2"/>
      <c r="CUX109" s="2"/>
      <c r="CUY109" s="2"/>
      <c r="CUZ109" s="2"/>
      <c r="CVA109" s="2"/>
      <c r="CVB109" s="2"/>
      <c r="CVC109" s="2"/>
      <c r="CVD109" s="2"/>
      <c r="CVE109" s="2"/>
      <c r="CVF109" s="2"/>
      <c r="CVG109" s="2"/>
      <c r="CVH109" s="2"/>
      <c r="CVI109" s="2"/>
      <c r="CVJ109" s="2"/>
      <c r="CVK109" s="2"/>
      <c r="CVL109" s="2"/>
      <c r="CVM109" s="2"/>
      <c r="CVN109" s="2"/>
      <c r="CVO109" s="2"/>
      <c r="CVP109" s="2"/>
      <c r="CVQ109" s="2"/>
      <c r="CVR109" s="2"/>
      <c r="CVS109" s="2"/>
      <c r="CVT109" s="2"/>
      <c r="CVU109" s="2"/>
      <c r="CVV109" s="2"/>
      <c r="CVW109" s="2"/>
      <c r="CVX109" s="2"/>
      <c r="CVY109" s="2"/>
      <c r="CVZ109" s="2"/>
      <c r="CWA109" s="2"/>
      <c r="CWB109" s="2"/>
      <c r="CWC109" s="2"/>
      <c r="CWD109" s="2"/>
      <c r="CWE109" s="2"/>
      <c r="CWF109" s="2"/>
      <c r="CWG109" s="2"/>
      <c r="CWH109" s="2"/>
      <c r="CWI109" s="2"/>
      <c r="CWJ109" s="2"/>
      <c r="CWK109" s="2"/>
      <c r="CWL109" s="2"/>
      <c r="CWM109" s="2"/>
      <c r="CWN109" s="2"/>
      <c r="CWO109" s="2"/>
      <c r="CWP109" s="2"/>
      <c r="CWQ109" s="2"/>
      <c r="CWR109" s="2"/>
      <c r="CWS109" s="2"/>
      <c r="CWT109" s="2"/>
      <c r="CWU109" s="2"/>
      <c r="CWV109" s="2"/>
      <c r="CWW109" s="2"/>
      <c r="CWX109" s="2"/>
      <c r="CWY109" s="2"/>
      <c r="CWZ109" s="2"/>
      <c r="CXA109" s="2"/>
      <c r="CXB109" s="2"/>
      <c r="CXC109" s="2"/>
      <c r="CXD109" s="2"/>
      <c r="CXE109" s="2"/>
      <c r="CXF109" s="2"/>
      <c r="CXG109" s="2"/>
      <c r="CXH109" s="2"/>
      <c r="CXI109" s="2"/>
      <c r="CXJ109" s="2"/>
      <c r="CXK109" s="2"/>
      <c r="CXL109" s="2"/>
      <c r="CXM109" s="2"/>
      <c r="CXN109" s="2"/>
      <c r="CXO109" s="2"/>
      <c r="CXP109" s="2"/>
      <c r="CXQ109" s="2"/>
      <c r="CXR109" s="2"/>
      <c r="CXS109" s="2"/>
      <c r="CXT109" s="2"/>
      <c r="CXU109" s="2"/>
      <c r="CXV109" s="2"/>
      <c r="CXW109" s="2"/>
      <c r="CXX109" s="2"/>
      <c r="CXY109" s="2"/>
      <c r="CXZ109" s="2"/>
      <c r="CYA109" s="2"/>
      <c r="CYB109" s="2"/>
      <c r="CYC109" s="2"/>
      <c r="CYD109" s="2"/>
      <c r="CYE109" s="2"/>
      <c r="CYF109" s="2"/>
      <c r="CYG109" s="2"/>
      <c r="CYH109" s="2"/>
      <c r="CYI109" s="2"/>
      <c r="CYJ109" s="2"/>
      <c r="CYK109" s="2"/>
      <c r="CYL109" s="2"/>
      <c r="CYM109" s="2"/>
      <c r="CYN109" s="2"/>
      <c r="CYO109" s="2"/>
      <c r="CYP109" s="2"/>
      <c r="CYQ109" s="2"/>
      <c r="CYR109" s="2"/>
      <c r="CYS109" s="2"/>
      <c r="CYT109" s="2"/>
      <c r="CYU109" s="2"/>
      <c r="CYV109" s="2"/>
      <c r="CYW109" s="2"/>
      <c r="CYX109" s="2"/>
      <c r="CYY109" s="2"/>
      <c r="CYZ109" s="2"/>
      <c r="CZA109" s="2"/>
      <c r="CZB109" s="2"/>
      <c r="CZC109" s="2"/>
      <c r="CZD109" s="2"/>
      <c r="CZE109" s="2"/>
      <c r="CZF109" s="2"/>
      <c r="CZG109" s="2"/>
      <c r="CZH109" s="2"/>
      <c r="CZI109" s="2"/>
      <c r="CZJ109" s="2"/>
      <c r="CZK109" s="2"/>
      <c r="CZL109" s="2"/>
      <c r="CZM109" s="2"/>
      <c r="CZN109" s="2"/>
      <c r="CZO109" s="2"/>
      <c r="CZP109" s="2"/>
      <c r="CZQ109" s="2"/>
      <c r="CZR109" s="2"/>
      <c r="CZS109" s="2"/>
      <c r="CZT109" s="2"/>
      <c r="CZU109" s="2"/>
      <c r="CZV109" s="2"/>
      <c r="CZW109" s="2"/>
      <c r="CZX109" s="2"/>
      <c r="CZY109" s="2"/>
      <c r="CZZ109" s="2"/>
      <c r="DAA109" s="2"/>
      <c r="DAB109" s="2"/>
      <c r="DAC109" s="2"/>
      <c r="DAD109" s="2"/>
      <c r="DAE109" s="2"/>
      <c r="DAF109" s="2"/>
      <c r="DAG109" s="2"/>
      <c r="DAH109" s="2"/>
      <c r="DAI109" s="2"/>
      <c r="DAJ109" s="2"/>
      <c r="DAK109" s="2"/>
      <c r="DAL109" s="2"/>
      <c r="DAM109" s="2"/>
      <c r="DAN109" s="2"/>
      <c r="DAO109" s="2"/>
      <c r="DAP109" s="2"/>
      <c r="DAQ109" s="2"/>
      <c r="DAR109" s="2"/>
      <c r="DAS109" s="2"/>
      <c r="DAT109" s="2"/>
      <c r="DAU109" s="2"/>
      <c r="DAV109" s="2"/>
      <c r="DAW109" s="2"/>
      <c r="DAX109" s="2"/>
      <c r="DAY109" s="2"/>
      <c r="DAZ109" s="2"/>
      <c r="DBA109" s="2"/>
      <c r="DBB109" s="2"/>
      <c r="DBC109" s="2"/>
      <c r="DBD109" s="2"/>
      <c r="DBE109" s="2"/>
      <c r="DBF109" s="2"/>
      <c r="DBG109" s="2"/>
      <c r="DBH109" s="2"/>
      <c r="DBI109" s="2"/>
      <c r="DBJ109" s="2"/>
      <c r="DBK109" s="2"/>
      <c r="DBL109" s="2"/>
      <c r="DBM109" s="2"/>
      <c r="DBN109" s="2"/>
      <c r="DBO109" s="2"/>
      <c r="DBP109" s="2"/>
      <c r="DBQ109" s="2"/>
      <c r="DBR109" s="2"/>
      <c r="DBS109" s="2"/>
      <c r="DBT109" s="2"/>
      <c r="DBU109" s="2"/>
      <c r="DBV109" s="2"/>
      <c r="DBW109" s="2"/>
      <c r="DBX109" s="2"/>
      <c r="DBY109" s="2"/>
      <c r="DBZ109" s="2"/>
      <c r="DCA109" s="2"/>
      <c r="DCB109" s="2"/>
      <c r="DCC109" s="2"/>
      <c r="DCD109" s="2"/>
      <c r="DCE109" s="2"/>
      <c r="DCF109" s="2"/>
      <c r="DCG109" s="2"/>
      <c r="DCH109" s="2"/>
      <c r="DCI109" s="2"/>
      <c r="DCJ109" s="2"/>
      <c r="DCK109" s="2"/>
      <c r="DCL109" s="2"/>
      <c r="DCM109" s="2"/>
      <c r="DCN109" s="2"/>
      <c r="DCO109" s="2"/>
      <c r="DCP109" s="2"/>
      <c r="DCQ109" s="2"/>
      <c r="DCR109" s="2"/>
      <c r="DCS109" s="2"/>
      <c r="DCT109" s="2"/>
      <c r="DCU109" s="2"/>
      <c r="DCV109" s="2"/>
      <c r="DCW109" s="2"/>
      <c r="DCX109" s="2"/>
      <c r="DCY109" s="2"/>
      <c r="DCZ109" s="2"/>
      <c r="DDA109" s="2"/>
      <c r="DDB109" s="2"/>
      <c r="DDC109" s="2"/>
      <c r="DDD109" s="2"/>
      <c r="DDE109" s="2"/>
      <c r="DDF109" s="2"/>
      <c r="DDG109" s="2"/>
      <c r="DDH109" s="2"/>
      <c r="DDI109" s="2"/>
      <c r="DDJ109" s="2"/>
      <c r="DDK109" s="2"/>
      <c r="DDL109" s="2"/>
      <c r="DDM109" s="2"/>
      <c r="DDN109" s="2"/>
      <c r="DDO109" s="2"/>
      <c r="DDP109" s="2"/>
      <c r="DDQ109" s="2"/>
      <c r="DDR109" s="2"/>
      <c r="DDS109" s="2"/>
      <c r="DDT109" s="2"/>
      <c r="DDU109" s="2"/>
      <c r="DDV109" s="2"/>
      <c r="DDW109" s="2"/>
      <c r="DDX109" s="2"/>
      <c r="DDY109" s="2"/>
      <c r="DDZ109" s="2"/>
      <c r="DEA109" s="2"/>
      <c r="DEB109" s="2"/>
      <c r="DEC109" s="2"/>
      <c r="DED109" s="2"/>
      <c r="DEE109" s="2"/>
      <c r="DEF109" s="2"/>
      <c r="DEG109" s="2"/>
      <c r="DEH109" s="2"/>
      <c r="DEI109" s="2"/>
      <c r="DEJ109" s="2"/>
      <c r="DEK109" s="2"/>
      <c r="DEL109" s="2"/>
      <c r="DEM109" s="2"/>
      <c r="DEN109" s="2"/>
      <c r="DEO109" s="2"/>
      <c r="DEP109" s="2"/>
      <c r="DEQ109" s="2"/>
      <c r="DER109" s="2"/>
      <c r="DES109" s="2"/>
      <c r="DET109" s="2"/>
      <c r="DEU109" s="2"/>
      <c r="DEV109" s="2"/>
      <c r="DEW109" s="2"/>
      <c r="DEX109" s="2"/>
      <c r="DEY109" s="2"/>
      <c r="DEZ109" s="2"/>
      <c r="DFA109" s="2"/>
      <c r="DFB109" s="2"/>
      <c r="DFC109" s="2"/>
      <c r="DFD109" s="2"/>
      <c r="DFE109" s="2"/>
      <c r="DFF109" s="2"/>
      <c r="DFG109" s="2"/>
      <c r="DFH109" s="2"/>
      <c r="DFI109" s="2"/>
      <c r="DFJ109" s="2"/>
      <c r="DFK109" s="2"/>
      <c r="DFL109" s="2"/>
      <c r="DFM109" s="2"/>
      <c r="DFN109" s="2"/>
      <c r="DFO109" s="2"/>
      <c r="DFP109" s="2"/>
      <c r="DFQ109" s="2"/>
      <c r="DFR109" s="2"/>
      <c r="DFS109" s="2"/>
      <c r="DFT109" s="2"/>
      <c r="DFU109" s="2"/>
      <c r="DFV109" s="2"/>
      <c r="DFW109" s="2"/>
      <c r="DFX109" s="2"/>
      <c r="DFY109" s="2"/>
      <c r="DFZ109" s="2"/>
      <c r="DGA109" s="2"/>
      <c r="DGB109" s="2"/>
      <c r="DGC109" s="2"/>
      <c r="DGD109" s="2"/>
      <c r="DGE109" s="2"/>
      <c r="DGF109" s="2"/>
      <c r="DGG109" s="2"/>
      <c r="DGH109" s="2"/>
      <c r="DGI109" s="2"/>
      <c r="DGJ109" s="2"/>
      <c r="DGK109" s="2"/>
      <c r="DGL109" s="2"/>
      <c r="DGM109" s="2"/>
      <c r="DGN109" s="2"/>
      <c r="DGO109" s="2"/>
      <c r="DGP109" s="2"/>
      <c r="DGQ109" s="2"/>
      <c r="DGR109" s="2"/>
      <c r="DGS109" s="2"/>
      <c r="DGT109" s="2"/>
      <c r="DGU109" s="2"/>
      <c r="DGV109" s="2"/>
      <c r="DGW109" s="2"/>
      <c r="DGX109" s="2"/>
      <c r="DGY109" s="2"/>
      <c r="DGZ109" s="2"/>
      <c r="DHA109" s="2"/>
      <c r="DHB109" s="2"/>
      <c r="DHC109" s="2"/>
      <c r="DHD109" s="2"/>
      <c r="DHE109" s="2"/>
      <c r="DHF109" s="2"/>
      <c r="DHG109" s="2"/>
      <c r="DHH109" s="2"/>
      <c r="DHI109" s="2"/>
      <c r="DHJ109" s="2"/>
      <c r="DHK109" s="2"/>
      <c r="DHL109" s="2"/>
      <c r="DHM109" s="2"/>
      <c r="DHN109" s="2"/>
      <c r="DHO109" s="2"/>
      <c r="DHP109" s="2"/>
      <c r="DHQ109" s="2"/>
      <c r="DHR109" s="2"/>
      <c r="DHS109" s="2"/>
      <c r="DHT109" s="2"/>
      <c r="DHU109" s="2"/>
      <c r="DHV109" s="2"/>
      <c r="DHW109" s="2"/>
      <c r="DHX109" s="2"/>
      <c r="DHY109" s="2"/>
      <c r="DHZ109" s="2"/>
      <c r="DIA109" s="2"/>
      <c r="DIB109" s="2"/>
      <c r="DIC109" s="2"/>
      <c r="DID109" s="2"/>
      <c r="DIE109" s="2"/>
      <c r="DIF109" s="2"/>
      <c r="DIG109" s="2"/>
      <c r="DIH109" s="2"/>
      <c r="DII109" s="2"/>
      <c r="DIJ109" s="2"/>
      <c r="DIK109" s="2"/>
      <c r="DIL109" s="2"/>
      <c r="DIM109" s="2"/>
      <c r="DIN109" s="2"/>
      <c r="DIO109" s="2"/>
      <c r="DIP109" s="2"/>
      <c r="DIQ109" s="2"/>
      <c r="DIR109" s="2"/>
      <c r="DIS109" s="2"/>
      <c r="DIT109" s="2"/>
      <c r="DIU109" s="2"/>
      <c r="DIV109" s="2"/>
      <c r="DIW109" s="2"/>
      <c r="DIX109" s="2"/>
      <c r="DIY109" s="2"/>
      <c r="DIZ109" s="2"/>
      <c r="DJA109" s="2"/>
      <c r="DJB109" s="2"/>
      <c r="DJC109" s="2"/>
      <c r="DJD109" s="2"/>
      <c r="DJE109" s="2"/>
      <c r="DJF109" s="2"/>
      <c r="DJG109" s="2"/>
      <c r="DJH109" s="2"/>
      <c r="DJI109" s="2"/>
      <c r="DJJ109" s="2"/>
      <c r="DJK109" s="2"/>
      <c r="DJL109" s="2"/>
      <c r="DJM109" s="2"/>
      <c r="DJN109" s="2"/>
      <c r="DJO109" s="2"/>
      <c r="DJP109" s="2"/>
      <c r="DJQ109" s="2"/>
      <c r="DJR109" s="2"/>
      <c r="DJS109" s="2"/>
      <c r="DJT109" s="2"/>
      <c r="DJU109" s="2"/>
      <c r="DJV109" s="2"/>
      <c r="DJW109" s="2"/>
      <c r="DJX109" s="2"/>
      <c r="DJY109" s="2"/>
      <c r="DJZ109" s="2"/>
      <c r="DKA109" s="2"/>
      <c r="DKB109" s="2"/>
      <c r="DKC109" s="2"/>
      <c r="DKD109" s="2"/>
      <c r="DKE109" s="2"/>
      <c r="DKF109" s="2"/>
      <c r="DKG109" s="2"/>
      <c r="DKH109" s="2"/>
      <c r="DKI109" s="2"/>
      <c r="DKJ109" s="2"/>
      <c r="DKK109" s="2"/>
      <c r="DKL109" s="2"/>
      <c r="DKM109" s="2"/>
      <c r="DKN109" s="2"/>
      <c r="DKO109" s="2"/>
      <c r="DKP109" s="2"/>
      <c r="DKQ109" s="2"/>
      <c r="DKR109" s="2"/>
      <c r="DKS109" s="2"/>
      <c r="DKT109" s="2"/>
      <c r="DKU109" s="2"/>
      <c r="DKV109" s="2"/>
      <c r="DKW109" s="2"/>
      <c r="DKX109" s="2"/>
      <c r="DKY109" s="2"/>
      <c r="DKZ109" s="2"/>
      <c r="DLA109" s="2"/>
      <c r="DLB109" s="2"/>
      <c r="DLC109" s="2"/>
      <c r="DLD109" s="2"/>
      <c r="DLE109" s="2"/>
      <c r="DLF109" s="2"/>
      <c r="DLG109" s="2"/>
      <c r="DLH109" s="2"/>
      <c r="DLI109" s="2"/>
      <c r="DLJ109" s="2"/>
      <c r="DLK109" s="2"/>
      <c r="DLL109" s="2"/>
      <c r="DLM109" s="2"/>
      <c r="DLN109" s="2"/>
      <c r="DLO109" s="2"/>
      <c r="DLP109" s="2"/>
      <c r="DLQ109" s="2"/>
      <c r="DLR109" s="2"/>
      <c r="DLS109" s="2"/>
      <c r="DLT109" s="2"/>
      <c r="DLU109" s="2"/>
      <c r="DLV109" s="2"/>
      <c r="DLW109" s="2"/>
      <c r="DLX109" s="2"/>
      <c r="DLY109" s="2"/>
      <c r="DLZ109" s="2"/>
      <c r="DMA109" s="2"/>
      <c r="DMB109" s="2"/>
      <c r="DMC109" s="2"/>
      <c r="DMD109" s="2"/>
      <c r="DME109" s="2"/>
      <c r="DMF109" s="2"/>
      <c r="DMG109" s="2"/>
      <c r="DMH109" s="2"/>
      <c r="DMI109" s="2"/>
      <c r="DMJ109" s="2"/>
      <c r="DMK109" s="2"/>
      <c r="DML109" s="2"/>
      <c r="DMM109" s="2"/>
      <c r="DMN109" s="2"/>
      <c r="DMO109" s="2"/>
      <c r="DMP109" s="2"/>
      <c r="DMQ109" s="2"/>
      <c r="DMR109" s="2"/>
      <c r="DMS109" s="2"/>
      <c r="DMT109" s="2"/>
      <c r="DMU109" s="2"/>
      <c r="DMV109" s="2"/>
      <c r="DMW109" s="2"/>
      <c r="DMX109" s="2"/>
      <c r="DMY109" s="2"/>
      <c r="DMZ109" s="2"/>
      <c r="DNA109" s="2"/>
      <c r="DNB109" s="2"/>
      <c r="DNC109" s="2"/>
      <c r="DND109" s="2"/>
      <c r="DNE109" s="2"/>
      <c r="DNF109" s="2"/>
      <c r="DNG109" s="2"/>
      <c r="DNH109" s="2"/>
      <c r="DNI109" s="2"/>
      <c r="DNJ109" s="2"/>
      <c r="DNK109" s="2"/>
      <c r="DNL109" s="2"/>
      <c r="DNM109" s="2"/>
      <c r="DNN109" s="2"/>
      <c r="DNO109" s="2"/>
      <c r="DNP109" s="2"/>
      <c r="DNQ109" s="2"/>
      <c r="DNR109" s="2"/>
      <c r="DNS109" s="2"/>
      <c r="DNT109" s="2"/>
      <c r="DNU109" s="2"/>
      <c r="DNV109" s="2"/>
      <c r="DNW109" s="2"/>
      <c r="DNX109" s="2"/>
      <c r="DNY109" s="2"/>
      <c r="DNZ109" s="2"/>
      <c r="DOA109" s="2"/>
      <c r="DOB109" s="2"/>
      <c r="DOC109" s="2"/>
      <c r="DOD109" s="2"/>
      <c r="DOE109" s="2"/>
      <c r="DOF109" s="2"/>
      <c r="DOG109" s="2"/>
      <c r="DOH109" s="2"/>
      <c r="DOI109" s="2"/>
      <c r="DOJ109" s="2"/>
      <c r="DOK109" s="2"/>
      <c r="DOL109" s="2"/>
      <c r="DOM109" s="2"/>
      <c r="DON109" s="2"/>
      <c r="DOO109" s="2"/>
      <c r="DOP109" s="2"/>
      <c r="DOQ109" s="2"/>
      <c r="DOR109" s="2"/>
      <c r="DOS109" s="2"/>
      <c r="DOT109" s="2"/>
      <c r="DOU109" s="2"/>
      <c r="DOV109" s="2"/>
      <c r="DOW109" s="2"/>
      <c r="DOX109" s="2"/>
      <c r="DOY109" s="2"/>
      <c r="DOZ109" s="2"/>
      <c r="DPA109" s="2"/>
      <c r="DPB109" s="2"/>
      <c r="DPC109" s="2"/>
      <c r="DPD109" s="2"/>
      <c r="DPE109" s="2"/>
      <c r="DPF109" s="2"/>
      <c r="DPG109" s="2"/>
      <c r="DPH109" s="2"/>
      <c r="DPI109" s="2"/>
      <c r="DPJ109" s="2"/>
      <c r="DPK109" s="2"/>
      <c r="DPL109" s="2"/>
      <c r="DPM109" s="2"/>
      <c r="DPN109" s="2"/>
      <c r="DPO109" s="2"/>
      <c r="DPP109" s="2"/>
      <c r="DPQ109" s="2"/>
      <c r="DPR109" s="2"/>
      <c r="DPS109" s="2"/>
      <c r="DPT109" s="2"/>
      <c r="DPU109" s="2"/>
      <c r="DPV109" s="2"/>
      <c r="DPW109" s="2"/>
      <c r="DPX109" s="2"/>
      <c r="DPY109" s="2"/>
      <c r="DPZ109" s="2"/>
      <c r="DQA109" s="2"/>
      <c r="DQB109" s="2"/>
      <c r="DQC109" s="2"/>
      <c r="DQD109" s="2"/>
      <c r="DQE109" s="2"/>
      <c r="DQF109" s="2"/>
      <c r="DQG109" s="2"/>
      <c r="DQH109" s="2"/>
      <c r="DQI109" s="2"/>
      <c r="DQJ109" s="2"/>
      <c r="DQK109" s="2"/>
      <c r="DQL109" s="2"/>
      <c r="DQM109" s="2"/>
      <c r="DQN109" s="2"/>
      <c r="DQO109" s="2"/>
      <c r="DQP109" s="2"/>
      <c r="DQQ109" s="2"/>
      <c r="DQR109" s="2"/>
      <c r="DQS109" s="2"/>
      <c r="DQT109" s="2"/>
      <c r="DQU109" s="2"/>
      <c r="DQV109" s="2"/>
      <c r="DQW109" s="2"/>
      <c r="DQX109" s="2"/>
      <c r="DQY109" s="2"/>
      <c r="DQZ109" s="2"/>
      <c r="DRA109" s="2"/>
      <c r="DRB109" s="2"/>
      <c r="DRC109" s="2"/>
      <c r="DRD109" s="2"/>
      <c r="DRE109" s="2"/>
      <c r="DRF109" s="2"/>
      <c r="DRG109" s="2"/>
      <c r="DRH109" s="2"/>
      <c r="DRI109" s="2"/>
      <c r="DRJ109" s="2"/>
      <c r="DRK109" s="2"/>
      <c r="DRL109" s="2"/>
      <c r="DRM109" s="2"/>
      <c r="DRN109" s="2"/>
      <c r="DRO109" s="2"/>
      <c r="DRP109" s="2"/>
      <c r="DRQ109" s="2"/>
      <c r="DRR109" s="2"/>
      <c r="DRS109" s="2"/>
      <c r="DRT109" s="2"/>
      <c r="DRU109" s="2"/>
      <c r="DRV109" s="2"/>
      <c r="DRW109" s="2"/>
      <c r="DRX109" s="2"/>
      <c r="DRY109" s="2"/>
      <c r="DRZ109" s="2"/>
      <c r="DSA109" s="2"/>
      <c r="DSB109" s="2"/>
      <c r="DSC109" s="2"/>
      <c r="DSD109" s="2"/>
      <c r="DSE109" s="2"/>
      <c r="DSF109" s="2"/>
      <c r="DSG109" s="2"/>
      <c r="DSH109" s="2"/>
      <c r="DSI109" s="2"/>
      <c r="DSJ109" s="2"/>
      <c r="DSK109" s="2"/>
      <c r="DSL109" s="2"/>
      <c r="DSM109" s="2"/>
      <c r="DSN109" s="2"/>
      <c r="DSO109" s="2"/>
      <c r="DSP109" s="2"/>
      <c r="DSQ109" s="2"/>
      <c r="DSR109" s="2"/>
      <c r="DSS109" s="2"/>
      <c r="DST109" s="2"/>
      <c r="DSU109" s="2"/>
      <c r="DSV109" s="2"/>
      <c r="DSW109" s="2"/>
      <c r="DSX109" s="2"/>
      <c r="DSY109" s="2"/>
      <c r="DSZ109" s="2"/>
      <c r="DTA109" s="2"/>
      <c r="DTB109" s="2"/>
      <c r="DTC109" s="2"/>
      <c r="DTD109" s="2"/>
      <c r="DTE109" s="2"/>
      <c r="DTF109" s="2"/>
      <c r="DTG109" s="2"/>
      <c r="DTH109" s="2"/>
      <c r="DTI109" s="2"/>
      <c r="DTJ109" s="2"/>
      <c r="DTK109" s="2"/>
      <c r="DTL109" s="2"/>
      <c r="DTM109" s="2"/>
      <c r="DTN109" s="2"/>
      <c r="DTO109" s="2"/>
      <c r="DTP109" s="2"/>
      <c r="DTQ109" s="2"/>
      <c r="DTR109" s="2"/>
      <c r="DTS109" s="2"/>
      <c r="DTT109" s="2"/>
      <c r="DTU109" s="2"/>
      <c r="DTV109" s="2"/>
      <c r="DTW109" s="2"/>
      <c r="DTX109" s="2"/>
      <c r="DTY109" s="2"/>
      <c r="DTZ109" s="2"/>
      <c r="DUA109" s="2"/>
      <c r="DUB109" s="2"/>
      <c r="DUC109" s="2"/>
      <c r="DUD109" s="2"/>
      <c r="DUE109" s="2"/>
      <c r="DUF109" s="2"/>
      <c r="DUG109" s="2"/>
      <c r="DUH109" s="2"/>
      <c r="DUI109" s="2"/>
      <c r="DUJ109" s="2"/>
      <c r="DUK109" s="2"/>
      <c r="DUL109" s="2"/>
      <c r="DUM109" s="2"/>
      <c r="DUN109" s="2"/>
      <c r="DUO109" s="2"/>
      <c r="DUP109" s="2"/>
      <c r="DUQ109" s="2"/>
      <c r="DUR109" s="2"/>
      <c r="DUS109" s="2"/>
      <c r="DUT109" s="2"/>
      <c r="DUU109" s="2"/>
      <c r="DUV109" s="2"/>
      <c r="DUW109" s="2"/>
      <c r="DUX109" s="2"/>
      <c r="DUY109" s="2"/>
      <c r="DUZ109" s="2"/>
      <c r="DVA109" s="2"/>
      <c r="DVB109" s="2"/>
      <c r="DVC109" s="2"/>
      <c r="DVD109" s="2"/>
      <c r="DVE109" s="2"/>
      <c r="DVF109" s="2"/>
      <c r="DVG109" s="2"/>
      <c r="DVH109" s="2"/>
      <c r="DVI109" s="2"/>
      <c r="DVJ109" s="2"/>
      <c r="DVK109" s="2"/>
      <c r="DVL109" s="2"/>
      <c r="DVM109" s="2"/>
      <c r="DVN109" s="2"/>
      <c r="DVO109" s="2"/>
      <c r="DVP109" s="2"/>
      <c r="DVQ109" s="2"/>
      <c r="DVR109" s="2"/>
      <c r="DVS109" s="2"/>
      <c r="DVT109" s="2"/>
      <c r="DVU109" s="2"/>
      <c r="DVV109" s="2"/>
      <c r="DVW109" s="2"/>
      <c r="DVX109" s="2"/>
      <c r="DVY109" s="2"/>
      <c r="DVZ109" s="2"/>
      <c r="DWA109" s="2"/>
      <c r="DWB109" s="2"/>
      <c r="DWC109" s="2"/>
      <c r="DWD109" s="2"/>
      <c r="DWE109" s="2"/>
      <c r="DWF109" s="2"/>
      <c r="DWG109" s="2"/>
      <c r="DWH109" s="2"/>
      <c r="DWI109" s="2"/>
      <c r="DWJ109" s="2"/>
      <c r="DWK109" s="2"/>
      <c r="DWL109" s="2"/>
      <c r="DWM109" s="2"/>
      <c r="DWN109" s="2"/>
      <c r="DWO109" s="2"/>
      <c r="DWP109" s="2"/>
      <c r="DWQ109" s="2"/>
      <c r="DWR109" s="2"/>
      <c r="DWS109" s="2"/>
      <c r="DWT109" s="2"/>
      <c r="DWU109" s="2"/>
      <c r="DWV109" s="2"/>
      <c r="DWW109" s="2"/>
      <c r="DWX109" s="2"/>
      <c r="DWY109" s="2"/>
      <c r="DWZ109" s="2"/>
      <c r="DXA109" s="2"/>
      <c r="DXB109" s="2"/>
      <c r="DXC109" s="2"/>
      <c r="DXD109" s="2"/>
      <c r="DXE109" s="2"/>
      <c r="DXF109" s="2"/>
      <c r="DXG109" s="2"/>
      <c r="DXH109" s="2"/>
      <c r="DXI109" s="2"/>
      <c r="DXJ109" s="2"/>
      <c r="DXK109" s="2"/>
      <c r="DXL109" s="2"/>
      <c r="DXM109" s="2"/>
      <c r="DXN109" s="2"/>
      <c r="DXO109" s="2"/>
      <c r="DXP109" s="2"/>
      <c r="DXQ109" s="2"/>
      <c r="DXR109" s="2"/>
      <c r="DXS109" s="2"/>
      <c r="DXT109" s="2"/>
      <c r="DXU109" s="2"/>
      <c r="DXV109" s="2"/>
      <c r="DXW109" s="2"/>
      <c r="DXX109" s="2"/>
      <c r="DXY109" s="2"/>
      <c r="DXZ109" s="2"/>
      <c r="DYA109" s="2"/>
      <c r="DYB109" s="2"/>
      <c r="DYC109" s="2"/>
      <c r="DYD109" s="2"/>
      <c r="DYE109" s="2"/>
      <c r="DYF109" s="2"/>
      <c r="DYG109" s="2"/>
      <c r="DYH109" s="2"/>
      <c r="DYI109" s="2"/>
      <c r="DYJ109" s="2"/>
      <c r="DYK109" s="2"/>
      <c r="DYL109" s="2"/>
      <c r="DYM109" s="2"/>
      <c r="DYN109" s="2"/>
      <c r="DYO109" s="2"/>
      <c r="DYP109" s="2"/>
      <c r="DYQ109" s="2"/>
      <c r="DYR109" s="2"/>
      <c r="DYS109" s="2"/>
      <c r="DYT109" s="2"/>
      <c r="DYU109" s="2"/>
      <c r="DYV109" s="2"/>
      <c r="DYW109" s="2"/>
      <c r="DYX109" s="2"/>
      <c r="DYY109" s="2"/>
      <c r="DYZ109" s="2"/>
      <c r="DZA109" s="2"/>
      <c r="DZB109" s="2"/>
      <c r="DZC109" s="2"/>
      <c r="DZD109" s="2"/>
      <c r="DZE109" s="2"/>
      <c r="DZF109" s="2"/>
      <c r="DZG109" s="2"/>
      <c r="DZH109" s="2"/>
      <c r="DZI109" s="2"/>
      <c r="DZJ109" s="2"/>
      <c r="DZK109" s="2"/>
      <c r="DZL109" s="2"/>
      <c r="DZM109" s="2"/>
      <c r="DZN109" s="2"/>
      <c r="DZO109" s="2"/>
      <c r="DZP109" s="2"/>
      <c r="DZQ109" s="2"/>
      <c r="DZR109" s="2"/>
      <c r="DZS109" s="2"/>
      <c r="DZT109" s="2"/>
      <c r="DZU109" s="2"/>
      <c r="DZV109" s="2"/>
      <c r="DZW109" s="2"/>
      <c r="DZX109" s="2"/>
      <c r="DZY109" s="2"/>
      <c r="DZZ109" s="2"/>
      <c r="EAA109" s="2"/>
      <c r="EAB109" s="2"/>
      <c r="EAC109" s="2"/>
      <c r="EAD109" s="2"/>
      <c r="EAE109" s="2"/>
      <c r="EAF109" s="2"/>
      <c r="EAG109" s="2"/>
      <c r="EAH109" s="2"/>
      <c r="EAI109" s="2"/>
      <c r="EAJ109" s="2"/>
      <c r="EAK109" s="2"/>
      <c r="EAL109" s="2"/>
      <c r="EAM109" s="2"/>
      <c r="EAN109" s="2"/>
      <c r="EAO109" s="2"/>
      <c r="EAP109" s="2"/>
      <c r="EAQ109" s="2"/>
      <c r="EAR109" s="2"/>
      <c r="EAS109" s="2"/>
      <c r="EAT109" s="2"/>
      <c r="EAU109" s="2"/>
      <c r="EAV109" s="2"/>
      <c r="EAW109" s="2"/>
      <c r="EAX109" s="2"/>
      <c r="EAY109" s="2"/>
      <c r="EAZ109" s="2"/>
      <c r="EBA109" s="2"/>
      <c r="EBB109" s="2"/>
      <c r="EBC109" s="2"/>
      <c r="EBD109" s="2"/>
      <c r="EBE109" s="2"/>
      <c r="EBF109" s="2"/>
      <c r="EBG109" s="2"/>
      <c r="EBH109" s="2"/>
      <c r="EBI109" s="2"/>
      <c r="EBJ109" s="2"/>
      <c r="EBK109" s="2"/>
      <c r="EBL109" s="2"/>
      <c r="EBM109" s="2"/>
      <c r="EBN109" s="2"/>
      <c r="EBO109" s="2"/>
      <c r="EBP109" s="2"/>
      <c r="EBQ109" s="2"/>
      <c r="EBR109" s="2"/>
      <c r="EBS109" s="2"/>
      <c r="EBT109" s="2"/>
      <c r="EBU109" s="2"/>
      <c r="EBV109" s="2"/>
      <c r="EBW109" s="2"/>
      <c r="EBX109" s="2"/>
      <c r="EBY109" s="2"/>
      <c r="EBZ109" s="2"/>
      <c r="ECA109" s="2"/>
      <c r="ECB109" s="2"/>
      <c r="ECC109" s="2"/>
      <c r="ECD109" s="2"/>
      <c r="ECE109" s="2"/>
      <c r="ECF109" s="2"/>
      <c r="ECG109" s="2"/>
      <c r="ECH109" s="2"/>
      <c r="ECI109" s="2"/>
      <c r="ECJ109" s="2"/>
      <c r="ECK109" s="2"/>
      <c r="ECL109" s="2"/>
      <c r="ECM109" s="2"/>
      <c r="ECN109" s="2"/>
      <c r="ECO109" s="2"/>
      <c r="ECP109" s="2"/>
      <c r="ECQ109" s="2"/>
      <c r="ECR109" s="2"/>
      <c r="ECS109" s="2"/>
      <c r="ECT109" s="2"/>
      <c r="ECU109" s="2"/>
      <c r="ECV109" s="2"/>
      <c r="ECW109" s="2"/>
      <c r="ECX109" s="2"/>
      <c r="ECY109" s="2"/>
      <c r="ECZ109" s="2"/>
      <c r="EDA109" s="2"/>
      <c r="EDB109" s="2"/>
      <c r="EDC109" s="2"/>
      <c r="EDD109" s="2"/>
      <c r="EDE109" s="2"/>
      <c r="EDF109" s="2"/>
      <c r="EDG109" s="2"/>
      <c r="EDH109" s="2"/>
      <c r="EDI109" s="2"/>
      <c r="EDJ109" s="2"/>
      <c r="EDK109" s="2"/>
      <c r="EDL109" s="2"/>
      <c r="EDM109" s="2"/>
      <c r="EDN109" s="2"/>
      <c r="EDO109" s="2"/>
      <c r="EDP109" s="2"/>
      <c r="EDQ109" s="2"/>
      <c r="EDR109" s="2"/>
      <c r="EDS109" s="2"/>
      <c r="EDT109" s="2"/>
      <c r="EDU109" s="2"/>
      <c r="EDV109" s="2"/>
      <c r="EDW109" s="2"/>
      <c r="EDX109" s="2"/>
      <c r="EDY109" s="2"/>
      <c r="EDZ109" s="2"/>
      <c r="EEA109" s="2"/>
      <c r="EEB109" s="2"/>
      <c r="EEC109" s="2"/>
      <c r="EED109" s="2"/>
      <c r="EEE109" s="2"/>
      <c r="EEF109" s="2"/>
      <c r="EEG109" s="2"/>
      <c r="EEH109" s="2"/>
      <c r="EEI109" s="2"/>
      <c r="EEJ109" s="2"/>
      <c r="EEK109" s="2"/>
      <c r="EEL109" s="2"/>
      <c r="EEM109" s="2"/>
      <c r="EEN109" s="2"/>
      <c r="EEO109" s="2"/>
      <c r="EEP109" s="2"/>
      <c r="EEQ109" s="2"/>
      <c r="EER109" s="2"/>
      <c r="EES109" s="2"/>
      <c r="EET109" s="2"/>
      <c r="EEU109" s="2"/>
      <c r="EEV109" s="2"/>
      <c r="EEW109" s="2"/>
      <c r="EEX109" s="2"/>
      <c r="EEY109" s="2"/>
      <c r="EEZ109" s="2"/>
      <c r="EFA109" s="2"/>
      <c r="EFB109" s="2"/>
      <c r="EFC109" s="2"/>
      <c r="EFD109" s="2"/>
      <c r="EFE109" s="2"/>
      <c r="EFF109" s="2"/>
      <c r="EFG109" s="2"/>
      <c r="EFH109" s="2"/>
      <c r="EFI109" s="2"/>
      <c r="EFJ109" s="2"/>
      <c r="EFK109" s="2"/>
      <c r="EFL109" s="2"/>
      <c r="EFM109" s="2"/>
      <c r="EFN109" s="2"/>
      <c r="EFO109" s="2"/>
      <c r="EFP109" s="2"/>
      <c r="EFQ109" s="2"/>
      <c r="EFR109" s="2"/>
      <c r="EFS109" s="2"/>
      <c r="EFT109" s="2"/>
      <c r="EFU109" s="2"/>
      <c r="EFV109" s="2"/>
      <c r="EFW109" s="2"/>
      <c r="EFX109" s="2"/>
      <c r="EFY109" s="2"/>
      <c r="EFZ109" s="2"/>
      <c r="EGA109" s="2"/>
      <c r="EGB109" s="2"/>
      <c r="EGC109" s="2"/>
      <c r="EGD109" s="2"/>
      <c r="EGE109" s="2"/>
      <c r="EGF109" s="2"/>
      <c r="EGG109" s="2"/>
      <c r="EGH109" s="2"/>
      <c r="EGI109" s="2"/>
      <c r="EGJ109" s="2"/>
      <c r="EGK109" s="2"/>
      <c r="EGL109" s="2"/>
      <c r="EGM109" s="2"/>
      <c r="EGN109" s="2"/>
      <c r="EGO109" s="2"/>
      <c r="EGP109" s="2"/>
      <c r="EGQ109" s="2"/>
      <c r="EGR109" s="2"/>
      <c r="EGS109" s="2"/>
      <c r="EGT109" s="2"/>
      <c r="EGU109" s="2"/>
      <c r="EGV109" s="2"/>
      <c r="EGW109" s="2"/>
      <c r="EGX109" s="2"/>
      <c r="EGY109" s="2"/>
      <c r="EGZ109" s="2"/>
      <c r="EHA109" s="2"/>
      <c r="EHB109" s="2"/>
      <c r="EHC109" s="2"/>
      <c r="EHD109" s="2"/>
      <c r="EHE109" s="2"/>
      <c r="EHF109" s="2"/>
      <c r="EHG109" s="2"/>
      <c r="EHH109" s="2"/>
      <c r="EHI109" s="2"/>
      <c r="EHJ109" s="2"/>
      <c r="EHK109" s="2"/>
      <c r="EHL109" s="2"/>
      <c r="EHM109" s="2"/>
      <c r="EHN109" s="2"/>
      <c r="EHO109" s="2"/>
      <c r="EHP109" s="2"/>
      <c r="EHQ109" s="2"/>
      <c r="EHR109" s="2"/>
      <c r="EHS109" s="2"/>
      <c r="EHT109" s="2"/>
      <c r="EHU109" s="2"/>
      <c r="EHV109" s="2"/>
      <c r="EHW109" s="2"/>
      <c r="EHX109" s="2"/>
      <c r="EHY109" s="2"/>
      <c r="EHZ109" s="2"/>
      <c r="EIA109" s="2"/>
      <c r="EIB109" s="2"/>
      <c r="EIC109" s="2"/>
      <c r="EID109" s="2"/>
      <c r="EIE109" s="2"/>
      <c r="EIF109" s="2"/>
      <c r="EIG109" s="2"/>
      <c r="EIH109" s="2"/>
      <c r="EII109" s="2"/>
      <c r="EIJ109" s="2"/>
      <c r="EIK109" s="2"/>
      <c r="EIL109" s="2"/>
      <c r="EIM109" s="2"/>
      <c r="EIN109" s="2"/>
      <c r="EIO109" s="2"/>
      <c r="EIP109" s="2"/>
      <c r="EIQ109" s="2"/>
      <c r="EIR109" s="2"/>
      <c r="EIS109" s="2"/>
      <c r="EIT109" s="2"/>
      <c r="EIU109" s="2"/>
      <c r="EIV109" s="2"/>
      <c r="EIW109" s="2"/>
      <c r="EIX109" s="2"/>
      <c r="EIY109" s="2"/>
      <c r="EIZ109" s="2"/>
      <c r="EJA109" s="2"/>
      <c r="EJB109" s="2"/>
      <c r="EJC109" s="2"/>
      <c r="EJD109" s="2"/>
      <c r="EJE109" s="2"/>
      <c r="EJF109" s="2"/>
      <c r="EJG109" s="2"/>
      <c r="EJH109" s="2"/>
      <c r="EJI109" s="2"/>
      <c r="EJJ109" s="2"/>
      <c r="EJK109" s="2"/>
      <c r="EJL109" s="2"/>
      <c r="EJM109" s="2"/>
      <c r="EJN109" s="2"/>
      <c r="EJO109" s="2"/>
      <c r="EJP109" s="2"/>
      <c r="EJQ109" s="2"/>
      <c r="EJR109" s="2"/>
      <c r="EJS109" s="2"/>
      <c r="EJT109" s="2"/>
      <c r="EJU109" s="2"/>
      <c r="EJV109" s="2"/>
      <c r="EJW109" s="2"/>
      <c r="EJX109" s="2"/>
      <c r="EJY109" s="2"/>
      <c r="EJZ109" s="2"/>
      <c r="EKA109" s="2"/>
      <c r="EKB109" s="2"/>
      <c r="EKC109" s="2"/>
      <c r="EKD109" s="2"/>
      <c r="EKE109" s="2"/>
      <c r="EKF109" s="2"/>
      <c r="EKG109" s="2"/>
      <c r="EKH109" s="2"/>
      <c r="EKI109" s="2"/>
      <c r="EKJ109" s="2"/>
      <c r="EKK109" s="2"/>
      <c r="EKL109" s="2"/>
      <c r="EKM109" s="2"/>
      <c r="EKN109" s="2"/>
      <c r="EKO109" s="2"/>
      <c r="EKP109" s="2"/>
      <c r="EKQ109" s="2"/>
      <c r="EKR109" s="2"/>
      <c r="EKS109" s="2"/>
      <c r="EKT109" s="2"/>
      <c r="EKU109" s="2"/>
      <c r="EKV109" s="2"/>
      <c r="EKW109" s="2"/>
      <c r="EKX109" s="2"/>
      <c r="EKY109" s="2"/>
      <c r="EKZ109" s="2"/>
      <c r="ELA109" s="2"/>
      <c r="ELB109" s="2"/>
      <c r="ELC109" s="2"/>
      <c r="ELD109" s="2"/>
      <c r="ELE109" s="2"/>
      <c r="ELF109" s="2"/>
      <c r="ELG109" s="2"/>
      <c r="ELH109" s="2"/>
      <c r="ELI109" s="2"/>
      <c r="ELJ109" s="2"/>
      <c r="ELK109" s="2"/>
      <c r="ELL109" s="2"/>
      <c r="ELM109" s="2"/>
      <c r="ELN109" s="2"/>
      <c r="ELO109" s="2"/>
      <c r="ELP109" s="2"/>
      <c r="ELQ109" s="2"/>
      <c r="ELR109" s="2"/>
      <c r="ELS109" s="2"/>
      <c r="ELT109" s="2"/>
      <c r="ELU109" s="2"/>
      <c r="ELV109" s="2"/>
      <c r="ELW109" s="2"/>
      <c r="ELX109" s="2"/>
      <c r="ELY109" s="2"/>
      <c r="ELZ109" s="2"/>
      <c r="EMA109" s="2"/>
      <c r="EMB109" s="2"/>
      <c r="EMC109" s="2"/>
      <c r="EMD109" s="2"/>
      <c r="EME109" s="2"/>
      <c r="EMF109" s="2"/>
      <c r="EMG109" s="2"/>
      <c r="EMH109" s="2"/>
      <c r="EMI109" s="2"/>
      <c r="EMJ109" s="2"/>
      <c r="EMK109" s="2"/>
      <c r="EML109" s="2"/>
      <c r="EMM109" s="2"/>
      <c r="EMN109" s="2"/>
      <c r="EMO109" s="2"/>
      <c r="EMP109" s="2"/>
      <c r="EMQ109" s="2"/>
      <c r="EMR109" s="2"/>
      <c r="EMS109" s="2"/>
      <c r="EMT109" s="2"/>
      <c r="EMU109" s="2"/>
      <c r="EMV109" s="2"/>
      <c r="EMW109" s="2"/>
      <c r="EMX109" s="2"/>
      <c r="EMY109" s="2"/>
      <c r="EMZ109" s="2"/>
      <c r="ENA109" s="2"/>
      <c r="ENB109" s="2"/>
      <c r="ENC109" s="2"/>
      <c r="END109" s="2"/>
      <c r="ENE109" s="2"/>
      <c r="ENF109" s="2"/>
      <c r="ENG109" s="2"/>
      <c r="ENH109" s="2"/>
      <c r="ENI109" s="2"/>
      <c r="ENJ109" s="2"/>
      <c r="ENK109" s="2"/>
      <c r="ENL109" s="2"/>
      <c r="ENM109" s="2"/>
      <c r="ENN109" s="2"/>
      <c r="ENO109" s="2"/>
      <c r="ENP109" s="2"/>
      <c r="ENQ109" s="2"/>
      <c r="ENR109" s="2"/>
      <c r="ENS109" s="2"/>
      <c r="ENT109" s="2"/>
      <c r="ENU109" s="2"/>
      <c r="ENV109" s="2"/>
      <c r="ENW109" s="2"/>
      <c r="ENX109" s="2"/>
      <c r="ENY109" s="2"/>
      <c r="ENZ109" s="2"/>
      <c r="EOA109" s="2"/>
      <c r="EOB109" s="2"/>
      <c r="EOC109" s="2"/>
      <c r="EOD109" s="2"/>
      <c r="EOE109" s="2"/>
      <c r="EOF109" s="2"/>
      <c r="EOG109" s="2"/>
      <c r="EOH109" s="2"/>
      <c r="EOI109" s="2"/>
      <c r="EOJ109" s="2"/>
      <c r="EOK109" s="2"/>
      <c r="EOL109" s="2"/>
      <c r="EOM109" s="2"/>
      <c r="EON109" s="2"/>
      <c r="EOO109" s="2"/>
      <c r="EOP109" s="2"/>
      <c r="EOQ109" s="2"/>
      <c r="EOR109" s="2"/>
      <c r="EOS109" s="2"/>
      <c r="EOT109" s="2"/>
      <c r="EOU109" s="2"/>
      <c r="EOV109" s="2"/>
      <c r="EOW109" s="2"/>
      <c r="EOX109" s="2"/>
      <c r="EOY109" s="2"/>
      <c r="EOZ109" s="2"/>
      <c r="EPA109" s="2"/>
      <c r="EPB109" s="2"/>
      <c r="EPC109" s="2"/>
      <c r="EPD109" s="2"/>
      <c r="EPE109" s="2"/>
      <c r="EPF109" s="2"/>
      <c r="EPG109" s="2"/>
      <c r="EPH109" s="2"/>
      <c r="EPI109" s="2"/>
      <c r="EPJ109" s="2"/>
      <c r="EPK109" s="2"/>
      <c r="EPL109" s="2"/>
      <c r="EPM109" s="2"/>
      <c r="EPN109" s="2"/>
      <c r="EPO109" s="2"/>
      <c r="EPP109" s="2"/>
      <c r="EPQ109" s="2"/>
      <c r="EPR109" s="2"/>
      <c r="EPS109" s="2"/>
      <c r="EPT109" s="2"/>
      <c r="EPU109" s="2"/>
      <c r="EPV109" s="2"/>
      <c r="EPW109" s="2"/>
      <c r="EPX109" s="2"/>
      <c r="EPY109" s="2"/>
      <c r="EPZ109" s="2"/>
      <c r="EQA109" s="2"/>
      <c r="EQB109" s="2"/>
      <c r="EQC109" s="2"/>
      <c r="EQD109" s="2"/>
      <c r="EQE109" s="2"/>
      <c r="EQF109" s="2"/>
      <c r="EQG109" s="2"/>
      <c r="EQH109" s="2"/>
      <c r="EQI109" s="2"/>
      <c r="EQJ109" s="2"/>
      <c r="EQK109" s="2"/>
      <c r="EQL109" s="2"/>
      <c r="EQM109" s="2"/>
      <c r="EQN109" s="2"/>
      <c r="EQO109" s="2"/>
      <c r="EQP109" s="2"/>
      <c r="EQQ109" s="2"/>
      <c r="EQR109" s="2"/>
      <c r="EQS109" s="2"/>
      <c r="EQT109" s="2"/>
      <c r="EQU109" s="2"/>
      <c r="EQV109" s="2"/>
      <c r="EQW109" s="2"/>
      <c r="EQX109" s="2"/>
      <c r="EQY109" s="2"/>
      <c r="EQZ109" s="2"/>
      <c r="ERA109" s="2"/>
      <c r="ERB109" s="2"/>
      <c r="ERC109" s="2"/>
      <c r="ERD109" s="2"/>
      <c r="ERE109" s="2"/>
      <c r="ERF109" s="2"/>
      <c r="ERG109" s="2"/>
      <c r="ERH109" s="2"/>
      <c r="ERI109" s="2"/>
      <c r="ERJ109" s="2"/>
      <c r="ERK109" s="2"/>
      <c r="ERL109" s="2"/>
      <c r="ERM109" s="2"/>
      <c r="ERN109" s="2"/>
      <c r="ERO109" s="2"/>
      <c r="ERP109" s="2"/>
      <c r="ERQ109" s="2"/>
      <c r="ERR109" s="2"/>
      <c r="ERS109" s="2"/>
      <c r="ERT109" s="2"/>
      <c r="ERU109" s="2"/>
      <c r="ERV109" s="2"/>
      <c r="ERW109" s="2"/>
      <c r="ERX109" s="2"/>
      <c r="ERY109" s="2"/>
      <c r="ERZ109" s="2"/>
      <c r="ESA109" s="2"/>
      <c r="ESB109" s="2"/>
      <c r="ESC109" s="2"/>
      <c r="ESD109" s="2"/>
      <c r="ESE109" s="2"/>
      <c r="ESF109" s="2"/>
      <c r="ESG109" s="2"/>
      <c r="ESH109" s="2"/>
      <c r="ESI109" s="2"/>
      <c r="ESJ109" s="2"/>
      <c r="ESK109" s="2"/>
      <c r="ESL109" s="2"/>
      <c r="ESM109" s="2"/>
      <c r="ESN109" s="2"/>
      <c r="ESO109" s="2"/>
      <c r="ESP109" s="2"/>
      <c r="ESQ109" s="2"/>
      <c r="ESR109" s="2"/>
      <c r="ESS109" s="2"/>
      <c r="EST109" s="2"/>
      <c r="ESU109" s="2"/>
      <c r="ESV109" s="2"/>
      <c r="ESW109" s="2"/>
      <c r="ESX109" s="2"/>
      <c r="ESY109" s="2"/>
      <c r="ESZ109" s="2"/>
      <c r="ETA109" s="2"/>
      <c r="ETB109" s="2"/>
      <c r="ETC109" s="2"/>
      <c r="ETD109" s="2"/>
      <c r="ETE109" s="2"/>
      <c r="ETF109" s="2"/>
      <c r="ETG109" s="2"/>
      <c r="ETH109" s="2"/>
      <c r="ETI109" s="2"/>
      <c r="ETJ109" s="2"/>
      <c r="ETK109" s="2"/>
      <c r="ETL109" s="2"/>
      <c r="ETM109" s="2"/>
      <c r="ETN109" s="2"/>
      <c r="ETO109" s="2"/>
      <c r="ETP109" s="2"/>
      <c r="ETQ109" s="2"/>
      <c r="ETR109" s="2"/>
      <c r="ETS109" s="2"/>
      <c r="ETT109" s="2"/>
      <c r="ETU109" s="2"/>
      <c r="ETV109" s="2"/>
      <c r="ETW109" s="2"/>
      <c r="ETX109" s="2"/>
      <c r="ETY109" s="2"/>
      <c r="ETZ109" s="2"/>
      <c r="EUA109" s="2"/>
      <c r="EUB109" s="2"/>
      <c r="EUC109" s="2"/>
      <c r="EUD109" s="2"/>
      <c r="EUE109" s="2"/>
      <c r="EUF109" s="2"/>
      <c r="EUG109" s="2"/>
      <c r="EUH109" s="2"/>
      <c r="EUI109" s="2"/>
      <c r="EUJ109" s="2"/>
      <c r="EUK109" s="2"/>
      <c r="EUL109" s="2"/>
      <c r="EUM109" s="2"/>
      <c r="EUN109" s="2"/>
      <c r="EUO109" s="2"/>
      <c r="EUP109" s="2"/>
      <c r="EUQ109" s="2"/>
      <c r="EUR109" s="2"/>
      <c r="EUS109" s="2"/>
      <c r="EUT109" s="2"/>
      <c r="EUU109" s="2"/>
      <c r="EUV109" s="2"/>
      <c r="EUW109" s="2"/>
      <c r="EUX109" s="2"/>
      <c r="EUY109" s="2"/>
      <c r="EUZ109" s="2"/>
      <c r="EVA109" s="2"/>
      <c r="EVB109" s="2"/>
      <c r="EVC109" s="2"/>
      <c r="EVD109" s="2"/>
      <c r="EVE109" s="2"/>
      <c r="EVF109" s="2"/>
      <c r="EVG109" s="2"/>
      <c r="EVH109" s="2"/>
      <c r="EVI109" s="2"/>
      <c r="EVJ109" s="2"/>
      <c r="EVK109" s="2"/>
      <c r="EVL109" s="2"/>
      <c r="EVM109" s="2"/>
      <c r="EVN109" s="2"/>
      <c r="EVO109" s="2"/>
      <c r="EVP109" s="2"/>
      <c r="EVQ109" s="2"/>
      <c r="EVR109" s="2"/>
      <c r="EVS109" s="2"/>
      <c r="EVT109" s="2"/>
      <c r="EVU109" s="2"/>
      <c r="EVV109" s="2"/>
      <c r="EVW109" s="2"/>
      <c r="EVX109" s="2"/>
      <c r="EVY109" s="2"/>
      <c r="EVZ109" s="2"/>
      <c r="EWA109" s="2"/>
      <c r="EWB109" s="2"/>
      <c r="EWC109" s="2"/>
      <c r="EWD109" s="2"/>
      <c r="EWE109" s="2"/>
      <c r="EWF109" s="2"/>
      <c r="EWG109" s="2"/>
      <c r="EWH109" s="2"/>
      <c r="EWI109" s="2"/>
      <c r="EWJ109" s="2"/>
      <c r="EWK109" s="2"/>
      <c r="EWL109" s="2"/>
      <c r="EWM109" s="2"/>
      <c r="EWN109" s="2"/>
      <c r="EWO109" s="2"/>
      <c r="EWP109" s="2"/>
      <c r="EWQ109" s="2"/>
      <c r="EWR109" s="2"/>
      <c r="EWS109" s="2"/>
      <c r="EWT109" s="2"/>
      <c r="EWU109" s="2"/>
      <c r="EWV109" s="2"/>
      <c r="EWW109" s="2"/>
      <c r="EWX109" s="2"/>
      <c r="EWY109" s="2"/>
      <c r="EWZ109" s="2"/>
      <c r="EXA109" s="2"/>
      <c r="EXB109" s="2"/>
      <c r="EXC109" s="2"/>
      <c r="EXD109" s="2"/>
      <c r="EXE109" s="2"/>
      <c r="EXF109" s="2"/>
      <c r="EXG109" s="2"/>
      <c r="EXH109" s="2"/>
      <c r="EXI109" s="2"/>
      <c r="EXJ109" s="2"/>
      <c r="EXK109" s="2"/>
      <c r="EXL109" s="2"/>
      <c r="EXM109" s="2"/>
      <c r="EXN109" s="2"/>
      <c r="EXO109" s="2"/>
      <c r="EXP109" s="2"/>
      <c r="EXQ109" s="2"/>
      <c r="EXR109" s="2"/>
      <c r="EXS109" s="2"/>
      <c r="EXT109" s="2"/>
      <c r="EXU109" s="2"/>
      <c r="EXV109" s="2"/>
      <c r="EXW109" s="2"/>
      <c r="EXX109" s="2"/>
      <c r="EXY109" s="2"/>
      <c r="EXZ109" s="2"/>
      <c r="EYA109" s="2"/>
      <c r="EYB109" s="2"/>
      <c r="EYC109" s="2"/>
      <c r="EYD109" s="2"/>
      <c r="EYE109" s="2"/>
      <c r="EYF109" s="2"/>
      <c r="EYG109" s="2"/>
      <c r="EYH109" s="2"/>
      <c r="EYI109" s="2"/>
      <c r="EYJ109" s="2"/>
      <c r="EYK109" s="2"/>
      <c r="EYL109" s="2"/>
      <c r="EYM109" s="2"/>
      <c r="EYN109" s="2"/>
      <c r="EYO109" s="2"/>
      <c r="EYP109" s="2"/>
      <c r="EYQ109" s="2"/>
      <c r="EYR109" s="2"/>
      <c r="EYS109" s="2"/>
      <c r="EYT109" s="2"/>
      <c r="EYU109" s="2"/>
      <c r="EYV109" s="2"/>
      <c r="EYW109" s="2"/>
      <c r="EYX109" s="2"/>
      <c r="EYY109" s="2"/>
      <c r="EYZ109" s="2"/>
      <c r="EZA109" s="2"/>
      <c r="EZB109" s="2"/>
      <c r="EZC109" s="2"/>
      <c r="EZD109" s="2"/>
      <c r="EZE109" s="2"/>
      <c r="EZF109" s="2"/>
      <c r="EZG109" s="2"/>
      <c r="EZH109" s="2"/>
      <c r="EZI109" s="2"/>
      <c r="EZJ109" s="2"/>
      <c r="EZK109" s="2"/>
      <c r="EZL109" s="2"/>
      <c r="EZM109" s="2"/>
      <c r="EZN109" s="2"/>
      <c r="EZO109" s="2"/>
      <c r="EZP109" s="2"/>
      <c r="EZQ109" s="2"/>
      <c r="EZR109" s="2"/>
      <c r="EZS109" s="2"/>
      <c r="EZT109" s="2"/>
      <c r="EZU109" s="2"/>
      <c r="EZV109" s="2"/>
      <c r="EZW109" s="2"/>
      <c r="EZX109" s="2"/>
      <c r="EZY109" s="2"/>
      <c r="EZZ109" s="2"/>
      <c r="FAA109" s="2"/>
      <c r="FAB109" s="2"/>
      <c r="FAC109" s="2"/>
      <c r="FAD109" s="2"/>
      <c r="FAE109" s="2"/>
      <c r="FAF109" s="2"/>
      <c r="FAG109" s="2"/>
      <c r="FAH109" s="2"/>
      <c r="FAI109" s="2"/>
      <c r="FAJ109" s="2"/>
      <c r="FAK109" s="2"/>
      <c r="FAL109" s="2"/>
      <c r="FAM109" s="2"/>
      <c r="FAN109" s="2"/>
      <c r="FAO109" s="2"/>
      <c r="FAP109" s="2"/>
      <c r="FAQ109" s="2"/>
      <c r="FAR109" s="2"/>
      <c r="FAS109" s="2"/>
      <c r="FAT109" s="2"/>
      <c r="FAU109" s="2"/>
      <c r="FAV109" s="2"/>
      <c r="FAW109" s="2"/>
      <c r="FAX109" s="2"/>
      <c r="FAY109" s="2"/>
      <c r="FAZ109" s="2"/>
      <c r="FBA109" s="2"/>
      <c r="FBB109" s="2"/>
      <c r="FBC109" s="2"/>
      <c r="FBD109" s="2"/>
      <c r="FBE109" s="2"/>
      <c r="FBF109" s="2"/>
      <c r="FBG109" s="2"/>
      <c r="FBH109" s="2"/>
      <c r="FBI109" s="2"/>
      <c r="FBJ109" s="2"/>
      <c r="FBK109" s="2"/>
      <c r="FBL109" s="2"/>
      <c r="FBM109" s="2"/>
      <c r="FBN109" s="2"/>
      <c r="FBO109" s="2"/>
      <c r="FBP109" s="2"/>
      <c r="FBQ109" s="2"/>
      <c r="FBR109" s="2"/>
      <c r="FBS109" s="2"/>
      <c r="FBT109" s="2"/>
      <c r="FBU109" s="2"/>
      <c r="FBV109" s="2"/>
      <c r="FBW109" s="2"/>
      <c r="FBX109" s="2"/>
      <c r="FBY109" s="2"/>
      <c r="FBZ109" s="2"/>
      <c r="FCA109" s="2"/>
      <c r="FCB109" s="2"/>
      <c r="FCC109" s="2"/>
      <c r="FCD109" s="2"/>
      <c r="FCE109" s="2"/>
      <c r="FCF109" s="2"/>
      <c r="FCG109" s="2"/>
      <c r="FCH109" s="2"/>
      <c r="FCI109" s="2"/>
      <c r="FCJ109" s="2"/>
      <c r="FCK109" s="2"/>
      <c r="FCL109" s="2"/>
      <c r="FCM109" s="2"/>
      <c r="FCN109" s="2"/>
      <c r="FCO109" s="2"/>
      <c r="FCP109" s="2"/>
      <c r="FCQ109" s="2"/>
      <c r="FCR109" s="2"/>
      <c r="FCS109" s="2"/>
      <c r="FCT109" s="2"/>
      <c r="FCU109" s="2"/>
      <c r="FCV109" s="2"/>
      <c r="FCW109" s="2"/>
      <c r="FCX109" s="2"/>
      <c r="FCY109" s="2"/>
      <c r="FCZ109" s="2"/>
      <c r="FDA109" s="2"/>
      <c r="FDB109" s="2"/>
      <c r="FDC109" s="2"/>
      <c r="FDD109" s="2"/>
      <c r="FDE109" s="2"/>
      <c r="FDF109" s="2"/>
      <c r="FDG109" s="2"/>
      <c r="FDH109" s="2"/>
      <c r="FDI109" s="2"/>
      <c r="FDJ109" s="2"/>
      <c r="FDK109" s="2"/>
      <c r="FDL109" s="2"/>
      <c r="FDM109" s="2"/>
      <c r="FDN109" s="2"/>
      <c r="FDO109" s="2"/>
      <c r="FDP109" s="2"/>
      <c r="FDQ109" s="2"/>
      <c r="FDR109" s="2"/>
      <c r="FDS109" s="2"/>
      <c r="FDT109" s="2"/>
      <c r="FDU109" s="2"/>
      <c r="FDV109" s="2"/>
      <c r="FDW109" s="2"/>
      <c r="FDX109" s="2"/>
      <c r="FDY109" s="2"/>
      <c r="FDZ109" s="2"/>
      <c r="FEA109" s="2"/>
      <c r="FEB109" s="2"/>
      <c r="FEC109" s="2"/>
      <c r="FED109" s="2"/>
      <c r="FEE109" s="2"/>
      <c r="FEF109" s="2"/>
      <c r="FEG109" s="2"/>
      <c r="FEH109" s="2"/>
      <c r="FEI109" s="2"/>
      <c r="FEJ109" s="2"/>
      <c r="FEK109" s="2"/>
      <c r="FEL109" s="2"/>
      <c r="FEM109" s="2"/>
      <c r="FEN109" s="2"/>
      <c r="FEO109" s="2"/>
      <c r="FEP109" s="2"/>
      <c r="FEQ109" s="2"/>
      <c r="FER109" s="2"/>
      <c r="FES109" s="2"/>
      <c r="FET109" s="2"/>
      <c r="FEU109" s="2"/>
      <c r="FEV109" s="2"/>
      <c r="FEW109" s="2"/>
      <c r="FEX109" s="2"/>
      <c r="FEY109" s="2"/>
      <c r="FEZ109" s="2"/>
      <c r="FFA109" s="2"/>
      <c r="FFB109" s="2"/>
      <c r="FFC109" s="2"/>
      <c r="FFD109" s="2"/>
      <c r="FFE109" s="2"/>
      <c r="FFF109" s="2"/>
      <c r="FFG109" s="2"/>
      <c r="FFH109" s="2"/>
      <c r="FFI109" s="2"/>
      <c r="FFJ109" s="2"/>
      <c r="FFK109" s="2"/>
      <c r="FFL109" s="2"/>
      <c r="FFM109" s="2"/>
      <c r="FFN109" s="2"/>
      <c r="FFO109" s="2"/>
      <c r="FFP109" s="2"/>
      <c r="FFQ109" s="2"/>
      <c r="FFR109" s="2"/>
      <c r="FFS109" s="2"/>
      <c r="FFT109" s="2"/>
      <c r="FFU109" s="2"/>
      <c r="FFV109" s="2"/>
      <c r="FFW109" s="2"/>
      <c r="FFX109" s="2"/>
      <c r="FFY109" s="2"/>
      <c r="FFZ109" s="2"/>
      <c r="FGA109" s="2"/>
      <c r="FGB109" s="2"/>
      <c r="FGC109" s="2"/>
      <c r="FGD109" s="2"/>
      <c r="FGE109" s="2"/>
      <c r="FGF109" s="2"/>
      <c r="FGG109" s="2"/>
      <c r="FGH109" s="2"/>
      <c r="FGI109" s="2"/>
      <c r="FGJ109" s="2"/>
      <c r="FGK109" s="2"/>
      <c r="FGL109" s="2"/>
      <c r="FGM109" s="2"/>
      <c r="FGN109" s="2"/>
      <c r="FGO109" s="2"/>
      <c r="FGP109" s="2"/>
      <c r="FGQ109" s="2"/>
      <c r="FGR109" s="2"/>
      <c r="FGS109" s="2"/>
      <c r="FGT109" s="2"/>
      <c r="FGU109" s="2"/>
      <c r="FGV109" s="2"/>
      <c r="FGW109" s="2"/>
      <c r="FGX109" s="2"/>
      <c r="FGY109" s="2"/>
      <c r="FGZ109" s="2"/>
      <c r="FHA109" s="2"/>
      <c r="FHB109" s="2"/>
      <c r="FHC109" s="2"/>
      <c r="FHD109" s="2"/>
      <c r="FHE109" s="2"/>
      <c r="FHF109" s="2"/>
      <c r="FHG109" s="2"/>
      <c r="FHH109" s="2"/>
      <c r="FHI109" s="2"/>
      <c r="FHJ109" s="2"/>
      <c r="FHK109" s="2"/>
      <c r="FHL109" s="2"/>
      <c r="FHM109" s="2"/>
      <c r="FHN109" s="2"/>
      <c r="FHO109" s="2"/>
      <c r="FHP109" s="2"/>
      <c r="FHQ109" s="2"/>
      <c r="FHR109" s="2"/>
      <c r="FHS109" s="2"/>
      <c r="FHT109" s="2"/>
      <c r="FHU109" s="2"/>
      <c r="FHV109" s="2"/>
      <c r="FHW109" s="2"/>
      <c r="FHX109" s="2"/>
      <c r="FHY109" s="2"/>
      <c r="FHZ109" s="2"/>
      <c r="FIA109" s="2"/>
      <c r="FIB109" s="2"/>
      <c r="FIC109" s="2"/>
      <c r="FID109" s="2"/>
      <c r="FIE109" s="2"/>
      <c r="FIF109" s="2"/>
      <c r="FIG109" s="2"/>
      <c r="FIH109" s="2"/>
      <c r="FII109" s="2"/>
      <c r="FIJ109" s="2"/>
      <c r="FIK109" s="2"/>
      <c r="FIL109" s="2"/>
      <c r="FIM109" s="2"/>
      <c r="FIN109" s="2"/>
      <c r="FIO109" s="2"/>
      <c r="FIP109" s="2"/>
      <c r="FIQ109" s="2"/>
      <c r="FIR109" s="2"/>
      <c r="FIS109" s="2"/>
      <c r="FIT109" s="2"/>
      <c r="FIU109" s="2"/>
      <c r="FIV109" s="2"/>
      <c r="FIW109" s="2"/>
      <c r="FIX109" s="2"/>
      <c r="FIY109" s="2"/>
      <c r="FIZ109" s="2"/>
      <c r="FJA109" s="2"/>
      <c r="FJB109" s="2"/>
      <c r="FJC109" s="2"/>
      <c r="FJD109" s="2"/>
      <c r="FJE109" s="2"/>
      <c r="FJF109" s="2"/>
      <c r="FJG109" s="2"/>
      <c r="FJH109" s="2"/>
      <c r="FJI109" s="2"/>
      <c r="FJJ109" s="2"/>
      <c r="FJK109" s="2"/>
      <c r="FJL109" s="2"/>
      <c r="FJM109" s="2"/>
      <c r="FJN109" s="2"/>
      <c r="FJO109" s="2"/>
      <c r="FJP109" s="2"/>
      <c r="FJQ109" s="2"/>
      <c r="FJR109" s="2"/>
      <c r="FJS109" s="2"/>
      <c r="FJT109" s="2"/>
      <c r="FJU109" s="2"/>
      <c r="FJV109" s="2"/>
      <c r="FJW109" s="2"/>
      <c r="FJX109" s="2"/>
      <c r="FJY109" s="2"/>
      <c r="FJZ109" s="2"/>
      <c r="FKA109" s="2"/>
      <c r="FKB109" s="2"/>
      <c r="FKC109" s="2"/>
      <c r="FKD109" s="2"/>
      <c r="FKE109" s="2"/>
      <c r="FKF109" s="2"/>
      <c r="FKG109" s="2"/>
      <c r="FKH109" s="2"/>
      <c r="FKI109" s="2"/>
      <c r="FKJ109" s="2"/>
      <c r="FKK109" s="2"/>
      <c r="FKL109" s="2"/>
      <c r="FKM109" s="2"/>
      <c r="FKN109" s="2"/>
      <c r="FKO109" s="2"/>
      <c r="FKP109" s="2"/>
      <c r="FKQ109" s="2"/>
      <c r="FKR109" s="2"/>
      <c r="FKS109" s="2"/>
      <c r="FKT109" s="2"/>
      <c r="FKU109" s="2"/>
      <c r="FKV109" s="2"/>
      <c r="FKW109" s="2"/>
      <c r="FKX109" s="2"/>
      <c r="FKY109" s="2"/>
      <c r="FKZ109" s="2"/>
      <c r="FLA109" s="2"/>
      <c r="FLB109" s="2"/>
      <c r="FLC109" s="2"/>
      <c r="FLD109" s="2"/>
      <c r="FLE109" s="2"/>
      <c r="FLF109" s="2"/>
      <c r="FLG109" s="2"/>
      <c r="FLH109" s="2"/>
      <c r="FLI109" s="2"/>
      <c r="FLJ109" s="2"/>
      <c r="FLK109" s="2"/>
      <c r="FLL109" s="2"/>
      <c r="FLM109" s="2"/>
      <c r="FLN109" s="2"/>
      <c r="FLO109" s="2"/>
      <c r="FLP109" s="2"/>
      <c r="FLQ109" s="2"/>
      <c r="FLR109" s="2"/>
      <c r="FLS109" s="2"/>
      <c r="FLT109" s="2"/>
      <c r="FLU109" s="2"/>
      <c r="FLV109" s="2"/>
      <c r="FLW109" s="2"/>
      <c r="FLX109" s="2"/>
      <c r="FLY109" s="2"/>
      <c r="FLZ109" s="2"/>
      <c r="FMA109" s="2"/>
      <c r="FMB109" s="2"/>
      <c r="FMC109" s="2"/>
      <c r="FMD109" s="2"/>
      <c r="FME109" s="2"/>
      <c r="FMF109" s="2"/>
      <c r="FMG109" s="2"/>
      <c r="FMH109" s="2"/>
      <c r="FMI109" s="2"/>
      <c r="FMJ109" s="2"/>
      <c r="FMK109" s="2"/>
      <c r="FML109" s="2"/>
      <c r="FMM109" s="2"/>
      <c r="FMN109" s="2"/>
      <c r="FMO109" s="2"/>
      <c r="FMP109" s="2"/>
      <c r="FMQ109" s="2"/>
      <c r="FMR109" s="2"/>
      <c r="FMS109" s="2"/>
      <c r="FMT109" s="2"/>
      <c r="FMU109" s="2"/>
      <c r="FMV109" s="2"/>
      <c r="FMW109" s="2"/>
      <c r="FMX109" s="2"/>
      <c r="FMY109" s="2"/>
      <c r="FMZ109" s="2"/>
      <c r="FNA109" s="2"/>
      <c r="FNB109" s="2"/>
      <c r="FNC109" s="2"/>
      <c r="FND109" s="2"/>
      <c r="FNE109" s="2"/>
      <c r="FNF109" s="2"/>
      <c r="FNG109" s="2"/>
      <c r="FNH109" s="2"/>
      <c r="FNI109" s="2"/>
      <c r="FNJ109" s="2"/>
      <c r="FNK109" s="2"/>
      <c r="FNL109" s="2"/>
      <c r="FNM109" s="2"/>
      <c r="FNN109" s="2"/>
      <c r="FNO109" s="2"/>
      <c r="FNP109" s="2"/>
      <c r="FNQ109" s="2"/>
      <c r="FNR109" s="2"/>
      <c r="FNS109" s="2"/>
      <c r="FNT109" s="2"/>
      <c r="FNU109" s="2"/>
      <c r="FNV109" s="2"/>
      <c r="FNW109" s="2"/>
      <c r="FNX109" s="2"/>
      <c r="FNY109" s="2"/>
      <c r="FNZ109" s="2"/>
      <c r="FOA109" s="2"/>
      <c r="FOB109" s="2"/>
      <c r="FOC109" s="2"/>
      <c r="FOD109" s="2"/>
      <c r="FOE109" s="2"/>
      <c r="FOF109" s="2"/>
      <c r="FOG109" s="2"/>
      <c r="FOH109" s="2"/>
      <c r="FOI109" s="2"/>
      <c r="FOJ109" s="2"/>
      <c r="FOK109" s="2"/>
      <c r="FOL109" s="2"/>
      <c r="FOM109" s="2"/>
      <c r="FON109" s="2"/>
      <c r="FOO109" s="2"/>
      <c r="FOP109" s="2"/>
      <c r="FOQ109" s="2"/>
      <c r="FOR109" s="2"/>
      <c r="FOS109" s="2"/>
      <c r="FOT109" s="2"/>
      <c r="FOU109" s="2"/>
      <c r="FOV109" s="2"/>
      <c r="FOW109" s="2"/>
      <c r="FOX109" s="2"/>
      <c r="FOY109" s="2"/>
      <c r="FOZ109" s="2"/>
      <c r="FPA109" s="2"/>
      <c r="FPB109" s="2"/>
      <c r="FPC109" s="2"/>
      <c r="FPD109" s="2"/>
      <c r="FPE109" s="2"/>
      <c r="FPF109" s="2"/>
      <c r="FPG109" s="2"/>
      <c r="FPH109" s="2"/>
      <c r="FPI109" s="2"/>
      <c r="FPJ109" s="2"/>
      <c r="FPK109" s="2"/>
      <c r="FPL109" s="2"/>
      <c r="FPM109" s="2"/>
      <c r="FPN109" s="2"/>
      <c r="FPO109" s="2"/>
      <c r="FPP109" s="2"/>
      <c r="FPQ109" s="2"/>
      <c r="FPR109" s="2"/>
      <c r="FPS109" s="2"/>
      <c r="FPT109" s="2"/>
      <c r="FPU109" s="2"/>
      <c r="FPV109" s="2"/>
      <c r="FPW109" s="2"/>
      <c r="FPX109" s="2"/>
      <c r="FPY109" s="2"/>
      <c r="FPZ109" s="2"/>
      <c r="FQA109" s="2"/>
      <c r="FQB109" s="2"/>
      <c r="FQC109" s="2"/>
      <c r="FQD109" s="2"/>
      <c r="FQE109" s="2"/>
      <c r="FQF109" s="2"/>
      <c r="FQG109" s="2"/>
      <c r="FQH109" s="2"/>
      <c r="FQI109" s="2"/>
      <c r="FQJ109" s="2"/>
      <c r="FQK109" s="2"/>
      <c r="FQL109" s="2"/>
      <c r="FQM109" s="2"/>
      <c r="FQN109" s="2"/>
      <c r="FQO109" s="2"/>
      <c r="FQP109" s="2"/>
      <c r="FQQ109" s="2"/>
      <c r="FQR109" s="2"/>
      <c r="FQS109" s="2"/>
      <c r="FQT109" s="2"/>
      <c r="FQU109" s="2"/>
      <c r="FQV109" s="2"/>
      <c r="FQW109" s="2"/>
      <c r="FQX109" s="2"/>
      <c r="FQY109" s="2"/>
      <c r="FQZ109" s="2"/>
      <c r="FRA109" s="2"/>
      <c r="FRB109" s="2"/>
      <c r="FRC109" s="2"/>
      <c r="FRD109" s="2"/>
      <c r="FRE109" s="2"/>
      <c r="FRF109" s="2"/>
      <c r="FRG109" s="2"/>
      <c r="FRH109" s="2"/>
      <c r="FRI109" s="2"/>
      <c r="FRJ109" s="2"/>
      <c r="FRK109" s="2"/>
      <c r="FRL109" s="2"/>
      <c r="FRM109" s="2"/>
      <c r="FRN109" s="2"/>
      <c r="FRO109" s="2"/>
      <c r="FRP109" s="2"/>
      <c r="FRQ109" s="2"/>
      <c r="FRR109" s="2"/>
      <c r="FRS109" s="2"/>
      <c r="FRT109" s="2"/>
      <c r="FRU109" s="2"/>
      <c r="FRV109" s="2"/>
      <c r="FRW109" s="2"/>
      <c r="FRX109" s="2"/>
      <c r="FRY109" s="2"/>
      <c r="FRZ109" s="2"/>
      <c r="FSA109" s="2"/>
      <c r="FSB109" s="2"/>
      <c r="FSC109" s="2"/>
      <c r="FSD109" s="2"/>
      <c r="FSE109" s="2"/>
      <c r="FSF109" s="2"/>
      <c r="FSG109" s="2"/>
      <c r="FSH109" s="2"/>
      <c r="FSI109" s="2"/>
      <c r="FSJ109" s="2"/>
      <c r="FSK109" s="2"/>
      <c r="FSL109" s="2"/>
      <c r="FSM109" s="2"/>
      <c r="FSN109" s="2"/>
      <c r="FSO109" s="2"/>
      <c r="FSP109" s="2"/>
      <c r="FSQ109" s="2"/>
      <c r="FSR109" s="2"/>
      <c r="FSS109" s="2"/>
      <c r="FST109" s="2"/>
      <c r="FSU109" s="2"/>
      <c r="FSV109" s="2"/>
      <c r="FSW109" s="2"/>
      <c r="FSX109" s="2"/>
      <c r="FSY109" s="2"/>
      <c r="FSZ109" s="2"/>
      <c r="FTA109" s="2"/>
      <c r="FTB109" s="2"/>
      <c r="FTC109" s="2"/>
      <c r="FTD109" s="2"/>
      <c r="FTE109" s="2"/>
      <c r="FTF109" s="2"/>
      <c r="FTG109" s="2"/>
      <c r="FTH109" s="2"/>
      <c r="FTI109" s="2"/>
      <c r="FTJ109" s="2"/>
      <c r="FTK109" s="2"/>
      <c r="FTL109" s="2"/>
      <c r="FTM109" s="2"/>
      <c r="FTN109" s="2"/>
      <c r="FTO109" s="2"/>
      <c r="FTP109" s="2"/>
      <c r="FTQ109" s="2"/>
      <c r="FTR109" s="2"/>
      <c r="FTS109" s="2"/>
      <c r="FTT109" s="2"/>
      <c r="FTU109" s="2"/>
      <c r="FTV109" s="2"/>
      <c r="FTW109" s="2"/>
      <c r="FTX109" s="2"/>
      <c r="FTY109" s="2"/>
      <c r="FTZ109" s="2"/>
      <c r="FUA109" s="2"/>
      <c r="FUB109" s="2"/>
      <c r="FUC109" s="2"/>
      <c r="FUD109" s="2"/>
      <c r="FUE109" s="2"/>
      <c r="FUF109" s="2"/>
      <c r="FUG109" s="2"/>
      <c r="FUH109" s="2"/>
      <c r="FUI109" s="2"/>
      <c r="FUJ109" s="2"/>
      <c r="FUK109" s="2"/>
      <c r="FUL109" s="2"/>
      <c r="FUM109" s="2"/>
      <c r="FUN109" s="2"/>
      <c r="FUO109" s="2"/>
      <c r="FUP109" s="2"/>
      <c r="FUQ109" s="2"/>
      <c r="FUR109" s="2"/>
      <c r="FUS109" s="2"/>
      <c r="FUT109" s="2"/>
      <c r="FUU109" s="2"/>
      <c r="FUV109" s="2"/>
      <c r="FUW109" s="2"/>
      <c r="FUX109" s="2"/>
      <c r="FUY109" s="2"/>
      <c r="FUZ109" s="2"/>
      <c r="FVA109" s="2"/>
      <c r="FVB109" s="2"/>
      <c r="FVC109" s="2"/>
      <c r="FVD109" s="2"/>
      <c r="FVE109" s="2"/>
      <c r="FVF109" s="2"/>
      <c r="FVG109" s="2"/>
      <c r="FVH109" s="2"/>
      <c r="FVI109" s="2"/>
      <c r="FVJ109" s="2"/>
      <c r="FVK109" s="2"/>
      <c r="FVL109" s="2"/>
      <c r="FVM109" s="2"/>
      <c r="FVN109" s="2"/>
      <c r="FVO109" s="2"/>
      <c r="FVP109" s="2"/>
      <c r="FVQ109" s="2"/>
      <c r="FVR109" s="2"/>
      <c r="FVS109" s="2"/>
      <c r="FVT109" s="2"/>
      <c r="FVU109" s="2"/>
      <c r="FVV109" s="2"/>
      <c r="FVW109" s="2"/>
      <c r="FVX109" s="2"/>
      <c r="FVY109" s="2"/>
      <c r="FVZ109" s="2"/>
      <c r="FWA109" s="2"/>
      <c r="FWB109" s="2"/>
      <c r="FWC109" s="2"/>
      <c r="FWD109" s="2"/>
      <c r="FWE109" s="2"/>
      <c r="FWF109" s="2"/>
      <c r="FWG109" s="2"/>
      <c r="FWH109" s="2"/>
      <c r="FWI109" s="2"/>
      <c r="FWJ109" s="2"/>
      <c r="FWK109" s="2"/>
      <c r="FWL109" s="2"/>
      <c r="FWM109" s="2"/>
      <c r="FWN109" s="2"/>
      <c r="FWO109" s="2"/>
      <c r="FWP109" s="2"/>
      <c r="FWQ109" s="2"/>
      <c r="FWR109" s="2"/>
      <c r="FWS109" s="2"/>
      <c r="FWT109" s="2"/>
      <c r="FWU109" s="2"/>
      <c r="FWV109" s="2"/>
      <c r="FWW109" s="2"/>
      <c r="FWX109" s="2"/>
      <c r="FWY109" s="2"/>
      <c r="FWZ109" s="2"/>
      <c r="FXA109" s="2"/>
      <c r="FXB109" s="2"/>
      <c r="FXC109" s="2"/>
      <c r="FXD109" s="2"/>
      <c r="FXE109" s="2"/>
      <c r="FXF109" s="2"/>
      <c r="FXG109" s="2"/>
      <c r="FXH109" s="2"/>
      <c r="FXI109" s="2"/>
      <c r="FXJ109" s="2"/>
      <c r="FXK109" s="2"/>
      <c r="FXL109" s="2"/>
      <c r="FXM109" s="2"/>
      <c r="FXN109" s="2"/>
      <c r="FXO109" s="2"/>
      <c r="FXP109" s="2"/>
      <c r="FXQ109" s="2"/>
      <c r="FXR109" s="2"/>
      <c r="FXS109" s="2"/>
      <c r="FXT109" s="2"/>
      <c r="FXU109" s="2"/>
      <c r="FXV109" s="2"/>
      <c r="FXW109" s="2"/>
      <c r="FXX109" s="2"/>
      <c r="FXY109" s="2"/>
      <c r="FXZ109" s="2"/>
      <c r="FYA109" s="2"/>
      <c r="FYB109" s="2"/>
      <c r="FYC109" s="2"/>
      <c r="FYD109" s="2"/>
      <c r="FYE109" s="2"/>
      <c r="FYF109" s="2"/>
      <c r="FYG109" s="2"/>
      <c r="FYH109" s="2"/>
      <c r="FYI109" s="2"/>
      <c r="FYJ109" s="2"/>
      <c r="FYK109" s="2"/>
      <c r="FYL109" s="2"/>
      <c r="FYM109" s="2"/>
      <c r="FYN109" s="2"/>
      <c r="FYO109" s="2"/>
      <c r="FYP109" s="2"/>
      <c r="FYQ109" s="2"/>
      <c r="FYR109" s="2"/>
      <c r="FYS109" s="2"/>
      <c r="FYT109" s="2"/>
      <c r="FYU109" s="2"/>
      <c r="FYV109" s="2"/>
      <c r="FYW109" s="2"/>
      <c r="FYX109" s="2"/>
      <c r="FYY109" s="2"/>
      <c r="FYZ109" s="2"/>
      <c r="FZA109" s="2"/>
      <c r="FZB109" s="2"/>
      <c r="FZC109" s="2"/>
      <c r="FZD109" s="2"/>
      <c r="FZE109" s="2"/>
      <c r="FZF109" s="2"/>
      <c r="FZG109" s="2"/>
      <c r="FZH109" s="2"/>
      <c r="FZI109" s="2"/>
      <c r="FZJ109" s="2"/>
      <c r="FZK109" s="2"/>
      <c r="FZL109" s="2"/>
      <c r="FZM109" s="2"/>
      <c r="FZN109" s="2"/>
      <c r="FZO109" s="2"/>
      <c r="FZP109" s="2"/>
      <c r="FZQ109" s="2"/>
      <c r="FZR109" s="2"/>
      <c r="FZS109" s="2"/>
      <c r="FZT109" s="2"/>
      <c r="FZU109" s="2"/>
      <c r="FZV109" s="2"/>
      <c r="FZW109" s="2"/>
      <c r="FZX109" s="2"/>
      <c r="FZY109" s="2"/>
      <c r="FZZ109" s="2"/>
      <c r="GAA109" s="2"/>
      <c r="GAB109" s="2"/>
      <c r="GAC109" s="2"/>
      <c r="GAD109" s="2"/>
      <c r="GAE109" s="2"/>
      <c r="GAF109" s="2"/>
      <c r="GAG109" s="2"/>
      <c r="GAH109" s="2"/>
      <c r="GAI109" s="2"/>
      <c r="GAJ109" s="2"/>
      <c r="GAK109" s="2"/>
      <c r="GAL109" s="2"/>
      <c r="GAM109" s="2"/>
      <c r="GAN109" s="2"/>
      <c r="GAO109" s="2"/>
      <c r="GAP109" s="2"/>
      <c r="GAQ109" s="2"/>
      <c r="GAR109" s="2"/>
      <c r="GAS109" s="2"/>
      <c r="GAT109" s="2"/>
      <c r="GAU109" s="2"/>
      <c r="GAV109" s="2"/>
      <c r="GAW109" s="2"/>
      <c r="GAX109" s="2"/>
      <c r="GAY109" s="2"/>
      <c r="GAZ109" s="2"/>
      <c r="GBA109" s="2"/>
      <c r="GBB109" s="2"/>
      <c r="GBC109" s="2"/>
      <c r="GBD109" s="2"/>
      <c r="GBE109" s="2"/>
      <c r="GBF109" s="2"/>
      <c r="GBG109" s="2"/>
      <c r="GBH109" s="2"/>
      <c r="GBI109" s="2"/>
      <c r="GBJ109" s="2"/>
      <c r="GBK109" s="2"/>
      <c r="GBL109" s="2"/>
      <c r="GBM109" s="2"/>
      <c r="GBN109" s="2"/>
      <c r="GBO109" s="2"/>
      <c r="GBP109" s="2"/>
      <c r="GBQ109" s="2"/>
      <c r="GBR109" s="2"/>
      <c r="GBS109" s="2"/>
      <c r="GBT109" s="2"/>
      <c r="GBU109" s="2"/>
      <c r="GBV109" s="2"/>
      <c r="GBW109" s="2"/>
      <c r="GBX109" s="2"/>
      <c r="GBY109" s="2"/>
      <c r="GBZ109" s="2"/>
      <c r="GCA109" s="2"/>
      <c r="GCB109" s="2"/>
      <c r="GCC109" s="2"/>
      <c r="GCD109" s="2"/>
      <c r="GCE109" s="2"/>
      <c r="GCF109" s="2"/>
      <c r="GCG109" s="2"/>
      <c r="GCH109" s="2"/>
      <c r="GCI109" s="2"/>
      <c r="GCJ109" s="2"/>
      <c r="GCK109" s="2"/>
      <c r="GCL109" s="2"/>
      <c r="GCM109" s="2"/>
      <c r="GCN109" s="2"/>
      <c r="GCO109" s="2"/>
      <c r="GCP109" s="2"/>
      <c r="GCQ109" s="2"/>
      <c r="GCR109" s="2"/>
      <c r="GCS109" s="2"/>
      <c r="GCT109" s="2"/>
      <c r="GCU109" s="2"/>
      <c r="GCV109" s="2"/>
      <c r="GCW109" s="2"/>
      <c r="GCX109" s="2"/>
      <c r="GCY109" s="2"/>
      <c r="GCZ109" s="2"/>
      <c r="GDA109" s="2"/>
      <c r="GDB109" s="2"/>
      <c r="GDC109" s="2"/>
      <c r="GDD109" s="2"/>
      <c r="GDE109" s="2"/>
      <c r="GDF109" s="2"/>
      <c r="GDG109" s="2"/>
      <c r="GDH109" s="2"/>
      <c r="GDI109" s="2"/>
      <c r="GDJ109" s="2"/>
      <c r="GDK109" s="2"/>
      <c r="GDL109" s="2"/>
      <c r="GDM109" s="2"/>
      <c r="GDN109" s="2"/>
      <c r="GDO109" s="2"/>
      <c r="GDP109" s="2"/>
      <c r="GDQ109" s="2"/>
      <c r="GDR109" s="2"/>
      <c r="GDS109" s="2"/>
      <c r="GDT109" s="2"/>
      <c r="GDU109" s="2"/>
      <c r="GDV109" s="2"/>
      <c r="GDW109" s="2"/>
      <c r="GDX109" s="2"/>
      <c r="GDY109" s="2"/>
      <c r="GDZ109" s="2"/>
      <c r="GEA109" s="2"/>
      <c r="GEB109" s="2"/>
      <c r="GEC109" s="2"/>
      <c r="GED109" s="2"/>
      <c r="GEE109" s="2"/>
      <c r="GEF109" s="2"/>
      <c r="GEG109" s="2"/>
      <c r="GEH109" s="2"/>
      <c r="GEI109" s="2"/>
      <c r="GEJ109" s="2"/>
      <c r="GEK109" s="2"/>
      <c r="GEL109" s="2"/>
      <c r="GEM109" s="2"/>
      <c r="GEN109" s="2"/>
      <c r="GEO109" s="2"/>
      <c r="GEP109" s="2"/>
      <c r="GEQ109" s="2"/>
      <c r="GER109" s="2"/>
      <c r="GES109" s="2"/>
      <c r="GET109" s="2"/>
      <c r="GEU109" s="2"/>
      <c r="GEV109" s="2"/>
      <c r="GEW109" s="2"/>
      <c r="GEX109" s="2"/>
      <c r="GEY109" s="2"/>
      <c r="GEZ109" s="2"/>
      <c r="GFA109" s="2"/>
      <c r="GFB109" s="2"/>
      <c r="GFC109" s="2"/>
      <c r="GFD109" s="2"/>
      <c r="GFE109" s="2"/>
      <c r="GFF109" s="2"/>
      <c r="GFG109" s="2"/>
      <c r="GFH109" s="2"/>
      <c r="GFI109" s="2"/>
      <c r="GFJ109" s="2"/>
      <c r="GFK109" s="2"/>
      <c r="GFL109" s="2"/>
      <c r="GFM109" s="2"/>
      <c r="GFN109" s="2"/>
      <c r="GFO109" s="2"/>
      <c r="GFP109" s="2"/>
      <c r="GFQ109" s="2"/>
      <c r="GFR109" s="2"/>
      <c r="GFS109" s="2"/>
      <c r="GFT109" s="2"/>
      <c r="GFU109" s="2"/>
      <c r="GFV109" s="2"/>
      <c r="GFW109" s="2"/>
      <c r="GFX109" s="2"/>
      <c r="GFY109" s="2"/>
      <c r="GFZ109" s="2"/>
      <c r="GGA109" s="2"/>
      <c r="GGB109" s="2"/>
      <c r="GGC109" s="2"/>
      <c r="GGD109" s="2"/>
      <c r="GGE109" s="2"/>
      <c r="GGF109" s="2"/>
      <c r="GGG109" s="2"/>
      <c r="GGH109" s="2"/>
      <c r="GGI109" s="2"/>
      <c r="GGJ109" s="2"/>
      <c r="GGK109" s="2"/>
      <c r="GGL109" s="2"/>
      <c r="GGM109" s="2"/>
      <c r="GGN109" s="2"/>
      <c r="GGO109" s="2"/>
      <c r="GGP109" s="2"/>
      <c r="GGQ109" s="2"/>
      <c r="GGR109" s="2"/>
      <c r="GGS109" s="2"/>
      <c r="GGT109" s="2"/>
      <c r="GGU109" s="2"/>
      <c r="GGV109" s="2"/>
      <c r="GGW109" s="2"/>
      <c r="GGX109" s="2"/>
      <c r="GGY109" s="2"/>
      <c r="GGZ109" s="2"/>
      <c r="GHA109" s="2"/>
      <c r="GHB109" s="2"/>
      <c r="GHC109" s="2"/>
      <c r="GHD109" s="2"/>
      <c r="GHE109" s="2"/>
      <c r="GHF109" s="2"/>
      <c r="GHG109" s="2"/>
      <c r="GHH109" s="2"/>
      <c r="GHI109" s="2"/>
      <c r="GHJ109" s="2"/>
      <c r="GHK109" s="2"/>
      <c r="GHL109" s="2"/>
      <c r="GHM109" s="2"/>
      <c r="GHN109" s="2"/>
      <c r="GHO109" s="2"/>
      <c r="GHP109" s="2"/>
      <c r="GHQ109" s="2"/>
      <c r="GHR109" s="2"/>
      <c r="GHS109" s="2"/>
      <c r="GHT109" s="2"/>
      <c r="GHU109" s="2"/>
      <c r="GHV109" s="2"/>
      <c r="GHW109" s="2"/>
      <c r="GHX109" s="2"/>
      <c r="GHY109" s="2"/>
      <c r="GHZ109" s="2"/>
      <c r="GIA109" s="2"/>
      <c r="GIB109" s="2"/>
      <c r="GIC109" s="2"/>
      <c r="GID109" s="2"/>
      <c r="GIE109" s="2"/>
      <c r="GIF109" s="2"/>
      <c r="GIG109" s="2"/>
      <c r="GIH109" s="2"/>
      <c r="GII109" s="2"/>
      <c r="GIJ109" s="2"/>
      <c r="GIK109" s="2"/>
      <c r="GIL109" s="2"/>
      <c r="GIM109" s="2"/>
      <c r="GIN109" s="2"/>
      <c r="GIO109" s="2"/>
      <c r="GIP109" s="2"/>
      <c r="GIQ109" s="2"/>
      <c r="GIR109" s="2"/>
      <c r="GIS109" s="2"/>
      <c r="GIT109" s="2"/>
      <c r="GIU109" s="2"/>
      <c r="GIV109" s="2"/>
      <c r="GIW109" s="2"/>
      <c r="GIX109" s="2"/>
      <c r="GIY109" s="2"/>
      <c r="GIZ109" s="2"/>
      <c r="GJA109" s="2"/>
      <c r="GJB109" s="2"/>
      <c r="GJC109" s="2"/>
      <c r="GJD109" s="2"/>
      <c r="GJE109" s="2"/>
      <c r="GJF109" s="2"/>
      <c r="GJG109" s="2"/>
      <c r="GJH109" s="2"/>
      <c r="GJI109" s="2"/>
      <c r="GJJ109" s="2"/>
      <c r="GJK109" s="2"/>
      <c r="GJL109" s="2"/>
      <c r="GJM109" s="2"/>
      <c r="GJN109" s="2"/>
      <c r="GJO109" s="2"/>
      <c r="GJP109" s="2"/>
      <c r="GJQ109" s="2"/>
      <c r="GJR109" s="2"/>
      <c r="GJS109" s="2"/>
      <c r="GJT109" s="2"/>
      <c r="GJU109" s="2"/>
      <c r="GJV109" s="2"/>
      <c r="GJW109" s="2"/>
      <c r="GJX109" s="2"/>
      <c r="GJY109" s="2"/>
      <c r="GJZ109" s="2"/>
      <c r="GKA109" s="2"/>
      <c r="GKB109" s="2"/>
      <c r="GKC109" s="2"/>
      <c r="GKD109" s="2"/>
      <c r="GKE109" s="2"/>
      <c r="GKF109" s="2"/>
      <c r="GKG109" s="2"/>
      <c r="GKH109" s="2"/>
      <c r="GKI109" s="2"/>
      <c r="GKJ109" s="2"/>
      <c r="GKK109" s="2"/>
      <c r="GKL109" s="2"/>
      <c r="GKM109" s="2"/>
      <c r="GKN109" s="2"/>
      <c r="GKO109" s="2"/>
      <c r="GKP109" s="2"/>
      <c r="GKQ109" s="2"/>
      <c r="GKR109" s="2"/>
      <c r="GKS109" s="2"/>
      <c r="GKT109" s="2"/>
      <c r="GKU109" s="2"/>
      <c r="GKV109" s="2"/>
      <c r="GKW109" s="2"/>
      <c r="GKX109" s="2"/>
      <c r="GKY109" s="2"/>
      <c r="GKZ109" s="2"/>
      <c r="GLA109" s="2"/>
      <c r="GLB109" s="2"/>
      <c r="GLC109" s="2"/>
      <c r="GLD109" s="2"/>
      <c r="GLE109" s="2"/>
      <c r="GLF109" s="2"/>
      <c r="GLG109" s="2"/>
      <c r="GLH109" s="2"/>
      <c r="GLI109" s="2"/>
      <c r="GLJ109" s="2"/>
      <c r="GLK109" s="2"/>
      <c r="GLL109" s="2"/>
      <c r="GLM109" s="2"/>
      <c r="GLN109" s="2"/>
      <c r="GLO109" s="2"/>
      <c r="GLP109" s="2"/>
      <c r="GLQ109" s="2"/>
      <c r="GLR109" s="2"/>
      <c r="GLS109" s="2"/>
      <c r="GLT109" s="2"/>
      <c r="GLU109" s="2"/>
      <c r="GLV109" s="2"/>
      <c r="GLW109" s="2"/>
      <c r="GLX109" s="2"/>
      <c r="GLY109" s="2"/>
      <c r="GLZ109" s="2"/>
      <c r="GMA109" s="2"/>
      <c r="GMB109" s="2"/>
      <c r="GMC109" s="2"/>
      <c r="GMD109" s="2"/>
      <c r="GME109" s="2"/>
      <c r="GMF109" s="2"/>
      <c r="GMG109" s="2"/>
      <c r="GMH109" s="2"/>
      <c r="GMI109" s="2"/>
      <c r="GMJ109" s="2"/>
      <c r="GMK109" s="2"/>
      <c r="GML109" s="2"/>
      <c r="GMM109" s="2"/>
      <c r="GMN109" s="2"/>
      <c r="GMO109" s="2"/>
      <c r="GMP109" s="2"/>
      <c r="GMQ109" s="2"/>
      <c r="GMR109" s="2"/>
      <c r="GMS109" s="2"/>
      <c r="GMT109" s="2"/>
      <c r="GMU109" s="2"/>
      <c r="GMV109" s="2"/>
      <c r="GMW109" s="2"/>
      <c r="GMX109" s="2"/>
      <c r="GMY109" s="2"/>
      <c r="GMZ109" s="2"/>
      <c r="GNA109" s="2"/>
      <c r="GNB109" s="2"/>
      <c r="GNC109" s="2"/>
      <c r="GND109" s="2"/>
      <c r="GNE109" s="2"/>
      <c r="GNF109" s="2"/>
      <c r="GNG109" s="2"/>
      <c r="GNH109" s="2"/>
      <c r="GNI109" s="2"/>
      <c r="GNJ109" s="2"/>
      <c r="GNK109" s="2"/>
      <c r="GNL109" s="2"/>
      <c r="GNM109" s="2"/>
      <c r="GNN109" s="2"/>
      <c r="GNO109" s="2"/>
      <c r="GNP109" s="2"/>
      <c r="GNQ109" s="2"/>
      <c r="GNR109" s="2"/>
      <c r="GNS109" s="2"/>
      <c r="GNT109" s="2"/>
      <c r="GNU109" s="2"/>
      <c r="GNV109" s="2"/>
      <c r="GNW109" s="2"/>
      <c r="GNX109" s="2"/>
      <c r="GNY109" s="2"/>
      <c r="GNZ109" s="2"/>
      <c r="GOA109" s="2"/>
      <c r="GOB109" s="2"/>
      <c r="GOC109" s="2"/>
      <c r="GOD109" s="2"/>
      <c r="GOE109" s="2"/>
      <c r="GOF109" s="2"/>
      <c r="GOG109" s="2"/>
      <c r="GOH109" s="2"/>
      <c r="GOI109" s="2"/>
      <c r="GOJ109" s="2"/>
      <c r="GOK109" s="2"/>
      <c r="GOL109" s="2"/>
      <c r="GOM109" s="2"/>
      <c r="GON109" s="2"/>
      <c r="GOO109" s="2"/>
      <c r="GOP109" s="2"/>
      <c r="GOQ109" s="2"/>
      <c r="GOR109" s="2"/>
      <c r="GOS109" s="2"/>
      <c r="GOT109" s="2"/>
      <c r="GOU109" s="2"/>
      <c r="GOV109" s="2"/>
      <c r="GOW109" s="2"/>
      <c r="GOX109" s="2"/>
      <c r="GOY109" s="2"/>
      <c r="GOZ109" s="2"/>
      <c r="GPA109" s="2"/>
      <c r="GPB109" s="2"/>
      <c r="GPC109" s="2"/>
      <c r="GPD109" s="2"/>
      <c r="GPE109" s="2"/>
      <c r="GPF109" s="2"/>
      <c r="GPG109" s="2"/>
      <c r="GPH109" s="2"/>
      <c r="GPI109" s="2"/>
      <c r="GPJ109" s="2"/>
      <c r="GPK109" s="2"/>
      <c r="GPL109" s="2"/>
      <c r="GPM109" s="2"/>
      <c r="GPN109" s="2"/>
      <c r="GPO109" s="2"/>
      <c r="GPP109" s="2"/>
      <c r="GPQ109" s="2"/>
      <c r="GPR109" s="2"/>
      <c r="GPS109" s="2"/>
      <c r="GPT109" s="2"/>
      <c r="GPU109" s="2"/>
      <c r="GPV109" s="2"/>
      <c r="GPW109" s="2"/>
      <c r="GPX109" s="2"/>
      <c r="GPY109" s="2"/>
      <c r="GPZ109" s="2"/>
      <c r="GQA109" s="2"/>
      <c r="GQB109" s="2"/>
      <c r="GQC109" s="2"/>
      <c r="GQD109" s="2"/>
      <c r="GQE109" s="2"/>
      <c r="GQF109" s="2"/>
      <c r="GQG109" s="2"/>
      <c r="GQH109" s="2"/>
      <c r="GQI109" s="2"/>
      <c r="GQJ109" s="2"/>
      <c r="GQK109" s="2"/>
      <c r="GQL109" s="2"/>
      <c r="GQM109" s="2"/>
      <c r="GQN109" s="2"/>
      <c r="GQO109" s="2"/>
      <c r="GQP109" s="2"/>
      <c r="GQQ109" s="2"/>
      <c r="GQR109" s="2"/>
      <c r="GQS109" s="2"/>
      <c r="GQT109" s="2"/>
      <c r="GQU109" s="2"/>
      <c r="GQV109" s="2"/>
      <c r="GQW109" s="2"/>
      <c r="GQX109" s="2"/>
      <c r="GQY109" s="2"/>
      <c r="GQZ109" s="2"/>
      <c r="GRA109" s="2"/>
      <c r="GRB109" s="2"/>
      <c r="GRC109" s="2"/>
      <c r="GRD109" s="2"/>
      <c r="GRE109" s="2"/>
      <c r="GRF109" s="2"/>
      <c r="GRG109" s="2"/>
      <c r="GRH109" s="2"/>
      <c r="GRI109" s="2"/>
      <c r="GRJ109" s="2"/>
      <c r="GRK109" s="2"/>
      <c r="GRL109" s="2"/>
      <c r="GRM109" s="2"/>
      <c r="GRN109" s="2"/>
      <c r="GRO109" s="2"/>
      <c r="GRP109" s="2"/>
      <c r="GRQ109" s="2"/>
      <c r="GRR109" s="2"/>
      <c r="GRS109" s="2"/>
      <c r="GRT109" s="2"/>
      <c r="GRU109" s="2"/>
      <c r="GRV109" s="2"/>
      <c r="GRW109" s="2"/>
      <c r="GRX109" s="2"/>
      <c r="GRY109" s="2"/>
      <c r="GRZ109" s="2"/>
      <c r="GSA109" s="2"/>
      <c r="GSB109" s="2"/>
      <c r="GSC109" s="2"/>
      <c r="GSD109" s="2"/>
      <c r="GSE109" s="2"/>
      <c r="GSF109" s="2"/>
      <c r="GSG109" s="2"/>
      <c r="GSH109" s="2"/>
      <c r="GSI109" s="2"/>
      <c r="GSJ109" s="2"/>
      <c r="GSK109" s="2"/>
      <c r="GSL109" s="2"/>
      <c r="GSM109" s="2"/>
      <c r="GSN109" s="2"/>
      <c r="GSO109" s="2"/>
      <c r="GSP109" s="2"/>
      <c r="GSQ109" s="2"/>
      <c r="GSR109" s="2"/>
      <c r="GSS109" s="2"/>
      <c r="GST109" s="2"/>
      <c r="GSU109" s="2"/>
      <c r="GSV109" s="2"/>
      <c r="GSW109" s="2"/>
      <c r="GSX109" s="2"/>
      <c r="GSY109" s="2"/>
      <c r="GSZ109" s="2"/>
      <c r="GTA109" s="2"/>
      <c r="GTB109" s="2"/>
      <c r="GTC109" s="2"/>
      <c r="GTD109" s="2"/>
      <c r="GTE109" s="2"/>
      <c r="GTF109" s="2"/>
      <c r="GTG109" s="2"/>
      <c r="GTH109" s="2"/>
      <c r="GTI109" s="2"/>
      <c r="GTJ109" s="2"/>
      <c r="GTK109" s="2"/>
      <c r="GTL109" s="2"/>
      <c r="GTM109" s="2"/>
      <c r="GTN109" s="2"/>
      <c r="GTO109" s="2"/>
      <c r="GTP109" s="2"/>
      <c r="GTQ109" s="2"/>
      <c r="GTR109" s="2"/>
      <c r="GTS109" s="2"/>
      <c r="GTT109" s="2"/>
      <c r="GTU109" s="2"/>
      <c r="GTV109" s="2"/>
      <c r="GTW109" s="2"/>
      <c r="GTX109" s="2"/>
      <c r="GTY109" s="2"/>
      <c r="GTZ109" s="2"/>
      <c r="GUA109" s="2"/>
      <c r="GUB109" s="2"/>
      <c r="GUC109" s="2"/>
      <c r="GUD109" s="2"/>
      <c r="GUE109" s="2"/>
      <c r="GUF109" s="2"/>
      <c r="GUG109" s="2"/>
      <c r="GUH109" s="2"/>
      <c r="GUI109" s="2"/>
      <c r="GUJ109" s="2"/>
      <c r="GUK109" s="2"/>
      <c r="GUL109" s="2"/>
      <c r="GUM109" s="2"/>
      <c r="GUN109" s="2"/>
      <c r="GUO109" s="2"/>
      <c r="GUP109" s="2"/>
      <c r="GUQ109" s="2"/>
      <c r="GUR109" s="2"/>
      <c r="GUS109" s="2"/>
      <c r="GUT109" s="2"/>
      <c r="GUU109" s="2"/>
      <c r="GUV109" s="2"/>
      <c r="GUW109" s="2"/>
      <c r="GUX109" s="2"/>
      <c r="GUY109" s="2"/>
      <c r="GUZ109" s="2"/>
      <c r="GVA109" s="2"/>
      <c r="GVB109" s="2"/>
      <c r="GVC109" s="2"/>
      <c r="GVD109" s="2"/>
      <c r="GVE109" s="2"/>
      <c r="GVF109" s="2"/>
      <c r="GVG109" s="2"/>
      <c r="GVH109" s="2"/>
      <c r="GVI109" s="2"/>
      <c r="GVJ109" s="2"/>
      <c r="GVK109" s="2"/>
      <c r="GVL109" s="2"/>
      <c r="GVM109" s="2"/>
      <c r="GVN109" s="2"/>
      <c r="GVO109" s="2"/>
      <c r="GVP109" s="2"/>
      <c r="GVQ109" s="2"/>
      <c r="GVR109" s="2"/>
      <c r="GVS109" s="2"/>
      <c r="GVT109" s="2"/>
      <c r="GVU109" s="2"/>
      <c r="GVV109" s="2"/>
      <c r="GVW109" s="2"/>
      <c r="GVX109" s="2"/>
      <c r="GVY109" s="2"/>
      <c r="GVZ109" s="2"/>
      <c r="GWA109" s="2"/>
      <c r="GWB109" s="2"/>
      <c r="GWC109" s="2"/>
      <c r="GWD109" s="2"/>
      <c r="GWE109" s="2"/>
      <c r="GWF109" s="2"/>
      <c r="GWG109" s="2"/>
      <c r="GWH109" s="2"/>
      <c r="GWI109" s="2"/>
      <c r="GWJ109" s="2"/>
      <c r="GWK109" s="2"/>
      <c r="GWL109" s="2"/>
      <c r="GWM109" s="2"/>
      <c r="GWN109" s="2"/>
      <c r="GWO109" s="2"/>
      <c r="GWP109" s="2"/>
      <c r="GWQ109" s="2"/>
      <c r="GWR109" s="2"/>
      <c r="GWS109" s="2"/>
      <c r="GWT109" s="2"/>
      <c r="GWU109" s="2"/>
      <c r="GWV109" s="2"/>
      <c r="GWW109" s="2"/>
      <c r="GWX109" s="2"/>
      <c r="GWY109" s="2"/>
      <c r="GWZ109" s="2"/>
      <c r="GXA109" s="2"/>
      <c r="GXB109" s="2"/>
      <c r="GXC109" s="2"/>
      <c r="GXD109" s="2"/>
      <c r="GXE109" s="2"/>
      <c r="GXF109" s="2"/>
      <c r="GXG109" s="2"/>
      <c r="GXH109" s="2"/>
      <c r="GXI109" s="2"/>
      <c r="GXJ109" s="2"/>
      <c r="GXK109" s="2"/>
      <c r="GXL109" s="2"/>
      <c r="GXM109" s="2"/>
      <c r="GXN109" s="2"/>
      <c r="GXO109" s="2"/>
      <c r="GXP109" s="2"/>
      <c r="GXQ109" s="2"/>
      <c r="GXR109" s="2"/>
      <c r="GXS109" s="2"/>
      <c r="GXT109" s="2"/>
      <c r="GXU109" s="2"/>
      <c r="GXV109" s="2"/>
      <c r="GXW109" s="2"/>
      <c r="GXX109" s="2"/>
      <c r="GXY109" s="2"/>
      <c r="GXZ109" s="2"/>
      <c r="GYA109" s="2"/>
      <c r="GYB109" s="2"/>
      <c r="GYC109" s="2"/>
      <c r="GYD109" s="2"/>
      <c r="GYE109" s="2"/>
      <c r="GYF109" s="2"/>
      <c r="GYG109" s="2"/>
      <c r="GYH109" s="2"/>
      <c r="GYI109" s="2"/>
      <c r="GYJ109" s="2"/>
      <c r="GYK109" s="2"/>
      <c r="GYL109" s="2"/>
      <c r="GYM109" s="2"/>
      <c r="GYN109" s="2"/>
      <c r="GYO109" s="2"/>
      <c r="GYP109" s="2"/>
      <c r="GYQ109" s="2"/>
      <c r="GYR109" s="2"/>
      <c r="GYS109" s="2"/>
      <c r="GYT109" s="2"/>
      <c r="GYU109" s="2"/>
      <c r="GYV109" s="2"/>
      <c r="GYW109" s="2"/>
      <c r="GYX109" s="2"/>
      <c r="GYY109" s="2"/>
      <c r="GYZ109" s="2"/>
      <c r="GZA109" s="2"/>
      <c r="GZB109" s="2"/>
      <c r="GZC109" s="2"/>
      <c r="GZD109" s="2"/>
      <c r="GZE109" s="2"/>
      <c r="GZF109" s="2"/>
      <c r="GZG109" s="2"/>
      <c r="GZH109" s="2"/>
      <c r="GZI109" s="2"/>
      <c r="GZJ109" s="2"/>
      <c r="GZK109" s="2"/>
      <c r="GZL109" s="2"/>
      <c r="GZM109" s="2"/>
      <c r="GZN109" s="2"/>
      <c r="GZO109" s="2"/>
      <c r="GZP109" s="2"/>
      <c r="GZQ109" s="2"/>
      <c r="GZR109" s="2"/>
      <c r="GZS109" s="2"/>
      <c r="GZT109" s="2"/>
      <c r="GZU109" s="2"/>
      <c r="GZV109" s="2"/>
      <c r="GZW109" s="2"/>
      <c r="GZX109" s="2"/>
      <c r="GZY109" s="2"/>
      <c r="GZZ109" s="2"/>
      <c r="HAA109" s="2"/>
      <c r="HAB109" s="2"/>
      <c r="HAC109" s="2"/>
      <c r="HAD109" s="2"/>
      <c r="HAE109" s="2"/>
      <c r="HAF109" s="2"/>
      <c r="HAG109" s="2"/>
      <c r="HAH109" s="2"/>
      <c r="HAI109" s="2"/>
      <c r="HAJ109" s="2"/>
      <c r="HAK109" s="2"/>
      <c r="HAL109" s="2"/>
      <c r="HAM109" s="2"/>
      <c r="HAN109" s="2"/>
      <c r="HAO109" s="2"/>
      <c r="HAP109" s="2"/>
      <c r="HAQ109" s="2"/>
      <c r="HAR109" s="2"/>
      <c r="HAS109" s="2"/>
      <c r="HAT109" s="2"/>
      <c r="HAU109" s="2"/>
      <c r="HAV109" s="2"/>
      <c r="HAW109" s="2"/>
      <c r="HAX109" s="2"/>
      <c r="HAY109" s="2"/>
      <c r="HAZ109" s="2"/>
      <c r="HBA109" s="2"/>
      <c r="HBB109" s="2"/>
      <c r="HBC109" s="2"/>
      <c r="HBD109" s="2"/>
      <c r="HBE109" s="2"/>
      <c r="HBF109" s="2"/>
      <c r="HBG109" s="2"/>
      <c r="HBH109" s="2"/>
      <c r="HBI109" s="2"/>
      <c r="HBJ109" s="2"/>
      <c r="HBK109" s="2"/>
      <c r="HBL109" s="2"/>
      <c r="HBM109" s="2"/>
      <c r="HBN109" s="2"/>
      <c r="HBO109" s="2"/>
      <c r="HBP109" s="2"/>
      <c r="HBQ109" s="2"/>
      <c r="HBR109" s="2"/>
      <c r="HBS109" s="2"/>
      <c r="HBT109" s="2"/>
      <c r="HBU109" s="2"/>
      <c r="HBV109" s="2"/>
      <c r="HBW109" s="2"/>
      <c r="HBX109" s="2"/>
      <c r="HBY109" s="2"/>
      <c r="HBZ109" s="2"/>
      <c r="HCA109" s="2"/>
      <c r="HCB109" s="2"/>
      <c r="HCC109" s="2"/>
      <c r="HCD109" s="2"/>
      <c r="HCE109" s="2"/>
      <c r="HCF109" s="2"/>
      <c r="HCG109" s="2"/>
      <c r="HCH109" s="2"/>
      <c r="HCI109" s="2"/>
      <c r="HCJ109" s="2"/>
      <c r="HCK109" s="2"/>
      <c r="HCL109" s="2"/>
      <c r="HCM109" s="2"/>
      <c r="HCN109" s="2"/>
      <c r="HCO109" s="2"/>
      <c r="HCP109" s="2"/>
      <c r="HCQ109" s="2"/>
      <c r="HCR109" s="2"/>
      <c r="HCS109" s="2"/>
      <c r="HCT109" s="2"/>
      <c r="HCU109" s="2"/>
      <c r="HCV109" s="2"/>
      <c r="HCW109" s="2"/>
      <c r="HCX109" s="2"/>
      <c r="HCY109" s="2"/>
      <c r="HCZ109" s="2"/>
      <c r="HDA109" s="2"/>
      <c r="HDB109" s="2"/>
      <c r="HDC109" s="2"/>
      <c r="HDD109" s="2"/>
      <c r="HDE109" s="2"/>
      <c r="HDF109" s="2"/>
      <c r="HDG109" s="2"/>
      <c r="HDH109" s="2"/>
      <c r="HDI109" s="2"/>
      <c r="HDJ109" s="2"/>
      <c r="HDK109" s="2"/>
      <c r="HDL109" s="2"/>
      <c r="HDM109" s="2"/>
      <c r="HDN109" s="2"/>
      <c r="HDO109" s="2"/>
      <c r="HDP109" s="2"/>
      <c r="HDQ109" s="2"/>
      <c r="HDR109" s="2"/>
      <c r="HDS109" s="2"/>
      <c r="HDT109" s="2"/>
      <c r="HDU109" s="2"/>
      <c r="HDV109" s="2"/>
      <c r="HDW109" s="2"/>
      <c r="HDX109" s="2"/>
      <c r="HDY109" s="2"/>
      <c r="HDZ109" s="2"/>
      <c r="HEA109" s="2"/>
      <c r="HEB109" s="2"/>
      <c r="HEC109" s="2"/>
      <c r="HED109" s="2"/>
      <c r="HEE109" s="2"/>
      <c r="HEF109" s="2"/>
      <c r="HEG109" s="2"/>
      <c r="HEH109" s="2"/>
      <c r="HEI109" s="2"/>
      <c r="HEJ109" s="2"/>
      <c r="HEK109" s="2"/>
      <c r="HEL109" s="2"/>
      <c r="HEM109" s="2"/>
      <c r="HEN109" s="2"/>
      <c r="HEO109" s="2"/>
      <c r="HEP109" s="2"/>
      <c r="HEQ109" s="2"/>
      <c r="HER109" s="2"/>
      <c r="HES109" s="2"/>
      <c r="HET109" s="2"/>
      <c r="HEU109" s="2"/>
      <c r="HEV109" s="2"/>
      <c r="HEW109" s="2"/>
      <c r="HEX109" s="2"/>
      <c r="HEY109" s="2"/>
      <c r="HEZ109" s="2"/>
      <c r="HFA109" s="2"/>
      <c r="HFB109" s="2"/>
      <c r="HFC109" s="2"/>
      <c r="HFD109" s="2"/>
      <c r="HFE109" s="2"/>
      <c r="HFF109" s="2"/>
      <c r="HFG109" s="2"/>
      <c r="HFH109" s="2"/>
      <c r="HFI109" s="2"/>
      <c r="HFJ109" s="2"/>
      <c r="HFK109" s="2"/>
      <c r="HFL109" s="2"/>
      <c r="HFM109" s="2"/>
      <c r="HFN109" s="2"/>
      <c r="HFO109" s="2"/>
      <c r="HFP109" s="2"/>
      <c r="HFQ109" s="2"/>
      <c r="HFR109" s="2"/>
      <c r="HFS109" s="2"/>
      <c r="HFT109" s="2"/>
      <c r="HFU109" s="2"/>
      <c r="HFV109" s="2"/>
      <c r="HFW109" s="2"/>
      <c r="HFX109" s="2"/>
      <c r="HFY109" s="2"/>
      <c r="HFZ109" s="2"/>
      <c r="HGA109" s="2"/>
      <c r="HGB109" s="2"/>
      <c r="HGC109" s="2"/>
      <c r="HGD109" s="2"/>
      <c r="HGE109" s="2"/>
      <c r="HGF109" s="2"/>
      <c r="HGG109" s="2"/>
      <c r="HGH109" s="2"/>
      <c r="HGI109" s="2"/>
      <c r="HGJ109" s="2"/>
      <c r="HGK109" s="2"/>
      <c r="HGL109" s="2"/>
      <c r="HGM109" s="2"/>
      <c r="HGN109" s="2"/>
      <c r="HGO109" s="2"/>
      <c r="HGP109" s="2"/>
      <c r="HGQ109" s="2"/>
      <c r="HGR109" s="2"/>
      <c r="HGS109" s="2"/>
      <c r="HGT109" s="2"/>
      <c r="HGU109" s="2"/>
      <c r="HGV109" s="2"/>
      <c r="HGW109" s="2"/>
      <c r="HGX109" s="2"/>
      <c r="HGY109" s="2"/>
      <c r="HGZ109" s="2"/>
      <c r="HHA109" s="2"/>
      <c r="HHB109" s="2"/>
      <c r="HHC109" s="2"/>
      <c r="HHD109" s="2"/>
      <c r="HHE109" s="2"/>
      <c r="HHF109" s="2"/>
      <c r="HHG109" s="2"/>
      <c r="HHH109" s="2"/>
      <c r="HHI109" s="2"/>
      <c r="HHJ109" s="2"/>
      <c r="HHK109" s="2"/>
      <c r="HHL109" s="2"/>
      <c r="HHM109" s="2"/>
      <c r="HHN109" s="2"/>
      <c r="HHO109" s="2"/>
      <c r="HHP109" s="2"/>
      <c r="HHQ109" s="2"/>
      <c r="HHR109" s="2"/>
      <c r="HHS109" s="2"/>
      <c r="HHT109" s="2"/>
      <c r="HHU109" s="2"/>
      <c r="HHV109" s="2"/>
      <c r="HHW109" s="2"/>
      <c r="HHX109" s="2"/>
      <c r="HHY109" s="2"/>
      <c r="HHZ109" s="2"/>
      <c r="HIA109" s="2"/>
      <c r="HIB109" s="2"/>
      <c r="HIC109" s="2"/>
      <c r="HID109" s="2"/>
      <c r="HIE109" s="2"/>
      <c r="HIF109" s="2"/>
      <c r="HIG109" s="2"/>
      <c r="HIH109" s="2"/>
      <c r="HII109" s="2"/>
      <c r="HIJ109" s="2"/>
      <c r="HIK109" s="2"/>
      <c r="HIL109" s="2"/>
      <c r="HIM109" s="2"/>
      <c r="HIN109" s="2"/>
      <c r="HIO109" s="2"/>
      <c r="HIP109" s="2"/>
      <c r="HIQ109" s="2"/>
      <c r="HIR109" s="2"/>
      <c r="HIS109" s="2"/>
      <c r="HIT109" s="2"/>
      <c r="HIU109" s="2"/>
      <c r="HIV109" s="2"/>
      <c r="HIW109" s="2"/>
      <c r="HIX109" s="2"/>
      <c r="HIY109" s="2"/>
      <c r="HIZ109" s="2"/>
      <c r="HJA109" s="2"/>
      <c r="HJB109" s="2"/>
      <c r="HJC109" s="2"/>
      <c r="HJD109" s="2"/>
      <c r="HJE109" s="2"/>
      <c r="HJF109" s="2"/>
      <c r="HJG109" s="2"/>
      <c r="HJH109" s="2"/>
      <c r="HJI109" s="2"/>
      <c r="HJJ109" s="2"/>
      <c r="HJK109" s="2"/>
      <c r="HJL109" s="2"/>
      <c r="HJM109" s="2"/>
      <c r="HJN109" s="2"/>
      <c r="HJO109" s="2"/>
      <c r="HJP109" s="2"/>
      <c r="HJQ109" s="2"/>
      <c r="HJR109" s="2"/>
      <c r="HJS109" s="2"/>
      <c r="HJT109" s="2"/>
      <c r="HJU109" s="2"/>
      <c r="HJV109" s="2"/>
      <c r="HJW109" s="2"/>
      <c r="HJX109" s="2"/>
      <c r="HJY109" s="2"/>
      <c r="HJZ109" s="2"/>
      <c r="HKA109" s="2"/>
      <c r="HKB109" s="2"/>
      <c r="HKC109" s="2"/>
      <c r="HKD109" s="2"/>
      <c r="HKE109" s="2"/>
      <c r="HKF109" s="2"/>
      <c r="HKG109" s="2"/>
      <c r="HKH109" s="2"/>
      <c r="HKI109" s="2"/>
      <c r="HKJ109" s="2"/>
      <c r="HKK109" s="2"/>
      <c r="HKL109" s="2"/>
      <c r="HKM109" s="2"/>
      <c r="HKN109" s="2"/>
      <c r="HKO109" s="2"/>
      <c r="HKP109" s="2"/>
      <c r="HKQ109" s="2"/>
      <c r="HKR109" s="2"/>
      <c r="HKS109" s="2"/>
      <c r="HKT109" s="2"/>
      <c r="HKU109" s="2"/>
      <c r="HKV109" s="2"/>
      <c r="HKW109" s="2"/>
      <c r="HKX109" s="2"/>
      <c r="HKY109" s="2"/>
      <c r="HKZ109" s="2"/>
      <c r="HLA109" s="2"/>
      <c r="HLB109" s="2"/>
      <c r="HLC109" s="2"/>
      <c r="HLD109" s="2"/>
      <c r="HLE109" s="2"/>
      <c r="HLF109" s="2"/>
      <c r="HLG109" s="2"/>
      <c r="HLH109" s="2"/>
      <c r="HLI109" s="2"/>
      <c r="HLJ109" s="2"/>
      <c r="HLK109" s="2"/>
      <c r="HLL109" s="2"/>
      <c r="HLM109" s="2"/>
      <c r="HLN109" s="2"/>
      <c r="HLO109" s="2"/>
      <c r="HLP109" s="2"/>
      <c r="HLQ109" s="2"/>
      <c r="HLR109" s="2"/>
      <c r="HLS109" s="2"/>
      <c r="HLT109" s="2"/>
      <c r="HLU109" s="2"/>
      <c r="HLV109" s="2"/>
      <c r="HLW109" s="2"/>
      <c r="HLX109" s="2"/>
      <c r="HLY109" s="2"/>
      <c r="HLZ109" s="2"/>
      <c r="HMA109" s="2"/>
      <c r="HMB109" s="2"/>
      <c r="HMC109" s="2"/>
      <c r="HMD109" s="2"/>
      <c r="HME109" s="2"/>
      <c r="HMF109" s="2"/>
      <c r="HMG109" s="2"/>
      <c r="HMH109" s="2"/>
      <c r="HMI109" s="2"/>
      <c r="HMJ109" s="2"/>
      <c r="HMK109" s="2"/>
      <c r="HML109" s="2"/>
      <c r="HMM109" s="2"/>
      <c r="HMN109" s="2"/>
      <c r="HMO109" s="2"/>
      <c r="HMP109" s="2"/>
      <c r="HMQ109" s="2"/>
      <c r="HMR109" s="2"/>
      <c r="HMS109" s="2"/>
      <c r="HMT109" s="2"/>
      <c r="HMU109" s="2"/>
      <c r="HMV109" s="2"/>
      <c r="HMW109" s="2"/>
      <c r="HMX109" s="2"/>
      <c r="HMY109" s="2"/>
      <c r="HMZ109" s="2"/>
      <c r="HNA109" s="2"/>
      <c r="HNB109" s="2"/>
      <c r="HNC109" s="2"/>
      <c r="HND109" s="2"/>
      <c r="HNE109" s="2"/>
      <c r="HNF109" s="2"/>
      <c r="HNG109" s="2"/>
      <c r="HNH109" s="2"/>
      <c r="HNI109" s="2"/>
      <c r="HNJ109" s="2"/>
      <c r="HNK109" s="2"/>
      <c r="HNL109" s="2"/>
      <c r="HNM109" s="2"/>
      <c r="HNN109" s="2"/>
      <c r="HNO109" s="2"/>
      <c r="HNP109" s="2"/>
      <c r="HNQ109" s="2"/>
      <c r="HNR109" s="2"/>
      <c r="HNS109" s="2"/>
      <c r="HNT109" s="2"/>
      <c r="HNU109" s="2"/>
      <c r="HNV109" s="2"/>
      <c r="HNW109" s="2"/>
      <c r="HNX109" s="2"/>
      <c r="HNY109" s="2"/>
      <c r="HNZ109" s="2"/>
      <c r="HOA109" s="2"/>
      <c r="HOB109" s="2"/>
      <c r="HOC109" s="2"/>
      <c r="HOD109" s="2"/>
      <c r="HOE109" s="2"/>
      <c r="HOF109" s="2"/>
      <c r="HOG109" s="2"/>
      <c r="HOH109" s="2"/>
      <c r="HOI109" s="2"/>
      <c r="HOJ109" s="2"/>
      <c r="HOK109" s="2"/>
      <c r="HOL109" s="2"/>
      <c r="HOM109" s="2"/>
      <c r="HON109" s="2"/>
      <c r="HOO109" s="2"/>
      <c r="HOP109" s="2"/>
      <c r="HOQ109" s="2"/>
      <c r="HOR109" s="2"/>
      <c r="HOS109" s="2"/>
      <c r="HOT109" s="2"/>
      <c r="HOU109" s="2"/>
      <c r="HOV109" s="2"/>
      <c r="HOW109" s="2"/>
      <c r="HOX109" s="2"/>
      <c r="HOY109" s="2"/>
      <c r="HOZ109" s="2"/>
      <c r="HPA109" s="2"/>
      <c r="HPB109" s="2"/>
      <c r="HPC109" s="2"/>
      <c r="HPD109" s="2"/>
      <c r="HPE109" s="2"/>
      <c r="HPF109" s="2"/>
      <c r="HPG109" s="2"/>
      <c r="HPH109" s="2"/>
      <c r="HPI109" s="2"/>
      <c r="HPJ109" s="2"/>
      <c r="HPK109" s="2"/>
      <c r="HPL109" s="2"/>
      <c r="HPM109" s="2"/>
      <c r="HPN109" s="2"/>
      <c r="HPO109" s="2"/>
      <c r="HPP109" s="2"/>
      <c r="HPQ109" s="2"/>
      <c r="HPR109" s="2"/>
      <c r="HPS109" s="2"/>
      <c r="HPT109" s="2"/>
      <c r="HPU109" s="2"/>
      <c r="HPV109" s="2"/>
      <c r="HPW109" s="2"/>
      <c r="HPX109" s="2"/>
      <c r="HPY109" s="2"/>
      <c r="HPZ109" s="2"/>
      <c r="HQA109" s="2"/>
      <c r="HQB109" s="2"/>
      <c r="HQC109" s="2"/>
      <c r="HQD109" s="2"/>
      <c r="HQE109" s="2"/>
      <c r="HQF109" s="2"/>
      <c r="HQG109" s="2"/>
      <c r="HQH109" s="2"/>
      <c r="HQI109" s="2"/>
      <c r="HQJ109" s="2"/>
      <c r="HQK109" s="2"/>
      <c r="HQL109" s="2"/>
      <c r="HQM109" s="2"/>
      <c r="HQN109" s="2"/>
      <c r="HQO109" s="2"/>
      <c r="HQP109" s="2"/>
      <c r="HQQ109" s="2"/>
      <c r="HQR109" s="2"/>
      <c r="HQS109" s="2"/>
      <c r="HQT109" s="2"/>
      <c r="HQU109" s="2"/>
      <c r="HQV109" s="2"/>
      <c r="HQW109" s="2"/>
      <c r="HQX109" s="2"/>
      <c r="HQY109" s="2"/>
      <c r="HQZ109" s="2"/>
      <c r="HRA109" s="2"/>
      <c r="HRB109" s="2"/>
      <c r="HRC109" s="2"/>
      <c r="HRD109" s="2"/>
      <c r="HRE109" s="2"/>
      <c r="HRF109" s="2"/>
      <c r="HRG109" s="2"/>
      <c r="HRH109" s="2"/>
      <c r="HRI109" s="2"/>
      <c r="HRJ109" s="2"/>
      <c r="HRK109" s="2"/>
      <c r="HRL109" s="2"/>
      <c r="HRM109" s="2"/>
      <c r="HRN109" s="2"/>
      <c r="HRO109" s="2"/>
      <c r="HRP109" s="2"/>
      <c r="HRQ109" s="2"/>
      <c r="HRR109" s="2"/>
      <c r="HRS109" s="2"/>
      <c r="HRT109" s="2"/>
      <c r="HRU109" s="2"/>
      <c r="HRV109" s="2"/>
      <c r="HRW109" s="2"/>
      <c r="HRX109" s="2"/>
      <c r="HRY109" s="2"/>
      <c r="HRZ109" s="2"/>
      <c r="HSA109" s="2"/>
      <c r="HSB109" s="2"/>
      <c r="HSC109" s="2"/>
      <c r="HSD109" s="2"/>
      <c r="HSE109" s="2"/>
      <c r="HSF109" s="2"/>
      <c r="HSG109" s="2"/>
      <c r="HSH109" s="2"/>
      <c r="HSI109" s="2"/>
      <c r="HSJ109" s="2"/>
      <c r="HSK109" s="2"/>
      <c r="HSL109" s="2"/>
      <c r="HSM109" s="2"/>
      <c r="HSN109" s="2"/>
      <c r="HSO109" s="2"/>
      <c r="HSP109" s="2"/>
      <c r="HSQ109" s="2"/>
      <c r="HSR109" s="2"/>
      <c r="HSS109" s="2"/>
      <c r="HST109" s="2"/>
      <c r="HSU109" s="2"/>
      <c r="HSV109" s="2"/>
      <c r="HSW109" s="2"/>
      <c r="HSX109" s="2"/>
      <c r="HSY109" s="2"/>
      <c r="HSZ109" s="2"/>
      <c r="HTA109" s="2"/>
      <c r="HTB109" s="2"/>
      <c r="HTC109" s="2"/>
      <c r="HTD109" s="2"/>
      <c r="HTE109" s="2"/>
      <c r="HTF109" s="2"/>
      <c r="HTG109" s="2"/>
      <c r="HTH109" s="2"/>
      <c r="HTI109" s="2"/>
      <c r="HTJ109" s="2"/>
      <c r="HTK109" s="2"/>
      <c r="HTL109" s="2"/>
      <c r="HTM109" s="2"/>
      <c r="HTN109" s="2"/>
      <c r="HTO109" s="2"/>
      <c r="HTP109" s="2"/>
      <c r="HTQ109" s="2"/>
      <c r="HTR109" s="2"/>
      <c r="HTS109" s="2"/>
      <c r="HTT109" s="2"/>
      <c r="HTU109" s="2"/>
      <c r="HTV109" s="2"/>
      <c r="HTW109" s="2"/>
      <c r="HTX109" s="2"/>
      <c r="HTY109" s="2"/>
      <c r="HTZ109" s="2"/>
      <c r="HUA109" s="2"/>
      <c r="HUB109" s="2"/>
      <c r="HUC109" s="2"/>
      <c r="HUD109" s="2"/>
      <c r="HUE109" s="2"/>
      <c r="HUF109" s="2"/>
      <c r="HUG109" s="2"/>
      <c r="HUH109" s="2"/>
      <c r="HUI109" s="2"/>
      <c r="HUJ109" s="2"/>
      <c r="HUK109" s="2"/>
      <c r="HUL109" s="2"/>
      <c r="HUM109" s="2"/>
      <c r="HUN109" s="2"/>
      <c r="HUO109" s="2"/>
      <c r="HUP109" s="2"/>
      <c r="HUQ109" s="2"/>
      <c r="HUR109" s="2"/>
      <c r="HUS109" s="2"/>
      <c r="HUT109" s="2"/>
      <c r="HUU109" s="2"/>
      <c r="HUV109" s="2"/>
      <c r="HUW109" s="2"/>
      <c r="HUX109" s="2"/>
      <c r="HUY109" s="2"/>
      <c r="HUZ109" s="2"/>
      <c r="HVA109" s="2"/>
      <c r="HVB109" s="2"/>
      <c r="HVC109" s="2"/>
      <c r="HVD109" s="2"/>
      <c r="HVE109" s="2"/>
      <c r="HVF109" s="2"/>
      <c r="HVG109" s="2"/>
      <c r="HVH109" s="2"/>
      <c r="HVI109" s="2"/>
      <c r="HVJ109" s="2"/>
      <c r="HVK109" s="2"/>
      <c r="HVL109" s="2"/>
      <c r="HVM109" s="2"/>
      <c r="HVN109" s="2"/>
      <c r="HVO109" s="2"/>
      <c r="HVP109" s="2"/>
      <c r="HVQ109" s="2"/>
      <c r="HVR109" s="2"/>
      <c r="HVS109" s="2"/>
      <c r="HVT109" s="2"/>
      <c r="HVU109" s="2"/>
      <c r="HVV109" s="2"/>
      <c r="HVW109" s="2"/>
      <c r="HVX109" s="2"/>
      <c r="HVY109" s="2"/>
      <c r="HVZ109" s="2"/>
      <c r="HWA109" s="2"/>
      <c r="HWB109" s="2"/>
      <c r="HWC109" s="2"/>
      <c r="HWD109" s="2"/>
      <c r="HWE109" s="2"/>
      <c r="HWF109" s="2"/>
      <c r="HWG109" s="2"/>
      <c r="HWH109" s="2"/>
      <c r="HWI109" s="2"/>
      <c r="HWJ109" s="2"/>
      <c r="HWK109" s="2"/>
      <c r="HWL109" s="2"/>
      <c r="HWM109" s="2"/>
      <c r="HWN109" s="2"/>
      <c r="HWO109" s="2"/>
      <c r="HWP109" s="2"/>
      <c r="HWQ109" s="2"/>
      <c r="HWR109" s="2"/>
      <c r="HWS109" s="2"/>
      <c r="HWT109" s="2"/>
      <c r="HWU109" s="2"/>
      <c r="HWV109" s="2"/>
      <c r="HWW109" s="2"/>
      <c r="HWX109" s="2"/>
      <c r="HWY109" s="2"/>
      <c r="HWZ109" s="2"/>
      <c r="HXA109" s="2"/>
      <c r="HXB109" s="2"/>
      <c r="HXC109" s="2"/>
      <c r="HXD109" s="2"/>
      <c r="HXE109" s="2"/>
      <c r="HXF109" s="2"/>
      <c r="HXG109" s="2"/>
      <c r="HXH109" s="2"/>
      <c r="HXI109" s="2"/>
      <c r="HXJ109" s="2"/>
      <c r="HXK109" s="2"/>
      <c r="HXL109" s="2"/>
      <c r="HXM109" s="2"/>
      <c r="HXN109" s="2"/>
      <c r="HXO109" s="2"/>
      <c r="HXP109" s="2"/>
      <c r="HXQ109" s="2"/>
      <c r="HXR109" s="2"/>
      <c r="HXS109" s="2"/>
      <c r="HXT109" s="2"/>
      <c r="HXU109" s="2"/>
      <c r="HXV109" s="2"/>
      <c r="HXW109" s="2"/>
      <c r="HXX109" s="2"/>
      <c r="HXY109" s="2"/>
      <c r="HXZ109" s="2"/>
      <c r="HYA109" s="2"/>
      <c r="HYB109" s="2"/>
      <c r="HYC109" s="2"/>
      <c r="HYD109" s="2"/>
      <c r="HYE109" s="2"/>
      <c r="HYF109" s="2"/>
      <c r="HYG109" s="2"/>
      <c r="HYH109" s="2"/>
      <c r="HYI109" s="2"/>
      <c r="HYJ109" s="2"/>
      <c r="HYK109" s="2"/>
      <c r="HYL109" s="2"/>
      <c r="HYM109" s="2"/>
      <c r="HYN109" s="2"/>
      <c r="HYO109" s="2"/>
      <c r="HYP109" s="2"/>
      <c r="HYQ109" s="2"/>
      <c r="HYR109" s="2"/>
      <c r="HYS109" s="2"/>
      <c r="HYT109" s="2"/>
      <c r="HYU109" s="2"/>
      <c r="HYV109" s="2"/>
      <c r="HYW109" s="2"/>
      <c r="HYX109" s="2"/>
      <c r="HYY109" s="2"/>
      <c r="HYZ109" s="2"/>
      <c r="HZA109" s="2"/>
      <c r="HZB109" s="2"/>
      <c r="HZC109" s="2"/>
      <c r="HZD109" s="2"/>
      <c r="HZE109" s="2"/>
      <c r="HZF109" s="2"/>
      <c r="HZG109" s="2"/>
      <c r="HZH109" s="2"/>
      <c r="HZI109" s="2"/>
      <c r="HZJ109" s="2"/>
      <c r="HZK109" s="2"/>
      <c r="HZL109" s="2"/>
      <c r="HZM109" s="2"/>
      <c r="HZN109" s="2"/>
      <c r="HZO109" s="2"/>
      <c r="HZP109" s="2"/>
      <c r="HZQ109" s="2"/>
      <c r="HZR109" s="2"/>
      <c r="HZS109" s="2"/>
      <c r="HZT109" s="2"/>
      <c r="HZU109" s="2"/>
      <c r="HZV109" s="2"/>
      <c r="HZW109" s="2"/>
      <c r="HZX109" s="2"/>
      <c r="HZY109" s="2"/>
      <c r="HZZ109" s="2"/>
      <c r="IAA109" s="2"/>
      <c r="IAB109" s="2"/>
      <c r="IAC109" s="2"/>
      <c r="IAD109" s="2"/>
      <c r="IAE109" s="2"/>
      <c r="IAF109" s="2"/>
      <c r="IAG109" s="2"/>
      <c r="IAH109" s="2"/>
      <c r="IAI109" s="2"/>
      <c r="IAJ109" s="2"/>
      <c r="IAK109" s="2"/>
      <c r="IAL109" s="2"/>
      <c r="IAM109" s="2"/>
      <c r="IAN109" s="2"/>
      <c r="IAO109" s="2"/>
      <c r="IAP109" s="2"/>
      <c r="IAQ109" s="2"/>
      <c r="IAR109" s="2"/>
      <c r="IAS109" s="2"/>
      <c r="IAT109" s="2"/>
      <c r="IAU109" s="2"/>
      <c r="IAV109" s="2"/>
      <c r="IAW109" s="2"/>
      <c r="IAX109" s="2"/>
      <c r="IAY109" s="2"/>
      <c r="IAZ109" s="2"/>
      <c r="IBA109" s="2"/>
      <c r="IBB109" s="2"/>
      <c r="IBC109" s="2"/>
      <c r="IBD109" s="2"/>
      <c r="IBE109" s="2"/>
      <c r="IBF109" s="2"/>
      <c r="IBG109" s="2"/>
      <c r="IBH109" s="2"/>
      <c r="IBI109" s="2"/>
      <c r="IBJ109" s="2"/>
      <c r="IBK109" s="2"/>
      <c r="IBL109" s="2"/>
      <c r="IBM109" s="2"/>
      <c r="IBN109" s="2"/>
      <c r="IBO109" s="2"/>
      <c r="IBP109" s="2"/>
      <c r="IBQ109" s="2"/>
      <c r="IBR109" s="2"/>
      <c r="IBS109" s="2"/>
      <c r="IBT109" s="2"/>
      <c r="IBU109" s="2"/>
      <c r="IBV109" s="2"/>
      <c r="IBW109" s="2"/>
      <c r="IBX109" s="2"/>
      <c r="IBY109" s="2"/>
      <c r="IBZ109" s="2"/>
      <c r="ICA109" s="2"/>
      <c r="ICB109" s="2"/>
      <c r="ICC109" s="2"/>
      <c r="ICD109" s="2"/>
      <c r="ICE109" s="2"/>
      <c r="ICF109" s="2"/>
      <c r="ICG109" s="2"/>
      <c r="ICH109" s="2"/>
      <c r="ICI109" s="2"/>
      <c r="ICJ109" s="2"/>
      <c r="ICK109" s="2"/>
      <c r="ICL109" s="2"/>
      <c r="ICM109" s="2"/>
      <c r="ICN109" s="2"/>
      <c r="ICO109" s="2"/>
      <c r="ICP109" s="2"/>
      <c r="ICQ109" s="2"/>
      <c r="ICR109" s="2"/>
      <c r="ICS109" s="2"/>
      <c r="ICT109" s="2"/>
      <c r="ICU109" s="2"/>
      <c r="ICV109" s="2"/>
      <c r="ICW109" s="2"/>
      <c r="ICX109" s="2"/>
      <c r="ICY109" s="2"/>
      <c r="ICZ109" s="2"/>
      <c r="IDA109" s="2"/>
      <c r="IDB109" s="2"/>
      <c r="IDC109" s="2"/>
      <c r="IDD109" s="2"/>
      <c r="IDE109" s="2"/>
      <c r="IDF109" s="2"/>
      <c r="IDG109" s="2"/>
      <c r="IDH109" s="2"/>
      <c r="IDI109" s="2"/>
      <c r="IDJ109" s="2"/>
      <c r="IDK109" s="2"/>
      <c r="IDL109" s="2"/>
      <c r="IDM109" s="2"/>
      <c r="IDN109" s="2"/>
      <c r="IDO109" s="2"/>
      <c r="IDP109" s="2"/>
      <c r="IDQ109" s="2"/>
      <c r="IDR109" s="2"/>
      <c r="IDS109" s="2"/>
      <c r="IDT109" s="2"/>
      <c r="IDU109" s="2"/>
      <c r="IDV109" s="2"/>
      <c r="IDW109" s="2"/>
      <c r="IDX109" s="2"/>
      <c r="IDY109" s="2"/>
      <c r="IDZ109" s="2"/>
      <c r="IEA109" s="2"/>
      <c r="IEB109" s="2"/>
      <c r="IEC109" s="2"/>
      <c r="IED109" s="2"/>
      <c r="IEE109" s="2"/>
      <c r="IEF109" s="2"/>
      <c r="IEG109" s="2"/>
      <c r="IEH109" s="2"/>
      <c r="IEI109" s="2"/>
      <c r="IEJ109" s="2"/>
      <c r="IEK109" s="2"/>
      <c r="IEL109" s="2"/>
      <c r="IEM109" s="2"/>
      <c r="IEN109" s="2"/>
      <c r="IEO109" s="2"/>
      <c r="IEP109" s="2"/>
      <c r="IEQ109" s="2"/>
      <c r="IER109" s="2"/>
      <c r="IES109" s="2"/>
      <c r="IET109" s="2"/>
      <c r="IEU109" s="2"/>
      <c r="IEV109" s="2"/>
      <c r="IEW109" s="2"/>
      <c r="IEX109" s="2"/>
      <c r="IEY109" s="2"/>
      <c r="IEZ109" s="2"/>
      <c r="IFA109" s="2"/>
      <c r="IFB109" s="2"/>
      <c r="IFC109" s="2"/>
      <c r="IFD109" s="2"/>
      <c r="IFE109" s="2"/>
      <c r="IFF109" s="2"/>
      <c r="IFG109" s="2"/>
      <c r="IFH109" s="2"/>
      <c r="IFI109" s="2"/>
      <c r="IFJ109" s="2"/>
      <c r="IFK109" s="2"/>
      <c r="IFL109" s="2"/>
      <c r="IFM109" s="2"/>
      <c r="IFN109" s="2"/>
      <c r="IFO109" s="2"/>
      <c r="IFP109" s="2"/>
      <c r="IFQ109" s="2"/>
      <c r="IFR109" s="2"/>
      <c r="IFS109" s="2"/>
      <c r="IFT109" s="2"/>
      <c r="IFU109" s="2"/>
      <c r="IFV109" s="2"/>
      <c r="IFW109" s="2"/>
      <c r="IFX109" s="2"/>
      <c r="IFY109" s="2"/>
      <c r="IFZ109" s="2"/>
      <c r="IGA109" s="2"/>
      <c r="IGB109" s="2"/>
      <c r="IGC109" s="2"/>
      <c r="IGD109" s="2"/>
      <c r="IGE109" s="2"/>
      <c r="IGF109" s="2"/>
      <c r="IGG109" s="2"/>
      <c r="IGH109" s="2"/>
      <c r="IGI109" s="2"/>
      <c r="IGJ109" s="2"/>
      <c r="IGK109" s="2"/>
      <c r="IGL109" s="2"/>
      <c r="IGM109" s="2"/>
      <c r="IGN109" s="2"/>
      <c r="IGO109" s="2"/>
      <c r="IGP109" s="2"/>
      <c r="IGQ109" s="2"/>
      <c r="IGR109" s="2"/>
      <c r="IGS109" s="2"/>
      <c r="IGT109" s="2"/>
      <c r="IGU109" s="2"/>
      <c r="IGV109" s="2"/>
      <c r="IGW109" s="2"/>
      <c r="IGX109" s="2"/>
      <c r="IGY109" s="2"/>
      <c r="IGZ109" s="2"/>
      <c r="IHA109" s="2"/>
      <c r="IHB109" s="2"/>
      <c r="IHC109" s="2"/>
      <c r="IHD109" s="2"/>
      <c r="IHE109" s="2"/>
      <c r="IHF109" s="2"/>
      <c r="IHG109" s="2"/>
      <c r="IHH109" s="2"/>
      <c r="IHI109" s="2"/>
      <c r="IHJ109" s="2"/>
      <c r="IHK109" s="2"/>
      <c r="IHL109" s="2"/>
      <c r="IHM109" s="2"/>
      <c r="IHN109" s="2"/>
      <c r="IHO109" s="2"/>
      <c r="IHP109" s="2"/>
      <c r="IHQ109" s="2"/>
      <c r="IHR109" s="2"/>
      <c r="IHS109" s="2"/>
      <c r="IHT109" s="2"/>
      <c r="IHU109" s="2"/>
      <c r="IHV109" s="2"/>
      <c r="IHW109" s="2"/>
      <c r="IHX109" s="2"/>
      <c r="IHY109" s="2"/>
      <c r="IHZ109" s="2"/>
      <c r="IIA109" s="2"/>
      <c r="IIB109" s="2"/>
      <c r="IIC109" s="2"/>
      <c r="IID109" s="2"/>
      <c r="IIE109" s="2"/>
      <c r="IIF109" s="2"/>
      <c r="IIG109" s="2"/>
      <c r="IIH109" s="2"/>
      <c r="III109" s="2"/>
      <c r="IIJ109" s="2"/>
      <c r="IIK109" s="2"/>
      <c r="IIL109" s="2"/>
      <c r="IIM109" s="2"/>
      <c r="IIN109" s="2"/>
      <c r="IIO109" s="2"/>
      <c r="IIP109" s="2"/>
      <c r="IIQ109" s="2"/>
      <c r="IIR109" s="2"/>
      <c r="IIS109" s="2"/>
      <c r="IIT109" s="2"/>
      <c r="IIU109" s="2"/>
      <c r="IIV109" s="2"/>
      <c r="IIW109" s="2"/>
      <c r="IIX109" s="2"/>
      <c r="IIY109" s="2"/>
      <c r="IIZ109" s="2"/>
      <c r="IJA109" s="2"/>
      <c r="IJB109" s="2"/>
      <c r="IJC109" s="2"/>
      <c r="IJD109" s="2"/>
      <c r="IJE109" s="2"/>
      <c r="IJF109" s="2"/>
      <c r="IJG109" s="2"/>
      <c r="IJH109" s="2"/>
      <c r="IJI109" s="2"/>
      <c r="IJJ109" s="2"/>
      <c r="IJK109" s="2"/>
      <c r="IJL109" s="2"/>
      <c r="IJM109" s="2"/>
      <c r="IJN109" s="2"/>
      <c r="IJO109" s="2"/>
      <c r="IJP109" s="2"/>
      <c r="IJQ109" s="2"/>
      <c r="IJR109" s="2"/>
      <c r="IJS109" s="2"/>
      <c r="IJT109" s="2"/>
      <c r="IJU109" s="2"/>
      <c r="IJV109" s="2"/>
      <c r="IJW109" s="2"/>
      <c r="IJX109" s="2"/>
      <c r="IJY109" s="2"/>
      <c r="IJZ109" s="2"/>
      <c r="IKA109" s="2"/>
      <c r="IKB109" s="2"/>
      <c r="IKC109" s="2"/>
      <c r="IKD109" s="2"/>
      <c r="IKE109" s="2"/>
      <c r="IKF109" s="2"/>
      <c r="IKG109" s="2"/>
      <c r="IKH109" s="2"/>
      <c r="IKI109" s="2"/>
      <c r="IKJ109" s="2"/>
      <c r="IKK109" s="2"/>
      <c r="IKL109" s="2"/>
      <c r="IKM109" s="2"/>
      <c r="IKN109" s="2"/>
      <c r="IKO109" s="2"/>
      <c r="IKP109" s="2"/>
      <c r="IKQ109" s="2"/>
      <c r="IKR109" s="2"/>
      <c r="IKS109" s="2"/>
      <c r="IKT109" s="2"/>
      <c r="IKU109" s="2"/>
      <c r="IKV109" s="2"/>
      <c r="IKW109" s="2"/>
      <c r="IKX109" s="2"/>
      <c r="IKY109" s="2"/>
      <c r="IKZ109" s="2"/>
      <c r="ILA109" s="2"/>
      <c r="ILB109" s="2"/>
      <c r="ILC109" s="2"/>
      <c r="ILD109" s="2"/>
      <c r="ILE109" s="2"/>
      <c r="ILF109" s="2"/>
      <c r="ILG109" s="2"/>
      <c r="ILH109" s="2"/>
      <c r="ILI109" s="2"/>
      <c r="ILJ109" s="2"/>
      <c r="ILK109" s="2"/>
      <c r="ILL109" s="2"/>
      <c r="ILM109" s="2"/>
      <c r="ILN109" s="2"/>
      <c r="ILO109" s="2"/>
      <c r="ILP109" s="2"/>
      <c r="ILQ109" s="2"/>
      <c r="ILR109" s="2"/>
      <c r="ILS109" s="2"/>
      <c r="ILT109" s="2"/>
      <c r="ILU109" s="2"/>
      <c r="ILV109" s="2"/>
      <c r="ILW109" s="2"/>
      <c r="ILX109" s="2"/>
      <c r="ILY109" s="2"/>
      <c r="ILZ109" s="2"/>
      <c r="IMA109" s="2"/>
      <c r="IMB109" s="2"/>
      <c r="IMC109" s="2"/>
      <c r="IMD109" s="2"/>
      <c r="IME109" s="2"/>
      <c r="IMF109" s="2"/>
      <c r="IMG109" s="2"/>
      <c r="IMH109" s="2"/>
      <c r="IMI109" s="2"/>
      <c r="IMJ109" s="2"/>
      <c r="IMK109" s="2"/>
      <c r="IML109" s="2"/>
      <c r="IMM109" s="2"/>
      <c r="IMN109" s="2"/>
      <c r="IMO109" s="2"/>
      <c r="IMP109" s="2"/>
      <c r="IMQ109" s="2"/>
      <c r="IMR109" s="2"/>
      <c r="IMS109" s="2"/>
      <c r="IMT109" s="2"/>
      <c r="IMU109" s="2"/>
      <c r="IMV109" s="2"/>
      <c r="IMW109" s="2"/>
      <c r="IMX109" s="2"/>
      <c r="IMY109" s="2"/>
      <c r="IMZ109" s="2"/>
      <c r="INA109" s="2"/>
      <c r="INB109" s="2"/>
      <c r="INC109" s="2"/>
      <c r="IND109" s="2"/>
      <c r="INE109" s="2"/>
      <c r="INF109" s="2"/>
      <c r="ING109" s="2"/>
      <c r="INH109" s="2"/>
      <c r="INI109" s="2"/>
      <c r="INJ109" s="2"/>
      <c r="INK109" s="2"/>
      <c r="INL109" s="2"/>
      <c r="INM109" s="2"/>
      <c r="INN109" s="2"/>
      <c r="INO109" s="2"/>
      <c r="INP109" s="2"/>
      <c r="INQ109" s="2"/>
      <c r="INR109" s="2"/>
      <c r="INS109" s="2"/>
      <c r="INT109" s="2"/>
      <c r="INU109" s="2"/>
      <c r="INV109" s="2"/>
      <c r="INW109" s="2"/>
      <c r="INX109" s="2"/>
      <c r="INY109" s="2"/>
      <c r="INZ109" s="2"/>
      <c r="IOA109" s="2"/>
      <c r="IOB109" s="2"/>
      <c r="IOC109" s="2"/>
      <c r="IOD109" s="2"/>
      <c r="IOE109" s="2"/>
      <c r="IOF109" s="2"/>
      <c r="IOG109" s="2"/>
      <c r="IOH109" s="2"/>
      <c r="IOI109" s="2"/>
      <c r="IOJ109" s="2"/>
      <c r="IOK109" s="2"/>
      <c r="IOL109" s="2"/>
      <c r="IOM109" s="2"/>
      <c r="ION109" s="2"/>
      <c r="IOO109" s="2"/>
      <c r="IOP109" s="2"/>
      <c r="IOQ109" s="2"/>
      <c r="IOR109" s="2"/>
      <c r="IOS109" s="2"/>
      <c r="IOT109" s="2"/>
      <c r="IOU109" s="2"/>
      <c r="IOV109" s="2"/>
      <c r="IOW109" s="2"/>
      <c r="IOX109" s="2"/>
      <c r="IOY109" s="2"/>
      <c r="IOZ109" s="2"/>
      <c r="IPA109" s="2"/>
      <c r="IPB109" s="2"/>
      <c r="IPC109" s="2"/>
      <c r="IPD109" s="2"/>
      <c r="IPE109" s="2"/>
      <c r="IPF109" s="2"/>
      <c r="IPG109" s="2"/>
      <c r="IPH109" s="2"/>
      <c r="IPI109" s="2"/>
      <c r="IPJ109" s="2"/>
      <c r="IPK109" s="2"/>
      <c r="IPL109" s="2"/>
      <c r="IPM109" s="2"/>
      <c r="IPN109" s="2"/>
      <c r="IPO109" s="2"/>
      <c r="IPP109" s="2"/>
      <c r="IPQ109" s="2"/>
      <c r="IPR109" s="2"/>
      <c r="IPS109" s="2"/>
      <c r="IPT109" s="2"/>
      <c r="IPU109" s="2"/>
      <c r="IPV109" s="2"/>
      <c r="IPW109" s="2"/>
      <c r="IPX109" s="2"/>
      <c r="IPY109" s="2"/>
      <c r="IPZ109" s="2"/>
      <c r="IQA109" s="2"/>
      <c r="IQB109" s="2"/>
      <c r="IQC109" s="2"/>
      <c r="IQD109" s="2"/>
      <c r="IQE109" s="2"/>
      <c r="IQF109" s="2"/>
      <c r="IQG109" s="2"/>
      <c r="IQH109" s="2"/>
      <c r="IQI109" s="2"/>
      <c r="IQJ109" s="2"/>
      <c r="IQK109" s="2"/>
      <c r="IQL109" s="2"/>
      <c r="IQM109" s="2"/>
      <c r="IQN109" s="2"/>
      <c r="IQO109" s="2"/>
      <c r="IQP109" s="2"/>
      <c r="IQQ109" s="2"/>
      <c r="IQR109" s="2"/>
      <c r="IQS109" s="2"/>
      <c r="IQT109" s="2"/>
      <c r="IQU109" s="2"/>
      <c r="IQV109" s="2"/>
      <c r="IQW109" s="2"/>
      <c r="IQX109" s="2"/>
      <c r="IQY109" s="2"/>
      <c r="IQZ109" s="2"/>
      <c r="IRA109" s="2"/>
      <c r="IRB109" s="2"/>
      <c r="IRC109" s="2"/>
      <c r="IRD109" s="2"/>
      <c r="IRE109" s="2"/>
      <c r="IRF109" s="2"/>
      <c r="IRG109" s="2"/>
      <c r="IRH109" s="2"/>
      <c r="IRI109" s="2"/>
      <c r="IRJ109" s="2"/>
      <c r="IRK109" s="2"/>
      <c r="IRL109" s="2"/>
      <c r="IRM109" s="2"/>
      <c r="IRN109" s="2"/>
      <c r="IRO109" s="2"/>
      <c r="IRP109" s="2"/>
      <c r="IRQ109" s="2"/>
      <c r="IRR109" s="2"/>
      <c r="IRS109" s="2"/>
      <c r="IRT109" s="2"/>
      <c r="IRU109" s="2"/>
      <c r="IRV109" s="2"/>
      <c r="IRW109" s="2"/>
      <c r="IRX109" s="2"/>
      <c r="IRY109" s="2"/>
      <c r="IRZ109" s="2"/>
      <c r="ISA109" s="2"/>
      <c r="ISB109" s="2"/>
      <c r="ISC109" s="2"/>
      <c r="ISD109" s="2"/>
      <c r="ISE109" s="2"/>
      <c r="ISF109" s="2"/>
      <c r="ISG109" s="2"/>
      <c r="ISH109" s="2"/>
      <c r="ISI109" s="2"/>
      <c r="ISJ109" s="2"/>
      <c r="ISK109" s="2"/>
      <c r="ISL109" s="2"/>
      <c r="ISM109" s="2"/>
      <c r="ISN109" s="2"/>
      <c r="ISO109" s="2"/>
      <c r="ISP109" s="2"/>
      <c r="ISQ109" s="2"/>
      <c r="ISR109" s="2"/>
      <c r="ISS109" s="2"/>
      <c r="IST109" s="2"/>
      <c r="ISU109" s="2"/>
      <c r="ISV109" s="2"/>
      <c r="ISW109" s="2"/>
      <c r="ISX109" s="2"/>
      <c r="ISY109" s="2"/>
      <c r="ISZ109" s="2"/>
      <c r="ITA109" s="2"/>
      <c r="ITB109" s="2"/>
      <c r="ITC109" s="2"/>
      <c r="ITD109" s="2"/>
      <c r="ITE109" s="2"/>
      <c r="ITF109" s="2"/>
      <c r="ITG109" s="2"/>
      <c r="ITH109" s="2"/>
      <c r="ITI109" s="2"/>
      <c r="ITJ109" s="2"/>
      <c r="ITK109" s="2"/>
      <c r="ITL109" s="2"/>
      <c r="ITM109" s="2"/>
      <c r="ITN109" s="2"/>
      <c r="ITO109" s="2"/>
      <c r="ITP109" s="2"/>
      <c r="ITQ109" s="2"/>
      <c r="ITR109" s="2"/>
      <c r="ITS109" s="2"/>
      <c r="ITT109" s="2"/>
      <c r="ITU109" s="2"/>
      <c r="ITV109" s="2"/>
      <c r="ITW109" s="2"/>
      <c r="ITX109" s="2"/>
      <c r="ITY109" s="2"/>
      <c r="ITZ109" s="2"/>
      <c r="IUA109" s="2"/>
      <c r="IUB109" s="2"/>
      <c r="IUC109" s="2"/>
      <c r="IUD109" s="2"/>
      <c r="IUE109" s="2"/>
      <c r="IUF109" s="2"/>
      <c r="IUG109" s="2"/>
      <c r="IUH109" s="2"/>
      <c r="IUI109" s="2"/>
      <c r="IUJ109" s="2"/>
      <c r="IUK109" s="2"/>
      <c r="IUL109" s="2"/>
      <c r="IUM109" s="2"/>
      <c r="IUN109" s="2"/>
      <c r="IUO109" s="2"/>
      <c r="IUP109" s="2"/>
      <c r="IUQ109" s="2"/>
      <c r="IUR109" s="2"/>
      <c r="IUS109" s="2"/>
      <c r="IUT109" s="2"/>
      <c r="IUU109" s="2"/>
      <c r="IUV109" s="2"/>
      <c r="IUW109" s="2"/>
      <c r="IUX109" s="2"/>
      <c r="IUY109" s="2"/>
      <c r="IUZ109" s="2"/>
      <c r="IVA109" s="2"/>
      <c r="IVB109" s="2"/>
      <c r="IVC109" s="2"/>
      <c r="IVD109" s="2"/>
      <c r="IVE109" s="2"/>
      <c r="IVF109" s="2"/>
      <c r="IVG109" s="2"/>
      <c r="IVH109" s="2"/>
      <c r="IVI109" s="2"/>
      <c r="IVJ109" s="2"/>
      <c r="IVK109" s="2"/>
      <c r="IVL109" s="2"/>
      <c r="IVM109" s="2"/>
      <c r="IVN109" s="2"/>
      <c r="IVO109" s="2"/>
      <c r="IVP109" s="2"/>
      <c r="IVQ109" s="2"/>
      <c r="IVR109" s="2"/>
      <c r="IVS109" s="2"/>
      <c r="IVT109" s="2"/>
      <c r="IVU109" s="2"/>
      <c r="IVV109" s="2"/>
      <c r="IVW109" s="2"/>
      <c r="IVX109" s="2"/>
      <c r="IVY109" s="2"/>
      <c r="IVZ109" s="2"/>
      <c r="IWA109" s="2"/>
      <c r="IWB109" s="2"/>
      <c r="IWC109" s="2"/>
      <c r="IWD109" s="2"/>
      <c r="IWE109" s="2"/>
      <c r="IWF109" s="2"/>
      <c r="IWG109" s="2"/>
      <c r="IWH109" s="2"/>
      <c r="IWI109" s="2"/>
      <c r="IWJ109" s="2"/>
      <c r="IWK109" s="2"/>
      <c r="IWL109" s="2"/>
      <c r="IWM109" s="2"/>
      <c r="IWN109" s="2"/>
      <c r="IWO109" s="2"/>
      <c r="IWP109" s="2"/>
      <c r="IWQ109" s="2"/>
      <c r="IWR109" s="2"/>
      <c r="IWS109" s="2"/>
      <c r="IWT109" s="2"/>
      <c r="IWU109" s="2"/>
      <c r="IWV109" s="2"/>
      <c r="IWW109" s="2"/>
      <c r="IWX109" s="2"/>
      <c r="IWY109" s="2"/>
      <c r="IWZ109" s="2"/>
      <c r="IXA109" s="2"/>
      <c r="IXB109" s="2"/>
      <c r="IXC109" s="2"/>
      <c r="IXD109" s="2"/>
      <c r="IXE109" s="2"/>
      <c r="IXF109" s="2"/>
      <c r="IXG109" s="2"/>
      <c r="IXH109" s="2"/>
      <c r="IXI109" s="2"/>
      <c r="IXJ109" s="2"/>
      <c r="IXK109" s="2"/>
      <c r="IXL109" s="2"/>
      <c r="IXM109" s="2"/>
      <c r="IXN109" s="2"/>
      <c r="IXO109" s="2"/>
      <c r="IXP109" s="2"/>
      <c r="IXQ109" s="2"/>
      <c r="IXR109" s="2"/>
      <c r="IXS109" s="2"/>
      <c r="IXT109" s="2"/>
      <c r="IXU109" s="2"/>
      <c r="IXV109" s="2"/>
      <c r="IXW109" s="2"/>
      <c r="IXX109" s="2"/>
      <c r="IXY109" s="2"/>
      <c r="IXZ109" s="2"/>
      <c r="IYA109" s="2"/>
      <c r="IYB109" s="2"/>
      <c r="IYC109" s="2"/>
      <c r="IYD109" s="2"/>
      <c r="IYE109" s="2"/>
      <c r="IYF109" s="2"/>
      <c r="IYG109" s="2"/>
      <c r="IYH109" s="2"/>
      <c r="IYI109" s="2"/>
      <c r="IYJ109" s="2"/>
      <c r="IYK109" s="2"/>
      <c r="IYL109" s="2"/>
      <c r="IYM109" s="2"/>
      <c r="IYN109" s="2"/>
      <c r="IYO109" s="2"/>
      <c r="IYP109" s="2"/>
      <c r="IYQ109" s="2"/>
      <c r="IYR109" s="2"/>
      <c r="IYS109" s="2"/>
      <c r="IYT109" s="2"/>
      <c r="IYU109" s="2"/>
      <c r="IYV109" s="2"/>
      <c r="IYW109" s="2"/>
      <c r="IYX109" s="2"/>
      <c r="IYY109" s="2"/>
      <c r="IYZ109" s="2"/>
      <c r="IZA109" s="2"/>
      <c r="IZB109" s="2"/>
      <c r="IZC109" s="2"/>
      <c r="IZD109" s="2"/>
      <c r="IZE109" s="2"/>
      <c r="IZF109" s="2"/>
      <c r="IZG109" s="2"/>
      <c r="IZH109" s="2"/>
      <c r="IZI109" s="2"/>
      <c r="IZJ109" s="2"/>
      <c r="IZK109" s="2"/>
      <c r="IZL109" s="2"/>
      <c r="IZM109" s="2"/>
      <c r="IZN109" s="2"/>
      <c r="IZO109" s="2"/>
      <c r="IZP109" s="2"/>
      <c r="IZQ109" s="2"/>
      <c r="IZR109" s="2"/>
      <c r="IZS109" s="2"/>
      <c r="IZT109" s="2"/>
      <c r="IZU109" s="2"/>
      <c r="IZV109" s="2"/>
      <c r="IZW109" s="2"/>
      <c r="IZX109" s="2"/>
      <c r="IZY109" s="2"/>
      <c r="IZZ109" s="2"/>
      <c r="JAA109" s="2"/>
      <c r="JAB109" s="2"/>
      <c r="JAC109" s="2"/>
      <c r="JAD109" s="2"/>
      <c r="JAE109" s="2"/>
      <c r="JAF109" s="2"/>
      <c r="JAG109" s="2"/>
      <c r="JAH109" s="2"/>
      <c r="JAI109" s="2"/>
      <c r="JAJ109" s="2"/>
      <c r="JAK109" s="2"/>
      <c r="JAL109" s="2"/>
      <c r="JAM109" s="2"/>
      <c r="JAN109" s="2"/>
      <c r="JAO109" s="2"/>
      <c r="JAP109" s="2"/>
      <c r="JAQ109" s="2"/>
      <c r="JAR109" s="2"/>
      <c r="JAS109" s="2"/>
      <c r="JAT109" s="2"/>
      <c r="JAU109" s="2"/>
      <c r="JAV109" s="2"/>
      <c r="JAW109" s="2"/>
      <c r="JAX109" s="2"/>
      <c r="JAY109" s="2"/>
      <c r="JAZ109" s="2"/>
      <c r="JBA109" s="2"/>
      <c r="JBB109" s="2"/>
      <c r="JBC109" s="2"/>
      <c r="JBD109" s="2"/>
      <c r="JBE109" s="2"/>
      <c r="JBF109" s="2"/>
      <c r="JBG109" s="2"/>
      <c r="JBH109" s="2"/>
      <c r="JBI109" s="2"/>
      <c r="JBJ109" s="2"/>
      <c r="JBK109" s="2"/>
      <c r="JBL109" s="2"/>
      <c r="JBM109" s="2"/>
      <c r="JBN109" s="2"/>
      <c r="JBO109" s="2"/>
      <c r="JBP109" s="2"/>
      <c r="JBQ109" s="2"/>
      <c r="JBR109" s="2"/>
      <c r="JBS109" s="2"/>
      <c r="JBT109" s="2"/>
      <c r="JBU109" s="2"/>
      <c r="JBV109" s="2"/>
      <c r="JBW109" s="2"/>
      <c r="JBX109" s="2"/>
      <c r="JBY109" s="2"/>
      <c r="JBZ109" s="2"/>
      <c r="JCA109" s="2"/>
      <c r="JCB109" s="2"/>
      <c r="JCC109" s="2"/>
      <c r="JCD109" s="2"/>
      <c r="JCE109" s="2"/>
      <c r="JCF109" s="2"/>
      <c r="JCG109" s="2"/>
      <c r="JCH109" s="2"/>
      <c r="JCI109" s="2"/>
      <c r="JCJ109" s="2"/>
      <c r="JCK109" s="2"/>
      <c r="JCL109" s="2"/>
      <c r="JCM109" s="2"/>
      <c r="JCN109" s="2"/>
      <c r="JCO109" s="2"/>
      <c r="JCP109" s="2"/>
      <c r="JCQ109" s="2"/>
      <c r="JCR109" s="2"/>
      <c r="JCS109" s="2"/>
      <c r="JCT109" s="2"/>
      <c r="JCU109" s="2"/>
      <c r="JCV109" s="2"/>
      <c r="JCW109" s="2"/>
      <c r="JCX109" s="2"/>
      <c r="JCY109" s="2"/>
      <c r="JCZ109" s="2"/>
      <c r="JDA109" s="2"/>
      <c r="JDB109" s="2"/>
      <c r="JDC109" s="2"/>
      <c r="JDD109" s="2"/>
      <c r="JDE109" s="2"/>
      <c r="JDF109" s="2"/>
      <c r="JDG109" s="2"/>
      <c r="JDH109" s="2"/>
      <c r="JDI109" s="2"/>
      <c r="JDJ109" s="2"/>
      <c r="JDK109" s="2"/>
      <c r="JDL109" s="2"/>
      <c r="JDM109" s="2"/>
      <c r="JDN109" s="2"/>
      <c r="JDO109" s="2"/>
      <c r="JDP109" s="2"/>
      <c r="JDQ109" s="2"/>
      <c r="JDR109" s="2"/>
      <c r="JDS109" s="2"/>
      <c r="JDT109" s="2"/>
      <c r="JDU109" s="2"/>
      <c r="JDV109" s="2"/>
      <c r="JDW109" s="2"/>
      <c r="JDX109" s="2"/>
      <c r="JDY109" s="2"/>
      <c r="JDZ109" s="2"/>
      <c r="JEA109" s="2"/>
      <c r="JEB109" s="2"/>
      <c r="JEC109" s="2"/>
      <c r="JED109" s="2"/>
      <c r="JEE109" s="2"/>
      <c r="JEF109" s="2"/>
      <c r="JEG109" s="2"/>
      <c r="JEH109" s="2"/>
      <c r="JEI109" s="2"/>
      <c r="JEJ109" s="2"/>
      <c r="JEK109" s="2"/>
      <c r="JEL109" s="2"/>
      <c r="JEM109" s="2"/>
      <c r="JEN109" s="2"/>
      <c r="JEO109" s="2"/>
      <c r="JEP109" s="2"/>
      <c r="JEQ109" s="2"/>
      <c r="JER109" s="2"/>
      <c r="JES109" s="2"/>
      <c r="JET109" s="2"/>
      <c r="JEU109" s="2"/>
      <c r="JEV109" s="2"/>
      <c r="JEW109" s="2"/>
      <c r="JEX109" s="2"/>
      <c r="JEY109" s="2"/>
      <c r="JEZ109" s="2"/>
      <c r="JFA109" s="2"/>
      <c r="JFB109" s="2"/>
      <c r="JFC109" s="2"/>
      <c r="JFD109" s="2"/>
      <c r="JFE109" s="2"/>
      <c r="JFF109" s="2"/>
      <c r="JFG109" s="2"/>
      <c r="JFH109" s="2"/>
      <c r="JFI109" s="2"/>
      <c r="JFJ109" s="2"/>
      <c r="JFK109" s="2"/>
      <c r="JFL109" s="2"/>
      <c r="JFM109" s="2"/>
      <c r="JFN109" s="2"/>
      <c r="JFO109" s="2"/>
      <c r="JFP109" s="2"/>
      <c r="JFQ109" s="2"/>
      <c r="JFR109" s="2"/>
      <c r="JFS109" s="2"/>
      <c r="JFT109" s="2"/>
      <c r="JFU109" s="2"/>
      <c r="JFV109" s="2"/>
      <c r="JFW109" s="2"/>
      <c r="JFX109" s="2"/>
      <c r="JFY109" s="2"/>
      <c r="JFZ109" s="2"/>
      <c r="JGA109" s="2"/>
      <c r="JGB109" s="2"/>
      <c r="JGC109" s="2"/>
      <c r="JGD109" s="2"/>
      <c r="JGE109" s="2"/>
      <c r="JGF109" s="2"/>
      <c r="JGG109" s="2"/>
      <c r="JGH109" s="2"/>
      <c r="JGI109" s="2"/>
      <c r="JGJ109" s="2"/>
      <c r="JGK109" s="2"/>
      <c r="JGL109" s="2"/>
      <c r="JGM109" s="2"/>
      <c r="JGN109" s="2"/>
      <c r="JGO109" s="2"/>
      <c r="JGP109" s="2"/>
      <c r="JGQ109" s="2"/>
      <c r="JGR109" s="2"/>
      <c r="JGS109" s="2"/>
      <c r="JGT109" s="2"/>
      <c r="JGU109" s="2"/>
      <c r="JGV109" s="2"/>
      <c r="JGW109" s="2"/>
      <c r="JGX109" s="2"/>
      <c r="JGY109" s="2"/>
      <c r="JGZ109" s="2"/>
      <c r="JHA109" s="2"/>
      <c r="JHB109" s="2"/>
      <c r="JHC109" s="2"/>
      <c r="JHD109" s="2"/>
      <c r="JHE109" s="2"/>
      <c r="JHF109" s="2"/>
      <c r="JHG109" s="2"/>
      <c r="JHH109" s="2"/>
      <c r="JHI109" s="2"/>
      <c r="JHJ109" s="2"/>
      <c r="JHK109" s="2"/>
      <c r="JHL109" s="2"/>
      <c r="JHM109" s="2"/>
      <c r="JHN109" s="2"/>
      <c r="JHO109" s="2"/>
      <c r="JHP109" s="2"/>
      <c r="JHQ109" s="2"/>
      <c r="JHR109" s="2"/>
      <c r="JHS109" s="2"/>
      <c r="JHT109" s="2"/>
      <c r="JHU109" s="2"/>
      <c r="JHV109" s="2"/>
      <c r="JHW109" s="2"/>
      <c r="JHX109" s="2"/>
      <c r="JHY109" s="2"/>
      <c r="JHZ109" s="2"/>
      <c r="JIA109" s="2"/>
      <c r="JIB109" s="2"/>
      <c r="JIC109" s="2"/>
      <c r="JID109" s="2"/>
      <c r="JIE109" s="2"/>
      <c r="JIF109" s="2"/>
      <c r="JIG109" s="2"/>
      <c r="JIH109" s="2"/>
      <c r="JII109" s="2"/>
      <c r="JIJ109" s="2"/>
      <c r="JIK109" s="2"/>
      <c r="JIL109" s="2"/>
      <c r="JIM109" s="2"/>
      <c r="JIN109" s="2"/>
      <c r="JIO109" s="2"/>
      <c r="JIP109" s="2"/>
      <c r="JIQ109" s="2"/>
      <c r="JIR109" s="2"/>
      <c r="JIS109" s="2"/>
      <c r="JIT109" s="2"/>
      <c r="JIU109" s="2"/>
      <c r="JIV109" s="2"/>
      <c r="JIW109" s="2"/>
      <c r="JIX109" s="2"/>
      <c r="JIY109" s="2"/>
      <c r="JIZ109" s="2"/>
      <c r="JJA109" s="2"/>
      <c r="JJB109" s="2"/>
      <c r="JJC109" s="2"/>
      <c r="JJD109" s="2"/>
      <c r="JJE109" s="2"/>
      <c r="JJF109" s="2"/>
      <c r="JJG109" s="2"/>
      <c r="JJH109" s="2"/>
      <c r="JJI109" s="2"/>
      <c r="JJJ109" s="2"/>
      <c r="JJK109" s="2"/>
      <c r="JJL109" s="2"/>
      <c r="JJM109" s="2"/>
      <c r="JJN109" s="2"/>
      <c r="JJO109" s="2"/>
      <c r="JJP109" s="2"/>
      <c r="JJQ109" s="2"/>
      <c r="JJR109" s="2"/>
      <c r="JJS109" s="2"/>
      <c r="JJT109" s="2"/>
      <c r="JJU109" s="2"/>
      <c r="JJV109" s="2"/>
      <c r="JJW109" s="2"/>
      <c r="JJX109" s="2"/>
      <c r="JJY109" s="2"/>
      <c r="JJZ109" s="2"/>
      <c r="JKA109" s="2"/>
      <c r="JKB109" s="2"/>
      <c r="JKC109" s="2"/>
      <c r="JKD109" s="2"/>
      <c r="JKE109" s="2"/>
      <c r="JKF109" s="2"/>
      <c r="JKG109" s="2"/>
      <c r="JKH109" s="2"/>
      <c r="JKI109" s="2"/>
      <c r="JKJ109" s="2"/>
      <c r="JKK109" s="2"/>
      <c r="JKL109" s="2"/>
      <c r="JKM109" s="2"/>
      <c r="JKN109" s="2"/>
      <c r="JKO109" s="2"/>
      <c r="JKP109" s="2"/>
      <c r="JKQ109" s="2"/>
      <c r="JKR109" s="2"/>
      <c r="JKS109" s="2"/>
      <c r="JKT109" s="2"/>
      <c r="JKU109" s="2"/>
      <c r="JKV109" s="2"/>
      <c r="JKW109" s="2"/>
      <c r="JKX109" s="2"/>
      <c r="JKY109" s="2"/>
      <c r="JKZ109" s="2"/>
      <c r="JLA109" s="2"/>
      <c r="JLB109" s="2"/>
      <c r="JLC109" s="2"/>
      <c r="JLD109" s="2"/>
      <c r="JLE109" s="2"/>
      <c r="JLF109" s="2"/>
      <c r="JLG109" s="2"/>
      <c r="JLH109" s="2"/>
      <c r="JLI109" s="2"/>
      <c r="JLJ109" s="2"/>
      <c r="JLK109" s="2"/>
      <c r="JLL109" s="2"/>
      <c r="JLM109" s="2"/>
      <c r="JLN109" s="2"/>
      <c r="JLO109" s="2"/>
      <c r="JLP109" s="2"/>
      <c r="JLQ109" s="2"/>
      <c r="JLR109" s="2"/>
      <c r="JLS109" s="2"/>
      <c r="JLT109" s="2"/>
      <c r="JLU109" s="2"/>
      <c r="JLV109" s="2"/>
      <c r="JLW109" s="2"/>
      <c r="JLX109" s="2"/>
      <c r="JLY109" s="2"/>
      <c r="JLZ109" s="2"/>
      <c r="JMA109" s="2"/>
      <c r="JMB109" s="2"/>
      <c r="JMC109" s="2"/>
      <c r="JMD109" s="2"/>
      <c r="JME109" s="2"/>
      <c r="JMF109" s="2"/>
      <c r="JMG109" s="2"/>
      <c r="JMH109" s="2"/>
      <c r="JMI109" s="2"/>
      <c r="JMJ109" s="2"/>
      <c r="JMK109" s="2"/>
      <c r="JML109" s="2"/>
      <c r="JMM109" s="2"/>
      <c r="JMN109" s="2"/>
      <c r="JMO109" s="2"/>
      <c r="JMP109" s="2"/>
      <c r="JMQ109" s="2"/>
      <c r="JMR109" s="2"/>
      <c r="JMS109" s="2"/>
      <c r="JMT109" s="2"/>
      <c r="JMU109" s="2"/>
      <c r="JMV109" s="2"/>
      <c r="JMW109" s="2"/>
      <c r="JMX109" s="2"/>
      <c r="JMY109" s="2"/>
      <c r="JMZ109" s="2"/>
      <c r="JNA109" s="2"/>
      <c r="JNB109" s="2"/>
      <c r="JNC109" s="2"/>
      <c r="JND109" s="2"/>
      <c r="JNE109" s="2"/>
      <c r="JNF109" s="2"/>
      <c r="JNG109" s="2"/>
      <c r="JNH109" s="2"/>
      <c r="JNI109" s="2"/>
      <c r="JNJ109" s="2"/>
      <c r="JNK109" s="2"/>
      <c r="JNL109" s="2"/>
      <c r="JNM109" s="2"/>
      <c r="JNN109" s="2"/>
      <c r="JNO109" s="2"/>
      <c r="JNP109" s="2"/>
      <c r="JNQ109" s="2"/>
      <c r="JNR109" s="2"/>
      <c r="JNS109" s="2"/>
      <c r="JNT109" s="2"/>
      <c r="JNU109" s="2"/>
      <c r="JNV109" s="2"/>
      <c r="JNW109" s="2"/>
      <c r="JNX109" s="2"/>
      <c r="JNY109" s="2"/>
      <c r="JNZ109" s="2"/>
      <c r="JOA109" s="2"/>
      <c r="JOB109" s="2"/>
      <c r="JOC109" s="2"/>
      <c r="JOD109" s="2"/>
      <c r="JOE109" s="2"/>
      <c r="JOF109" s="2"/>
      <c r="JOG109" s="2"/>
      <c r="JOH109" s="2"/>
      <c r="JOI109" s="2"/>
      <c r="JOJ109" s="2"/>
      <c r="JOK109" s="2"/>
      <c r="JOL109" s="2"/>
      <c r="JOM109" s="2"/>
      <c r="JON109" s="2"/>
      <c r="JOO109" s="2"/>
      <c r="JOP109" s="2"/>
      <c r="JOQ109" s="2"/>
      <c r="JOR109" s="2"/>
      <c r="JOS109" s="2"/>
      <c r="JOT109" s="2"/>
      <c r="JOU109" s="2"/>
      <c r="JOV109" s="2"/>
      <c r="JOW109" s="2"/>
      <c r="JOX109" s="2"/>
      <c r="JOY109" s="2"/>
      <c r="JOZ109" s="2"/>
      <c r="JPA109" s="2"/>
      <c r="JPB109" s="2"/>
      <c r="JPC109" s="2"/>
      <c r="JPD109" s="2"/>
      <c r="JPE109" s="2"/>
      <c r="JPF109" s="2"/>
      <c r="JPG109" s="2"/>
      <c r="JPH109" s="2"/>
      <c r="JPI109" s="2"/>
      <c r="JPJ109" s="2"/>
      <c r="JPK109" s="2"/>
      <c r="JPL109" s="2"/>
      <c r="JPM109" s="2"/>
      <c r="JPN109" s="2"/>
      <c r="JPO109" s="2"/>
      <c r="JPP109" s="2"/>
      <c r="JPQ109" s="2"/>
      <c r="JPR109" s="2"/>
      <c r="JPS109" s="2"/>
      <c r="JPT109" s="2"/>
      <c r="JPU109" s="2"/>
      <c r="JPV109" s="2"/>
      <c r="JPW109" s="2"/>
      <c r="JPX109" s="2"/>
      <c r="JPY109" s="2"/>
      <c r="JPZ109" s="2"/>
      <c r="JQA109" s="2"/>
      <c r="JQB109" s="2"/>
      <c r="JQC109" s="2"/>
      <c r="JQD109" s="2"/>
      <c r="JQE109" s="2"/>
      <c r="JQF109" s="2"/>
      <c r="JQG109" s="2"/>
      <c r="JQH109" s="2"/>
      <c r="JQI109" s="2"/>
      <c r="JQJ109" s="2"/>
      <c r="JQK109" s="2"/>
      <c r="JQL109" s="2"/>
      <c r="JQM109" s="2"/>
      <c r="JQN109" s="2"/>
      <c r="JQO109" s="2"/>
      <c r="JQP109" s="2"/>
      <c r="JQQ109" s="2"/>
      <c r="JQR109" s="2"/>
      <c r="JQS109" s="2"/>
      <c r="JQT109" s="2"/>
      <c r="JQU109" s="2"/>
      <c r="JQV109" s="2"/>
      <c r="JQW109" s="2"/>
      <c r="JQX109" s="2"/>
      <c r="JQY109" s="2"/>
      <c r="JQZ109" s="2"/>
      <c r="JRA109" s="2"/>
      <c r="JRB109" s="2"/>
      <c r="JRC109" s="2"/>
      <c r="JRD109" s="2"/>
      <c r="JRE109" s="2"/>
      <c r="JRF109" s="2"/>
      <c r="JRG109" s="2"/>
      <c r="JRH109" s="2"/>
      <c r="JRI109" s="2"/>
      <c r="JRJ109" s="2"/>
      <c r="JRK109" s="2"/>
      <c r="JRL109" s="2"/>
      <c r="JRM109" s="2"/>
      <c r="JRN109" s="2"/>
      <c r="JRO109" s="2"/>
      <c r="JRP109" s="2"/>
      <c r="JRQ109" s="2"/>
      <c r="JRR109" s="2"/>
      <c r="JRS109" s="2"/>
      <c r="JRT109" s="2"/>
      <c r="JRU109" s="2"/>
      <c r="JRV109" s="2"/>
      <c r="JRW109" s="2"/>
      <c r="JRX109" s="2"/>
      <c r="JRY109" s="2"/>
      <c r="JRZ109" s="2"/>
      <c r="JSA109" s="2"/>
      <c r="JSB109" s="2"/>
      <c r="JSC109" s="2"/>
      <c r="JSD109" s="2"/>
      <c r="JSE109" s="2"/>
      <c r="JSF109" s="2"/>
      <c r="JSG109" s="2"/>
      <c r="JSH109" s="2"/>
      <c r="JSI109" s="2"/>
      <c r="JSJ109" s="2"/>
      <c r="JSK109" s="2"/>
      <c r="JSL109" s="2"/>
      <c r="JSM109" s="2"/>
      <c r="JSN109" s="2"/>
      <c r="JSO109" s="2"/>
      <c r="JSP109" s="2"/>
      <c r="JSQ109" s="2"/>
      <c r="JSR109" s="2"/>
      <c r="JSS109" s="2"/>
      <c r="JST109" s="2"/>
      <c r="JSU109" s="2"/>
      <c r="JSV109" s="2"/>
      <c r="JSW109" s="2"/>
      <c r="JSX109" s="2"/>
      <c r="JSY109" s="2"/>
      <c r="JSZ109" s="2"/>
      <c r="JTA109" s="2"/>
      <c r="JTB109" s="2"/>
      <c r="JTC109" s="2"/>
      <c r="JTD109" s="2"/>
      <c r="JTE109" s="2"/>
      <c r="JTF109" s="2"/>
      <c r="JTG109" s="2"/>
      <c r="JTH109" s="2"/>
      <c r="JTI109" s="2"/>
      <c r="JTJ109" s="2"/>
      <c r="JTK109" s="2"/>
      <c r="JTL109" s="2"/>
      <c r="JTM109" s="2"/>
      <c r="JTN109" s="2"/>
      <c r="JTO109" s="2"/>
      <c r="JTP109" s="2"/>
      <c r="JTQ109" s="2"/>
      <c r="JTR109" s="2"/>
      <c r="JTS109" s="2"/>
      <c r="JTT109" s="2"/>
      <c r="JTU109" s="2"/>
      <c r="JTV109" s="2"/>
      <c r="JTW109" s="2"/>
      <c r="JTX109" s="2"/>
      <c r="JTY109" s="2"/>
      <c r="JTZ109" s="2"/>
      <c r="JUA109" s="2"/>
      <c r="JUB109" s="2"/>
      <c r="JUC109" s="2"/>
      <c r="JUD109" s="2"/>
      <c r="JUE109" s="2"/>
      <c r="JUF109" s="2"/>
      <c r="JUG109" s="2"/>
      <c r="JUH109" s="2"/>
      <c r="JUI109" s="2"/>
      <c r="JUJ109" s="2"/>
      <c r="JUK109" s="2"/>
      <c r="JUL109" s="2"/>
      <c r="JUM109" s="2"/>
      <c r="JUN109" s="2"/>
      <c r="JUO109" s="2"/>
      <c r="JUP109" s="2"/>
      <c r="JUQ109" s="2"/>
      <c r="JUR109" s="2"/>
      <c r="JUS109" s="2"/>
      <c r="JUT109" s="2"/>
      <c r="JUU109" s="2"/>
      <c r="JUV109" s="2"/>
      <c r="JUW109" s="2"/>
      <c r="JUX109" s="2"/>
      <c r="JUY109" s="2"/>
      <c r="JUZ109" s="2"/>
      <c r="JVA109" s="2"/>
      <c r="JVB109" s="2"/>
      <c r="JVC109" s="2"/>
      <c r="JVD109" s="2"/>
      <c r="JVE109" s="2"/>
      <c r="JVF109" s="2"/>
      <c r="JVG109" s="2"/>
      <c r="JVH109" s="2"/>
      <c r="JVI109" s="2"/>
      <c r="JVJ109" s="2"/>
      <c r="JVK109" s="2"/>
      <c r="JVL109" s="2"/>
      <c r="JVM109" s="2"/>
      <c r="JVN109" s="2"/>
      <c r="JVO109" s="2"/>
      <c r="JVP109" s="2"/>
      <c r="JVQ109" s="2"/>
      <c r="JVR109" s="2"/>
      <c r="JVS109" s="2"/>
      <c r="JVT109" s="2"/>
      <c r="JVU109" s="2"/>
      <c r="JVV109" s="2"/>
      <c r="JVW109" s="2"/>
      <c r="JVX109" s="2"/>
      <c r="JVY109" s="2"/>
      <c r="JVZ109" s="2"/>
      <c r="JWA109" s="2"/>
      <c r="JWB109" s="2"/>
      <c r="JWC109" s="2"/>
      <c r="JWD109" s="2"/>
      <c r="JWE109" s="2"/>
      <c r="JWF109" s="2"/>
      <c r="JWG109" s="2"/>
      <c r="JWH109" s="2"/>
      <c r="JWI109" s="2"/>
      <c r="JWJ109" s="2"/>
      <c r="JWK109" s="2"/>
      <c r="JWL109" s="2"/>
      <c r="JWM109" s="2"/>
      <c r="JWN109" s="2"/>
      <c r="JWO109" s="2"/>
      <c r="JWP109" s="2"/>
      <c r="JWQ109" s="2"/>
      <c r="JWR109" s="2"/>
      <c r="JWS109" s="2"/>
      <c r="JWT109" s="2"/>
      <c r="JWU109" s="2"/>
      <c r="JWV109" s="2"/>
      <c r="JWW109" s="2"/>
      <c r="JWX109" s="2"/>
      <c r="JWY109" s="2"/>
      <c r="JWZ109" s="2"/>
      <c r="JXA109" s="2"/>
      <c r="JXB109" s="2"/>
      <c r="JXC109" s="2"/>
      <c r="JXD109" s="2"/>
      <c r="JXE109" s="2"/>
      <c r="JXF109" s="2"/>
      <c r="JXG109" s="2"/>
      <c r="JXH109" s="2"/>
      <c r="JXI109" s="2"/>
      <c r="JXJ109" s="2"/>
      <c r="JXK109" s="2"/>
      <c r="JXL109" s="2"/>
      <c r="JXM109" s="2"/>
      <c r="JXN109" s="2"/>
      <c r="JXO109" s="2"/>
      <c r="JXP109" s="2"/>
      <c r="JXQ109" s="2"/>
      <c r="JXR109" s="2"/>
      <c r="JXS109" s="2"/>
      <c r="JXT109" s="2"/>
      <c r="JXU109" s="2"/>
      <c r="JXV109" s="2"/>
      <c r="JXW109" s="2"/>
      <c r="JXX109" s="2"/>
      <c r="JXY109" s="2"/>
      <c r="JXZ109" s="2"/>
      <c r="JYA109" s="2"/>
      <c r="JYB109" s="2"/>
      <c r="JYC109" s="2"/>
      <c r="JYD109" s="2"/>
      <c r="JYE109" s="2"/>
      <c r="JYF109" s="2"/>
      <c r="JYG109" s="2"/>
      <c r="JYH109" s="2"/>
      <c r="JYI109" s="2"/>
      <c r="JYJ109" s="2"/>
      <c r="JYK109" s="2"/>
      <c r="JYL109" s="2"/>
      <c r="JYM109" s="2"/>
      <c r="JYN109" s="2"/>
      <c r="JYO109" s="2"/>
      <c r="JYP109" s="2"/>
      <c r="JYQ109" s="2"/>
      <c r="JYR109" s="2"/>
      <c r="JYS109" s="2"/>
      <c r="JYT109" s="2"/>
      <c r="JYU109" s="2"/>
      <c r="JYV109" s="2"/>
      <c r="JYW109" s="2"/>
      <c r="JYX109" s="2"/>
      <c r="JYY109" s="2"/>
      <c r="JYZ109" s="2"/>
      <c r="JZA109" s="2"/>
      <c r="JZB109" s="2"/>
      <c r="JZC109" s="2"/>
      <c r="JZD109" s="2"/>
      <c r="JZE109" s="2"/>
      <c r="JZF109" s="2"/>
      <c r="JZG109" s="2"/>
      <c r="JZH109" s="2"/>
      <c r="JZI109" s="2"/>
      <c r="JZJ109" s="2"/>
      <c r="JZK109" s="2"/>
      <c r="JZL109" s="2"/>
      <c r="JZM109" s="2"/>
      <c r="JZN109" s="2"/>
      <c r="JZO109" s="2"/>
      <c r="JZP109" s="2"/>
      <c r="JZQ109" s="2"/>
      <c r="JZR109" s="2"/>
      <c r="JZS109" s="2"/>
      <c r="JZT109" s="2"/>
      <c r="JZU109" s="2"/>
      <c r="JZV109" s="2"/>
      <c r="JZW109" s="2"/>
      <c r="JZX109" s="2"/>
      <c r="JZY109" s="2"/>
      <c r="JZZ109" s="2"/>
      <c r="KAA109" s="2"/>
      <c r="KAB109" s="2"/>
      <c r="KAC109" s="2"/>
      <c r="KAD109" s="2"/>
      <c r="KAE109" s="2"/>
      <c r="KAF109" s="2"/>
      <c r="KAG109" s="2"/>
      <c r="KAH109" s="2"/>
      <c r="KAI109" s="2"/>
      <c r="KAJ109" s="2"/>
      <c r="KAK109" s="2"/>
      <c r="KAL109" s="2"/>
      <c r="KAM109" s="2"/>
      <c r="KAN109" s="2"/>
      <c r="KAO109" s="2"/>
      <c r="KAP109" s="2"/>
      <c r="KAQ109" s="2"/>
      <c r="KAR109" s="2"/>
      <c r="KAS109" s="2"/>
      <c r="KAT109" s="2"/>
      <c r="KAU109" s="2"/>
      <c r="KAV109" s="2"/>
      <c r="KAW109" s="2"/>
      <c r="KAX109" s="2"/>
      <c r="KAY109" s="2"/>
      <c r="KAZ109" s="2"/>
      <c r="KBA109" s="2"/>
      <c r="KBB109" s="2"/>
      <c r="KBC109" s="2"/>
      <c r="KBD109" s="2"/>
      <c r="KBE109" s="2"/>
      <c r="KBF109" s="2"/>
      <c r="KBG109" s="2"/>
      <c r="KBH109" s="2"/>
      <c r="KBI109" s="2"/>
      <c r="KBJ109" s="2"/>
      <c r="KBK109" s="2"/>
      <c r="KBL109" s="2"/>
      <c r="KBM109" s="2"/>
      <c r="KBN109" s="2"/>
      <c r="KBO109" s="2"/>
      <c r="KBP109" s="2"/>
      <c r="KBQ109" s="2"/>
      <c r="KBR109" s="2"/>
      <c r="KBS109" s="2"/>
      <c r="KBT109" s="2"/>
      <c r="KBU109" s="2"/>
      <c r="KBV109" s="2"/>
      <c r="KBW109" s="2"/>
      <c r="KBX109" s="2"/>
      <c r="KBY109" s="2"/>
      <c r="KBZ109" s="2"/>
      <c r="KCA109" s="2"/>
      <c r="KCB109" s="2"/>
      <c r="KCC109" s="2"/>
      <c r="KCD109" s="2"/>
      <c r="KCE109" s="2"/>
      <c r="KCF109" s="2"/>
      <c r="KCG109" s="2"/>
      <c r="KCH109" s="2"/>
      <c r="KCI109" s="2"/>
      <c r="KCJ109" s="2"/>
      <c r="KCK109" s="2"/>
      <c r="KCL109" s="2"/>
      <c r="KCM109" s="2"/>
      <c r="KCN109" s="2"/>
      <c r="KCO109" s="2"/>
      <c r="KCP109" s="2"/>
      <c r="KCQ109" s="2"/>
      <c r="KCR109" s="2"/>
      <c r="KCS109" s="2"/>
      <c r="KCT109" s="2"/>
      <c r="KCU109" s="2"/>
      <c r="KCV109" s="2"/>
      <c r="KCW109" s="2"/>
      <c r="KCX109" s="2"/>
      <c r="KCY109" s="2"/>
      <c r="KCZ109" s="2"/>
      <c r="KDA109" s="2"/>
      <c r="KDB109" s="2"/>
      <c r="KDC109" s="2"/>
      <c r="KDD109" s="2"/>
      <c r="KDE109" s="2"/>
      <c r="KDF109" s="2"/>
      <c r="KDG109" s="2"/>
      <c r="KDH109" s="2"/>
      <c r="KDI109" s="2"/>
      <c r="KDJ109" s="2"/>
      <c r="KDK109" s="2"/>
      <c r="KDL109" s="2"/>
      <c r="KDM109" s="2"/>
      <c r="KDN109" s="2"/>
      <c r="KDO109" s="2"/>
      <c r="KDP109" s="2"/>
      <c r="KDQ109" s="2"/>
      <c r="KDR109" s="2"/>
      <c r="KDS109" s="2"/>
      <c r="KDT109" s="2"/>
      <c r="KDU109" s="2"/>
      <c r="KDV109" s="2"/>
      <c r="KDW109" s="2"/>
      <c r="KDX109" s="2"/>
      <c r="KDY109" s="2"/>
      <c r="KDZ109" s="2"/>
      <c r="KEA109" s="2"/>
      <c r="KEB109" s="2"/>
      <c r="KEC109" s="2"/>
      <c r="KED109" s="2"/>
      <c r="KEE109" s="2"/>
      <c r="KEF109" s="2"/>
      <c r="KEG109" s="2"/>
      <c r="KEH109" s="2"/>
      <c r="KEI109" s="2"/>
      <c r="KEJ109" s="2"/>
      <c r="KEK109" s="2"/>
      <c r="KEL109" s="2"/>
      <c r="KEM109" s="2"/>
      <c r="KEN109" s="2"/>
      <c r="KEO109" s="2"/>
      <c r="KEP109" s="2"/>
      <c r="KEQ109" s="2"/>
      <c r="KER109" s="2"/>
      <c r="KES109" s="2"/>
      <c r="KET109" s="2"/>
      <c r="KEU109" s="2"/>
      <c r="KEV109" s="2"/>
      <c r="KEW109" s="2"/>
      <c r="KEX109" s="2"/>
      <c r="KEY109" s="2"/>
      <c r="KEZ109" s="2"/>
      <c r="KFA109" s="2"/>
      <c r="KFB109" s="2"/>
      <c r="KFC109" s="2"/>
      <c r="KFD109" s="2"/>
      <c r="KFE109" s="2"/>
      <c r="KFF109" s="2"/>
      <c r="KFG109" s="2"/>
      <c r="KFH109" s="2"/>
      <c r="KFI109" s="2"/>
      <c r="KFJ109" s="2"/>
      <c r="KFK109" s="2"/>
      <c r="KFL109" s="2"/>
      <c r="KFM109" s="2"/>
      <c r="KFN109" s="2"/>
      <c r="KFO109" s="2"/>
      <c r="KFP109" s="2"/>
      <c r="KFQ109" s="2"/>
      <c r="KFR109" s="2"/>
      <c r="KFS109" s="2"/>
      <c r="KFT109" s="2"/>
      <c r="KFU109" s="2"/>
      <c r="KFV109" s="2"/>
      <c r="KFW109" s="2"/>
      <c r="KFX109" s="2"/>
      <c r="KFY109" s="2"/>
      <c r="KFZ109" s="2"/>
      <c r="KGA109" s="2"/>
      <c r="KGB109" s="2"/>
      <c r="KGC109" s="2"/>
      <c r="KGD109" s="2"/>
      <c r="KGE109" s="2"/>
      <c r="KGF109" s="2"/>
      <c r="KGG109" s="2"/>
      <c r="KGH109" s="2"/>
      <c r="KGI109" s="2"/>
      <c r="KGJ109" s="2"/>
      <c r="KGK109" s="2"/>
      <c r="KGL109" s="2"/>
      <c r="KGM109" s="2"/>
      <c r="KGN109" s="2"/>
      <c r="KGO109" s="2"/>
      <c r="KGP109" s="2"/>
      <c r="KGQ109" s="2"/>
      <c r="KGR109" s="2"/>
      <c r="KGS109" s="2"/>
      <c r="KGT109" s="2"/>
      <c r="KGU109" s="2"/>
      <c r="KGV109" s="2"/>
      <c r="KGW109" s="2"/>
      <c r="KGX109" s="2"/>
      <c r="KGY109" s="2"/>
      <c r="KGZ109" s="2"/>
      <c r="KHA109" s="2"/>
      <c r="KHB109" s="2"/>
      <c r="KHC109" s="2"/>
      <c r="KHD109" s="2"/>
      <c r="KHE109" s="2"/>
      <c r="KHF109" s="2"/>
      <c r="KHG109" s="2"/>
      <c r="KHH109" s="2"/>
      <c r="KHI109" s="2"/>
      <c r="KHJ109" s="2"/>
      <c r="KHK109" s="2"/>
      <c r="KHL109" s="2"/>
      <c r="KHM109" s="2"/>
      <c r="KHN109" s="2"/>
      <c r="KHO109" s="2"/>
      <c r="KHP109" s="2"/>
      <c r="KHQ109" s="2"/>
      <c r="KHR109" s="2"/>
      <c r="KHS109" s="2"/>
      <c r="KHT109" s="2"/>
      <c r="KHU109" s="2"/>
      <c r="KHV109" s="2"/>
      <c r="KHW109" s="2"/>
      <c r="KHX109" s="2"/>
      <c r="KHY109" s="2"/>
      <c r="KHZ109" s="2"/>
      <c r="KIA109" s="2"/>
      <c r="KIB109" s="2"/>
      <c r="KIC109" s="2"/>
      <c r="KID109" s="2"/>
      <c r="KIE109" s="2"/>
      <c r="KIF109" s="2"/>
      <c r="KIG109" s="2"/>
      <c r="KIH109" s="2"/>
      <c r="KII109" s="2"/>
      <c r="KIJ109" s="2"/>
      <c r="KIK109" s="2"/>
      <c r="KIL109" s="2"/>
      <c r="KIM109" s="2"/>
      <c r="KIN109" s="2"/>
      <c r="KIO109" s="2"/>
      <c r="KIP109" s="2"/>
      <c r="KIQ109" s="2"/>
      <c r="KIR109" s="2"/>
      <c r="KIS109" s="2"/>
      <c r="KIT109" s="2"/>
      <c r="KIU109" s="2"/>
      <c r="KIV109" s="2"/>
      <c r="KIW109" s="2"/>
      <c r="KIX109" s="2"/>
      <c r="KIY109" s="2"/>
      <c r="KIZ109" s="2"/>
      <c r="KJA109" s="2"/>
      <c r="KJB109" s="2"/>
      <c r="KJC109" s="2"/>
      <c r="KJD109" s="2"/>
      <c r="KJE109" s="2"/>
      <c r="KJF109" s="2"/>
      <c r="KJG109" s="2"/>
      <c r="KJH109" s="2"/>
      <c r="KJI109" s="2"/>
      <c r="KJJ109" s="2"/>
      <c r="KJK109" s="2"/>
      <c r="KJL109" s="2"/>
      <c r="KJM109" s="2"/>
      <c r="KJN109" s="2"/>
      <c r="KJO109" s="2"/>
      <c r="KJP109" s="2"/>
      <c r="KJQ109" s="2"/>
      <c r="KJR109" s="2"/>
      <c r="KJS109" s="2"/>
      <c r="KJT109" s="2"/>
      <c r="KJU109" s="2"/>
      <c r="KJV109" s="2"/>
      <c r="KJW109" s="2"/>
      <c r="KJX109" s="2"/>
      <c r="KJY109" s="2"/>
      <c r="KJZ109" s="2"/>
      <c r="KKA109" s="2"/>
      <c r="KKB109" s="2"/>
      <c r="KKC109" s="2"/>
      <c r="KKD109" s="2"/>
      <c r="KKE109" s="2"/>
      <c r="KKF109" s="2"/>
      <c r="KKG109" s="2"/>
      <c r="KKH109" s="2"/>
      <c r="KKI109" s="2"/>
      <c r="KKJ109" s="2"/>
      <c r="KKK109" s="2"/>
      <c r="KKL109" s="2"/>
      <c r="KKM109" s="2"/>
      <c r="KKN109" s="2"/>
      <c r="KKO109" s="2"/>
      <c r="KKP109" s="2"/>
      <c r="KKQ109" s="2"/>
      <c r="KKR109" s="2"/>
      <c r="KKS109" s="2"/>
      <c r="KKT109" s="2"/>
      <c r="KKU109" s="2"/>
      <c r="KKV109" s="2"/>
      <c r="KKW109" s="2"/>
      <c r="KKX109" s="2"/>
      <c r="KKY109" s="2"/>
      <c r="KKZ109" s="2"/>
      <c r="KLA109" s="2"/>
      <c r="KLB109" s="2"/>
      <c r="KLC109" s="2"/>
      <c r="KLD109" s="2"/>
      <c r="KLE109" s="2"/>
      <c r="KLF109" s="2"/>
      <c r="KLG109" s="2"/>
      <c r="KLH109" s="2"/>
      <c r="KLI109" s="2"/>
      <c r="KLJ109" s="2"/>
      <c r="KLK109" s="2"/>
      <c r="KLL109" s="2"/>
      <c r="KLM109" s="2"/>
      <c r="KLN109" s="2"/>
      <c r="KLO109" s="2"/>
      <c r="KLP109" s="2"/>
      <c r="KLQ109" s="2"/>
      <c r="KLR109" s="2"/>
      <c r="KLS109" s="2"/>
      <c r="KLT109" s="2"/>
      <c r="KLU109" s="2"/>
      <c r="KLV109" s="2"/>
      <c r="KLW109" s="2"/>
      <c r="KLX109" s="2"/>
      <c r="KLY109" s="2"/>
      <c r="KLZ109" s="2"/>
      <c r="KMA109" s="2"/>
      <c r="KMB109" s="2"/>
      <c r="KMC109" s="2"/>
      <c r="KMD109" s="2"/>
      <c r="KME109" s="2"/>
      <c r="KMF109" s="2"/>
      <c r="KMG109" s="2"/>
      <c r="KMH109" s="2"/>
      <c r="KMI109" s="2"/>
      <c r="KMJ109" s="2"/>
      <c r="KMK109" s="2"/>
      <c r="KML109" s="2"/>
      <c r="KMM109" s="2"/>
      <c r="KMN109" s="2"/>
      <c r="KMO109" s="2"/>
      <c r="KMP109" s="2"/>
      <c r="KMQ109" s="2"/>
      <c r="KMR109" s="2"/>
      <c r="KMS109" s="2"/>
      <c r="KMT109" s="2"/>
      <c r="KMU109" s="2"/>
      <c r="KMV109" s="2"/>
      <c r="KMW109" s="2"/>
      <c r="KMX109" s="2"/>
      <c r="KMY109" s="2"/>
      <c r="KMZ109" s="2"/>
      <c r="KNA109" s="2"/>
      <c r="KNB109" s="2"/>
      <c r="KNC109" s="2"/>
      <c r="KND109" s="2"/>
      <c r="KNE109" s="2"/>
      <c r="KNF109" s="2"/>
      <c r="KNG109" s="2"/>
      <c r="KNH109" s="2"/>
      <c r="KNI109" s="2"/>
      <c r="KNJ109" s="2"/>
      <c r="KNK109" s="2"/>
      <c r="KNL109" s="2"/>
      <c r="KNM109" s="2"/>
      <c r="KNN109" s="2"/>
      <c r="KNO109" s="2"/>
      <c r="KNP109" s="2"/>
      <c r="KNQ109" s="2"/>
      <c r="KNR109" s="2"/>
      <c r="KNS109" s="2"/>
      <c r="KNT109" s="2"/>
      <c r="KNU109" s="2"/>
      <c r="KNV109" s="2"/>
      <c r="KNW109" s="2"/>
      <c r="KNX109" s="2"/>
      <c r="KNY109" s="2"/>
      <c r="KNZ109" s="2"/>
      <c r="KOA109" s="2"/>
      <c r="KOB109" s="2"/>
      <c r="KOC109" s="2"/>
      <c r="KOD109" s="2"/>
      <c r="KOE109" s="2"/>
      <c r="KOF109" s="2"/>
      <c r="KOG109" s="2"/>
      <c r="KOH109" s="2"/>
      <c r="KOI109" s="2"/>
      <c r="KOJ109" s="2"/>
      <c r="KOK109" s="2"/>
      <c r="KOL109" s="2"/>
      <c r="KOM109" s="2"/>
      <c r="KON109" s="2"/>
      <c r="KOO109" s="2"/>
      <c r="KOP109" s="2"/>
      <c r="KOQ109" s="2"/>
      <c r="KOR109" s="2"/>
      <c r="KOS109" s="2"/>
      <c r="KOT109" s="2"/>
      <c r="KOU109" s="2"/>
      <c r="KOV109" s="2"/>
      <c r="KOW109" s="2"/>
      <c r="KOX109" s="2"/>
      <c r="KOY109" s="2"/>
      <c r="KOZ109" s="2"/>
      <c r="KPA109" s="2"/>
      <c r="KPB109" s="2"/>
      <c r="KPC109" s="2"/>
      <c r="KPD109" s="2"/>
      <c r="KPE109" s="2"/>
      <c r="KPF109" s="2"/>
      <c r="KPG109" s="2"/>
      <c r="KPH109" s="2"/>
      <c r="KPI109" s="2"/>
      <c r="KPJ109" s="2"/>
      <c r="KPK109" s="2"/>
      <c r="KPL109" s="2"/>
      <c r="KPM109" s="2"/>
      <c r="KPN109" s="2"/>
      <c r="KPO109" s="2"/>
      <c r="KPP109" s="2"/>
      <c r="KPQ109" s="2"/>
      <c r="KPR109" s="2"/>
      <c r="KPS109" s="2"/>
      <c r="KPT109" s="2"/>
      <c r="KPU109" s="2"/>
      <c r="KPV109" s="2"/>
      <c r="KPW109" s="2"/>
      <c r="KPX109" s="2"/>
      <c r="KPY109" s="2"/>
      <c r="KPZ109" s="2"/>
      <c r="KQA109" s="2"/>
      <c r="KQB109" s="2"/>
      <c r="KQC109" s="2"/>
      <c r="KQD109" s="2"/>
      <c r="KQE109" s="2"/>
      <c r="KQF109" s="2"/>
      <c r="KQG109" s="2"/>
      <c r="KQH109" s="2"/>
      <c r="KQI109" s="2"/>
      <c r="KQJ109" s="2"/>
      <c r="KQK109" s="2"/>
      <c r="KQL109" s="2"/>
      <c r="KQM109" s="2"/>
      <c r="KQN109" s="2"/>
      <c r="KQO109" s="2"/>
      <c r="KQP109" s="2"/>
      <c r="KQQ109" s="2"/>
      <c r="KQR109" s="2"/>
      <c r="KQS109" s="2"/>
      <c r="KQT109" s="2"/>
      <c r="KQU109" s="2"/>
      <c r="KQV109" s="2"/>
      <c r="KQW109" s="2"/>
      <c r="KQX109" s="2"/>
      <c r="KQY109" s="2"/>
      <c r="KQZ109" s="2"/>
      <c r="KRA109" s="2"/>
      <c r="KRB109" s="2"/>
      <c r="KRC109" s="2"/>
      <c r="KRD109" s="2"/>
      <c r="KRE109" s="2"/>
      <c r="KRF109" s="2"/>
      <c r="KRG109" s="2"/>
      <c r="KRH109" s="2"/>
      <c r="KRI109" s="2"/>
      <c r="KRJ109" s="2"/>
      <c r="KRK109" s="2"/>
      <c r="KRL109" s="2"/>
      <c r="KRM109" s="2"/>
      <c r="KRN109" s="2"/>
      <c r="KRO109" s="2"/>
      <c r="KRP109" s="2"/>
      <c r="KRQ109" s="2"/>
      <c r="KRR109" s="2"/>
      <c r="KRS109" s="2"/>
      <c r="KRT109" s="2"/>
      <c r="KRU109" s="2"/>
      <c r="KRV109" s="2"/>
      <c r="KRW109" s="2"/>
      <c r="KRX109" s="2"/>
      <c r="KRY109" s="2"/>
      <c r="KRZ109" s="2"/>
      <c r="KSA109" s="2"/>
      <c r="KSB109" s="2"/>
      <c r="KSC109" s="2"/>
      <c r="KSD109" s="2"/>
      <c r="KSE109" s="2"/>
      <c r="KSF109" s="2"/>
      <c r="KSG109" s="2"/>
      <c r="KSH109" s="2"/>
      <c r="KSI109" s="2"/>
      <c r="KSJ109" s="2"/>
      <c r="KSK109" s="2"/>
      <c r="KSL109" s="2"/>
      <c r="KSM109" s="2"/>
      <c r="KSN109" s="2"/>
      <c r="KSO109" s="2"/>
      <c r="KSP109" s="2"/>
      <c r="KSQ109" s="2"/>
      <c r="KSR109" s="2"/>
      <c r="KSS109" s="2"/>
      <c r="KST109" s="2"/>
      <c r="KSU109" s="2"/>
      <c r="KSV109" s="2"/>
      <c r="KSW109" s="2"/>
      <c r="KSX109" s="2"/>
      <c r="KSY109" s="2"/>
      <c r="KSZ109" s="2"/>
      <c r="KTA109" s="2"/>
      <c r="KTB109" s="2"/>
      <c r="KTC109" s="2"/>
      <c r="KTD109" s="2"/>
      <c r="KTE109" s="2"/>
      <c r="KTF109" s="2"/>
      <c r="KTG109" s="2"/>
      <c r="KTH109" s="2"/>
      <c r="KTI109" s="2"/>
      <c r="KTJ109" s="2"/>
      <c r="KTK109" s="2"/>
      <c r="KTL109" s="2"/>
      <c r="KTM109" s="2"/>
      <c r="KTN109" s="2"/>
      <c r="KTO109" s="2"/>
      <c r="KTP109" s="2"/>
      <c r="KTQ109" s="2"/>
      <c r="KTR109" s="2"/>
      <c r="KTS109" s="2"/>
      <c r="KTT109" s="2"/>
      <c r="KTU109" s="2"/>
      <c r="KTV109" s="2"/>
      <c r="KTW109" s="2"/>
      <c r="KTX109" s="2"/>
      <c r="KTY109" s="2"/>
      <c r="KTZ109" s="2"/>
      <c r="KUA109" s="2"/>
      <c r="KUB109" s="2"/>
      <c r="KUC109" s="2"/>
      <c r="KUD109" s="2"/>
      <c r="KUE109" s="2"/>
      <c r="KUF109" s="2"/>
      <c r="KUG109" s="2"/>
      <c r="KUH109" s="2"/>
      <c r="KUI109" s="2"/>
      <c r="KUJ109" s="2"/>
      <c r="KUK109" s="2"/>
      <c r="KUL109" s="2"/>
      <c r="KUM109" s="2"/>
      <c r="KUN109" s="2"/>
      <c r="KUO109" s="2"/>
      <c r="KUP109" s="2"/>
      <c r="KUQ109" s="2"/>
      <c r="KUR109" s="2"/>
      <c r="KUS109" s="2"/>
      <c r="KUT109" s="2"/>
      <c r="KUU109" s="2"/>
      <c r="KUV109" s="2"/>
      <c r="KUW109" s="2"/>
      <c r="KUX109" s="2"/>
      <c r="KUY109" s="2"/>
      <c r="KUZ109" s="2"/>
      <c r="KVA109" s="2"/>
      <c r="KVB109" s="2"/>
      <c r="KVC109" s="2"/>
      <c r="KVD109" s="2"/>
      <c r="KVE109" s="2"/>
      <c r="KVF109" s="2"/>
      <c r="KVG109" s="2"/>
      <c r="KVH109" s="2"/>
      <c r="KVI109" s="2"/>
      <c r="KVJ109" s="2"/>
      <c r="KVK109" s="2"/>
      <c r="KVL109" s="2"/>
      <c r="KVM109" s="2"/>
      <c r="KVN109" s="2"/>
      <c r="KVO109" s="2"/>
      <c r="KVP109" s="2"/>
      <c r="KVQ109" s="2"/>
      <c r="KVR109" s="2"/>
      <c r="KVS109" s="2"/>
      <c r="KVT109" s="2"/>
      <c r="KVU109" s="2"/>
      <c r="KVV109" s="2"/>
      <c r="KVW109" s="2"/>
      <c r="KVX109" s="2"/>
      <c r="KVY109" s="2"/>
      <c r="KVZ109" s="2"/>
      <c r="KWA109" s="2"/>
      <c r="KWB109" s="2"/>
      <c r="KWC109" s="2"/>
      <c r="KWD109" s="2"/>
      <c r="KWE109" s="2"/>
      <c r="KWF109" s="2"/>
      <c r="KWG109" s="2"/>
      <c r="KWH109" s="2"/>
      <c r="KWI109" s="2"/>
      <c r="KWJ109" s="2"/>
      <c r="KWK109" s="2"/>
      <c r="KWL109" s="2"/>
      <c r="KWM109" s="2"/>
      <c r="KWN109" s="2"/>
      <c r="KWO109" s="2"/>
      <c r="KWP109" s="2"/>
      <c r="KWQ109" s="2"/>
      <c r="KWR109" s="2"/>
      <c r="KWS109" s="2"/>
      <c r="KWT109" s="2"/>
      <c r="KWU109" s="2"/>
      <c r="KWV109" s="2"/>
      <c r="KWW109" s="2"/>
      <c r="KWX109" s="2"/>
      <c r="KWY109" s="2"/>
      <c r="KWZ109" s="2"/>
      <c r="KXA109" s="2"/>
      <c r="KXB109" s="2"/>
      <c r="KXC109" s="2"/>
      <c r="KXD109" s="2"/>
      <c r="KXE109" s="2"/>
      <c r="KXF109" s="2"/>
      <c r="KXG109" s="2"/>
      <c r="KXH109" s="2"/>
      <c r="KXI109" s="2"/>
      <c r="KXJ109" s="2"/>
      <c r="KXK109" s="2"/>
      <c r="KXL109" s="2"/>
      <c r="KXM109" s="2"/>
      <c r="KXN109" s="2"/>
      <c r="KXO109" s="2"/>
      <c r="KXP109" s="2"/>
      <c r="KXQ109" s="2"/>
      <c r="KXR109" s="2"/>
      <c r="KXS109" s="2"/>
      <c r="KXT109" s="2"/>
      <c r="KXU109" s="2"/>
      <c r="KXV109" s="2"/>
      <c r="KXW109" s="2"/>
      <c r="KXX109" s="2"/>
      <c r="KXY109" s="2"/>
      <c r="KXZ109" s="2"/>
      <c r="KYA109" s="2"/>
      <c r="KYB109" s="2"/>
      <c r="KYC109" s="2"/>
      <c r="KYD109" s="2"/>
      <c r="KYE109" s="2"/>
      <c r="KYF109" s="2"/>
      <c r="KYG109" s="2"/>
      <c r="KYH109" s="2"/>
      <c r="KYI109" s="2"/>
      <c r="KYJ109" s="2"/>
      <c r="KYK109" s="2"/>
      <c r="KYL109" s="2"/>
      <c r="KYM109" s="2"/>
      <c r="KYN109" s="2"/>
      <c r="KYO109" s="2"/>
      <c r="KYP109" s="2"/>
      <c r="KYQ109" s="2"/>
      <c r="KYR109" s="2"/>
      <c r="KYS109" s="2"/>
      <c r="KYT109" s="2"/>
      <c r="KYU109" s="2"/>
      <c r="KYV109" s="2"/>
      <c r="KYW109" s="2"/>
      <c r="KYX109" s="2"/>
      <c r="KYY109" s="2"/>
      <c r="KYZ109" s="2"/>
      <c r="KZA109" s="2"/>
      <c r="KZB109" s="2"/>
      <c r="KZC109" s="2"/>
      <c r="KZD109" s="2"/>
      <c r="KZE109" s="2"/>
      <c r="KZF109" s="2"/>
      <c r="KZG109" s="2"/>
      <c r="KZH109" s="2"/>
      <c r="KZI109" s="2"/>
      <c r="KZJ109" s="2"/>
      <c r="KZK109" s="2"/>
      <c r="KZL109" s="2"/>
      <c r="KZM109" s="2"/>
      <c r="KZN109" s="2"/>
      <c r="KZO109" s="2"/>
      <c r="KZP109" s="2"/>
      <c r="KZQ109" s="2"/>
      <c r="KZR109" s="2"/>
      <c r="KZS109" s="2"/>
      <c r="KZT109" s="2"/>
      <c r="KZU109" s="2"/>
      <c r="KZV109" s="2"/>
      <c r="KZW109" s="2"/>
      <c r="KZX109" s="2"/>
      <c r="KZY109" s="2"/>
      <c r="KZZ109" s="2"/>
      <c r="LAA109" s="2"/>
      <c r="LAB109" s="2"/>
      <c r="LAC109" s="2"/>
      <c r="LAD109" s="2"/>
      <c r="LAE109" s="2"/>
      <c r="LAF109" s="2"/>
      <c r="LAG109" s="2"/>
      <c r="LAH109" s="2"/>
      <c r="LAI109" s="2"/>
      <c r="LAJ109" s="2"/>
      <c r="LAK109" s="2"/>
      <c r="LAL109" s="2"/>
      <c r="LAM109" s="2"/>
      <c r="LAN109" s="2"/>
      <c r="LAO109" s="2"/>
      <c r="LAP109" s="2"/>
      <c r="LAQ109" s="2"/>
      <c r="LAR109" s="2"/>
      <c r="LAS109" s="2"/>
      <c r="LAT109" s="2"/>
      <c r="LAU109" s="2"/>
      <c r="LAV109" s="2"/>
      <c r="LAW109" s="2"/>
      <c r="LAX109" s="2"/>
      <c r="LAY109" s="2"/>
      <c r="LAZ109" s="2"/>
      <c r="LBA109" s="2"/>
      <c r="LBB109" s="2"/>
      <c r="LBC109" s="2"/>
      <c r="LBD109" s="2"/>
      <c r="LBE109" s="2"/>
      <c r="LBF109" s="2"/>
      <c r="LBG109" s="2"/>
      <c r="LBH109" s="2"/>
      <c r="LBI109" s="2"/>
      <c r="LBJ109" s="2"/>
      <c r="LBK109" s="2"/>
      <c r="LBL109" s="2"/>
      <c r="LBM109" s="2"/>
      <c r="LBN109" s="2"/>
      <c r="LBO109" s="2"/>
      <c r="LBP109" s="2"/>
      <c r="LBQ109" s="2"/>
      <c r="LBR109" s="2"/>
      <c r="LBS109" s="2"/>
      <c r="LBT109" s="2"/>
      <c r="LBU109" s="2"/>
      <c r="LBV109" s="2"/>
      <c r="LBW109" s="2"/>
      <c r="LBX109" s="2"/>
      <c r="LBY109" s="2"/>
      <c r="LBZ109" s="2"/>
      <c r="LCA109" s="2"/>
      <c r="LCB109" s="2"/>
      <c r="LCC109" s="2"/>
      <c r="LCD109" s="2"/>
      <c r="LCE109" s="2"/>
      <c r="LCF109" s="2"/>
      <c r="LCG109" s="2"/>
      <c r="LCH109" s="2"/>
      <c r="LCI109" s="2"/>
      <c r="LCJ109" s="2"/>
      <c r="LCK109" s="2"/>
      <c r="LCL109" s="2"/>
      <c r="LCM109" s="2"/>
      <c r="LCN109" s="2"/>
      <c r="LCO109" s="2"/>
      <c r="LCP109" s="2"/>
      <c r="LCQ109" s="2"/>
      <c r="LCR109" s="2"/>
      <c r="LCS109" s="2"/>
      <c r="LCT109" s="2"/>
      <c r="LCU109" s="2"/>
      <c r="LCV109" s="2"/>
      <c r="LCW109" s="2"/>
      <c r="LCX109" s="2"/>
      <c r="LCY109" s="2"/>
      <c r="LCZ109" s="2"/>
      <c r="LDA109" s="2"/>
      <c r="LDB109" s="2"/>
      <c r="LDC109" s="2"/>
      <c r="LDD109" s="2"/>
      <c r="LDE109" s="2"/>
      <c r="LDF109" s="2"/>
      <c r="LDG109" s="2"/>
      <c r="LDH109" s="2"/>
      <c r="LDI109" s="2"/>
      <c r="LDJ109" s="2"/>
      <c r="LDK109" s="2"/>
      <c r="LDL109" s="2"/>
      <c r="LDM109" s="2"/>
      <c r="LDN109" s="2"/>
      <c r="LDO109" s="2"/>
      <c r="LDP109" s="2"/>
      <c r="LDQ109" s="2"/>
      <c r="LDR109" s="2"/>
      <c r="LDS109" s="2"/>
      <c r="LDT109" s="2"/>
      <c r="LDU109" s="2"/>
      <c r="LDV109" s="2"/>
      <c r="LDW109" s="2"/>
      <c r="LDX109" s="2"/>
      <c r="LDY109" s="2"/>
      <c r="LDZ109" s="2"/>
      <c r="LEA109" s="2"/>
      <c r="LEB109" s="2"/>
      <c r="LEC109" s="2"/>
      <c r="LED109" s="2"/>
      <c r="LEE109" s="2"/>
      <c r="LEF109" s="2"/>
      <c r="LEG109" s="2"/>
      <c r="LEH109" s="2"/>
      <c r="LEI109" s="2"/>
      <c r="LEJ109" s="2"/>
      <c r="LEK109" s="2"/>
      <c r="LEL109" s="2"/>
      <c r="LEM109" s="2"/>
      <c r="LEN109" s="2"/>
      <c r="LEO109" s="2"/>
      <c r="LEP109" s="2"/>
      <c r="LEQ109" s="2"/>
      <c r="LER109" s="2"/>
      <c r="LES109" s="2"/>
      <c r="LET109" s="2"/>
      <c r="LEU109" s="2"/>
      <c r="LEV109" s="2"/>
      <c r="LEW109" s="2"/>
      <c r="LEX109" s="2"/>
      <c r="LEY109" s="2"/>
      <c r="LEZ109" s="2"/>
      <c r="LFA109" s="2"/>
      <c r="LFB109" s="2"/>
      <c r="LFC109" s="2"/>
      <c r="LFD109" s="2"/>
      <c r="LFE109" s="2"/>
      <c r="LFF109" s="2"/>
      <c r="LFG109" s="2"/>
      <c r="LFH109" s="2"/>
      <c r="LFI109" s="2"/>
      <c r="LFJ109" s="2"/>
      <c r="LFK109" s="2"/>
      <c r="LFL109" s="2"/>
      <c r="LFM109" s="2"/>
      <c r="LFN109" s="2"/>
      <c r="LFO109" s="2"/>
      <c r="LFP109" s="2"/>
      <c r="LFQ109" s="2"/>
      <c r="LFR109" s="2"/>
      <c r="LFS109" s="2"/>
      <c r="LFT109" s="2"/>
      <c r="LFU109" s="2"/>
      <c r="LFV109" s="2"/>
      <c r="LFW109" s="2"/>
      <c r="LFX109" s="2"/>
      <c r="LFY109" s="2"/>
      <c r="LFZ109" s="2"/>
      <c r="LGA109" s="2"/>
      <c r="LGB109" s="2"/>
      <c r="LGC109" s="2"/>
      <c r="LGD109" s="2"/>
      <c r="LGE109" s="2"/>
      <c r="LGF109" s="2"/>
      <c r="LGG109" s="2"/>
      <c r="LGH109" s="2"/>
      <c r="LGI109" s="2"/>
      <c r="LGJ109" s="2"/>
      <c r="LGK109" s="2"/>
      <c r="LGL109" s="2"/>
      <c r="LGM109" s="2"/>
      <c r="LGN109" s="2"/>
      <c r="LGO109" s="2"/>
      <c r="LGP109" s="2"/>
      <c r="LGQ109" s="2"/>
      <c r="LGR109" s="2"/>
      <c r="LGS109" s="2"/>
      <c r="LGT109" s="2"/>
      <c r="LGU109" s="2"/>
      <c r="LGV109" s="2"/>
      <c r="LGW109" s="2"/>
      <c r="LGX109" s="2"/>
      <c r="LGY109" s="2"/>
      <c r="LGZ109" s="2"/>
      <c r="LHA109" s="2"/>
      <c r="LHB109" s="2"/>
      <c r="LHC109" s="2"/>
      <c r="LHD109" s="2"/>
      <c r="LHE109" s="2"/>
      <c r="LHF109" s="2"/>
      <c r="LHG109" s="2"/>
      <c r="LHH109" s="2"/>
      <c r="LHI109" s="2"/>
      <c r="LHJ109" s="2"/>
      <c r="LHK109" s="2"/>
      <c r="LHL109" s="2"/>
      <c r="LHM109" s="2"/>
      <c r="LHN109" s="2"/>
      <c r="LHO109" s="2"/>
      <c r="LHP109" s="2"/>
      <c r="LHQ109" s="2"/>
      <c r="LHR109" s="2"/>
      <c r="LHS109" s="2"/>
      <c r="LHT109" s="2"/>
      <c r="LHU109" s="2"/>
      <c r="LHV109" s="2"/>
      <c r="LHW109" s="2"/>
      <c r="LHX109" s="2"/>
      <c r="LHY109" s="2"/>
      <c r="LHZ109" s="2"/>
      <c r="LIA109" s="2"/>
      <c r="LIB109" s="2"/>
      <c r="LIC109" s="2"/>
      <c r="LID109" s="2"/>
      <c r="LIE109" s="2"/>
      <c r="LIF109" s="2"/>
      <c r="LIG109" s="2"/>
      <c r="LIH109" s="2"/>
      <c r="LII109" s="2"/>
      <c r="LIJ109" s="2"/>
      <c r="LIK109" s="2"/>
      <c r="LIL109" s="2"/>
      <c r="LIM109" s="2"/>
      <c r="LIN109" s="2"/>
      <c r="LIO109" s="2"/>
      <c r="LIP109" s="2"/>
      <c r="LIQ109" s="2"/>
      <c r="LIR109" s="2"/>
      <c r="LIS109" s="2"/>
      <c r="LIT109" s="2"/>
      <c r="LIU109" s="2"/>
      <c r="LIV109" s="2"/>
      <c r="LIW109" s="2"/>
      <c r="LIX109" s="2"/>
      <c r="LIY109" s="2"/>
      <c r="LIZ109" s="2"/>
      <c r="LJA109" s="2"/>
      <c r="LJB109" s="2"/>
      <c r="LJC109" s="2"/>
      <c r="LJD109" s="2"/>
      <c r="LJE109" s="2"/>
      <c r="LJF109" s="2"/>
      <c r="LJG109" s="2"/>
      <c r="LJH109" s="2"/>
      <c r="LJI109" s="2"/>
      <c r="LJJ109" s="2"/>
      <c r="LJK109" s="2"/>
      <c r="LJL109" s="2"/>
      <c r="LJM109" s="2"/>
      <c r="LJN109" s="2"/>
      <c r="LJO109" s="2"/>
      <c r="LJP109" s="2"/>
      <c r="LJQ109" s="2"/>
      <c r="LJR109" s="2"/>
      <c r="LJS109" s="2"/>
      <c r="LJT109" s="2"/>
      <c r="LJU109" s="2"/>
      <c r="LJV109" s="2"/>
      <c r="LJW109" s="2"/>
      <c r="LJX109" s="2"/>
      <c r="LJY109" s="2"/>
      <c r="LJZ109" s="2"/>
      <c r="LKA109" s="2"/>
      <c r="LKB109" s="2"/>
      <c r="LKC109" s="2"/>
      <c r="LKD109" s="2"/>
      <c r="LKE109" s="2"/>
      <c r="LKF109" s="2"/>
      <c r="LKG109" s="2"/>
      <c r="LKH109" s="2"/>
      <c r="LKI109" s="2"/>
      <c r="LKJ109" s="2"/>
      <c r="LKK109" s="2"/>
      <c r="LKL109" s="2"/>
      <c r="LKM109" s="2"/>
      <c r="LKN109" s="2"/>
      <c r="LKO109" s="2"/>
      <c r="LKP109" s="2"/>
      <c r="LKQ109" s="2"/>
      <c r="LKR109" s="2"/>
      <c r="LKS109" s="2"/>
      <c r="LKT109" s="2"/>
      <c r="LKU109" s="2"/>
      <c r="LKV109" s="2"/>
      <c r="LKW109" s="2"/>
      <c r="LKX109" s="2"/>
      <c r="LKY109" s="2"/>
      <c r="LKZ109" s="2"/>
      <c r="LLA109" s="2"/>
      <c r="LLB109" s="2"/>
      <c r="LLC109" s="2"/>
      <c r="LLD109" s="2"/>
      <c r="LLE109" s="2"/>
      <c r="LLF109" s="2"/>
      <c r="LLG109" s="2"/>
      <c r="LLH109" s="2"/>
      <c r="LLI109" s="2"/>
      <c r="LLJ109" s="2"/>
      <c r="LLK109" s="2"/>
      <c r="LLL109" s="2"/>
      <c r="LLM109" s="2"/>
      <c r="LLN109" s="2"/>
      <c r="LLO109" s="2"/>
      <c r="LLP109" s="2"/>
      <c r="LLQ109" s="2"/>
      <c r="LLR109" s="2"/>
      <c r="LLS109" s="2"/>
      <c r="LLT109" s="2"/>
      <c r="LLU109" s="2"/>
      <c r="LLV109" s="2"/>
      <c r="LLW109" s="2"/>
      <c r="LLX109" s="2"/>
      <c r="LLY109" s="2"/>
      <c r="LLZ109" s="2"/>
      <c r="LMA109" s="2"/>
      <c r="LMB109" s="2"/>
      <c r="LMC109" s="2"/>
      <c r="LMD109" s="2"/>
      <c r="LME109" s="2"/>
      <c r="LMF109" s="2"/>
      <c r="LMG109" s="2"/>
      <c r="LMH109" s="2"/>
      <c r="LMI109" s="2"/>
      <c r="LMJ109" s="2"/>
      <c r="LMK109" s="2"/>
      <c r="LML109" s="2"/>
      <c r="LMM109" s="2"/>
      <c r="LMN109" s="2"/>
      <c r="LMO109" s="2"/>
      <c r="LMP109" s="2"/>
      <c r="LMQ109" s="2"/>
      <c r="LMR109" s="2"/>
      <c r="LMS109" s="2"/>
      <c r="LMT109" s="2"/>
      <c r="LMU109" s="2"/>
      <c r="LMV109" s="2"/>
      <c r="LMW109" s="2"/>
      <c r="LMX109" s="2"/>
      <c r="LMY109" s="2"/>
      <c r="LMZ109" s="2"/>
      <c r="LNA109" s="2"/>
      <c r="LNB109" s="2"/>
      <c r="LNC109" s="2"/>
      <c r="LND109" s="2"/>
      <c r="LNE109" s="2"/>
      <c r="LNF109" s="2"/>
      <c r="LNG109" s="2"/>
      <c r="LNH109" s="2"/>
      <c r="LNI109" s="2"/>
      <c r="LNJ109" s="2"/>
      <c r="LNK109" s="2"/>
      <c r="LNL109" s="2"/>
      <c r="LNM109" s="2"/>
      <c r="LNN109" s="2"/>
      <c r="LNO109" s="2"/>
      <c r="LNP109" s="2"/>
      <c r="LNQ109" s="2"/>
      <c r="LNR109" s="2"/>
      <c r="LNS109" s="2"/>
      <c r="LNT109" s="2"/>
      <c r="LNU109" s="2"/>
      <c r="LNV109" s="2"/>
      <c r="LNW109" s="2"/>
      <c r="LNX109" s="2"/>
      <c r="LNY109" s="2"/>
      <c r="LNZ109" s="2"/>
      <c r="LOA109" s="2"/>
      <c r="LOB109" s="2"/>
      <c r="LOC109" s="2"/>
      <c r="LOD109" s="2"/>
      <c r="LOE109" s="2"/>
      <c r="LOF109" s="2"/>
      <c r="LOG109" s="2"/>
      <c r="LOH109" s="2"/>
      <c r="LOI109" s="2"/>
      <c r="LOJ109" s="2"/>
      <c r="LOK109" s="2"/>
      <c r="LOL109" s="2"/>
      <c r="LOM109" s="2"/>
      <c r="LON109" s="2"/>
      <c r="LOO109" s="2"/>
      <c r="LOP109" s="2"/>
      <c r="LOQ109" s="2"/>
      <c r="LOR109" s="2"/>
      <c r="LOS109" s="2"/>
      <c r="LOT109" s="2"/>
      <c r="LOU109" s="2"/>
      <c r="LOV109" s="2"/>
      <c r="LOW109" s="2"/>
      <c r="LOX109" s="2"/>
      <c r="LOY109" s="2"/>
      <c r="LOZ109" s="2"/>
      <c r="LPA109" s="2"/>
      <c r="LPB109" s="2"/>
      <c r="LPC109" s="2"/>
      <c r="LPD109" s="2"/>
      <c r="LPE109" s="2"/>
      <c r="LPF109" s="2"/>
      <c r="LPG109" s="2"/>
      <c r="LPH109" s="2"/>
      <c r="LPI109" s="2"/>
      <c r="LPJ109" s="2"/>
      <c r="LPK109" s="2"/>
      <c r="LPL109" s="2"/>
      <c r="LPM109" s="2"/>
      <c r="LPN109" s="2"/>
      <c r="LPO109" s="2"/>
      <c r="LPP109" s="2"/>
      <c r="LPQ109" s="2"/>
      <c r="LPR109" s="2"/>
      <c r="LPS109" s="2"/>
      <c r="LPT109" s="2"/>
      <c r="LPU109" s="2"/>
      <c r="LPV109" s="2"/>
      <c r="LPW109" s="2"/>
      <c r="LPX109" s="2"/>
      <c r="LPY109" s="2"/>
      <c r="LPZ109" s="2"/>
      <c r="LQA109" s="2"/>
      <c r="LQB109" s="2"/>
      <c r="LQC109" s="2"/>
      <c r="LQD109" s="2"/>
      <c r="LQE109" s="2"/>
      <c r="LQF109" s="2"/>
      <c r="LQG109" s="2"/>
      <c r="LQH109" s="2"/>
      <c r="LQI109" s="2"/>
      <c r="LQJ109" s="2"/>
      <c r="LQK109" s="2"/>
      <c r="LQL109" s="2"/>
      <c r="LQM109" s="2"/>
      <c r="LQN109" s="2"/>
      <c r="LQO109" s="2"/>
      <c r="LQP109" s="2"/>
      <c r="LQQ109" s="2"/>
      <c r="LQR109" s="2"/>
      <c r="LQS109" s="2"/>
      <c r="LQT109" s="2"/>
      <c r="LQU109" s="2"/>
      <c r="LQV109" s="2"/>
      <c r="LQW109" s="2"/>
      <c r="LQX109" s="2"/>
      <c r="LQY109" s="2"/>
      <c r="LQZ109" s="2"/>
      <c r="LRA109" s="2"/>
      <c r="LRB109" s="2"/>
      <c r="LRC109" s="2"/>
      <c r="LRD109" s="2"/>
      <c r="LRE109" s="2"/>
      <c r="LRF109" s="2"/>
      <c r="LRG109" s="2"/>
      <c r="LRH109" s="2"/>
      <c r="LRI109" s="2"/>
      <c r="LRJ109" s="2"/>
      <c r="LRK109" s="2"/>
      <c r="LRL109" s="2"/>
      <c r="LRM109" s="2"/>
      <c r="LRN109" s="2"/>
      <c r="LRO109" s="2"/>
      <c r="LRP109" s="2"/>
      <c r="LRQ109" s="2"/>
      <c r="LRR109" s="2"/>
      <c r="LRS109" s="2"/>
      <c r="LRT109" s="2"/>
      <c r="LRU109" s="2"/>
      <c r="LRV109" s="2"/>
      <c r="LRW109" s="2"/>
      <c r="LRX109" s="2"/>
      <c r="LRY109" s="2"/>
      <c r="LRZ109" s="2"/>
      <c r="LSA109" s="2"/>
      <c r="LSB109" s="2"/>
      <c r="LSC109" s="2"/>
      <c r="LSD109" s="2"/>
      <c r="LSE109" s="2"/>
      <c r="LSF109" s="2"/>
      <c r="LSG109" s="2"/>
      <c r="LSH109" s="2"/>
      <c r="LSI109" s="2"/>
      <c r="LSJ109" s="2"/>
      <c r="LSK109" s="2"/>
      <c r="LSL109" s="2"/>
      <c r="LSM109" s="2"/>
      <c r="LSN109" s="2"/>
      <c r="LSO109" s="2"/>
      <c r="LSP109" s="2"/>
      <c r="LSQ109" s="2"/>
      <c r="LSR109" s="2"/>
      <c r="LSS109" s="2"/>
      <c r="LST109" s="2"/>
      <c r="LSU109" s="2"/>
      <c r="LSV109" s="2"/>
      <c r="LSW109" s="2"/>
      <c r="LSX109" s="2"/>
      <c r="LSY109" s="2"/>
      <c r="LSZ109" s="2"/>
      <c r="LTA109" s="2"/>
      <c r="LTB109" s="2"/>
      <c r="LTC109" s="2"/>
      <c r="LTD109" s="2"/>
      <c r="LTE109" s="2"/>
      <c r="LTF109" s="2"/>
      <c r="LTG109" s="2"/>
      <c r="LTH109" s="2"/>
      <c r="LTI109" s="2"/>
      <c r="LTJ109" s="2"/>
      <c r="LTK109" s="2"/>
      <c r="LTL109" s="2"/>
      <c r="LTM109" s="2"/>
      <c r="LTN109" s="2"/>
      <c r="LTO109" s="2"/>
      <c r="LTP109" s="2"/>
      <c r="LTQ109" s="2"/>
      <c r="LTR109" s="2"/>
      <c r="LTS109" s="2"/>
      <c r="LTT109" s="2"/>
      <c r="LTU109" s="2"/>
      <c r="LTV109" s="2"/>
      <c r="LTW109" s="2"/>
      <c r="LTX109" s="2"/>
      <c r="LTY109" s="2"/>
      <c r="LTZ109" s="2"/>
      <c r="LUA109" s="2"/>
      <c r="LUB109" s="2"/>
      <c r="LUC109" s="2"/>
      <c r="LUD109" s="2"/>
      <c r="LUE109" s="2"/>
      <c r="LUF109" s="2"/>
      <c r="LUG109" s="2"/>
      <c r="LUH109" s="2"/>
      <c r="LUI109" s="2"/>
      <c r="LUJ109" s="2"/>
      <c r="LUK109" s="2"/>
      <c r="LUL109" s="2"/>
      <c r="LUM109" s="2"/>
      <c r="LUN109" s="2"/>
      <c r="LUO109" s="2"/>
      <c r="LUP109" s="2"/>
      <c r="LUQ109" s="2"/>
      <c r="LUR109" s="2"/>
      <c r="LUS109" s="2"/>
      <c r="LUT109" s="2"/>
      <c r="LUU109" s="2"/>
      <c r="LUV109" s="2"/>
      <c r="LUW109" s="2"/>
      <c r="LUX109" s="2"/>
      <c r="LUY109" s="2"/>
      <c r="LUZ109" s="2"/>
      <c r="LVA109" s="2"/>
      <c r="LVB109" s="2"/>
      <c r="LVC109" s="2"/>
      <c r="LVD109" s="2"/>
      <c r="LVE109" s="2"/>
      <c r="LVF109" s="2"/>
      <c r="LVG109" s="2"/>
      <c r="LVH109" s="2"/>
      <c r="LVI109" s="2"/>
      <c r="LVJ109" s="2"/>
      <c r="LVK109" s="2"/>
      <c r="LVL109" s="2"/>
      <c r="LVM109" s="2"/>
      <c r="LVN109" s="2"/>
      <c r="LVO109" s="2"/>
      <c r="LVP109" s="2"/>
      <c r="LVQ109" s="2"/>
      <c r="LVR109" s="2"/>
      <c r="LVS109" s="2"/>
      <c r="LVT109" s="2"/>
      <c r="LVU109" s="2"/>
      <c r="LVV109" s="2"/>
      <c r="LVW109" s="2"/>
      <c r="LVX109" s="2"/>
      <c r="LVY109" s="2"/>
      <c r="LVZ109" s="2"/>
      <c r="LWA109" s="2"/>
      <c r="LWB109" s="2"/>
      <c r="LWC109" s="2"/>
      <c r="LWD109" s="2"/>
      <c r="LWE109" s="2"/>
      <c r="LWF109" s="2"/>
      <c r="LWG109" s="2"/>
      <c r="LWH109" s="2"/>
      <c r="LWI109" s="2"/>
      <c r="LWJ109" s="2"/>
      <c r="LWK109" s="2"/>
      <c r="LWL109" s="2"/>
      <c r="LWM109" s="2"/>
      <c r="LWN109" s="2"/>
      <c r="LWO109" s="2"/>
      <c r="LWP109" s="2"/>
      <c r="LWQ109" s="2"/>
      <c r="LWR109" s="2"/>
      <c r="LWS109" s="2"/>
      <c r="LWT109" s="2"/>
      <c r="LWU109" s="2"/>
      <c r="LWV109" s="2"/>
      <c r="LWW109" s="2"/>
      <c r="LWX109" s="2"/>
      <c r="LWY109" s="2"/>
      <c r="LWZ109" s="2"/>
      <c r="LXA109" s="2"/>
      <c r="LXB109" s="2"/>
      <c r="LXC109" s="2"/>
      <c r="LXD109" s="2"/>
      <c r="LXE109" s="2"/>
      <c r="LXF109" s="2"/>
      <c r="LXG109" s="2"/>
      <c r="LXH109" s="2"/>
      <c r="LXI109" s="2"/>
      <c r="LXJ109" s="2"/>
      <c r="LXK109" s="2"/>
      <c r="LXL109" s="2"/>
      <c r="LXM109" s="2"/>
      <c r="LXN109" s="2"/>
      <c r="LXO109" s="2"/>
      <c r="LXP109" s="2"/>
      <c r="LXQ109" s="2"/>
      <c r="LXR109" s="2"/>
      <c r="LXS109" s="2"/>
      <c r="LXT109" s="2"/>
      <c r="LXU109" s="2"/>
      <c r="LXV109" s="2"/>
      <c r="LXW109" s="2"/>
      <c r="LXX109" s="2"/>
      <c r="LXY109" s="2"/>
      <c r="LXZ109" s="2"/>
      <c r="LYA109" s="2"/>
      <c r="LYB109" s="2"/>
      <c r="LYC109" s="2"/>
      <c r="LYD109" s="2"/>
      <c r="LYE109" s="2"/>
      <c r="LYF109" s="2"/>
      <c r="LYG109" s="2"/>
      <c r="LYH109" s="2"/>
      <c r="LYI109" s="2"/>
      <c r="LYJ109" s="2"/>
      <c r="LYK109" s="2"/>
      <c r="LYL109" s="2"/>
      <c r="LYM109" s="2"/>
      <c r="LYN109" s="2"/>
      <c r="LYO109" s="2"/>
      <c r="LYP109" s="2"/>
      <c r="LYQ109" s="2"/>
      <c r="LYR109" s="2"/>
      <c r="LYS109" s="2"/>
      <c r="LYT109" s="2"/>
      <c r="LYU109" s="2"/>
      <c r="LYV109" s="2"/>
      <c r="LYW109" s="2"/>
      <c r="LYX109" s="2"/>
      <c r="LYY109" s="2"/>
      <c r="LYZ109" s="2"/>
      <c r="LZA109" s="2"/>
      <c r="LZB109" s="2"/>
      <c r="LZC109" s="2"/>
      <c r="LZD109" s="2"/>
      <c r="LZE109" s="2"/>
      <c r="LZF109" s="2"/>
      <c r="LZG109" s="2"/>
      <c r="LZH109" s="2"/>
      <c r="LZI109" s="2"/>
      <c r="LZJ109" s="2"/>
      <c r="LZK109" s="2"/>
      <c r="LZL109" s="2"/>
      <c r="LZM109" s="2"/>
      <c r="LZN109" s="2"/>
      <c r="LZO109" s="2"/>
      <c r="LZP109" s="2"/>
      <c r="LZQ109" s="2"/>
      <c r="LZR109" s="2"/>
      <c r="LZS109" s="2"/>
      <c r="LZT109" s="2"/>
      <c r="LZU109" s="2"/>
      <c r="LZV109" s="2"/>
      <c r="LZW109" s="2"/>
      <c r="LZX109" s="2"/>
      <c r="LZY109" s="2"/>
      <c r="LZZ109" s="2"/>
      <c r="MAA109" s="2"/>
      <c r="MAB109" s="2"/>
      <c r="MAC109" s="2"/>
      <c r="MAD109" s="2"/>
      <c r="MAE109" s="2"/>
      <c r="MAF109" s="2"/>
      <c r="MAG109" s="2"/>
      <c r="MAH109" s="2"/>
      <c r="MAI109" s="2"/>
      <c r="MAJ109" s="2"/>
      <c r="MAK109" s="2"/>
      <c r="MAL109" s="2"/>
      <c r="MAM109" s="2"/>
      <c r="MAN109" s="2"/>
      <c r="MAO109" s="2"/>
      <c r="MAP109" s="2"/>
      <c r="MAQ109" s="2"/>
      <c r="MAR109" s="2"/>
      <c r="MAS109" s="2"/>
      <c r="MAT109" s="2"/>
      <c r="MAU109" s="2"/>
      <c r="MAV109" s="2"/>
      <c r="MAW109" s="2"/>
      <c r="MAX109" s="2"/>
      <c r="MAY109" s="2"/>
      <c r="MAZ109" s="2"/>
      <c r="MBA109" s="2"/>
      <c r="MBB109" s="2"/>
      <c r="MBC109" s="2"/>
      <c r="MBD109" s="2"/>
      <c r="MBE109" s="2"/>
      <c r="MBF109" s="2"/>
      <c r="MBG109" s="2"/>
      <c r="MBH109" s="2"/>
      <c r="MBI109" s="2"/>
      <c r="MBJ109" s="2"/>
      <c r="MBK109" s="2"/>
      <c r="MBL109" s="2"/>
      <c r="MBM109" s="2"/>
      <c r="MBN109" s="2"/>
      <c r="MBO109" s="2"/>
      <c r="MBP109" s="2"/>
      <c r="MBQ109" s="2"/>
      <c r="MBR109" s="2"/>
      <c r="MBS109" s="2"/>
      <c r="MBT109" s="2"/>
      <c r="MBU109" s="2"/>
      <c r="MBV109" s="2"/>
      <c r="MBW109" s="2"/>
      <c r="MBX109" s="2"/>
      <c r="MBY109" s="2"/>
      <c r="MBZ109" s="2"/>
      <c r="MCA109" s="2"/>
      <c r="MCB109" s="2"/>
      <c r="MCC109" s="2"/>
      <c r="MCD109" s="2"/>
      <c r="MCE109" s="2"/>
      <c r="MCF109" s="2"/>
      <c r="MCG109" s="2"/>
      <c r="MCH109" s="2"/>
      <c r="MCI109" s="2"/>
      <c r="MCJ109" s="2"/>
      <c r="MCK109" s="2"/>
      <c r="MCL109" s="2"/>
      <c r="MCM109" s="2"/>
      <c r="MCN109" s="2"/>
      <c r="MCO109" s="2"/>
      <c r="MCP109" s="2"/>
      <c r="MCQ109" s="2"/>
      <c r="MCR109" s="2"/>
      <c r="MCS109" s="2"/>
      <c r="MCT109" s="2"/>
      <c r="MCU109" s="2"/>
      <c r="MCV109" s="2"/>
      <c r="MCW109" s="2"/>
      <c r="MCX109" s="2"/>
      <c r="MCY109" s="2"/>
      <c r="MCZ109" s="2"/>
      <c r="MDA109" s="2"/>
      <c r="MDB109" s="2"/>
      <c r="MDC109" s="2"/>
      <c r="MDD109" s="2"/>
      <c r="MDE109" s="2"/>
      <c r="MDF109" s="2"/>
      <c r="MDG109" s="2"/>
      <c r="MDH109" s="2"/>
      <c r="MDI109" s="2"/>
      <c r="MDJ109" s="2"/>
      <c r="MDK109" s="2"/>
      <c r="MDL109" s="2"/>
      <c r="MDM109" s="2"/>
      <c r="MDN109" s="2"/>
      <c r="MDO109" s="2"/>
      <c r="MDP109" s="2"/>
      <c r="MDQ109" s="2"/>
      <c r="MDR109" s="2"/>
      <c r="MDS109" s="2"/>
      <c r="MDT109" s="2"/>
      <c r="MDU109" s="2"/>
      <c r="MDV109" s="2"/>
      <c r="MDW109" s="2"/>
      <c r="MDX109" s="2"/>
      <c r="MDY109" s="2"/>
      <c r="MDZ109" s="2"/>
      <c r="MEA109" s="2"/>
      <c r="MEB109" s="2"/>
      <c r="MEC109" s="2"/>
      <c r="MED109" s="2"/>
      <c r="MEE109" s="2"/>
      <c r="MEF109" s="2"/>
      <c r="MEG109" s="2"/>
      <c r="MEH109" s="2"/>
      <c r="MEI109" s="2"/>
      <c r="MEJ109" s="2"/>
      <c r="MEK109" s="2"/>
      <c r="MEL109" s="2"/>
      <c r="MEM109" s="2"/>
      <c r="MEN109" s="2"/>
      <c r="MEO109" s="2"/>
      <c r="MEP109" s="2"/>
      <c r="MEQ109" s="2"/>
      <c r="MER109" s="2"/>
      <c r="MES109" s="2"/>
      <c r="MET109" s="2"/>
      <c r="MEU109" s="2"/>
      <c r="MEV109" s="2"/>
      <c r="MEW109" s="2"/>
      <c r="MEX109" s="2"/>
      <c r="MEY109" s="2"/>
      <c r="MEZ109" s="2"/>
      <c r="MFA109" s="2"/>
      <c r="MFB109" s="2"/>
      <c r="MFC109" s="2"/>
      <c r="MFD109" s="2"/>
      <c r="MFE109" s="2"/>
      <c r="MFF109" s="2"/>
      <c r="MFG109" s="2"/>
      <c r="MFH109" s="2"/>
      <c r="MFI109" s="2"/>
      <c r="MFJ109" s="2"/>
      <c r="MFK109" s="2"/>
      <c r="MFL109" s="2"/>
      <c r="MFM109" s="2"/>
      <c r="MFN109" s="2"/>
      <c r="MFO109" s="2"/>
      <c r="MFP109" s="2"/>
      <c r="MFQ109" s="2"/>
      <c r="MFR109" s="2"/>
      <c r="MFS109" s="2"/>
      <c r="MFT109" s="2"/>
      <c r="MFU109" s="2"/>
      <c r="MFV109" s="2"/>
      <c r="MFW109" s="2"/>
      <c r="MFX109" s="2"/>
      <c r="MFY109" s="2"/>
      <c r="MFZ109" s="2"/>
      <c r="MGA109" s="2"/>
      <c r="MGB109" s="2"/>
      <c r="MGC109" s="2"/>
      <c r="MGD109" s="2"/>
      <c r="MGE109" s="2"/>
      <c r="MGF109" s="2"/>
      <c r="MGG109" s="2"/>
      <c r="MGH109" s="2"/>
      <c r="MGI109" s="2"/>
      <c r="MGJ109" s="2"/>
      <c r="MGK109" s="2"/>
      <c r="MGL109" s="2"/>
      <c r="MGM109" s="2"/>
      <c r="MGN109" s="2"/>
      <c r="MGO109" s="2"/>
      <c r="MGP109" s="2"/>
      <c r="MGQ109" s="2"/>
      <c r="MGR109" s="2"/>
      <c r="MGS109" s="2"/>
      <c r="MGT109" s="2"/>
      <c r="MGU109" s="2"/>
      <c r="MGV109" s="2"/>
      <c r="MGW109" s="2"/>
      <c r="MGX109" s="2"/>
      <c r="MGY109" s="2"/>
      <c r="MGZ109" s="2"/>
      <c r="MHA109" s="2"/>
      <c r="MHB109" s="2"/>
      <c r="MHC109" s="2"/>
      <c r="MHD109" s="2"/>
      <c r="MHE109" s="2"/>
      <c r="MHF109" s="2"/>
      <c r="MHG109" s="2"/>
      <c r="MHH109" s="2"/>
      <c r="MHI109" s="2"/>
      <c r="MHJ109" s="2"/>
      <c r="MHK109" s="2"/>
      <c r="MHL109" s="2"/>
      <c r="MHM109" s="2"/>
      <c r="MHN109" s="2"/>
      <c r="MHO109" s="2"/>
      <c r="MHP109" s="2"/>
      <c r="MHQ109" s="2"/>
      <c r="MHR109" s="2"/>
      <c r="MHS109" s="2"/>
      <c r="MHT109" s="2"/>
      <c r="MHU109" s="2"/>
      <c r="MHV109" s="2"/>
      <c r="MHW109" s="2"/>
      <c r="MHX109" s="2"/>
      <c r="MHY109" s="2"/>
      <c r="MHZ109" s="2"/>
      <c r="MIA109" s="2"/>
      <c r="MIB109" s="2"/>
      <c r="MIC109" s="2"/>
      <c r="MID109" s="2"/>
      <c r="MIE109" s="2"/>
      <c r="MIF109" s="2"/>
      <c r="MIG109" s="2"/>
      <c r="MIH109" s="2"/>
      <c r="MII109" s="2"/>
      <c r="MIJ109" s="2"/>
      <c r="MIK109" s="2"/>
      <c r="MIL109" s="2"/>
      <c r="MIM109" s="2"/>
      <c r="MIN109" s="2"/>
      <c r="MIO109" s="2"/>
      <c r="MIP109" s="2"/>
      <c r="MIQ109" s="2"/>
      <c r="MIR109" s="2"/>
      <c r="MIS109" s="2"/>
      <c r="MIT109" s="2"/>
      <c r="MIU109" s="2"/>
      <c r="MIV109" s="2"/>
      <c r="MIW109" s="2"/>
      <c r="MIX109" s="2"/>
      <c r="MIY109" s="2"/>
      <c r="MIZ109" s="2"/>
      <c r="MJA109" s="2"/>
      <c r="MJB109" s="2"/>
      <c r="MJC109" s="2"/>
      <c r="MJD109" s="2"/>
      <c r="MJE109" s="2"/>
      <c r="MJF109" s="2"/>
      <c r="MJG109" s="2"/>
      <c r="MJH109" s="2"/>
      <c r="MJI109" s="2"/>
      <c r="MJJ109" s="2"/>
      <c r="MJK109" s="2"/>
      <c r="MJL109" s="2"/>
      <c r="MJM109" s="2"/>
      <c r="MJN109" s="2"/>
      <c r="MJO109" s="2"/>
      <c r="MJP109" s="2"/>
      <c r="MJQ109" s="2"/>
      <c r="MJR109" s="2"/>
      <c r="MJS109" s="2"/>
      <c r="MJT109" s="2"/>
      <c r="MJU109" s="2"/>
      <c r="MJV109" s="2"/>
      <c r="MJW109" s="2"/>
      <c r="MJX109" s="2"/>
      <c r="MJY109" s="2"/>
      <c r="MJZ109" s="2"/>
      <c r="MKA109" s="2"/>
      <c r="MKB109" s="2"/>
      <c r="MKC109" s="2"/>
      <c r="MKD109" s="2"/>
      <c r="MKE109" s="2"/>
      <c r="MKF109" s="2"/>
      <c r="MKG109" s="2"/>
      <c r="MKH109" s="2"/>
      <c r="MKI109" s="2"/>
      <c r="MKJ109" s="2"/>
      <c r="MKK109" s="2"/>
      <c r="MKL109" s="2"/>
      <c r="MKM109" s="2"/>
      <c r="MKN109" s="2"/>
      <c r="MKO109" s="2"/>
      <c r="MKP109" s="2"/>
      <c r="MKQ109" s="2"/>
      <c r="MKR109" s="2"/>
      <c r="MKS109" s="2"/>
      <c r="MKT109" s="2"/>
      <c r="MKU109" s="2"/>
      <c r="MKV109" s="2"/>
      <c r="MKW109" s="2"/>
      <c r="MKX109" s="2"/>
      <c r="MKY109" s="2"/>
      <c r="MKZ109" s="2"/>
      <c r="MLA109" s="2"/>
      <c r="MLB109" s="2"/>
      <c r="MLC109" s="2"/>
      <c r="MLD109" s="2"/>
      <c r="MLE109" s="2"/>
      <c r="MLF109" s="2"/>
      <c r="MLG109" s="2"/>
      <c r="MLH109" s="2"/>
      <c r="MLI109" s="2"/>
      <c r="MLJ109" s="2"/>
      <c r="MLK109" s="2"/>
      <c r="MLL109" s="2"/>
      <c r="MLM109" s="2"/>
      <c r="MLN109" s="2"/>
      <c r="MLO109" s="2"/>
      <c r="MLP109" s="2"/>
      <c r="MLQ109" s="2"/>
      <c r="MLR109" s="2"/>
      <c r="MLS109" s="2"/>
      <c r="MLT109" s="2"/>
      <c r="MLU109" s="2"/>
      <c r="MLV109" s="2"/>
      <c r="MLW109" s="2"/>
      <c r="MLX109" s="2"/>
      <c r="MLY109" s="2"/>
      <c r="MLZ109" s="2"/>
      <c r="MMA109" s="2"/>
      <c r="MMB109" s="2"/>
      <c r="MMC109" s="2"/>
      <c r="MMD109" s="2"/>
      <c r="MME109" s="2"/>
      <c r="MMF109" s="2"/>
      <c r="MMG109" s="2"/>
      <c r="MMH109" s="2"/>
      <c r="MMI109" s="2"/>
      <c r="MMJ109" s="2"/>
      <c r="MMK109" s="2"/>
      <c r="MML109" s="2"/>
      <c r="MMM109" s="2"/>
      <c r="MMN109" s="2"/>
      <c r="MMO109" s="2"/>
      <c r="MMP109" s="2"/>
      <c r="MMQ109" s="2"/>
      <c r="MMR109" s="2"/>
      <c r="MMS109" s="2"/>
      <c r="MMT109" s="2"/>
      <c r="MMU109" s="2"/>
      <c r="MMV109" s="2"/>
      <c r="MMW109" s="2"/>
      <c r="MMX109" s="2"/>
      <c r="MMY109" s="2"/>
      <c r="MMZ109" s="2"/>
      <c r="MNA109" s="2"/>
      <c r="MNB109" s="2"/>
      <c r="MNC109" s="2"/>
      <c r="MND109" s="2"/>
      <c r="MNE109" s="2"/>
      <c r="MNF109" s="2"/>
      <c r="MNG109" s="2"/>
      <c r="MNH109" s="2"/>
      <c r="MNI109" s="2"/>
      <c r="MNJ109" s="2"/>
      <c r="MNK109" s="2"/>
      <c r="MNL109" s="2"/>
      <c r="MNM109" s="2"/>
      <c r="MNN109" s="2"/>
      <c r="MNO109" s="2"/>
      <c r="MNP109" s="2"/>
      <c r="MNQ109" s="2"/>
      <c r="MNR109" s="2"/>
      <c r="MNS109" s="2"/>
      <c r="MNT109" s="2"/>
      <c r="MNU109" s="2"/>
      <c r="MNV109" s="2"/>
      <c r="MNW109" s="2"/>
      <c r="MNX109" s="2"/>
      <c r="MNY109" s="2"/>
      <c r="MNZ109" s="2"/>
      <c r="MOA109" s="2"/>
      <c r="MOB109" s="2"/>
      <c r="MOC109" s="2"/>
      <c r="MOD109" s="2"/>
      <c r="MOE109" s="2"/>
      <c r="MOF109" s="2"/>
      <c r="MOG109" s="2"/>
      <c r="MOH109" s="2"/>
      <c r="MOI109" s="2"/>
      <c r="MOJ109" s="2"/>
      <c r="MOK109" s="2"/>
      <c r="MOL109" s="2"/>
      <c r="MOM109" s="2"/>
      <c r="MON109" s="2"/>
      <c r="MOO109" s="2"/>
      <c r="MOP109" s="2"/>
      <c r="MOQ109" s="2"/>
      <c r="MOR109" s="2"/>
      <c r="MOS109" s="2"/>
      <c r="MOT109" s="2"/>
      <c r="MOU109" s="2"/>
      <c r="MOV109" s="2"/>
      <c r="MOW109" s="2"/>
      <c r="MOX109" s="2"/>
      <c r="MOY109" s="2"/>
      <c r="MOZ109" s="2"/>
      <c r="MPA109" s="2"/>
      <c r="MPB109" s="2"/>
      <c r="MPC109" s="2"/>
      <c r="MPD109" s="2"/>
      <c r="MPE109" s="2"/>
      <c r="MPF109" s="2"/>
      <c r="MPG109" s="2"/>
      <c r="MPH109" s="2"/>
      <c r="MPI109" s="2"/>
      <c r="MPJ109" s="2"/>
      <c r="MPK109" s="2"/>
      <c r="MPL109" s="2"/>
      <c r="MPM109" s="2"/>
      <c r="MPN109" s="2"/>
      <c r="MPO109" s="2"/>
      <c r="MPP109" s="2"/>
      <c r="MPQ109" s="2"/>
      <c r="MPR109" s="2"/>
      <c r="MPS109" s="2"/>
      <c r="MPT109" s="2"/>
      <c r="MPU109" s="2"/>
      <c r="MPV109" s="2"/>
      <c r="MPW109" s="2"/>
      <c r="MPX109" s="2"/>
      <c r="MPY109" s="2"/>
      <c r="MPZ109" s="2"/>
      <c r="MQA109" s="2"/>
      <c r="MQB109" s="2"/>
      <c r="MQC109" s="2"/>
      <c r="MQD109" s="2"/>
      <c r="MQE109" s="2"/>
      <c r="MQF109" s="2"/>
      <c r="MQG109" s="2"/>
      <c r="MQH109" s="2"/>
      <c r="MQI109" s="2"/>
      <c r="MQJ109" s="2"/>
      <c r="MQK109" s="2"/>
      <c r="MQL109" s="2"/>
      <c r="MQM109" s="2"/>
      <c r="MQN109" s="2"/>
      <c r="MQO109" s="2"/>
      <c r="MQP109" s="2"/>
      <c r="MQQ109" s="2"/>
      <c r="MQR109" s="2"/>
      <c r="MQS109" s="2"/>
      <c r="MQT109" s="2"/>
      <c r="MQU109" s="2"/>
      <c r="MQV109" s="2"/>
      <c r="MQW109" s="2"/>
      <c r="MQX109" s="2"/>
      <c r="MQY109" s="2"/>
      <c r="MQZ109" s="2"/>
      <c r="MRA109" s="2"/>
      <c r="MRB109" s="2"/>
      <c r="MRC109" s="2"/>
      <c r="MRD109" s="2"/>
      <c r="MRE109" s="2"/>
      <c r="MRF109" s="2"/>
      <c r="MRG109" s="2"/>
      <c r="MRH109" s="2"/>
      <c r="MRI109" s="2"/>
      <c r="MRJ109" s="2"/>
      <c r="MRK109" s="2"/>
      <c r="MRL109" s="2"/>
      <c r="MRM109" s="2"/>
      <c r="MRN109" s="2"/>
      <c r="MRO109" s="2"/>
      <c r="MRP109" s="2"/>
      <c r="MRQ109" s="2"/>
      <c r="MRR109" s="2"/>
      <c r="MRS109" s="2"/>
      <c r="MRT109" s="2"/>
      <c r="MRU109" s="2"/>
      <c r="MRV109" s="2"/>
      <c r="MRW109" s="2"/>
      <c r="MRX109" s="2"/>
      <c r="MRY109" s="2"/>
      <c r="MRZ109" s="2"/>
      <c r="MSA109" s="2"/>
      <c r="MSB109" s="2"/>
      <c r="MSC109" s="2"/>
      <c r="MSD109" s="2"/>
      <c r="MSE109" s="2"/>
      <c r="MSF109" s="2"/>
      <c r="MSG109" s="2"/>
      <c r="MSH109" s="2"/>
      <c r="MSI109" s="2"/>
      <c r="MSJ109" s="2"/>
      <c r="MSK109" s="2"/>
      <c r="MSL109" s="2"/>
      <c r="MSM109" s="2"/>
      <c r="MSN109" s="2"/>
      <c r="MSO109" s="2"/>
      <c r="MSP109" s="2"/>
      <c r="MSQ109" s="2"/>
      <c r="MSR109" s="2"/>
      <c r="MSS109" s="2"/>
      <c r="MST109" s="2"/>
      <c r="MSU109" s="2"/>
      <c r="MSV109" s="2"/>
      <c r="MSW109" s="2"/>
      <c r="MSX109" s="2"/>
      <c r="MSY109" s="2"/>
      <c r="MSZ109" s="2"/>
      <c r="MTA109" s="2"/>
      <c r="MTB109" s="2"/>
      <c r="MTC109" s="2"/>
      <c r="MTD109" s="2"/>
      <c r="MTE109" s="2"/>
      <c r="MTF109" s="2"/>
      <c r="MTG109" s="2"/>
      <c r="MTH109" s="2"/>
      <c r="MTI109" s="2"/>
      <c r="MTJ109" s="2"/>
      <c r="MTK109" s="2"/>
      <c r="MTL109" s="2"/>
      <c r="MTM109" s="2"/>
      <c r="MTN109" s="2"/>
      <c r="MTO109" s="2"/>
      <c r="MTP109" s="2"/>
      <c r="MTQ109" s="2"/>
      <c r="MTR109" s="2"/>
      <c r="MTS109" s="2"/>
      <c r="MTT109" s="2"/>
      <c r="MTU109" s="2"/>
      <c r="MTV109" s="2"/>
      <c r="MTW109" s="2"/>
      <c r="MTX109" s="2"/>
      <c r="MTY109" s="2"/>
      <c r="MTZ109" s="2"/>
      <c r="MUA109" s="2"/>
      <c r="MUB109" s="2"/>
      <c r="MUC109" s="2"/>
      <c r="MUD109" s="2"/>
      <c r="MUE109" s="2"/>
      <c r="MUF109" s="2"/>
      <c r="MUG109" s="2"/>
      <c r="MUH109" s="2"/>
      <c r="MUI109" s="2"/>
      <c r="MUJ109" s="2"/>
      <c r="MUK109" s="2"/>
      <c r="MUL109" s="2"/>
      <c r="MUM109" s="2"/>
      <c r="MUN109" s="2"/>
      <c r="MUO109" s="2"/>
      <c r="MUP109" s="2"/>
      <c r="MUQ109" s="2"/>
      <c r="MUR109" s="2"/>
      <c r="MUS109" s="2"/>
      <c r="MUT109" s="2"/>
      <c r="MUU109" s="2"/>
      <c r="MUV109" s="2"/>
      <c r="MUW109" s="2"/>
      <c r="MUX109" s="2"/>
      <c r="MUY109" s="2"/>
      <c r="MUZ109" s="2"/>
      <c r="MVA109" s="2"/>
      <c r="MVB109" s="2"/>
      <c r="MVC109" s="2"/>
      <c r="MVD109" s="2"/>
      <c r="MVE109" s="2"/>
      <c r="MVF109" s="2"/>
      <c r="MVG109" s="2"/>
      <c r="MVH109" s="2"/>
      <c r="MVI109" s="2"/>
      <c r="MVJ109" s="2"/>
      <c r="MVK109" s="2"/>
      <c r="MVL109" s="2"/>
      <c r="MVM109" s="2"/>
      <c r="MVN109" s="2"/>
      <c r="MVO109" s="2"/>
      <c r="MVP109" s="2"/>
      <c r="MVQ109" s="2"/>
      <c r="MVR109" s="2"/>
      <c r="MVS109" s="2"/>
      <c r="MVT109" s="2"/>
      <c r="MVU109" s="2"/>
      <c r="MVV109" s="2"/>
      <c r="MVW109" s="2"/>
      <c r="MVX109" s="2"/>
      <c r="MVY109" s="2"/>
      <c r="MVZ109" s="2"/>
      <c r="MWA109" s="2"/>
      <c r="MWB109" s="2"/>
      <c r="MWC109" s="2"/>
      <c r="MWD109" s="2"/>
      <c r="MWE109" s="2"/>
      <c r="MWF109" s="2"/>
      <c r="MWG109" s="2"/>
      <c r="MWH109" s="2"/>
      <c r="MWI109" s="2"/>
      <c r="MWJ109" s="2"/>
      <c r="MWK109" s="2"/>
      <c r="MWL109" s="2"/>
      <c r="MWM109" s="2"/>
      <c r="MWN109" s="2"/>
      <c r="MWO109" s="2"/>
      <c r="MWP109" s="2"/>
      <c r="MWQ109" s="2"/>
      <c r="MWR109" s="2"/>
      <c r="MWS109" s="2"/>
      <c r="MWT109" s="2"/>
      <c r="MWU109" s="2"/>
      <c r="MWV109" s="2"/>
      <c r="MWW109" s="2"/>
      <c r="MWX109" s="2"/>
      <c r="MWY109" s="2"/>
      <c r="MWZ109" s="2"/>
      <c r="MXA109" s="2"/>
      <c r="MXB109" s="2"/>
      <c r="MXC109" s="2"/>
      <c r="MXD109" s="2"/>
      <c r="MXE109" s="2"/>
      <c r="MXF109" s="2"/>
      <c r="MXG109" s="2"/>
      <c r="MXH109" s="2"/>
      <c r="MXI109" s="2"/>
      <c r="MXJ109" s="2"/>
      <c r="MXK109" s="2"/>
      <c r="MXL109" s="2"/>
      <c r="MXM109" s="2"/>
      <c r="MXN109" s="2"/>
      <c r="MXO109" s="2"/>
      <c r="MXP109" s="2"/>
      <c r="MXQ109" s="2"/>
      <c r="MXR109" s="2"/>
      <c r="MXS109" s="2"/>
      <c r="MXT109" s="2"/>
      <c r="MXU109" s="2"/>
      <c r="MXV109" s="2"/>
      <c r="MXW109" s="2"/>
      <c r="MXX109" s="2"/>
      <c r="MXY109" s="2"/>
      <c r="MXZ109" s="2"/>
      <c r="MYA109" s="2"/>
      <c r="MYB109" s="2"/>
      <c r="MYC109" s="2"/>
      <c r="MYD109" s="2"/>
      <c r="MYE109" s="2"/>
      <c r="MYF109" s="2"/>
      <c r="MYG109" s="2"/>
      <c r="MYH109" s="2"/>
      <c r="MYI109" s="2"/>
      <c r="MYJ109" s="2"/>
      <c r="MYK109" s="2"/>
      <c r="MYL109" s="2"/>
      <c r="MYM109" s="2"/>
      <c r="MYN109" s="2"/>
      <c r="MYO109" s="2"/>
      <c r="MYP109" s="2"/>
      <c r="MYQ109" s="2"/>
      <c r="MYR109" s="2"/>
      <c r="MYS109" s="2"/>
      <c r="MYT109" s="2"/>
      <c r="MYU109" s="2"/>
      <c r="MYV109" s="2"/>
      <c r="MYW109" s="2"/>
      <c r="MYX109" s="2"/>
      <c r="MYY109" s="2"/>
      <c r="MYZ109" s="2"/>
      <c r="MZA109" s="2"/>
      <c r="MZB109" s="2"/>
      <c r="MZC109" s="2"/>
      <c r="MZD109" s="2"/>
      <c r="MZE109" s="2"/>
      <c r="MZF109" s="2"/>
      <c r="MZG109" s="2"/>
      <c r="MZH109" s="2"/>
      <c r="MZI109" s="2"/>
      <c r="MZJ109" s="2"/>
      <c r="MZK109" s="2"/>
      <c r="MZL109" s="2"/>
      <c r="MZM109" s="2"/>
      <c r="MZN109" s="2"/>
      <c r="MZO109" s="2"/>
      <c r="MZP109" s="2"/>
      <c r="MZQ109" s="2"/>
      <c r="MZR109" s="2"/>
      <c r="MZS109" s="2"/>
      <c r="MZT109" s="2"/>
      <c r="MZU109" s="2"/>
      <c r="MZV109" s="2"/>
      <c r="MZW109" s="2"/>
      <c r="MZX109" s="2"/>
      <c r="MZY109" s="2"/>
      <c r="MZZ109" s="2"/>
      <c r="NAA109" s="2"/>
      <c r="NAB109" s="2"/>
      <c r="NAC109" s="2"/>
      <c r="NAD109" s="2"/>
      <c r="NAE109" s="2"/>
      <c r="NAF109" s="2"/>
      <c r="NAG109" s="2"/>
      <c r="NAH109" s="2"/>
      <c r="NAI109" s="2"/>
      <c r="NAJ109" s="2"/>
      <c r="NAK109" s="2"/>
      <c r="NAL109" s="2"/>
      <c r="NAM109" s="2"/>
      <c r="NAN109" s="2"/>
      <c r="NAO109" s="2"/>
      <c r="NAP109" s="2"/>
      <c r="NAQ109" s="2"/>
      <c r="NAR109" s="2"/>
      <c r="NAS109" s="2"/>
      <c r="NAT109" s="2"/>
      <c r="NAU109" s="2"/>
      <c r="NAV109" s="2"/>
      <c r="NAW109" s="2"/>
      <c r="NAX109" s="2"/>
      <c r="NAY109" s="2"/>
      <c r="NAZ109" s="2"/>
      <c r="NBA109" s="2"/>
      <c r="NBB109" s="2"/>
      <c r="NBC109" s="2"/>
      <c r="NBD109" s="2"/>
      <c r="NBE109" s="2"/>
      <c r="NBF109" s="2"/>
      <c r="NBG109" s="2"/>
      <c r="NBH109" s="2"/>
      <c r="NBI109" s="2"/>
      <c r="NBJ109" s="2"/>
      <c r="NBK109" s="2"/>
      <c r="NBL109" s="2"/>
      <c r="NBM109" s="2"/>
      <c r="NBN109" s="2"/>
      <c r="NBO109" s="2"/>
      <c r="NBP109" s="2"/>
      <c r="NBQ109" s="2"/>
      <c r="NBR109" s="2"/>
      <c r="NBS109" s="2"/>
      <c r="NBT109" s="2"/>
      <c r="NBU109" s="2"/>
      <c r="NBV109" s="2"/>
      <c r="NBW109" s="2"/>
      <c r="NBX109" s="2"/>
      <c r="NBY109" s="2"/>
      <c r="NBZ109" s="2"/>
      <c r="NCA109" s="2"/>
      <c r="NCB109" s="2"/>
      <c r="NCC109" s="2"/>
      <c r="NCD109" s="2"/>
      <c r="NCE109" s="2"/>
      <c r="NCF109" s="2"/>
      <c r="NCG109" s="2"/>
      <c r="NCH109" s="2"/>
      <c r="NCI109" s="2"/>
      <c r="NCJ109" s="2"/>
      <c r="NCK109" s="2"/>
      <c r="NCL109" s="2"/>
      <c r="NCM109" s="2"/>
      <c r="NCN109" s="2"/>
      <c r="NCO109" s="2"/>
      <c r="NCP109" s="2"/>
      <c r="NCQ109" s="2"/>
      <c r="NCR109" s="2"/>
      <c r="NCS109" s="2"/>
      <c r="NCT109" s="2"/>
      <c r="NCU109" s="2"/>
      <c r="NCV109" s="2"/>
      <c r="NCW109" s="2"/>
      <c r="NCX109" s="2"/>
      <c r="NCY109" s="2"/>
      <c r="NCZ109" s="2"/>
      <c r="NDA109" s="2"/>
      <c r="NDB109" s="2"/>
      <c r="NDC109" s="2"/>
      <c r="NDD109" s="2"/>
      <c r="NDE109" s="2"/>
      <c r="NDF109" s="2"/>
      <c r="NDG109" s="2"/>
      <c r="NDH109" s="2"/>
      <c r="NDI109" s="2"/>
      <c r="NDJ109" s="2"/>
      <c r="NDK109" s="2"/>
      <c r="NDL109" s="2"/>
      <c r="NDM109" s="2"/>
      <c r="NDN109" s="2"/>
      <c r="NDO109" s="2"/>
      <c r="NDP109" s="2"/>
      <c r="NDQ109" s="2"/>
      <c r="NDR109" s="2"/>
      <c r="NDS109" s="2"/>
      <c r="NDT109" s="2"/>
      <c r="NDU109" s="2"/>
      <c r="NDV109" s="2"/>
      <c r="NDW109" s="2"/>
      <c r="NDX109" s="2"/>
      <c r="NDY109" s="2"/>
      <c r="NDZ109" s="2"/>
      <c r="NEA109" s="2"/>
      <c r="NEB109" s="2"/>
      <c r="NEC109" s="2"/>
      <c r="NED109" s="2"/>
      <c r="NEE109" s="2"/>
      <c r="NEF109" s="2"/>
      <c r="NEG109" s="2"/>
      <c r="NEH109" s="2"/>
      <c r="NEI109" s="2"/>
      <c r="NEJ109" s="2"/>
      <c r="NEK109" s="2"/>
      <c r="NEL109" s="2"/>
      <c r="NEM109" s="2"/>
      <c r="NEN109" s="2"/>
      <c r="NEO109" s="2"/>
      <c r="NEP109" s="2"/>
      <c r="NEQ109" s="2"/>
      <c r="NER109" s="2"/>
      <c r="NES109" s="2"/>
      <c r="NET109" s="2"/>
      <c r="NEU109" s="2"/>
      <c r="NEV109" s="2"/>
      <c r="NEW109" s="2"/>
      <c r="NEX109" s="2"/>
      <c r="NEY109" s="2"/>
      <c r="NEZ109" s="2"/>
      <c r="NFA109" s="2"/>
      <c r="NFB109" s="2"/>
      <c r="NFC109" s="2"/>
      <c r="NFD109" s="2"/>
      <c r="NFE109" s="2"/>
      <c r="NFF109" s="2"/>
      <c r="NFG109" s="2"/>
      <c r="NFH109" s="2"/>
      <c r="NFI109" s="2"/>
      <c r="NFJ109" s="2"/>
      <c r="NFK109" s="2"/>
      <c r="NFL109" s="2"/>
      <c r="NFM109" s="2"/>
      <c r="NFN109" s="2"/>
      <c r="NFO109" s="2"/>
      <c r="NFP109" s="2"/>
      <c r="NFQ109" s="2"/>
      <c r="NFR109" s="2"/>
      <c r="NFS109" s="2"/>
      <c r="NFT109" s="2"/>
      <c r="NFU109" s="2"/>
      <c r="NFV109" s="2"/>
      <c r="NFW109" s="2"/>
      <c r="NFX109" s="2"/>
      <c r="NFY109" s="2"/>
      <c r="NFZ109" s="2"/>
      <c r="NGA109" s="2"/>
      <c r="NGB109" s="2"/>
      <c r="NGC109" s="2"/>
      <c r="NGD109" s="2"/>
      <c r="NGE109" s="2"/>
      <c r="NGF109" s="2"/>
      <c r="NGG109" s="2"/>
      <c r="NGH109" s="2"/>
      <c r="NGI109" s="2"/>
      <c r="NGJ109" s="2"/>
      <c r="NGK109" s="2"/>
      <c r="NGL109" s="2"/>
      <c r="NGM109" s="2"/>
      <c r="NGN109" s="2"/>
      <c r="NGO109" s="2"/>
      <c r="NGP109" s="2"/>
      <c r="NGQ109" s="2"/>
      <c r="NGR109" s="2"/>
      <c r="NGS109" s="2"/>
      <c r="NGT109" s="2"/>
      <c r="NGU109" s="2"/>
      <c r="NGV109" s="2"/>
      <c r="NGW109" s="2"/>
      <c r="NGX109" s="2"/>
      <c r="NGY109" s="2"/>
      <c r="NGZ109" s="2"/>
      <c r="NHA109" s="2"/>
      <c r="NHB109" s="2"/>
      <c r="NHC109" s="2"/>
      <c r="NHD109" s="2"/>
      <c r="NHE109" s="2"/>
      <c r="NHF109" s="2"/>
      <c r="NHG109" s="2"/>
      <c r="NHH109" s="2"/>
      <c r="NHI109" s="2"/>
      <c r="NHJ109" s="2"/>
      <c r="NHK109" s="2"/>
      <c r="NHL109" s="2"/>
      <c r="NHM109" s="2"/>
      <c r="NHN109" s="2"/>
      <c r="NHO109" s="2"/>
      <c r="NHP109" s="2"/>
      <c r="NHQ109" s="2"/>
      <c r="NHR109" s="2"/>
      <c r="NHS109" s="2"/>
      <c r="NHT109" s="2"/>
      <c r="NHU109" s="2"/>
      <c r="NHV109" s="2"/>
      <c r="NHW109" s="2"/>
      <c r="NHX109" s="2"/>
      <c r="NHY109" s="2"/>
      <c r="NHZ109" s="2"/>
      <c r="NIA109" s="2"/>
      <c r="NIB109" s="2"/>
      <c r="NIC109" s="2"/>
      <c r="NID109" s="2"/>
      <c r="NIE109" s="2"/>
      <c r="NIF109" s="2"/>
      <c r="NIG109" s="2"/>
      <c r="NIH109" s="2"/>
      <c r="NII109" s="2"/>
      <c r="NIJ109" s="2"/>
      <c r="NIK109" s="2"/>
      <c r="NIL109" s="2"/>
      <c r="NIM109" s="2"/>
      <c r="NIN109" s="2"/>
      <c r="NIO109" s="2"/>
      <c r="NIP109" s="2"/>
      <c r="NIQ109" s="2"/>
      <c r="NIR109" s="2"/>
      <c r="NIS109" s="2"/>
      <c r="NIT109" s="2"/>
      <c r="NIU109" s="2"/>
      <c r="NIV109" s="2"/>
      <c r="NIW109" s="2"/>
      <c r="NIX109" s="2"/>
      <c r="NIY109" s="2"/>
      <c r="NIZ109" s="2"/>
      <c r="NJA109" s="2"/>
      <c r="NJB109" s="2"/>
      <c r="NJC109" s="2"/>
      <c r="NJD109" s="2"/>
      <c r="NJE109" s="2"/>
      <c r="NJF109" s="2"/>
      <c r="NJG109" s="2"/>
      <c r="NJH109" s="2"/>
      <c r="NJI109" s="2"/>
      <c r="NJJ109" s="2"/>
      <c r="NJK109" s="2"/>
      <c r="NJL109" s="2"/>
      <c r="NJM109" s="2"/>
      <c r="NJN109" s="2"/>
      <c r="NJO109" s="2"/>
      <c r="NJP109" s="2"/>
      <c r="NJQ109" s="2"/>
      <c r="NJR109" s="2"/>
      <c r="NJS109" s="2"/>
      <c r="NJT109" s="2"/>
      <c r="NJU109" s="2"/>
      <c r="NJV109" s="2"/>
      <c r="NJW109" s="2"/>
      <c r="NJX109" s="2"/>
      <c r="NJY109" s="2"/>
      <c r="NJZ109" s="2"/>
      <c r="NKA109" s="2"/>
      <c r="NKB109" s="2"/>
      <c r="NKC109" s="2"/>
      <c r="NKD109" s="2"/>
      <c r="NKE109" s="2"/>
      <c r="NKF109" s="2"/>
      <c r="NKG109" s="2"/>
      <c r="NKH109" s="2"/>
      <c r="NKI109" s="2"/>
      <c r="NKJ109" s="2"/>
      <c r="NKK109" s="2"/>
      <c r="NKL109" s="2"/>
      <c r="NKM109" s="2"/>
      <c r="NKN109" s="2"/>
      <c r="NKO109" s="2"/>
      <c r="NKP109" s="2"/>
      <c r="NKQ109" s="2"/>
      <c r="NKR109" s="2"/>
      <c r="NKS109" s="2"/>
      <c r="NKT109" s="2"/>
      <c r="NKU109" s="2"/>
      <c r="NKV109" s="2"/>
      <c r="NKW109" s="2"/>
      <c r="NKX109" s="2"/>
      <c r="NKY109" s="2"/>
      <c r="NKZ109" s="2"/>
      <c r="NLA109" s="2"/>
      <c r="NLB109" s="2"/>
      <c r="NLC109" s="2"/>
      <c r="NLD109" s="2"/>
      <c r="NLE109" s="2"/>
      <c r="NLF109" s="2"/>
      <c r="NLG109" s="2"/>
      <c r="NLH109" s="2"/>
      <c r="NLI109" s="2"/>
      <c r="NLJ109" s="2"/>
      <c r="NLK109" s="2"/>
      <c r="NLL109" s="2"/>
      <c r="NLM109" s="2"/>
      <c r="NLN109" s="2"/>
      <c r="NLO109" s="2"/>
      <c r="NLP109" s="2"/>
      <c r="NLQ109" s="2"/>
      <c r="NLR109" s="2"/>
      <c r="NLS109" s="2"/>
      <c r="NLT109" s="2"/>
      <c r="NLU109" s="2"/>
      <c r="NLV109" s="2"/>
      <c r="NLW109" s="2"/>
      <c r="NLX109" s="2"/>
      <c r="NLY109" s="2"/>
      <c r="NLZ109" s="2"/>
      <c r="NMA109" s="2"/>
      <c r="NMB109" s="2"/>
      <c r="NMC109" s="2"/>
      <c r="NMD109" s="2"/>
      <c r="NME109" s="2"/>
      <c r="NMF109" s="2"/>
      <c r="NMG109" s="2"/>
      <c r="NMH109" s="2"/>
      <c r="NMI109" s="2"/>
      <c r="NMJ109" s="2"/>
      <c r="NMK109" s="2"/>
      <c r="NML109" s="2"/>
      <c r="NMM109" s="2"/>
      <c r="NMN109" s="2"/>
      <c r="NMO109" s="2"/>
      <c r="NMP109" s="2"/>
      <c r="NMQ109" s="2"/>
      <c r="NMR109" s="2"/>
      <c r="NMS109" s="2"/>
      <c r="NMT109" s="2"/>
      <c r="NMU109" s="2"/>
      <c r="NMV109" s="2"/>
      <c r="NMW109" s="2"/>
      <c r="NMX109" s="2"/>
      <c r="NMY109" s="2"/>
      <c r="NMZ109" s="2"/>
      <c r="NNA109" s="2"/>
      <c r="NNB109" s="2"/>
      <c r="NNC109" s="2"/>
      <c r="NND109" s="2"/>
      <c r="NNE109" s="2"/>
      <c r="NNF109" s="2"/>
      <c r="NNG109" s="2"/>
      <c r="NNH109" s="2"/>
      <c r="NNI109" s="2"/>
      <c r="NNJ109" s="2"/>
      <c r="NNK109" s="2"/>
      <c r="NNL109" s="2"/>
      <c r="NNM109" s="2"/>
      <c r="NNN109" s="2"/>
      <c r="NNO109" s="2"/>
      <c r="NNP109" s="2"/>
      <c r="NNQ109" s="2"/>
      <c r="NNR109" s="2"/>
      <c r="NNS109" s="2"/>
      <c r="NNT109" s="2"/>
      <c r="NNU109" s="2"/>
      <c r="NNV109" s="2"/>
      <c r="NNW109" s="2"/>
      <c r="NNX109" s="2"/>
      <c r="NNY109" s="2"/>
      <c r="NNZ109" s="2"/>
      <c r="NOA109" s="2"/>
      <c r="NOB109" s="2"/>
      <c r="NOC109" s="2"/>
      <c r="NOD109" s="2"/>
      <c r="NOE109" s="2"/>
      <c r="NOF109" s="2"/>
      <c r="NOG109" s="2"/>
      <c r="NOH109" s="2"/>
      <c r="NOI109" s="2"/>
      <c r="NOJ109" s="2"/>
      <c r="NOK109" s="2"/>
      <c r="NOL109" s="2"/>
      <c r="NOM109" s="2"/>
      <c r="NON109" s="2"/>
      <c r="NOO109" s="2"/>
      <c r="NOP109" s="2"/>
      <c r="NOQ109" s="2"/>
      <c r="NOR109" s="2"/>
      <c r="NOS109" s="2"/>
      <c r="NOT109" s="2"/>
      <c r="NOU109" s="2"/>
      <c r="NOV109" s="2"/>
      <c r="NOW109" s="2"/>
      <c r="NOX109" s="2"/>
      <c r="NOY109" s="2"/>
      <c r="NOZ109" s="2"/>
      <c r="NPA109" s="2"/>
      <c r="NPB109" s="2"/>
      <c r="NPC109" s="2"/>
      <c r="NPD109" s="2"/>
      <c r="NPE109" s="2"/>
      <c r="NPF109" s="2"/>
      <c r="NPG109" s="2"/>
      <c r="NPH109" s="2"/>
      <c r="NPI109" s="2"/>
      <c r="NPJ109" s="2"/>
      <c r="NPK109" s="2"/>
      <c r="NPL109" s="2"/>
      <c r="NPM109" s="2"/>
      <c r="NPN109" s="2"/>
      <c r="NPO109" s="2"/>
      <c r="NPP109" s="2"/>
      <c r="NPQ109" s="2"/>
      <c r="NPR109" s="2"/>
      <c r="NPS109" s="2"/>
      <c r="NPT109" s="2"/>
      <c r="NPU109" s="2"/>
      <c r="NPV109" s="2"/>
      <c r="NPW109" s="2"/>
      <c r="NPX109" s="2"/>
      <c r="NPY109" s="2"/>
      <c r="NPZ109" s="2"/>
      <c r="NQA109" s="2"/>
      <c r="NQB109" s="2"/>
      <c r="NQC109" s="2"/>
      <c r="NQD109" s="2"/>
      <c r="NQE109" s="2"/>
      <c r="NQF109" s="2"/>
      <c r="NQG109" s="2"/>
      <c r="NQH109" s="2"/>
      <c r="NQI109" s="2"/>
      <c r="NQJ109" s="2"/>
      <c r="NQK109" s="2"/>
      <c r="NQL109" s="2"/>
      <c r="NQM109" s="2"/>
      <c r="NQN109" s="2"/>
      <c r="NQO109" s="2"/>
      <c r="NQP109" s="2"/>
      <c r="NQQ109" s="2"/>
      <c r="NQR109" s="2"/>
      <c r="NQS109" s="2"/>
      <c r="NQT109" s="2"/>
      <c r="NQU109" s="2"/>
      <c r="NQV109" s="2"/>
      <c r="NQW109" s="2"/>
      <c r="NQX109" s="2"/>
      <c r="NQY109" s="2"/>
      <c r="NQZ109" s="2"/>
      <c r="NRA109" s="2"/>
      <c r="NRB109" s="2"/>
      <c r="NRC109" s="2"/>
      <c r="NRD109" s="2"/>
      <c r="NRE109" s="2"/>
      <c r="NRF109" s="2"/>
      <c r="NRG109" s="2"/>
      <c r="NRH109" s="2"/>
      <c r="NRI109" s="2"/>
      <c r="NRJ109" s="2"/>
      <c r="NRK109" s="2"/>
      <c r="NRL109" s="2"/>
      <c r="NRM109" s="2"/>
      <c r="NRN109" s="2"/>
      <c r="NRO109" s="2"/>
      <c r="NRP109" s="2"/>
      <c r="NRQ109" s="2"/>
      <c r="NRR109" s="2"/>
      <c r="NRS109" s="2"/>
      <c r="NRT109" s="2"/>
      <c r="NRU109" s="2"/>
      <c r="NRV109" s="2"/>
      <c r="NRW109" s="2"/>
      <c r="NRX109" s="2"/>
      <c r="NRY109" s="2"/>
      <c r="NRZ109" s="2"/>
      <c r="NSA109" s="2"/>
      <c r="NSB109" s="2"/>
      <c r="NSC109" s="2"/>
      <c r="NSD109" s="2"/>
      <c r="NSE109" s="2"/>
      <c r="NSF109" s="2"/>
      <c r="NSG109" s="2"/>
      <c r="NSH109" s="2"/>
      <c r="NSI109" s="2"/>
      <c r="NSJ109" s="2"/>
      <c r="NSK109" s="2"/>
      <c r="NSL109" s="2"/>
      <c r="NSM109" s="2"/>
      <c r="NSN109" s="2"/>
      <c r="NSO109" s="2"/>
      <c r="NSP109" s="2"/>
      <c r="NSQ109" s="2"/>
      <c r="NSR109" s="2"/>
      <c r="NSS109" s="2"/>
      <c r="NST109" s="2"/>
      <c r="NSU109" s="2"/>
      <c r="NSV109" s="2"/>
      <c r="NSW109" s="2"/>
      <c r="NSX109" s="2"/>
      <c r="NSY109" s="2"/>
      <c r="NSZ109" s="2"/>
      <c r="NTA109" s="2"/>
      <c r="NTB109" s="2"/>
      <c r="NTC109" s="2"/>
      <c r="NTD109" s="2"/>
      <c r="NTE109" s="2"/>
      <c r="NTF109" s="2"/>
      <c r="NTG109" s="2"/>
      <c r="NTH109" s="2"/>
      <c r="NTI109" s="2"/>
      <c r="NTJ109" s="2"/>
      <c r="NTK109" s="2"/>
      <c r="NTL109" s="2"/>
      <c r="NTM109" s="2"/>
      <c r="NTN109" s="2"/>
      <c r="NTO109" s="2"/>
      <c r="NTP109" s="2"/>
      <c r="NTQ109" s="2"/>
      <c r="NTR109" s="2"/>
      <c r="NTS109" s="2"/>
      <c r="NTT109" s="2"/>
      <c r="NTU109" s="2"/>
      <c r="NTV109" s="2"/>
      <c r="NTW109" s="2"/>
      <c r="NTX109" s="2"/>
      <c r="NTY109" s="2"/>
      <c r="NTZ109" s="2"/>
      <c r="NUA109" s="2"/>
      <c r="NUB109" s="2"/>
      <c r="NUC109" s="2"/>
      <c r="NUD109" s="2"/>
      <c r="NUE109" s="2"/>
      <c r="NUF109" s="2"/>
      <c r="NUG109" s="2"/>
      <c r="NUH109" s="2"/>
      <c r="NUI109" s="2"/>
      <c r="NUJ109" s="2"/>
      <c r="NUK109" s="2"/>
      <c r="NUL109" s="2"/>
      <c r="NUM109" s="2"/>
      <c r="NUN109" s="2"/>
      <c r="NUO109" s="2"/>
      <c r="NUP109" s="2"/>
      <c r="NUQ109" s="2"/>
      <c r="NUR109" s="2"/>
      <c r="NUS109" s="2"/>
      <c r="NUT109" s="2"/>
      <c r="NUU109" s="2"/>
      <c r="NUV109" s="2"/>
      <c r="NUW109" s="2"/>
      <c r="NUX109" s="2"/>
      <c r="NUY109" s="2"/>
      <c r="NUZ109" s="2"/>
      <c r="NVA109" s="2"/>
      <c r="NVB109" s="2"/>
      <c r="NVC109" s="2"/>
      <c r="NVD109" s="2"/>
      <c r="NVE109" s="2"/>
      <c r="NVF109" s="2"/>
      <c r="NVG109" s="2"/>
      <c r="NVH109" s="2"/>
      <c r="NVI109" s="2"/>
      <c r="NVJ109" s="2"/>
      <c r="NVK109" s="2"/>
      <c r="NVL109" s="2"/>
      <c r="NVM109" s="2"/>
      <c r="NVN109" s="2"/>
      <c r="NVO109" s="2"/>
      <c r="NVP109" s="2"/>
      <c r="NVQ109" s="2"/>
      <c r="NVR109" s="2"/>
      <c r="NVS109" s="2"/>
      <c r="NVT109" s="2"/>
      <c r="NVU109" s="2"/>
      <c r="NVV109" s="2"/>
      <c r="NVW109" s="2"/>
      <c r="NVX109" s="2"/>
      <c r="NVY109" s="2"/>
      <c r="NVZ109" s="2"/>
      <c r="NWA109" s="2"/>
      <c r="NWB109" s="2"/>
      <c r="NWC109" s="2"/>
      <c r="NWD109" s="2"/>
      <c r="NWE109" s="2"/>
      <c r="NWF109" s="2"/>
      <c r="NWG109" s="2"/>
      <c r="NWH109" s="2"/>
      <c r="NWI109" s="2"/>
      <c r="NWJ109" s="2"/>
      <c r="NWK109" s="2"/>
      <c r="NWL109" s="2"/>
      <c r="NWM109" s="2"/>
      <c r="NWN109" s="2"/>
      <c r="NWO109" s="2"/>
      <c r="NWP109" s="2"/>
      <c r="NWQ109" s="2"/>
      <c r="NWR109" s="2"/>
      <c r="NWS109" s="2"/>
      <c r="NWT109" s="2"/>
      <c r="NWU109" s="2"/>
      <c r="NWV109" s="2"/>
      <c r="NWW109" s="2"/>
      <c r="NWX109" s="2"/>
      <c r="NWY109" s="2"/>
      <c r="NWZ109" s="2"/>
      <c r="NXA109" s="2"/>
      <c r="NXB109" s="2"/>
      <c r="NXC109" s="2"/>
      <c r="NXD109" s="2"/>
      <c r="NXE109" s="2"/>
      <c r="NXF109" s="2"/>
      <c r="NXG109" s="2"/>
      <c r="NXH109" s="2"/>
      <c r="NXI109" s="2"/>
      <c r="NXJ109" s="2"/>
      <c r="NXK109" s="2"/>
      <c r="NXL109" s="2"/>
      <c r="NXM109" s="2"/>
      <c r="NXN109" s="2"/>
      <c r="NXO109" s="2"/>
      <c r="NXP109" s="2"/>
      <c r="NXQ109" s="2"/>
      <c r="NXR109" s="2"/>
      <c r="NXS109" s="2"/>
      <c r="NXT109" s="2"/>
      <c r="NXU109" s="2"/>
      <c r="NXV109" s="2"/>
      <c r="NXW109" s="2"/>
      <c r="NXX109" s="2"/>
      <c r="NXY109" s="2"/>
      <c r="NXZ109" s="2"/>
      <c r="NYA109" s="2"/>
      <c r="NYB109" s="2"/>
      <c r="NYC109" s="2"/>
      <c r="NYD109" s="2"/>
      <c r="NYE109" s="2"/>
      <c r="NYF109" s="2"/>
      <c r="NYG109" s="2"/>
      <c r="NYH109" s="2"/>
      <c r="NYI109" s="2"/>
      <c r="NYJ109" s="2"/>
      <c r="NYK109" s="2"/>
      <c r="NYL109" s="2"/>
      <c r="NYM109" s="2"/>
      <c r="NYN109" s="2"/>
      <c r="NYO109" s="2"/>
      <c r="NYP109" s="2"/>
      <c r="NYQ109" s="2"/>
      <c r="NYR109" s="2"/>
      <c r="NYS109" s="2"/>
      <c r="NYT109" s="2"/>
      <c r="NYU109" s="2"/>
      <c r="NYV109" s="2"/>
      <c r="NYW109" s="2"/>
      <c r="NYX109" s="2"/>
      <c r="NYY109" s="2"/>
      <c r="NYZ109" s="2"/>
      <c r="NZA109" s="2"/>
      <c r="NZB109" s="2"/>
      <c r="NZC109" s="2"/>
      <c r="NZD109" s="2"/>
      <c r="NZE109" s="2"/>
      <c r="NZF109" s="2"/>
      <c r="NZG109" s="2"/>
      <c r="NZH109" s="2"/>
      <c r="NZI109" s="2"/>
      <c r="NZJ109" s="2"/>
      <c r="NZK109" s="2"/>
      <c r="NZL109" s="2"/>
      <c r="NZM109" s="2"/>
      <c r="NZN109" s="2"/>
      <c r="NZO109" s="2"/>
      <c r="NZP109" s="2"/>
      <c r="NZQ109" s="2"/>
      <c r="NZR109" s="2"/>
      <c r="NZS109" s="2"/>
      <c r="NZT109" s="2"/>
      <c r="NZU109" s="2"/>
      <c r="NZV109" s="2"/>
      <c r="NZW109" s="2"/>
      <c r="NZX109" s="2"/>
      <c r="NZY109" s="2"/>
      <c r="NZZ109" s="2"/>
      <c r="OAA109" s="2"/>
      <c r="OAB109" s="2"/>
      <c r="OAC109" s="2"/>
      <c r="OAD109" s="2"/>
      <c r="OAE109" s="2"/>
      <c r="OAF109" s="2"/>
      <c r="OAG109" s="2"/>
      <c r="OAH109" s="2"/>
      <c r="OAI109" s="2"/>
      <c r="OAJ109" s="2"/>
      <c r="OAK109" s="2"/>
      <c r="OAL109" s="2"/>
      <c r="OAM109" s="2"/>
      <c r="OAN109" s="2"/>
      <c r="OAO109" s="2"/>
      <c r="OAP109" s="2"/>
      <c r="OAQ109" s="2"/>
      <c r="OAR109" s="2"/>
      <c r="OAS109" s="2"/>
      <c r="OAT109" s="2"/>
      <c r="OAU109" s="2"/>
      <c r="OAV109" s="2"/>
      <c r="OAW109" s="2"/>
      <c r="OAX109" s="2"/>
      <c r="OAY109" s="2"/>
      <c r="OAZ109" s="2"/>
      <c r="OBA109" s="2"/>
      <c r="OBB109" s="2"/>
      <c r="OBC109" s="2"/>
      <c r="OBD109" s="2"/>
      <c r="OBE109" s="2"/>
      <c r="OBF109" s="2"/>
      <c r="OBG109" s="2"/>
      <c r="OBH109" s="2"/>
      <c r="OBI109" s="2"/>
      <c r="OBJ109" s="2"/>
      <c r="OBK109" s="2"/>
      <c r="OBL109" s="2"/>
      <c r="OBM109" s="2"/>
      <c r="OBN109" s="2"/>
      <c r="OBO109" s="2"/>
      <c r="OBP109" s="2"/>
      <c r="OBQ109" s="2"/>
      <c r="OBR109" s="2"/>
      <c r="OBS109" s="2"/>
      <c r="OBT109" s="2"/>
      <c r="OBU109" s="2"/>
      <c r="OBV109" s="2"/>
      <c r="OBW109" s="2"/>
      <c r="OBX109" s="2"/>
      <c r="OBY109" s="2"/>
      <c r="OBZ109" s="2"/>
      <c r="OCA109" s="2"/>
      <c r="OCB109" s="2"/>
      <c r="OCC109" s="2"/>
      <c r="OCD109" s="2"/>
      <c r="OCE109" s="2"/>
      <c r="OCF109" s="2"/>
      <c r="OCG109" s="2"/>
      <c r="OCH109" s="2"/>
      <c r="OCI109" s="2"/>
      <c r="OCJ109" s="2"/>
      <c r="OCK109" s="2"/>
      <c r="OCL109" s="2"/>
      <c r="OCM109" s="2"/>
      <c r="OCN109" s="2"/>
      <c r="OCO109" s="2"/>
      <c r="OCP109" s="2"/>
      <c r="OCQ109" s="2"/>
      <c r="OCR109" s="2"/>
      <c r="OCS109" s="2"/>
      <c r="OCT109" s="2"/>
      <c r="OCU109" s="2"/>
      <c r="OCV109" s="2"/>
      <c r="OCW109" s="2"/>
      <c r="OCX109" s="2"/>
      <c r="OCY109" s="2"/>
      <c r="OCZ109" s="2"/>
      <c r="ODA109" s="2"/>
      <c r="ODB109" s="2"/>
      <c r="ODC109" s="2"/>
      <c r="ODD109" s="2"/>
      <c r="ODE109" s="2"/>
      <c r="ODF109" s="2"/>
      <c r="ODG109" s="2"/>
      <c r="ODH109" s="2"/>
      <c r="ODI109" s="2"/>
      <c r="ODJ109" s="2"/>
      <c r="ODK109" s="2"/>
      <c r="ODL109" s="2"/>
      <c r="ODM109" s="2"/>
      <c r="ODN109" s="2"/>
      <c r="ODO109" s="2"/>
      <c r="ODP109" s="2"/>
      <c r="ODQ109" s="2"/>
      <c r="ODR109" s="2"/>
      <c r="ODS109" s="2"/>
      <c r="ODT109" s="2"/>
      <c r="ODU109" s="2"/>
      <c r="ODV109" s="2"/>
      <c r="ODW109" s="2"/>
      <c r="ODX109" s="2"/>
      <c r="ODY109" s="2"/>
      <c r="ODZ109" s="2"/>
      <c r="OEA109" s="2"/>
      <c r="OEB109" s="2"/>
      <c r="OEC109" s="2"/>
      <c r="OED109" s="2"/>
      <c r="OEE109" s="2"/>
      <c r="OEF109" s="2"/>
      <c r="OEG109" s="2"/>
      <c r="OEH109" s="2"/>
      <c r="OEI109" s="2"/>
      <c r="OEJ109" s="2"/>
      <c r="OEK109" s="2"/>
      <c r="OEL109" s="2"/>
      <c r="OEM109" s="2"/>
      <c r="OEN109" s="2"/>
      <c r="OEO109" s="2"/>
      <c r="OEP109" s="2"/>
      <c r="OEQ109" s="2"/>
      <c r="OER109" s="2"/>
      <c r="OES109" s="2"/>
      <c r="OET109" s="2"/>
      <c r="OEU109" s="2"/>
      <c r="OEV109" s="2"/>
      <c r="OEW109" s="2"/>
      <c r="OEX109" s="2"/>
      <c r="OEY109" s="2"/>
      <c r="OEZ109" s="2"/>
      <c r="OFA109" s="2"/>
      <c r="OFB109" s="2"/>
      <c r="OFC109" s="2"/>
      <c r="OFD109" s="2"/>
      <c r="OFE109" s="2"/>
      <c r="OFF109" s="2"/>
      <c r="OFG109" s="2"/>
      <c r="OFH109" s="2"/>
      <c r="OFI109" s="2"/>
      <c r="OFJ109" s="2"/>
      <c r="OFK109" s="2"/>
      <c r="OFL109" s="2"/>
      <c r="OFM109" s="2"/>
      <c r="OFN109" s="2"/>
      <c r="OFO109" s="2"/>
      <c r="OFP109" s="2"/>
      <c r="OFQ109" s="2"/>
      <c r="OFR109" s="2"/>
      <c r="OFS109" s="2"/>
      <c r="OFT109" s="2"/>
      <c r="OFU109" s="2"/>
      <c r="OFV109" s="2"/>
      <c r="OFW109" s="2"/>
      <c r="OFX109" s="2"/>
      <c r="OFY109" s="2"/>
      <c r="OFZ109" s="2"/>
      <c r="OGA109" s="2"/>
      <c r="OGB109" s="2"/>
      <c r="OGC109" s="2"/>
      <c r="OGD109" s="2"/>
      <c r="OGE109" s="2"/>
      <c r="OGF109" s="2"/>
      <c r="OGG109" s="2"/>
      <c r="OGH109" s="2"/>
      <c r="OGI109" s="2"/>
      <c r="OGJ109" s="2"/>
      <c r="OGK109" s="2"/>
      <c r="OGL109" s="2"/>
      <c r="OGM109" s="2"/>
      <c r="OGN109" s="2"/>
      <c r="OGO109" s="2"/>
      <c r="OGP109" s="2"/>
      <c r="OGQ109" s="2"/>
      <c r="OGR109" s="2"/>
      <c r="OGS109" s="2"/>
      <c r="OGT109" s="2"/>
      <c r="OGU109" s="2"/>
      <c r="OGV109" s="2"/>
      <c r="OGW109" s="2"/>
      <c r="OGX109" s="2"/>
      <c r="OGY109" s="2"/>
      <c r="OGZ109" s="2"/>
      <c r="OHA109" s="2"/>
      <c r="OHB109" s="2"/>
      <c r="OHC109" s="2"/>
      <c r="OHD109" s="2"/>
      <c r="OHE109" s="2"/>
      <c r="OHF109" s="2"/>
      <c r="OHG109" s="2"/>
      <c r="OHH109" s="2"/>
      <c r="OHI109" s="2"/>
      <c r="OHJ109" s="2"/>
      <c r="OHK109" s="2"/>
      <c r="OHL109" s="2"/>
      <c r="OHM109" s="2"/>
      <c r="OHN109" s="2"/>
      <c r="OHO109" s="2"/>
      <c r="OHP109" s="2"/>
      <c r="OHQ109" s="2"/>
      <c r="OHR109" s="2"/>
      <c r="OHS109" s="2"/>
      <c r="OHT109" s="2"/>
      <c r="OHU109" s="2"/>
      <c r="OHV109" s="2"/>
      <c r="OHW109" s="2"/>
      <c r="OHX109" s="2"/>
      <c r="OHY109" s="2"/>
      <c r="OHZ109" s="2"/>
      <c r="OIA109" s="2"/>
      <c r="OIB109" s="2"/>
      <c r="OIC109" s="2"/>
      <c r="OID109" s="2"/>
      <c r="OIE109" s="2"/>
      <c r="OIF109" s="2"/>
      <c r="OIG109" s="2"/>
      <c r="OIH109" s="2"/>
      <c r="OII109" s="2"/>
      <c r="OIJ109" s="2"/>
      <c r="OIK109" s="2"/>
      <c r="OIL109" s="2"/>
      <c r="OIM109" s="2"/>
      <c r="OIN109" s="2"/>
      <c r="OIO109" s="2"/>
      <c r="OIP109" s="2"/>
      <c r="OIQ109" s="2"/>
      <c r="OIR109" s="2"/>
      <c r="OIS109" s="2"/>
      <c r="OIT109" s="2"/>
      <c r="OIU109" s="2"/>
      <c r="OIV109" s="2"/>
      <c r="OIW109" s="2"/>
      <c r="OIX109" s="2"/>
      <c r="OIY109" s="2"/>
      <c r="OIZ109" s="2"/>
      <c r="OJA109" s="2"/>
      <c r="OJB109" s="2"/>
      <c r="OJC109" s="2"/>
      <c r="OJD109" s="2"/>
      <c r="OJE109" s="2"/>
      <c r="OJF109" s="2"/>
      <c r="OJG109" s="2"/>
      <c r="OJH109" s="2"/>
      <c r="OJI109" s="2"/>
      <c r="OJJ109" s="2"/>
      <c r="OJK109" s="2"/>
      <c r="OJL109" s="2"/>
      <c r="OJM109" s="2"/>
      <c r="OJN109" s="2"/>
      <c r="OJO109" s="2"/>
      <c r="OJP109" s="2"/>
      <c r="OJQ109" s="2"/>
      <c r="OJR109" s="2"/>
      <c r="OJS109" s="2"/>
      <c r="OJT109" s="2"/>
      <c r="OJU109" s="2"/>
      <c r="OJV109" s="2"/>
      <c r="OJW109" s="2"/>
      <c r="OJX109" s="2"/>
      <c r="OJY109" s="2"/>
      <c r="OJZ109" s="2"/>
      <c r="OKA109" s="2"/>
      <c r="OKB109" s="2"/>
      <c r="OKC109" s="2"/>
      <c r="OKD109" s="2"/>
      <c r="OKE109" s="2"/>
      <c r="OKF109" s="2"/>
      <c r="OKG109" s="2"/>
      <c r="OKH109" s="2"/>
      <c r="OKI109" s="2"/>
      <c r="OKJ109" s="2"/>
      <c r="OKK109" s="2"/>
      <c r="OKL109" s="2"/>
      <c r="OKM109" s="2"/>
      <c r="OKN109" s="2"/>
      <c r="OKO109" s="2"/>
      <c r="OKP109" s="2"/>
      <c r="OKQ109" s="2"/>
      <c r="OKR109" s="2"/>
      <c r="OKS109" s="2"/>
      <c r="OKT109" s="2"/>
      <c r="OKU109" s="2"/>
      <c r="OKV109" s="2"/>
      <c r="OKW109" s="2"/>
      <c r="OKX109" s="2"/>
      <c r="OKY109" s="2"/>
      <c r="OKZ109" s="2"/>
      <c r="OLA109" s="2"/>
      <c r="OLB109" s="2"/>
      <c r="OLC109" s="2"/>
      <c r="OLD109" s="2"/>
      <c r="OLE109" s="2"/>
      <c r="OLF109" s="2"/>
      <c r="OLG109" s="2"/>
      <c r="OLH109" s="2"/>
      <c r="OLI109" s="2"/>
      <c r="OLJ109" s="2"/>
      <c r="OLK109" s="2"/>
      <c r="OLL109" s="2"/>
      <c r="OLM109" s="2"/>
      <c r="OLN109" s="2"/>
      <c r="OLO109" s="2"/>
      <c r="OLP109" s="2"/>
      <c r="OLQ109" s="2"/>
      <c r="OLR109" s="2"/>
      <c r="OLS109" s="2"/>
      <c r="OLT109" s="2"/>
      <c r="OLU109" s="2"/>
      <c r="OLV109" s="2"/>
      <c r="OLW109" s="2"/>
      <c r="OLX109" s="2"/>
      <c r="OLY109" s="2"/>
      <c r="OLZ109" s="2"/>
      <c r="OMA109" s="2"/>
      <c r="OMB109" s="2"/>
      <c r="OMC109" s="2"/>
      <c r="OMD109" s="2"/>
      <c r="OME109" s="2"/>
      <c r="OMF109" s="2"/>
      <c r="OMG109" s="2"/>
      <c r="OMH109" s="2"/>
      <c r="OMI109" s="2"/>
      <c r="OMJ109" s="2"/>
      <c r="OMK109" s="2"/>
      <c r="OML109" s="2"/>
      <c r="OMM109" s="2"/>
      <c r="OMN109" s="2"/>
      <c r="OMO109" s="2"/>
      <c r="OMP109" s="2"/>
      <c r="OMQ109" s="2"/>
      <c r="OMR109" s="2"/>
      <c r="OMS109" s="2"/>
      <c r="OMT109" s="2"/>
      <c r="OMU109" s="2"/>
      <c r="OMV109" s="2"/>
      <c r="OMW109" s="2"/>
      <c r="OMX109" s="2"/>
      <c r="OMY109" s="2"/>
      <c r="OMZ109" s="2"/>
      <c r="ONA109" s="2"/>
      <c r="ONB109" s="2"/>
      <c r="ONC109" s="2"/>
      <c r="OND109" s="2"/>
      <c r="ONE109" s="2"/>
      <c r="ONF109" s="2"/>
      <c r="ONG109" s="2"/>
      <c r="ONH109" s="2"/>
      <c r="ONI109" s="2"/>
      <c r="ONJ109" s="2"/>
      <c r="ONK109" s="2"/>
      <c r="ONL109" s="2"/>
      <c r="ONM109" s="2"/>
      <c r="ONN109" s="2"/>
      <c r="ONO109" s="2"/>
      <c r="ONP109" s="2"/>
      <c r="ONQ109" s="2"/>
      <c r="ONR109" s="2"/>
      <c r="ONS109" s="2"/>
      <c r="ONT109" s="2"/>
      <c r="ONU109" s="2"/>
      <c r="ONV109" s="2"/>
      <c r="ONW109" s="2"/>
      <c r="ONX109" s="2"/>
      <c r="ONY109" s="2"/>
      <c r="ONZ109" s="2"/>
      <c r="OOA109" s="2"/>
      <c r="OOB109" s="2"/>
      <c r="OOC109" s="2"/>
      <c r="OOD109" s="2"/>
      <c r="OOE109" s="2"/>
      <c r="OOF109" s="2"/>
      <c r="OOG109" s="2"/>
      <c r="OOH109" s="2"/>
      <c r="OOI109" s="2"/>
      <c r="OOJ109" s="2"/>
      <c r="OOK109" s="2"/>
      <c r="OOL109" s="2"/>
      <c r="OOM109" s="2"/>
      <c r="OON109" s="2"/>
      <c r="OOO109" s="2"/>
      <c r="OOP109" s="2"/>
      <c r="OOQ109" s="2"/>
      <c r="OOR109" s="2"/>
      <c r="OOS109" s="2"/>
      <c r="OOT109" s="2"/>
      <c r="OOU109" s="2"/>
      <c r="OOV109" s="2"/>
      <c r="OOW109" s="2"/>
      <c r="OOX109" s="2"/>
      <c r="OOY109" s="2"/>
      <c r="OOZ109" s="2"/>
      <c r="OPA109" s="2"/>
      <c r="OPB109" s="2"/>
      <c r="OPC109" s="2"/>
      <c r="OPD109" s="2"/>
      <c r="OPE109" s="2"/>
      <c r="OPF109" s="2"/>
      <c r="OPG109" s="2"/>
      <c r="OPH109" s="2"/>
      <c r="OPI109" s="2"/>
      <c r="OPJ109" s="2"/>
      <c r="OPK109" s="2"/>
      <c r="OPL109" s="2"/>
      <c r="OPM109" s="2"/>
      <c r="OPN109" s="2"/>
      <c r="OPO109" s="2"/>
      <c r="OPP109" s="2"/>
      <c r="OPQ109" s="2"/>
      <c r="OPR109" s="2"/>
      <c r="OPS109" s="2"/>
      <c r="OPT109" s="2"/>
      <c r="OPU109" s="2"/>
      <c r="OPV109" s="2"/>
      <c r="OPW109" s="2"/>
      <c r="OPX109" s="2"/>
      <c r="OPY109" s="2"/>
      <c r="OPZ109" s="2"/>
      <c r="OQA109" s="2"/>
      <c r="OQB109" s="2"/>
      <c r="OQC109" s="2"/>
      <c r="OQD109" s="2"/>
      <c r="OQE109" s="2"/>
      <c r="OQF109" s="2"/>
      <c r="OQG109" s="2"/>
      <c r="OQH109" s="2"/>
      <c r="OQI109" s="2"/>
      <c r="OQJ109" s="2"/>
      <c r="OQK109" s="2"/>
      <c r="OQL109" s="2"/>
      <c r="OQM109" s="2"/>
      <c r="OQN109" s="2"/>
      <c r="OQO109" s="2"/>
      <c r="OQP109" s="2"/>
      <c r="OQQ109" s="2"/>
      <c r="OQR109" s="2"/>
      <c r="OQS109" s="2"/>
      <c r="OQT109" s="2"/>
      <c r="OQU109" s="2"/>
      <c r="OQV109" s="2"/>
      <c r="OQW109" s="2"/>
      <c r="OQX109" s="2"/>
      <c r="OQY109" s="2"/>
      <c r="OQZ109" s="2"/>
      <c r="ORA109" s="2"/>
      <c r="ORB109" s="2"/>
      <c r="ORC109" s="2"/>
      <c r="ORD109" s="2"/>
      <c r="ORE109" s="2"/>
      <c r="ORF109" s="2"/>
      <c r="ORG109" s="2"/>
      <c r="ORH109" s="2"/>
      <c r="ORI109" s="2"/>
      <c r="ORJ109" s="2"/>
      <c r="ORK109" s="2"/>
      <c r="ORL109" s="2"/>
      <c r="ORM109" s="2"/>
      <c r="ORN109" s="2"/>
      <c r="ORO109" s="2"/>
      <c r="ORP109" s="2"/>
      <c r="ORQ109" s="2"/>
      <c r="ORR109" s="2"/>
      <c r="ORS109" s="2"/>
      <c r="ORT109" s="2"/>
      <c r="ORU109" s="2"/>
      <c r="ORV109" s="2"/>
      <c r="ORW109" s="2"/>
      <c r="ORX109" s="2"/>
      <c r="ORY109" s="2"/>
      <c r="ORZ109" s="2"/>
      <c r="OSA109" s="2"/>
      <c r="OSB109" s="2"/>
      <c r="OSC109" s="2"/>
      <c r="OSD109" s="2"/>
      <c r="OSE109" s="2"/>
      <c r="OSF109" s="2"/>
      <c r="OSG109" s="2"/>
      <c r="OSH109" s="2"/>
      <c r="OSI109" s="2"/>
      <c r="OSJ109" s="2"/>
      <c r="OSK109" s="2"/>
      <c r="OSL109" s="2"/>
      <c r="OSM109" s="2"/>
      <c r="OSN109" s="2"/>
      <c r="OSO109" s="2"/>
      <c r="OSP109" s="2"/>
      <c r="OSQ109" s="2"/>
      <c r="OSR109" s="2"/>
      <c r="OSS109" s="2"/>
      <c r="OST109" s="2"/>
      <c r="OSU109" s="2"/>
      <c r="OSV109" s="2"/>
      <c r="OSW109" s="2"/>
      <c r="OSX109" s="2"/>
      <c r="OSY109" s="2"/>
      <c r="OSZ109" s="2"/>
      <c r="OTA109" s="2"/>
      <c r="OTB109" s="2"/>
      <c r="OTC109" s="2"/>
      <c r="OTD109" s="2"/>
      <c r="OTE109" s="2"/>
      <c r="OTF109" s="2"/>
      <c r="OTG109" s="2"/>
      <c r="OTH109" s="2"/>
      <c r="OTI109" s="2"/>
      <c r="OTJ109" s="2"/>
      <c r="OTK109" s="2"/>
      <c r="OTL109" s="2"/>
      <c r="OTM109" s="2"/>
      <c r="OTN109" s="2"/>
      <c r="OTO109" s="2"/>
      <c r="OTP109" s="2"/>
      <c r="OTQ109" s="2"/>
      <c r="OTR109" s="2"/>
      <c r="OTS109" s="2"/>
      <c r="OTT109" s="2"/>
      <c r="OTU109" s="2"/>
      <c r="OTV109" s="2"/>
      <c r="OTW109" s="2"/>
      <c r="OTX109" s="2"/>
      <c r="OTY109" s="2"/>
      <c r="OTZ109" s="2"/>
      <c r="OUA109" s="2"/>
      <c r="OUB109" s="2"/>
      <c r="OUC109" s="2"/>
      <c r="OUD109" s="2"/>
      <c r="OUE109" s="2"/>
      <c r="OUF109" s="2"/>
      <c r="OUG109" s="2"/>
      <c r="OUH109" s="2"/>
      <c r="OUI109" s="2"/>
      <c r="OUJ109" s="2"/>
      <c r="OUK109" s="2"/>
      <c r="OUL109" s="2"/>
      <c r="OUM109" s="2"/>
      <c r="OUN109" s="2"/>
      <c r="OUO109" s="2"/>
      <c r="OUP109" s="2"/>
      <c r="OUQ109" s="2"/>
      <c r="OUR109" s="2"/>
      <c r="OUS109" s="2"/>
      <c r="OUT109" s="2"/>
      <c r="OUU109" s="2"/>
      <c r="OUV109" s="2"/>
      <c r="OUW109" s="2"/>
      <c r="OUX109" s="2"/>
      <c r="OUY109" s="2"/>
      <c r="OUZ109" s="2"/>
      <c r="OVA109" s="2"/>
      <c r="OVB109" s="2"/>
      <c r="OVC109" s="2"/>
      <c r="OVD109" s="2"/>
      <c r="OVE109" s="2"/>
      <c r="OVF109" s="2"/>
      <c r="OVG109" s="2"/>
      <c r="OVH109" s="2"/>
      <c r="OVI109" s="2"/>
      <c r="OVJ109" s="2"/>
      <c r="OVK109" s="2"/>
      <c r="OVL109" s="2"/>
      <c r="OVM109" s="2"/>
      <c r="OVN109" s="2"/>
      <c r="OVO109" s="2"/>
      <c r="OVP109" s="2"/>
      <c r="OVQ109" s="2"/>
      <c r="OVR109" s="2"/>
      <c r="OVS109" s="2"/>
      <c r="OVT109" s="2"/>
      <c r="OVU109" s="2"/>
      <c r="OVV109" s="2"/>
      <c r="OVW109" s="2"/>
      <c r="OVX109" s="2"/>
      <c r="OVY109" s="2"/>
      <c r="OVZ109" s="2"/>
      <c r="OWA109" s="2"/>
      <c r="OWB109" s="2"/>
      <c r="OWC109" s="2"/>
      <c r="OWD109" s="2"/>
      <c r="OWE109" s="2"/>
      <c r="OWF109" s="2"/>
      <c r="OWG109" s="2"/>
      <c r="OWH109" s="2"/>
      <c r="OWI109" s="2"/>
      <c r="OWJ109" s="2"/>
      <c r="OWK109" s="2"/>
      <c r="OWL109" s="2"/>
      <c r="OWM109" s="2"/>
      <c r="OWN109" s="2"/>
      <c r="OWO109" s="2"/>
      <c r="OWP109" s="2"/>
      <c r="OWQ109" s="2"/>
      <c r="OWR109" s="2"/>
      <c r="OWS109" s="2"/>
      <c r="OWT109" s="2"/>
      <c r="OWU109" s="2"/>
      <c r="OWV109" s="2"/>
      <c r="OWW109" s="2"/>
      <c r="OWX109" s="2"/>
      <c r="OWY109" s="2"/>
      <c r="OWZ109" s="2"/>
      <c r="OXA109" s="2"/>
      <c r="OXB109" s="2"/>
      <c r="OXC109" s="2"/>
      <c r="OXD109" s="2"/>
      <c r="OXE109" s="2"/>
      <c r="OXF109" s="2"/>
      <c r="OXG109" s="2"/>
      <c r="OXH109" s="2"/>
      <c r="OXI109" s="2"/>
      <c r="OXJ109" s="2"/>
      <c r="OXK109" s="2"/>
      <c r="OXL109" s="2"/>
      <c r="OXM109" s="2"/>
      <c r="OXN109" s="2"/>
      <c r="OXO109" s="2"/>
      <c r="OXP109" s="2"/>
      <c r="OXQ109" s="2"/>
      <c r="OXR109" s="2"/>
      <c r="OXS109" s="2"/>
      <c r="OXT109" s="2"/>
      <c r="OXU109" s="2"/>
      <c r="OXV109" s="2"/>
      <c r="OXW109" s="2"/>
      <c r="OXX109" s="2"/>
      <c r="OXY109" s="2"/>
      <c r="OXZ109" s="2"/>
      <c r="OYA109" s="2"/>
      <c r="OYB109" s="2"/>
      <c r="OYC109" s="2"/>
      <c r="OYD109" s="2"/>
      <c r="OYE109" s="2"/>
      <c r="OYF109" s="2"/>
      <c r="OYG109" s="2"/>
      <c r="OYH109" s="2"/>
      <c r="OYI109" s="2"/>
      <c r="OYJ109" s="2"/>
      <c r="OYK109" s="2"/>
      <c r="OYL109" s="2"/>
      <c r="OYM109" s="2"/>
      <c r="OYN109" s="2"/>
      <c r="OYO109" s="2"/>
      <c r="OYP109" s="2"/>
      <c r="OYQ109" s="2"/>
      <c r="OYR109" s="2"/>
      <c r="OYS109" s="2"/>
      <c r="OYT109" s="2"/>
      <c r="OYU109" s="2"/>
      <c r="OYV109" s="2"/>
      <c r="OYW109" s="2"/>
      <c r="OYX109" s="2"/>
      <c r="OYY109" s="2"/>
      <c r="OYZ109" s="2"/>
      <c r="OZA109" s="2"/>
      <c r="OZB109" s="2"/>
      <c r="OZC109" s="2"/>
      <c r="OZD109" s="2"/>
      <c r="OZE109" s="2"/>
      <c r="OZF109" s="2"/>
      <c r="OZG109" s="2"/>
      <c r="OZH109" s="2"/>
      <c r="OZI109" s="2"/>
      <c r="OZJ109" s="2"/>
      <c r="OZK109" s="2"/>
      <c r="OZL109" s="2"/>
      <c r="OZM109" s="2"/>
      <c r="OZN109" s="2"/>
      <c r="OZO109" s="2"/>
      <c r="OZP109" s="2"/>
      <c r="OZQ109" s="2"/>
      <c r="OZR109" s="2"/>
      <c r="OZS109" s="2"/>
      <c r="OZT109" s="2"/>
      <c r="OZU109" s="2"/>
      <c r="OZV109" s="2"/>
      <c r="OZW109" s="2"/>
      <c r="OZX109" s="2"/>
      <c r="OZY109" s="2"/>
      <c r="OZZ109" s="2"/>
      <c r="PAA109" s="2"/>
      <c r="PAB109" s="2"/>
      <c r="PAC109" s="2"/>
      <c r="PAD109" s="2"/>
      <c r="PAE109" s="2"/>
      <c r="PAF109" s="2"/>
      <c r="PAG109" s="2"/>
      <c r="PAH109" s="2"/>
      <c r="PAI109" s="2"/>
      <c r="PAJ109" s="2"/>
      <c r="PAK109" s="2"/>
      <c r="PAL109" s="2"/>
      <c r="PAM109" s="2"/>
      <c r="PAN109" s="2"/>
      <c r="PAO109" s="2"/>
      <c r="PAP109" s="2"/>
      <c r="PAQ109" s="2"/>
      <c r="PAR109" s="2"/>
      <c r="PAS109" s="2"/>
      <c r="PAT109" s="2"/>
      <c r="PAU109" s="2"/>
      <c r="PAV109" s="2"/>
      <c r="PAW109" s="2"/>
      <c r="PAX109" s="2"/>
      <c r="PAY109" s="2"/>
      <c r="PAZ109" s="2"/>
      <c r="PBA109" s="2"/>
      <c r="PBB109" s="2"/>
      <c r="PBC109" s="2"/>
      <c r="PBD109" s="2"/>
      <c r="PBE109" s="2"/>
      <c r="PBF109" s="2"/>
      <c r="PBG109" s="2"/>
      <c r="PBH109" s="2"/>
      <c r="PBI109" s="2"/>
      <c r="PBJ109" s="2"/>
      <c r="PBK109" s="2"/>
      <c r="PBL109" s="2"/>
      <c r="PBM109" s="2"/>
      <c r="PBN109" s="2"/>
      <c r="PBO109" s="2"/>
      <c r="PBP109" s="2"/>
      <c r="PBQ109" s="2"/>
      <c r="PBR109" s="2"/>
      <c r="PBS109" s="2"/>
      <c r="PBT109" s="2"/>
      <c r="PBU109" s="2"/>
      <c r="PBV109" s="2"/>
      <c r="PBW109" s="2"/>
      <c r="PBX109" s="2"/>
      <c r="PBY109" s="2"/>
      <c r="PBZ109" s="2"/>
      <c r="PCA109" s="2"/>
      <c r="PCB109" s="2"/>
      <c r="PCC109" s="2"/>
      <c r="PCD109" s="2"/>
      <c r="PCE109" s="2"/>
      <c r="PCF109" s="2"/>
      <c r="PCG109" s="2"/>
      <c r="PCH109" s="2"/>
      <c r="PCI109" s="2"/>
      <c r="PCJ109" s="2"/>
      <c r="PCK109" s="2"/>
      <c r="PCL109" s="2"/>
      <c r="PCM109" s="2"/>
      <c r="PCN109" s="2"/>
      <c r="PCO109" s="2"/>
      <c r="PCP109" s="2"/>
      <c r="PCQ109" s="2"/>
      <c r="PCR109" s="2"/>
      <c r="PCS109" s="2"/>
      <c r="PCT109" s="2"/>
      <c r="PCU109" s="2"/>
      <c r="PCV109" s="2"/>
      <c r="PCW109" s="2"/>
      <c r="PCX109" s="2"/>
      <c r="PCY109" s="2"/>
      <c r="PCZ109" s="2"/>
      <c r="PDA109" s="2"/>
      <c r="PDB109" s="2"/>
      <c r="PDC109" s="2"/>
      <c r="PDD109" s="2"/>
      <c r="PDE109" s="2"/>
      <c r="PDF109" s="2"/>
      <c r="PDG109" s="2"/>
      <c r="PDH109" s="2"/>
      <c r="PDI109" s="2"/>
      <c r="PDJ109" s="2"/>
      <c r="PDK109" s="2"/>
      <c r="PDL109" s="2"/>
      <c r="PDM109" s="2"/>
      <c r="PDN109" s="2"/>
      <c r="PDO109" s="2"/>
      <c r="PDP109" s="2"/>
      <c r="PDQ109" s="2"/>
      <c r="PDR109" s="2"/>
      <c r="PDS109" s="2"/>
      <c r="PDT109" s="2"/>
      <c r="PDU109" s="2"/>
      <c r="PDV109" s="2"/>
      <c r="PDW109" s="2"/>
      <c r="PDX109" s="2"/>
      <c r="PDY109" s="2"/>
      <c r="PDZ109" s="2"/>
      <c r="PEA109" s="2"/>
      <c r="PEB109" s="2"/>
      <c r="PEC109" s="2"/>
      <c r="PED109" s="2"/>
      <c r="PEE109" s="2"/>
      <c r="PEF109" s="2"/>
      <c r="PEG109" s="2"/>
      <c r="PEH109" s="2"/>
      <c r="PEI109" s="2"/>
      <c r="PEJ109" s="2"/>
      <c r="PEK109" s="2"/>
      <c r="PEL109" s="2"/>
      <c r="PEM109" s="2"/>
      <c r="PEN109" s="2"/>
      <c r="PEO109" s="2"/>
      <c r="PEP109" s="2"/>
      <c r="PEQ109" s="2"/>
      <c r="PER109" s="2"/>
      <c r="PES109" s="2"/>
      <c r="PET109" s="2"/>
      <c r="PEU109" s="2"/>
      <c r="PEV109" s="2"/>
      <c r="PEW109" s="2"/>
      <c r="PEX109" s="2"/>
      <c r="PEY109" s="2"/>
      <c r="PEZ109" s="2"/>
      <c r="PFA109" s="2"/>
      <c r="PFB109" s="2"/>
      <c r="PFC109" s="2"/>
      <c r="PFD109" s="2"/>
      <c r="PFE109" s="2"/>
      <c r="PFF109" s="2"/>
      <c r="PFG109" s="2"/>
      <c r="PFH109" s="2"/>
      <c r="PFI109" s="2"/>
      <c r="PFJ109" s="2"/>
      <c r="PFK109" s="2"/>
      <c r="PFL109" s="2"/>
      <c r="PFM109" s="2"/>
      <c r="PFN109" s="2"/>
      <c r="PFO109" s="2"/>
      <c r="PFP109" s="2"/>
      <c r="PFQ109" s="2"/>
      <c r="PFR109" s="2"/>
      <c r="PFS109" s="2"/>
      <c r="PFT109" s="2"/>
      <c r="PFU109" s="2"/>
      <c r="PFV109" s="2"/>
      <c r="PFW109" s="2"/>
      <c r="PFX109" s="2"/>
      <c r="PFY109" s="2"/>
      <c r="PFZ109" s="2"/>
      <c r="PGA109" s="2"/>
      <c r="PGB109" s="2"/>
      <c r="PGC109" s="2"/>
      <c r="PGD109" s="2"/>
      <c r="PGE109" s="2"/>
      <c r="PGF109" s="2"/>
      <c r="PGG109" s="2"/>
      <c r="PGH109" s="2"/>
      <c r="PGI109" s="2"/>
      <c r="PGJ109" s="2"/>
      <c r="PGK109" s="2"/>
      <c r="PGL109" s="2"/>
      <c r="PGM109" s="2"/>
      <c r="PGN109" s="2"/>
      <c r="PGO109" s="2"/>
      <c r="PGP109" s="2"/>
      <c r="PGQ109" s="2"/>
      <c r="PGR109" s="2"/>
      <c r="PGS109" s="2"/>
      <c r="PGT109" s="2"/>
      <c r="PGU109" s="2"/>
      <c r="PGV109" s="2"/>
      <c r="PGW109" s="2"/>
      <c r="PGX109" s="2"/>
      <c r="PGY109" s="2"/>
      <c r="PGZ109" s="2"/>
      <c r="PHA109" s="2"/>
      <c r="PHB109" s="2"/>
      <c r="PHC109" s="2"/>
      <c r="PHD109" s="2"/>
      <c r="PHE109" s="2"/>
      <c r="PHF109" s="2"/>
      <c r="PHG109" s="2"/>
      <c r="PHH109" s="2"/>
      <c r="PHI109" s="2"/>
      <c r="PHJ109" s="2"/>
      <c r="PHK109" s="2"/>
      <c r="PHL109" s="2"/>
      <c r="PHM109" s="2"/>
      <c r="PHN109" s="2"/>
      <c r="PHO109" s="2"/>
      <c r="PHP109" s="2"/>
      <c r="PHQ109" s="2"/>
      <c r="PHR109" s="2"/>
      <c r="PHS109" s="2"/>
      <c r="PHT109" s="2"/>
      <c r="PHU109" s="2"/>
      <c r="PHV109" s="2"/>
      <c r="PHW109" s="2"/>
      <c r="PHX109" s="2"/>
      <c r="PHY109" s="2"/>
      <c r="PHZ109" s="2"/>
      <c r="PIA109" s="2"/>
      <c r="PIB109" s="2"/>
      <c r="PIC109" s="2"/>
      <c r="PID109" s="2"/>
      <c r="PIE109" s="2"/>
      <c r="PIF109" s="2"/>
      <c r="PIG109" s="2"/>
      <c r="PIH109" s="2"/>
      <c r="PII109" s="2"/>
      <c r="PIJ109" s="2"/>
      <c r="PIK109" s="2"/>
      <c r="PIL109" s="2"/>
      <c r="PIM109" s="2"/>
      <c r="PIN109" s="2"/>
      <c r="PIO109" s="2"/>
      <c r="PIP109" s="2"/>
      <c r="PIQ109" s="2"/>
      <c r="PIR109" s="2"/>
      <c r="PIS109" s="2"/>
      <c r="PIT109" s="2"/>
      <c r="PIU109" s="2"/>
      <c r="PIV109" s="2"/>
      <c r="PIW109" s="2"/>
      <c r="PIX109" s="2"/>
      <c r="PIY109" s="2"/>
      <c r="PIZ109" s="2"/>
      <c r="PJA109" s="2"/>
      <c r="PJB109" s="2"/>
      <c r="PJC109" s="2"/>
      <c r="PJD109" s="2"/>
      <c r="PJE109" s="2"/>
      <c r="PJF109" s="2"/>
      <c r="PJG109" s="2"/>
      <c r="PJH109" s="2"/>
      <c r="PJI109" s="2"/>
      <c r="PJJ109" s="2"/>
      <c r="PJK109" s="2"/>
      <c r="PJL109" s="2"/>
      <c r="PJM109" s="2"/>
      <c r="PJN109" s="2"/>
      <c r="PJO109" s="2"/>
      <c r="PJP109" s="2"/>
      <c r="PJQ109" s="2"/>
      <c r="PJR109" s="2"/>
      <c r="PJS109" s="2"/>
      <c r="PJT109" s="2"/>
      <c r="PJU109" s="2"/>
      <c r="PJV109" s="2"/>
      <c r="PJW109" s="2"/>
      <c r="PJX109" s="2"/>
      <c r="PJY109" s="2"/>
      <c r="PJZ109" s="2"/>
      <c r="PKA109" s="2"/>
      <c r="PKB109" s="2"/>
      <c r="PKC109" s="2"/>
      <c r="PKD109" s="2"/>
      <c r="PKE109" s="2"/>
      <c r="PKF109" s="2"/>
      <c r="PKG109" s="2"/>
      <c r="PKH109" s="2"/>
      <c r="PKI109" s="2"/>
      <c r="PKJ109" s="2"/>
      <c r="PKK109" s="2"/>
      <c r="PKL109" s="2"/>
      <c r="PKM109" s="2"/>
      <c r="PKN109" s="2"/>
      <c r="PKO109" s="2"/>
      <c r="PKP109" s="2"/>
      <c r="PKQ109" s="2"/>
      <c r="PKR109" s="2"/>
      <c r="PKS109" s="2"/>
      <c r="PKT109" s="2"/>
      <c r="PKU109" s="2"/>
      <c r="PKV109" s="2"/>
      <c r="PKW109" s="2"/>
      <c r="PKX109" s="2"/>
      <c r="PKY109" s="2"/>
      <c r="PKZ109" s="2"/>
      <c r="PLA109" s="2"/>
      <c r="PLB109" s="2"/>
      <c r="PLC109" s="2"/>
      <c r="PLD109" s="2"/>
      <c r="PLE109" s="2"/>
      <c r="PLF109" s="2"/>
      <c r="PLG109" s="2"/>
      <c r="PLH109" s="2"/>
      <c r="PLI109" s="2"/>
      <c r="PLJ109" s="2"/>
      <c r="PLK109" s="2"/>
      <c r="PLL109" s="2"/>
      <c r="PLM109" s="2"/>
      <c r="PLN109" s="2"/>
      <c r="PLO109" s="2"/>
      <c r="PLP109" s="2"/>
      <c r="PLQ109" s="2"/>
      <c r="PLR109" s="2"/>
      <c r="PLS109" s="2"/>
      <c r="PLT109" s="2"/>
      <c r="PLU109" s="2"/>
      <c r="PLV109" s="2"/>
      <c r="PLW109" s="2"/>
      <c r="PLX109" s="2"/>
      <c r="PLY109" s="2"/>
      <c r="PLZ109" s="2"/>
      <c r="PMA109" s="2"/>
      <c r="PMB109" s="2"/>
      <c r="PMC109" s="2"/>
      <c r="PMD109" s="2"/>
      <c r="PME109" s="2"/>
      <c r="PMF109" s="2"/>
      <c r="PMG109" s="2"/>
      <c r="PMH109" s="2"/>
      <c r="PMI109" s="2"/>
      <c r="PMJ109" s="2"/>
      <c r="PMK109" s="2"/>
      <c r="PML109" s="2"/>
      <c r="PMM109" s="2"/>
      <c r="PMN109" s="2"/>
      <c r="PMO109" s="2"/>
      <c r="PMP109" s="2"/>
      <c r="PMQ109" s="2"/>
      <c r="PMR109" s="2"/>
      <c r="PMS109" s="2"/>
      <c r="PMT109" s="2"/>
      <c r="PMU109" s="2"/>
      <c r="PMV109" s="2"/>
      <c r="PMW109" s="2"/>
      <c r="PMX109" s="2"/>
      <c r="PMY109" s="2"/>
      <c r="PMZ109" s="2"/>
      <c r="PNA109" s="2"/>
      <c r="PNB109" s="2"/>
      <c r="PNC109" s="2"/>
      <c r="PND109" s="2"/>
      <c r="PNE109" s="2"/>
      <c r="PNF109" s="2"/>
      <c r="PNG109" s="2"/>
      <c r="PNH109" s="2"/>
      <c r="PNI109" s="2"/>
      <c r="PNJ109" s="2"/>
      <c r="PNK109" s="2"/>
      <c r="PNL109" s="2"/>
      <c r="PNM109" s="2"/>
      <c r="PNN109" s="2"/>
      <c r="PNO109" s="2"/>
      <c r="PNP109" s="2"/>
      <c r="PNQ109" s="2"/>
      <c r="PNR109" s="2"/>
      <c r="PNS109" s="2"/>
      <c r="PNT109" s="2"/>
      <c r="PNU109" s="2"/>
      <c r="PNV109" s="2"/>
      <c r="PNW109" s="2"/>
      <c r="PNX109" s="2"/>
      <c r="PNY109" s="2"/>
      <c r="PNZ109" s="2"/>
      <c r="POA109" s="2"/>
      <c r="POB109" s="2"/>
      <c r="POC109" s="2"/>
      <c r="POD109" s="2"/>
      <c r="POE109" s="2"/>
      <c r="POF109" s="2"/>
      <c r="POG109" s="2"/>
      <c r="POH109" s="2"/>
      <c r="POI109" s="2"/>
      <c r="POJ109" s="2"/>
      <c r="POK109" s="2"/>
      <c r="POL109" s="2"/>
      <c r="POM109" s="2"/>
      <c r="PON109" s="2"/>
      <c r="POO109" s="2"/>
      <c r="POP109" s="2"/>
      <c r="POQ109" s="2"/>
      <c r="POR109" s="2"/>
      <c r="POS109" s="2"/>
      <c r="POT109" s="2"/>
      <c r="POU109" s="2"/>
      <c r="POV109" s="2"/>
      <c r="POW109" s="2"/>
      <c r="POX109" s="2"/>
      <c r="POY109" s="2"/>
      <c r="POZ109" s="2"/>
      <c r="PPA109" s="2"/>
      <c r="PPB109" s="2"/>
      <c r="PPC109" s="2"/>
      <c r="PPD109" s="2"/>
      <c r="PPE109" s="2"/>
      <c r="PPF109" s="2"/>
      <c r="PPG109" s="2"/>
      <c r="PPH109" s="2"/>
      <c r="PPI109" s="2"/>
      <c r="PPJ109" s="2"/>
      <c r="PPK109" s="2"/>
      <c r="PPL109" s="2"/>
      <c r="PPM109" s="2"/>
      <c r="PPN109" s="2"/>
      <c r="PPO109" s="2"/>
      <c r="PPP109" s="2"/>
      <c r="PPQ109" s="2"/>
      <c r="PPR109" s="2"/>
      <c r="PPS109" s="2"/>
      <c r="PPT109" s="2"/>
      <c r="PPU109" s="2"/>
      <c r="PPV109" s="2"/>
      <c r="PPW109" s="2"/>
      <c r="PPX109" s="2"/>
      <c r="PPY109" s="2"/>
      <c r="PPZ109" s="2"/>
      <c r="PQA109" s="2"/>
      <c r="PQB109" s="2"/>
      <c r="PQC109" s="2"/>
      <c r="PQD109" s="2"/>
      <c r="PQE109" s="2"/>
      <c r="PQF109" s="2"/>
      <c r="PQG109" s="2"/>
      <c r="PQH109" s="2"/>
      <c r="PQI109" s="2"/>
      <c r="PQJ109" s="2"/>
      <c r="PQK109" s="2"/>
      <c r="PQL109" s="2"/>
      <c r="PQM109" s="2"/>
      <c r="PQN109" s="2"/>
      <c r="PQO109" s="2"/>
      <c r="PQP109" s="2"/>
      <c r="PQQ109" s="2"/>
      <c r="PQR109" s="2"/>
      <c r="PQS109" s="2"/>
      <c r="PQT109" s="2"/>
      <c r="PQU109" s="2"/>
      <c r="PQV109" s="2"/>
      <c r="PQW109" s="2"/>
      <c r="PQX109" s="2"/>
      <c r="PQY109" s="2"/>
      <c r="PQZ109" s="2"/>
      <c r="PRA109" s="2"/>
      <c r="PRB109" s="2"/>
      <c r="PRC109" s="2"/>
      <c r="PRD109" s="2"/>
      <c r="PRE109" s="2"/>
      <c r="PRF109" s="2"/>
      <c r="PRG109" s="2"/>
      <c r="PRH109" s="2"/>
      <c r="PRI109" s="2"/>
      <c r="PRJ109" s="2"/>
      <c r="PRK109" s="2"/>
      <c r="PRL109" s="2"/>
      <c r="PRM109" s="2"/>
      <c r="PRN109" s="2"/>
      <c r="PRO109" s="2"/>
      <c r="PRP109" s="2"/>
      <c r="PRQ109" s="2"/>
      <c r="PRR109" s="2"/>
      <c r="PRS109" s="2"/>
      <c r="PRT109" s="2"/>
      <c r="PRU109" s="2"/>
      <c r="PRV109" s="2"/>
      <c r="PRW109" s="2"/>
      <c r="PRX109" s="2"/>
      <c r="PRY109" s="2"/>
      <c r="PRZ109" s="2"/>
      <c r="PSA109" s="2"/>
      <c r="PSB109" s="2"/>
      <c r="PSC109" s="2"/>
      <c r="PSD109" s="2"/>
      <c r="PSE109" s="2"/>
      <c r="PSF109" s="2"/>
      <c r="PSG109" s="2"/>
      <c r="PSH109" s="2"/>
      <c r="PSI109" s="2"/>
      <c r="PSJ109" s="2"/>
      <c r="PSK109" s="2"/>
      <c r="PSL109" s="2"/>
      <c r="PSM109" s="2"/>
      <c r="PSN109" s="2"/>
      <c r="PSO109" s="2"/>
      <c r="PSP109" s="2"/>
      <c r="PSQ109" s="2"/>
      <c r="PSR109" s="2"/>
      <c r="PSS109" s="2"/>
      <c r="PST109" s="2"/>
      <c r="PSU109" s="2"/>
      <c r="PSV109" s="2"/>
      <c r="PSW109" s="2"/>
      <c r="PSX109" s="2"/>
      <c r="PSY109" s="2"/>
      <c r="PSZ109" s="2"/>
      <c r="PTA109" s="2"/>
      <c r="PTB109" s="2"/>
      <c r="PTC109" s="2"/>
      <c r="PTD109" s="2"/>
      <c r="PTE109" s="2"/>
      <c r="PTF109" s="2"/>
      <c r="PTG109" s="2"/>
      <c r="PTH109" s="2"/>
      <c r="PTI109" s="2"/>
      <c r="PTJ109" s="2"/>
      <c r="PTK109" s="2"/>
      <c r="PTL109" s="2"/>
      <c r="PTM109" s="2"/>
      <c r="PTN109" s="2"/>
      <c r="PTO109" s="2"/>
      <c r="PTP109" s="2"/>
      <c r="PTQ109" s="2"/>
      <c r="PTR109" s="2"/>
      <c r="PTS109" s="2"/>
      <c r="PTT109" s="2"/>
      <c r="PTU109" s="2"/>
      <c r="PTV109" s="2"/>
      <c r="PTW109" s="2"/>
      <c r="PTX109" s="2"/>
      <c r="PTY109" s="2"/>
      <c r="PTZ109" s="2"/>
      <c r="PUA109" s="2"/>
      <c r="PUB109" s="2"/>
      <c r="PUC109" s="2"/>
      <c r="PUD109" s="2"/>
      <c r="PUE109" s="2"/>
      <c r="PUF109" s="2"/>
      <c r="PUG109" s="2"/>
      <c r="PUH109" s="2"/>
      <c r="PUI109" s="2"/>
      <c r="PUJ109" s="2"/>
      <c r="PUK109" s="2"/>
      <c r="PUL109" s="2"/>
      <c r="PUM109" s="2"/>
      <c r="PUN109" s="2"/>
      <c r="PUO109" s="2"/>
      <c r="PUP109" s="2"/>
      <c r="PUQ109" s="2"/>
      <c r="PUR109" s="2"/>
      <c r="PUS109" s="2"/>
      <c r="PUT109" s="2"/>
      <c r="PUU109" s="2"/>
      <c r="PUV109" s="2"/>
      <c r="PUW109" s="2"/>
      <c r="PUX109" s="2"/>
      <c r="PUY109" s="2"/>
      <c r="PUZ109" s="2"/>
      <c r="PVA109" s="2"/>
      <c r="PVB109" s="2"/>
      <c r="PVC109" s="2"/>
      <c r="PVD109" s="2"/>
      <c r="PVE109" s="2"/>
      <c r="PVF109" s="2"/>
      <c r="PVG109" s="2"/>
      <c r="PVH109" s="2"/>
      <c r="PVI109" s="2"/>
      <c r="PVJ109" s="2"/>
      <c r="PVK109" s="2"/>
      <c r="PVL109" s="2"/>
      <c r="PVM109" s="2"/>
      <c r="PVN109" s="2"/>
      <c r="PVO109" s="2"/>
      <c r="PVP109" s="2"/>
      <c r="PVQ109" s="2"/>
      <c r="PVR109" s="2"/>
      <c r="PVS109" s="2"/>
      <c r="PVT109" s="2"/>
      <c r="PVU109" s="2"/>
      <c r="PVV109" s="2"/>
      <c r="PVW109" s="2"/>
      <c r="PVX109" s="2"/>
      <c r="PVY109" s="2"/>
      <c r="PVZ109" s="2"/>
      <c r="PWA109" s="2"/>
      <c r="PWB109" s="2"/>
      <c r="PWC109" s="2"/>
      <c r="PWD109" s="2"/>
      <c r="PWE109" s="2"/>
      <c r="PWF109" s="2"/>
      <c r="PWG109" s="2"/>
      <c r="PWH109" s="2"/>
      <c r="PWI109" s="2"/>
      <c r="PWJ109" s="2"/>
      <c r="PWK109" s="2"/>
      <c r="PWL109" s="2"/>
      <c r="PWM109" s="2"/>
      <c r="PWN109" s="2"/>
      <c r="PWO109" s="2"/>
      <c r="PWP109" s="2"/>
      <c r="PWQ109" s="2"/>
      <c r="PWR109" s="2"/>
      <c r="PWS109" s="2"/>
      <c r="PWT109" s="2"/>
      <c r="PWU109" s="2"/>
      <c r="PWV109" s="2"/>
      <c r="PWW109" s="2"/>
      <c r="PWX109" s="2"/>
      <c r="PWY109" s="2"/>
      <c r="PWZ109" s="2"/>
      <c r="PXA109" s="2"/>
      <c r="PXB109" s="2"/>
      <c r="PXC109" s="2"/>
      <c r="PXD109" s="2"/>
      <c r="PXE109" s="2"/>
      <c r="PXF109" s="2"/>
      <c r="PXG109" s="2"/>
      <c r="PXH109" s="2"/>
      <c r="PXI109" s="2"/>
      <c r="PXJ109" s="2"/>
      <c r="PXK109" s="2"/>
      <c r="PXL109" s="2"/>
      <c r="PXM109" s="2"/>
      <c r="PXN109" s="2"/>
      <c r="PXO109" s="2"/>
      <c r="PXP109" s="2"/>
      <c r="PXQ109" s="2"/>
      <c r="PXR109" s="2"/>
      <c r="PXS109" s="2"/>
      <c r="PXT109" s="2"/>
      <c r="PXU109" s="2"/>
      <c r="PXV109" s="2"/>
      <c r="PXW109" s="2"/>
      <c r="PXX109" s="2"/>
      <c r="PXY109" s="2"/>
      <c r="PXZ109" s="2"/>
      <c r="PYA109" s="2"/>
      <c r="PYB109" s="2"/>
      <c r="PYC109" s="2"/>
      <c r="PYD109" s="2"/>
      <c r="PYE109" s="2"/>
      <c r="PYF109" s="2"/>
      <c r="PYG109" s="2"/>
      <c r="PYH109" s="2"/>
      <c r="PYI109" s="2"/>
      <c r="PYJ109" s="2"/>
      <c r="PYK109" s="2"/>
      <c r="PYL109" s="2"/>
      <c r="PYM109" s="2"/>
      <c r="PYN109" s="2"/>
      <c r="PYO109" s="2"/>
      <c r="PYP109" s="2"/>
      <c r="PYQ109" s="2"/>
      <c r="PYR109" s="2"/>
      <c r="PYS109" s="2"/>
      <c r="PYT109" s="2"/>
      <c r="PYU109" s="2"/>
      <c r="PYV109" s="2"/>
      <c r="PYW109" s="2"/>
      <c r="PYX109" s="2"/>
      <c r="PYY109" s="2"/>
      <c r="PYZ109" s="2"/>
      <c r="PZA109" s="2"/>
      <c r="PZB109" s="2"/>
      <c r="PZC109" s="2"/>
      <c r="PZD109" s="2"/>
      <c r="PZE109" s="2"/>
      <c r="PZF109" s="2"/>
      <c r="PZG109" s="2"/>
      <c r="PZH109" s="2"/>
      <c r="PZI109" s="2"/>
      <c r="PZJ109" s="2"/>
      <c r="PZK109" s="2"/>
      <c r="PZL109" s="2"/>
      <c r="PZM109" s="2"/>
      <c r="PZN109" s="2"/>
      <c r="PZO109" s="2"/>
      <c r="PZP109" s="2"/>
      <c r="PZQ109" s="2"/>
      <c r="PZR109" s="2"/>
      <c r="PZS109" s="2"/>
      <c r="PZT109" s="2"/>
      <c r="PZU109" s="2"/>
      <c r="PZV109" s="2"/>
      <c r="PZW109" s="2"/>
      <c r="PZX109" s="2"/>
      <c r="PZY109" s="2"/>
      <c r="PZZ109" s="2"/>
      <c r="QAA109" s="2"/>
      <c r="QAB109" s="2"/>
      <c r="QAC109" s="2"/>
      <c r="QAD109" s="2"/>
      <c r="QAE109" s="2"/>
      <c r="QAF109" s="2"/>
      <c r="QAG109" s="2"/>
      <c r="QAH109" s="2"/>
      <c r="QAI109" s="2"/>
      <c r="QAJ109" s="2"/>
      <c r="QAK109" s="2"/>
      <c r="QAL109" s="2"/>
      <c r="QAM109" s="2"/>
      <c r="QAN109" s="2"/>
      <c r="QAO109" s="2"/>
      <c r="QAP109" s="2"/>
      <c r="QAQ109" s="2"/>
      <c r="QAR109" s="2"/>
      <c r="QAS109" s="2"/>
      <c r="QAT109" s="2"/>
      <c r="QAU109" s="2"/>
      <c r="QAV109" s="2"/>
      <c r="QAW109" s="2"/>
      <c r="QAX109" s="2"/>
      <c r="QAY109" s="2"/>
      <c r="QAZ109" s="2"/>
      <c r="QBA109" s="2"/>
      <c r="QBB109" s="2"/>
      <c r="QBC109" s="2"/>
      <c r="QBD109" s="2"/>
      <c r="QBE109" s="2"/>
      <c r="QBF109" s="2"/>
      <c r="QBG109" s="2"/>
      <c r="QBH109" s="2"/>
      <c r="QBI109" s="2"/>
      <c r="QBJ109" s="2"/>
      <c r="QBK109" s="2"/>
      <c r="QBL109" s="2"/>
      <c r="QBM109" s="2"/>
      <c r="QBN109" s="2"/>
      <c r="QBO109" s="2"/>
      <c r="QBP109" s="2"/>
      <c r="QBQ109" s="2"/>
      <c r="QBR109" s="2"/>
      <c r="QBS109" s="2"/>
      <c r="QBT109" s="2"/>
      <c r="QBU109" s="2"/>
      <c r="QBV109" s="2"/>
      <c r="QBW109" s="2"/>
      <c r="QBX109" s="2"/>
      <c r="QBY109" s="2"/>
      <c r="QBZ109" s="2"/>
      <c r="QCA109" s="2"/>
      <c r="QCB109" s="2"/>
      <c r="QCC109" s="2"/>
      <c r="QCD109" s="2"/>
      <c r="QCE109" s="2"/>
      <c r="QCF109" s="2"/>
      <c r="QCG109" s="2"/>
      <c r="QCH109" s="2"/>
      <c r="QCI109" s="2"/>
      <c r="QCJ109" s="2"/>
      <c r="QCK109" s="2"/>
      <c r="QCL109" s="2"/>
      <c r="QCM109" s="2"/>
      <c r="QCN109" s="2"/>
      <c r="QCO109" s="2"/>
      <c r="QCP109" s="2"/>
      <c r="QCQ109" s="2"/>
      <c r="QCR109" s="2"/>
      <c r="QCS109" s="2"/>
      <c r="QCT109" s="2"/>
      <c r="QCU109" s="2"/>
      <c r="QCV109" s="2"/>
      <c r="QCW109" s="2"/>
      <c r="QCX109" s="2"/>
      <c r="QCY109" s="2"/>
      <c r="QCZ109" s="2"/>
      <c r="QDA109" s="2"/>
      <c r="QDB109" s="2"/>
      <c r="QDC109" s="2"/>
      <c r="QDD109" s="2"/>
      <c r="QDE109" s="2"/>
      <c r="QDF109" s="2"/>
      <c r="QDG109" s="2"/>
      <c r="QDH109" s="2"/>
      <c r="QDI109" s="2"/>
      <c r="QDJ109" s="2"/>
      <c r="QDK109" s="2"/>
      <c r="QDL109" s="2"/>
      <c r="QDM109" s="2"/>
      <c r="QDN109" s="2"/>
      <c r="QDO109" s="2"/>
      <c r="QDP109" s="2"/>
      <c r="QDQ109" s="2"/>
      <c r="QDR109" s="2"/>
      <c r="QDS109" s="2"/>
      <c r="QDT109" s="2"/>
      <c r="QDU109" s="2"/>
      <c r="QDV109" s="2"/>
      <c r="QDW109" s="2"/>
      <c r="QDX109" s="2"/>
      <c r="QDY109" s="2"/>
      <c r="QDZ109" s="2"/>
      <c r="QEA109" s="2"/>
      <c r="QEB109" s="2"/>
      <c r="QEC109" s="2"/>
      <c r="QED109" s="2"/>
      <c r="QEE109" s="2"/>
      <c r="QEF109" s="2"/>
      <c r="QEG109" s="2"/>
      <c r="QEH109" s="2"/>
      <c r="QEI109" s="2"/>
      <c r="QEJ109" s="2"/>
      <c r="QEK109" s="2"/>
      <c r="QEL109" s="2"/>
      <c r="QEM109" s="2"/>
      <c r="QEN109" s="2"/>
      <c r="QEO109" s="2"/>
      <c r="QEP109" s="2"/>
      <c r="QEQ109" s="2"/>
      <c r="QER109" s="2"/>
      <c r="QES109" s="2"/>
      <c r="QET109" s="2"/>
      <c r="QEU109" s="2"/>
      <c r="QEV109" s="2"/>
      <c r="QEW109" s="2"/>
      <c r="QEX109" s="2"/>
      <c r="QEY109" s="2"/>
      <c r="QEZ109" s="2"/>
      <c r="QFA109" s="2"/>
      <c r="QFB109" s="2"/>
      <c r="QFC109" s="2"/>
      <c r="QFD109" s="2"/>
      <c r="QFE109" s="2"/>
      <c r="QFF109" s="2"/>
      <c r="QFG109" s="2"/>
      <c r="QFH109" s="2"/>
      <c r="QFI109" s="2"/>
      <c r="QFJ109" s="2"/>
      <c r="QFK109" s="2"/>
      <c r="QFL109" s="2"/>
      <c r="QFM109" s="2"/>
      <c r="QFN109" s="2"/>
      <c r="QFO109" s="2"/>
      <c r="QFP109" s="2"/>
      <c r="QFQ109" s="2"/>
      <c r="QFR109" s="2"/>
      <c r="QFS109" s="2"/>
      <c r="QFT109" s="2"/>
      <c r="QFU109" s="2"/>
      <c r="QFV109" s="2"/>
      <c r="QFW109" s="2"/>
      <c r="QFX109" s="2"/>
      <c r="QFY109" s="2"/>
      <c r="QFZ109" s="2"/>
      <c r="QGA109" s="2"/>
      <c r="QGB109" s="2"/>
      <c r="QGC109" s="2"/>
      <c r="QGD109" s="2"/>
      <c r="QGE109" s="2"/>
      <c r="QGF109" s="2"/>
      <c r="QGG109" s="2"/>
      <c r="QGH109" s="2"/>
      <c r="QGI109" s="2"/>
      <c r="QGJ109" s="2"/>
      <c r="QGK109" s="2"/>
      <c r="QGL109" s="2"/>
      <c r="QGM109" s="2"/>
      <c r="QGN109" s="2"/>
      <c r="QGO109" s="2"/>
      <c r="QGP109" s="2"/>
      <c r="QGQ109" s="2"/>
      <c r="QGR109" s="2"/>
      <c r="QGS109" s="2"/>
      <c r="QGT109" s="2"/>
      <c r="QGU109" s="2"/>
      <c r="QGV109" s="2"/>
      <c r="QGW109" s="2"/>
      <c r="QGX109" s="2"/>
      <c r="QGY109" s="2"/>
      <c r="QGZ109" s="2"/>
      <c r="QHA109" s="2"/>
      <c r="QHB109" s="2"/>
      <c r="QHC109" s="2"/>
      <c r="QHD109" s="2"/>
      <c r="QHE109" s="2"/>
      <c r="QHF109" s="2"/>
      <c r="QHG109" s="2"/>
      <c r="QHH109" s="2"/>
      <c r="QHI109" s="2"/>
      <c r="QHJ109" s="2"/>
      <c r="QHK109" s="2"/>
      <c r="QHL109" s="2"/>
      <c r="QHM109" s="2"/>
      <c r="QHN109" s="2"/>
      <c r="QHO109" s="2"/>
      <c r="QHP109" s="2"/>
      <c r="QHQ109" s="2"/>
      <c r="QHR109" s="2"/>
      <c r="QHS109" s="2"/>
      <c r="QHT109" s="2"/>
      <c r="QHU109" s="2"/>
      <c r="QHV109" s="2"/>
      <c r="QHW109" s="2"/>
      <c r="QHX109" s="2"/>
      <c r="QHY109" s="2"/>
      <c r="QHZ109" s="2"/>
      <c r="QIA109" s="2"/>
      <c r="QIB109" s="2"/>
      <c r="QIC109" s="2"/>
      <c r="QID109" s="2"/>
      <c r="QIE109" s="2"/>
      <c r="QIF109" s="2"/>
      <c r="QIG109" s="2"/>
      <c r="QIH109" s="2"/>
      <c r="QII109" s="2"/>
      <c r="QIJ109" s="2"/>
      <c r="QIK109" s="2"/>
      <c r="QIL109" s="2"/>
      <c r="QIM109" s="2"/>
      <c r="QIN109" s="2"/>
      <c r="QIO109" s="2"/>
      <c r="QIP109" s="2"/>
      <c r="QIQ109" s="2"/>
      <c r="QIR109" s="2"/>
      <c r="QIS109" s="2"/>
      <c r="QIT109" s="2"/>
      <c r="QIU109" s="2"/>
      <c r="QIV109" s="2"/>
      <c r="QIW109" s="2"/>
      <c r="QIX109" s="2"/>
      <c r="QIY109" s="2"/>
      <c r="QIZ109" s="2"/>
      <c r="QJA109" s="2"/>
      <c r="QJB109" s="2"/>
      <c r="QJC109" s="2"/>
      <c r="QJD109" s="2"/>
      <c r="QJE109" s="2"/>
      <c r="QJF109" s="2"/>
      <c r="QJG109" s="2"/>
      <c r="QJH109" s="2"/>
      <c r="QJI109" s="2"/>
      <c r="QJJ109" s="2"/>
      <c r="QJK109" s="2"/>
      <c r="QJL109" s="2"/>
      <c r="QJM109" s="2"/>
      <c r="QJN109" s="2"/>
      <c r="QJO109" s="2"/>
      <c r="QJP109" s="2"/>
      <c r="QJQ109" s="2"/>
      <c r="QJR109" s="2"/>
      <c r="QJS109" s="2"/>
      <c r="QJT109" s="2"/>
      <c r="QJU109" s="2"/>
      <c r="QJV109" s="2"/>
      <c r="QJW109" s="2"/>
      <c r="QJX109" s="2"/>
      <c r="QJY109" s="2"/>
      <c r="QJZ109" s="2"/>
      <c r="QKA109" s="2"/>
      <c r="QKB109" s="2"/>
      <c r="QKC109" s="2"/>
      <c r="QKD109" s="2"/>
      <c r="QKE109" s="2"/>
      <c r="QKF109" s="2"/>
      <c r="QKG109" s="2"/>
      <c r="QKH109" s="2"/>
      <c r="QKI109" s="2"/>
      <c r="QKJ109" s="2"/>
      <c r="QKK109" s="2"/>
      <c r="QKL109" s="2"/>
      <c r="QKM109" s="2"/>
      <c r="QKN109" s="2"/>
      <c r="QKO109" s="2"/>
      <c r="QKP109" s="2"/>
      <c r="QKQ109" s="2"/>
      <c r="QKR109" s="2"/>
      <c r="QKS109" s="2"/>
      <c r="QKT109" s="2"/>
      <c r="QKU109" s="2"/>
      <c r="QKV109" s="2"/>
      <c r="QKW109" s="2"/>
      <c r="QKX109" s="2"/>
      <c r="QKY109" s="2"/>
      <c r="QKZ109" s="2"/>
      <c r="QLA109" s="2"/>
      <c r="QLB109" s="2"/>
      <c r="QLC109" s="2"/>
      <c r="QLD109" s="2"/>
      <c r="QLE109" s="2"/>
      <c r="QLF109" s="2"/>
      <c r="QLG109" s="2"/>
      <c r="QLH109" s="2"/>
      <c r="QLI109" s="2"/>
      <c r="QLJ109" s="2"/>
      <c r="QLK109" s="2"/>
      <c r="QLL109" s="2"/>
      <c r="QLM109" s="2"/>
      <c r="QLN109" s="2"/>
      <c r="QLO109" s="2"/>
      <c r="QLP109" s="2"/>
      <c r="QLQ109" s="2"/>
      <c r="QLR109" s="2"/>
      <c r="QLS109" s="2"/>
      <c r="QLT109" s="2"/>
      <c r="QLU109" s="2"/>
      <c r="QLV109" s="2"/>
      <c r="QLW109" s="2"/>
      <c r="QLX109" s="2"/>
      <c r="QLY109" s="2"/>
      <c r="QLZ109" s="2"/>
      <c r="QMA109" s="2"/>
      <c r="QMB109" s="2"/>
      <c r="QMC109" s="2"/>
      <c r="QMD109" s="2"/>
      <c r="QME109" s="2"/>
      <c r="QMF109" s="2"/>
      <c r="QMG109" s="2"/>
      <c r="QMH109" s="2"/>
      <c r="QMI109" s="2"/>
      <c r="QMJ109" s="2"/>
      <c r="QMK109" s="2"/>
      <c r="QML109" s="2"/>
      <c r="QMM109" s="2"/>
      <c r="QMN109" s="2"/>
      <c r="QMO109" s="2"/>
      <c r="QMP109" s="2"/>
      <c r="QMQ109" s="2"/>
      <c r="QMR109" s="2"/>
      <c r="QMS109" s="2"/>
      <c r="QMT109" s="2"/>
      <c r="QMU109" s="2"/>
      <c r="QMV109" s="2"/>
      <c r="QMW109" s="2"/>
      <c r="QMX109" s="2"/>
      <c r="QMY109" s="2"/>
      <c r="QMZ109" s="2"/>
      <c r="QNA109" s="2"/>
      <c r="QNB109" s="2"/>
      <c r="QNC109" s="2"/>
      <c r="QND109" s="2"/>
      <c r="QNE109" s="2"/>
      <c r="QNF109" s="2"/>
      <c r="QNG109" s="2"/>
      <c r="QNH109" s="2"/>
      <c r="QNI109" s="2"/>
      <c r="QNJ109" s="2"/>
      <c r="QNK109" s="2"/>
      <c r="QNL109" s="2"/>
      <c r="QNM109" s="2"/>
      <c r="QNN109" s="2"/>
      <c r="QNO109" s="2"/>
      <c r="QNP109" s="2"/>
      <c r="QNQ109" s="2"/>
      <c r="QNR109" s="2"/>
      <c r="QNS109" s="2"/>
      <c r="QNT109" s="2"/>
      <c r="QNU109" s="2"/>
      <c r="QNV109" s="2"/>
      <c r="QNW109" s="2"/>
      <c r="QNX109" s="2"/>
      <c r="QNY109" s="2"/>
      <c r="QNZ109" s="2"/>
      <c r="QOA109" s="2"/>
      <c r="QOB109" s="2"/>
      <c r="QOC109" s="2"/>
      <c r="QOD109" s="2"/>
      <c r="QOE109" s="2"/>
      <c r="QOF109" s="2"/>
      <c r="QOG109" s="2"/>
      <c r="QOH109" s="2"/>
      <c r="QOI109" s="2"/>
      <c r="QOJ109" s="2"/>
      <c r="QOK109" s="2"/>
      <c r="QOL109" s="2"/>
      <c r="QOM109" s="2"/>
      <c r="QON109" s="2"/>
      <c r="QOO109" s="2"/>
      <c r="QOP109" s="2"/>
      <c r="QOQ109" s="2"/>
      <c r="QOR109" s="2"/>
      <c r="QOS109" s="2"/>
      <c r="QOT109" s="2"/>
      <c r="QOU109" s="2"/>
      <c r="QOV109" s="2"/>
      <c r="QOW109" s="2"/>
      <c r="QOX109" s="2"/>
      <c r="QOY109" s="2"/>
      <c r="QOZ109" s="2"/>
      <c r="QPA109" s="2"/>
      <c r="QPB109" s="2"/>
      <c r="QPC109" s="2"/>
      <c r="QPD109" s="2"/>
      <c r="QPE109" s="2"/>
      <c r="QPF109" s="2"/>
      <c r="QPG109" s="2"/>
      <c r="QPH109" s="2"/>
      <c r="QPI109" s="2"/>
      <c r="QPJ109" s="2"/>
      <c r="QPK109" s="2"/>
      <c r="QPL109" s="2"/>
      <c r="QPM109" s="2"/>
      <c r="QPN109" s="2"/>
      <c r="QPO109" s="2"/>
      <c r="QPP109" s="2"/>
      <c r="QPQ109" s="2"/>
      <c r="QPR109" s="2"/>
      <c r="QPS109" s="2"/>
      <c r="QPT109" s="2"/>
      <c r="QPU109" s="2"/>
      <c r="QPV109" s="2"/>
      <c r="QPW109" s="2"/>
      <c r="QPX109" s="2"/>
      <c r="QPY109" s="2"/>
      <c r="QPZ109" s="2"/>
      <c r="QQA109" s="2"/>
      <c r="QQB109" s="2"/>
      <c r="QQC109" s="2"/>
      <c r="QQD109" s="2"/>
      <c r="QQE109" s="2"/>
      <c r="QQF109" s="2"/>
      <c r="QQG109" s="2"/>
      <c r="QQH109" s="2"/>
      <c r="QQI109" s="2"/>
      <c r="QQJ109" s="2"/>
      <c r="QQK109" s="2"/>
      <c r="QQL109" s="2"/>
      <c r="QQM109" s="2"/>
      <c r="QQN109" s="2"/>
      <c r="QQO109" s="2"/>
      <c r="QQP109" s="2"/>
      <c r="QQQ109" s="2"/>
      <c r="QQR109" s="2"/>
      <c r="QQS109" s="2"/>
      <c r="QQT109" s="2"/>
      <c r="QQU109" s="2"/>
      <c r="QQV109" s="2"/>
      <c r="QQW109" s="2"/>
      <c r="QQX109" s="2"/>
      <c r="QQY109" s="2"/>
      <c r="QQZ109" s="2"/>
      <c r="QRA109" s="2"/>
      <c r="QRB109" s="2"/>
      <c r="QRC109" s="2"/>
      <c r="QRD109" s="2"/>
      <c r="QRE109" s="2"/>
      <c r="QRF109" s="2"/>
      <c r="QRG109" s="2"/>
      <c r="QRH109" s="2"/>
      <c r="QRI109" s="2"/>
      <c r="QRJ109" s="2"/>
      <c r="QRK109" s="2"/>
      <c r="QRL109" s="2"/>
      <c r="QRM109" s="2"/>
      <c r="QRN109" s="2"/>
      <c r="QRO109" s="2"/>
      <c r="QRP109" s="2"/>
      <c r="QRQ109" s="2"/>
      <c r="QRR109" s="2"/>
      <c r="QRS109" s="2"/>
      <c r="QRT109" s="2"/>
      <c r="QRU109" s="2"/>
      <c r="QRV109" s="2"/>
      <c r="QRW109" s="2"/>
      <c r="QRX109" s="2"/>
      <c r="QRY109" s="2"/>
      <c r="QRZ109" s="2"/>
      <c r="QSA109" s="2"/>
      <c r="QSB109" s="2"/>
      <c r="QSC109" s="2"/>
      <c r="QSD109" s="2"/>
      <c r="QSE109" s="2"/>
      <c r="QSF109" s="2"/>
      <c r="QSG109" s="2"/>
      <c r="QSH109" s="2"/>
      <c r="QSI109" s="2"/>
      <c r="QSJ109" s="2"/>
      <c r="QSK109" s="2"/>
      <c r="QSL109" s="2"/>
      <c r="QSM109" s="2"/>
      <c r="QSN109" s="2"/>
      <c r="QSO109" s="2"/>
      <c r="QSP109" s="2"/>
      <c r="QSQ109" s="2"/>
      <c r="QSR109" s="2"/>
      <c r="QSS109" s="2"/>
      <c r="QST109" s="2"/>
      <c r="QSU109" s="2"/>
      <c r="QSV109" s="2"/>
      <c r="QSW109" s="2"/>
      <c r="QSX109" s="2"/>
      <c r="QSY109" s="2"/>
      <c r="QSZ109" s="2"/>
      <c r="QTA109" s="2"/>
      <c r="QTB109" s="2"/>
      <c r="QTC109" s="2"/>
      <c r="QTD109" s="2"/>
      <c r="QTE109" s="2"/>
      <c r="QTF109" s="2"/>
      <c r="QTG109" s="2"/>
      <c r="QTH109" s="2"/>
      <c r="QTI109" s="2"/>
      <c r="QTJ109" s="2"/>
      <c r="QTK109" s="2"/>
      <c r="QTL109" s="2"/>
      <c r="QTM109" s="2"/>
      <c r="QTN109" s="2"/>
      <c r="QTO109" s="2"/>
      <c r="QTP109" s="2"/>
      <c r="QTQ109" s="2"/>
      <c r="QTR109" s="2"/>
      <c r="QTS109" s="2"/>
      <c r="QTT109" s="2"/>
      <c r="QTU109" s="2"/>
      <c r="QTV109" s="2"/>
      <c r="QTW109" s="2"/>
      <c r="QTX109" s="2"/>
      <c r="QTY109" s="2"/>
      <c r="QTZ109" s="2"/>
      <c r="QUA109" s="2"/>
      <c r="QUB109" s="2"/>
      <c r="QUC109" s="2"/>
      <c r="QUD109" s="2"/>
      <c r="QUE109" s="2"/>
      <c r="QUF109" s="2"/>
      <c r="QUG109" s="2"/>
      <c r="QUH109" s="2"/>
      <c r="QUI109" s="2"/>
      <c r="QUJ109" s="2"/>
      <c r="QUK109" s="2"/>
      <c r="QUL109" s="2"/>
      <c r="QUM109" s="2"/>
      <c r="QUN109" s="2"/>
      <c r="QUO109" s="2"/>
      <c r="QUP109" s="2"/>
      <c r="QUQ109" s="2"/>
      <c r="QUR109" s="2"/>
      <c r="QUS109" s="2"/>
      <c r="QUT109" s="2"/>
      <c r="QUU109" s="2"/>
      <c r="QUV109" s="2"/>
      <c r="QUW109" s="2"/>
      <c r="QUX109" s="2"/>
      <c r="QUY109" s="2"/>
      <c r="QUZ109" s="2"/>
      <c r="QVA109" s="2"/>
      <c r="QVB109" s="2"/>
      <c r="QVC109" s="2"/>
      <c r="QVD109" s="2"/>
      <c r="QVE109" s="2"/>
      <c r="QVF109" s="2"/>
      <c r="QVG109" s="2"/>
      <c r="QVH109" s="2"/>
      <c r="QVI109" s="2"/>
      <c r="QVJ109" s="2"/>
      <c r="QVK109" s="2"/>
      <c r="QVL109" s="2"/>
      <c r="QVM109" s="2"/>
      <c r="QVN109" s="2"/>
      <c r="QVO109" s="2"/>
      <c r="QVP109" s="2"/>
      <c r="QVQ109" s="2"/>
      <c r="QVR109" s="2"/>
      <c r="QVS109" s="2"/>
      <c r="QVT109" s="2"/>
      <c r="QVU109" s="2"/>
      <c r="QVV109" s="2"/>
      <c r="QVW109" s="2"/>
      <c r="QVX109" s="2"/>
      <c r="QVY109" s="2"/>
      <c r="QVZ109" s="2"/>
      <c r="QWA109" s="2"/>
      <c r="QWB109" s="2"/>
      <c r="QWC109" s="2"/>
      <c r="QWD109" s="2"/>
      <c r="QWE109" s="2"/>
      <c r="QWF109" s="2"/>
      <c r="QWG109" s="2"/>
      <c r="QWH109" s="2"/>
      <c r="QWI109" s="2"/>
      <c r="QWJ109" s="2"/>
      <c r="QWK109" s="2"/>
      <c r="QWL109" s="2"/>
      <c r="QWM109" s="2"/>
      <c r="QWN109" s="2"/>
      <c r="QWO109" s="2"/>
      <c r="QWP109" s="2"/>
      <c r="QWQ109" s="2"/>
      <c r="QWR109" s="2"/>
      <c r="QWS109" s="2"/>
      <c r="QWT109" s="2"/>
      <c r="QWU109" s="2"/>
      <c r="QWV109" s="2"/>
      <c r="QWW109" s="2"/>
      <c r="QWX109" s="2"/>
      <c r="QWY109" s="2"/>
      <c r="QWZ109" s="2"/>
      <c r="QXA109" s="2"/>
      <c r="QXB109" s="2"/>
      <c r="QXC109" s="2"/>
      <c r="QXD109" s="2"/>
      <c r="QXE109" s="2"/>
      <c r="QXF109" s="2"/>
      <c r="QXG109" s="2"/>
      <c r="QXH109" s="2"/>
      <c r="QXI109" s="2"/>
      <c r="QXJ109" s="2"/>
      <c r="QXK109" s="2"/>
      <c r="QXL109" s="2"/>
      <c r="QXM109" s="2"/>
      <c r="QXN109" s="2"/>
      <c r="QXO109" s="2"/>
      <c r="QXP109" s="2"/>
      <c r="QXQ109" s="2"/>
      <c r="QXR109" s="2"/>
      <c r="QXS109" s="2"/>
      <c r="QXT109" s="2"/>
      <c r="QXU109" s="2"/>
      <c r="QXV109" s="2"/>
      <c r="QXW109" s="2"/>
      <c r="QXX109" s="2"/>
      <c r="QXY109" s="2"/>
      <c r="QXZ109" s="2"/>
      <c r="QYA109" s="2"/>
      <c r="QYB109" s="2"/>
      <c r="QYC109" s="2"/>
      <c r="QYD109" s="2"/>
      <c r="QYE109" s="2"/>
      <c r="QYF109" s="2"/>
      <c r="QYG109" s="2"/>
      <c r="QYH109" s="2"/>
      <c r="QYI109" s="2"/>
      <c r="QYJ109" s="2"/>
      <c r="QYK109" s="2"/>
      <c r="QYL109" s="2"/>
      <c r="QYM109" s="2"/>
      <c r="QYN109" s="2"/>
      <c r="QYO109" s="2"/>
      <c r="QYP109" s="2"/>
      <c r="QYQ109" s="2"/>
      <c r="QYR109" s="2"/>
      <c r="QYS109" s="2"/>
      <c r="QYT109" s="2"/>
      <c r="QYU109" s="2"/>
      <c r="QYV109" s="2"/>
      <c r="QYW109" s="2"/>
      <c r="QYX109" s="2"/>
      <c r="QYY109" s="2"/>
      <c r="QYZ109" s="2"/>
      <c r="QZA109" s="2"/>
      <c r="QZB109" s="2"/>
      <c r="QZC109" s="2"/>
      <c r="QZD109" s="2"/>
      <c r="QZE109" s="2"/>
      <c r="QZF109" s="2"/>
      <c r="QZG109" s="2"/>
      <c r="QZH109" s="2"/>
      <c r="QZI109" s="2"/>
      <c r="QZJ109" s="2"/>
      <c r="QZK109" s="2"/>
      <c r="QZL109" s="2"/>
      <c r="QZM109" s="2"/>
      <c r="QZN109" s="2"/>
      <c r="QZO109" s="2"/>
      <c r="QZP109" s="2"/>
      <c r="QZQ109" s="2"/>
      <c r="QZR109" s="2"/>
      <c r="QZS109" s="2"/>
      <c r="QZT109" s="2"/>
      <c r="QZU109" s="2"/>
      <c r="QZV109" s="2"/>
      <c r="QZW109" s="2"/>
      <c r="QZX109" s="2"/>
      <c r="QZY109" s="2"/>
      <c r="QZZ109" s="2"/>
      <c r="RAA109" s="2"/>
      <c r="RAB109" s="2"/>
      <c r="RAC109" s="2"/>
      <c r="RAD109" s="2"/>
      <c r="RAE109" s="2"/>
      <c r="RAF109" s="2"/>
      <c r="RAG109" s="2"/>
      <c r="RAH109" s="2"/>
      <c r="RAI109" s="2"/>
      <c r="RAJ109" s="2"/>
      <c r="RAK109" s="2"/>
      <c r="RAL109" s="2"/>
      <c r="RAM109" s="2"/>
      <c r="RAN109" s="2"/>
      <c r="RAO109" s="2"/>
      <c r="RAP109" s="2"/>
      <c r="RAQ109" s="2"/>
      <c r="RAR109" s="2"/>
      <c r="RAS109" s="2"/>
      <c r="RAT109" s="2"/>
      <c r="RAU109" s="2"/>
      <c r="RAV109" s="2"/>
      <c r="RAW109" s="2"/>
      <c r="RAX109" s="2"/>
      <c r="RAY109" s="2"/>
      <c r="RAZ109" s="2"/>
      <c r="RBA109" s="2"/>
      <c r="RBB109" s="2"/>
      <c r="RBC109" s="2"/>
      <c r="RBD109" s="2"/>
      <c r="RBE109" s="2"/>
      <c r="RBF109" s="2"/>
      <c r="RBG109" s="2"/>
      <c r="RBH109" s="2"/>
      <c r="RBI109" s="2"/>
      <c r="RBJ109" s="2"/>
      <c r="RBK109" s="2"/>
      <c r="RBL109" s="2"/>
      <c r="RBM109" s="2"/>
      <c r="RBN109" s="2"/>
      <c r="RBO109" s="2"/>
      <c r="RBP109" s="2"/>
      <c r="RBQ109" s="2"/>
      <c r="RBR109" s="2"/>
      <c r="RBS109" s="2"/>
      <c r="RBT109" s="2"/>
      <c r="RBU109" s="2"/>
      <c r="RBV109" s="2"/>
      <c r="RBW109" s="2"/>
      <c r="RBX109" s="2"/>
      <c r="RBY109" s="2"/>
      <c r="RBZ109" s="2"/>
      <c r="RCA109" s="2"/>
      <c r="RCB109" s="2"/>
      <c r="RCC109" s="2"/>
      <c r="RCD109" s="2"/>
      <c r="RCE109" s="2"/>
      <c r="RCF109" s="2"/>
      <c r="RCG109" s="2"/>
      <c r="RCH109" s="2"/>
      <c r="RCI109" s="2"/>
      <c r="RCJ109" s="2"/>
      <c r="RCK109" s="2"/>
      <c r="RCL109" s="2"/>
      <c r="RCM109" s="2"/>
      <c r="RCN109" s="2"/>
      <c r="RCO109" s="2"/>
      <c r="RCP109" s="2"/>
      <c r="RCQ109" s="2"/>
      <c r="RCR109" s="2"/>
      <c r="RCS109" s="2"/>
      <c r="RCT109" s="2"/>
      <c r="RCU109" s="2"/>
      <c r="RCV109" s="2"/>
      <c r="RCW109" s="2"/>
      <c r="RCX109" s="2"/>
      <c r="RCY109" s="2"/>
      <c r="RCZ109" s="2"/>
      <c r="RDA109" s="2"/>
      <c r="RDB109" s="2"/>
      <c r="RDC109" s="2"/>
      <c r="RDD109" s="2"/>
      <c r="RDE109" s="2"/>
      <c r="RDF109" s="2"/>
      <c r="RDG109" s="2"/>
      <c r="RDH109" s="2"/>
      <c r="RDI109" s="2"/>
      <c r="RDJ109" s="2"/>
      <c r="RDK109" s="2"/>
      <c r="RDL109" s="2"/>
      <c r="RDM109" s="2"/>
      <c r="RDN109" s="2"/>
      <c r="RDO109" s="2"/>
      <c r="RDP109" s="2"/>
      <c r="RDQ109" s="2"/>
      <c r="RDR109" s="2"/>
      <c r="RDS109" s="2"/>
      <c r="RDT109" s="2"/>
      <c r="RDU109" s="2"/>
      <c r="RDV109" s="2"/>
      <c r="RDW109" s="2"/>
      <c r="RDX109" s="2"/>
      <c r="RDY109" s="2"/>
      <c r="RDZ109" s="2"/>
      <c r="REA109" s="2"/>
      <c r="REB109" s="2"/>
      <c r="REC109" s="2"/>
      <c r="RED109" s="2"/>
      <c r="REE109" s="2"/>
      <c r="REF109" s="2"/>
      <c r="REG109" s="2"/>
      <c r="REH109" s="2"/>
      <c r="REI109" s="2"/>
      <c r="REJ109" s="2"/>
      <c r="REK109" s="2"/>
      <c r="REL109" s="2"/>
      <c r="REM109" s="2"/>
      <c r="REN109" s="2"/>
      <c r="REO109" s="2"/>
      <c r="REP109" s="2"/>
      <c r="REQ109" s="2"/>
      <c r="RER109" s="2"/>
      <c r="RES109" s="2"/>
      <c r="RET109" s="2"/>
      <c r="REU109" s="2"/>
      <c r="REV109" s="2"/>
      <c r="REW109" s="2"/>
      <c r="REX109" s="2"/>
      <c r="REY109" s="2"/>
      <c r="REZ109" s="2"/>
      <c r="RFA109" s="2"/>
      <c r="RFB109" s="2"/>
      <c r="RFC109" s="2"/>
      <c r="RFD109" s="2"/>
      <c r="RFE109" s="2"/>
      <c r="RFF109" s="2"/>
      <c r="RFG109" s="2"/>
      <c r="RFH109" s="2"/>
      <c r="RFI109" s="2"/>
      <c r="RFJ109" s="2"/>
      <c r="RFK109" s="2"/>
      <c r="RFL109" s="2"/>
      <c r="RFM109" s="2"/>
      <c r="RFN109" s="2"/>
      <c r="RFO109" s="2"/>
      <c r="RFP109" s="2"/>
      <c r="RFQ109" s="2"/>
      <c r="RFR109" s="2"/>
      <c r="RFS109" s="2"/>
      <c r="RFT109" s="2"/>
      <c r="RFU109" s="2"/>
      <c r="RFV109" s="2"/>
      <c r="RFW109" s="2"/>
      <c r="RFX109" s="2"/>
      <c r="RFY109" s="2"/>
      <c r="RFZ109" s="2"/>
      <c r="RGA109" s="2"/>
      <c r="RGB109" s="2"/>
      <c r="RGC109" s="2"/>
      <c r="RGD109" s="2"/>
      <c r="RGE109" s="2"/>
      <c r="RGF109" s="2"/>
      <c r="RGG109" s="2"/>
      <c r="RGH109" s="2"/>
      <c r="RGI109" s="2"/>
      <c r="RGJ109" s="2"/>
      <c r="RGK109" s="2"/>
      <c r="RGL109" s="2"/>
      <c r="RGM109" s="2"/>
      <c r="RGN109" s="2"/>
      <c r="RGO109" s="2"/>
      <c r="RGP109" s="2"/>
      <c r="RGQ109" s="2"/>
      <c r="RGR109" s="2"/>
      <c r="RGS109" s="2"/>
      <c r="RGT109" s="2"/>
      <c r="RGU109" s="2"/>
      <c r="RGV109" s="2"/>
      <c r="RGW109" s="2"/>
      <c r="RGX109" s="2"/>
      <c r="RGY109" s="2"/>
      <c r="RGZ109" s="2"/>
      <c r="RHA109" s="2"/>
      <c r="RHB109" s="2"/>
      <c r="RHC109" s="2"/>
      <c r="RHD109" s="2"/>
      <c r="RHE109" s="2"/>
      <c r="RHF109" s="2"/>
      <c r="RHG109" s="2"/>
      <c r="RHH109" s="2"/>
      <c r="RHI109" s="2"/>
      <c r="RHJ109" s="2"/>
      <c r="RHK109" s="2"/>
      <c r="RHL109" s="2"/>
      <c r="RHM109" s="2"/>
      <c r="RHN109" s="2"/>
      <c r="RHO109" s="2"/>
      <c r="RHP109" s="2"/>
      <c r="RHQ109" s="2"/>
      <c r="RHR109" s="2"/>
      <c r="RHS109" s="2"/>
      <c r="RHT109" s="2"/>
      <c r="RHU109" s="2"/>
      <c r="RHV109" s="2"/>
      <c r="RHW109" s="2"/>
      <c r="RHX109" s="2"/>
      <c r="RHY109" s="2"/>
      <c r="RHZ109" s="2"/>
      <c r="RIA109" s="2"/>
      <c r="RIB109" s="2"/>
      <c r="RIC109" s="2"/>
      <c r="RID109" s="2"/>
      <c r="RIE109" s="2"/>
      <c r="RIF109" s="2"/>
      <c r="RIG109" s="2"/>
      <c r="RIH109" s="2"/>
      <c r="RII109" s="2"/>
      <c r="RIJ109" s="2"/>
      <c r="RIK109" s="2"/>
      <c r="RIL109" s="2"/>
      <c r="RIM109" s="2"/>
      <c r="RIN109" s="2"/>
      <c r="RIO109" s="2"/>
      <c r="RIP109" s="2"/>
      <c r="RIQ109" s="2"/>
      <c r="RIR109" s="2"/>
      <c r="RIS109" s="2"/>
      <c r="RIT109" s="2"/>
      <c r="RIU109" s="2"/>
      <c r="RIV109" s="2"/>
      <c r="RIW109" s="2"/>
      <c r="RIX109" s="2"/>
      <c r="RIY109" s="2"/>
      <c r="RIZ109" s="2"/>
      <c r="RJA109" s="2"/>
      <c r="RJB109" s="2"/>
      <c r="RJC109" s="2"/>
      <c r="RJD109" s="2"/>
      <c r="RJE109" s="2"/>
      <c r="RJF109" s="2"/>
      <c r="RJG109" s="2"/>
      <c r="RJH109" s="2"/>
      <c r="RJI109" s="2"/>
      <c r="RJJ109" s="2"/>
      <c r="RJK109" s="2"/>
      <c r="RJL109" s="2"/>
      <c r="RJM109" s="2"/>
      <c r="RJN109" s="2"/>
      <c r="RJO109" s="2"/>
      <c r="RJP109" s="2"/>
      <c r="RJQ109" s="2"/>
      <c r="RJR109" s="2"/>
      <c r="RJS109" s="2"/>
      <c r="RJT109" s="2"/>
      <c r="RJU109" s="2"/>
      <c r="RJV109" s="2"/>
      <c r="RJW109" s="2"/>
      <c r="RJX109" s="2"/>
      <c r="RJY109" s="2"/>
      <c r="RJZ109" s="2"/>
      <c r="RKA109" s="2"/>
      <c r="RKB109" s="2"/>
      <c r="RKC109" s="2"/>
      <c r="RKD109" s="2"/>
      <c r="RKE109" s="2"/>
      <c r="RKF109" s="2"/>
      <c r="RKG109" s="2"/>
      <c r="RKH109" s="2"/>
      <c r="RKI109" s="2"/>
      <c r="RKJ109" s="2"/>
      <c r="RKK109" s="2"/>
      <c r="RKL109" s="2"/>
      <c r="RKM109" s="2"/>
      <c r="RKN109" s="2"/>
      <c r="RKO109" s="2"/>
      <c r="RKP109" s="2"/>
      <c r="RKQ109" s="2"/>
      <c r="RKR109" s="2"/>
      <c r="RKS109" s="2"/>
      <c r="RKT109" s="2"/>
      <c r="RKU109" s="2"/>
      <c r="RKV109" s="2"/>
      <c r="RKW109" s="2"/>
      <c r="RKX109" s="2"/>
      <c r="RKY109" s="2"/>
      <c r="RKZ109" s="2"/>
      <c r="RLA109" s="2"/>
      <c r="RLB109" s="2"/>
      <c r="RLC109" s="2"/>
      <c r="RLD109" s="2"/>
      <c r="RLE109" s="2"/>
      <c r="RLF109" s="2"/>
      <c r="RLG109" s="2"/>
      <c r="RLH109" s="2"/>
      <c r="RLI109" s="2"/>
      <c r="RLJ109" s="2"/>
      <c r="RLK109" s="2"/>
      <c r="RLL109" s="2"/>
      <c r="RLM109" s="2"/>
      <c r="RLN109" s="2"/>
      <c r="RLO109" s="2"/>
      <c r="RLP109" s="2"/>
      <c r="RLQ109" s="2"/>
      <c r="RLR109" s="2"/>
      <c r="RLS109" s="2"/>
      <c r="RLT109" s="2"/>
      <c r="RLU109" s="2"/>
      <c r="RLV109" s="2"/>
      <c r="RLW109" s="2"/>
      <c r="RLX109" s="2"/>
      <c r="RLY109" s="2"/>
      <c r="RLZ109" s="2"/>
      <c r="RMA109" s="2"/>
      <c r="RMB109" s="2"/>
      <c r="RMC109" s="2"/>
      <c r="RMD109" s="2"/>
      <c r="RME109" s="2"/>
      <c r="RMF109" s="2"/>
      <c r="RMG109" s="2"/>
      <c r="RMH109" s="2"/>
      <c r="RMI109" s="2"/>
      <c r="RMJ109" s="2"/>
      <c r="RMK109" s="2"/>
      <c r="RML109" s="2"/>
      <c r="RMM109" s="2"/>
      <c r="RMN109" s="2"/>
      <c r="RMO109" s="2"/>
      <c r="RMP109" s="2"/>
      <c r="RMQ109" s="2"/>
      <c r="RMR109" s="2"/>
      <c r="RMS109" s="2"/>
      <c r="RMT109" s="2"/>
      <c r="RMU109" s="2"/>
      <c r="RMV109" s="2"/>
      <c r="RMW109" s="2"/>
      <c r="RMX109" s="2"/>
      <c r="RMY109" s="2"/>
      <c r="RMZ109" s="2"/>
      <c r="RNA109" s="2"/>
      <c r="RNB109" s="2"/>
      <c r="RNC109" s="2"/>
      <c r="RND109" s="2"/>
      <c r="RNE109" s="2"/>
      <c r="RNF109" s="2"/>
      <c r="RNG109" s="2"/>
      <c r="RNH109" s="2"/>
      <c r="RNI109" s="2"/>
      <c r="RNJ109" s="2"/>
      <c r="RNK109" s="2"/>
      <c r="RNL109" s="2"/>
      <c r="RNM109" s="2"/>
      <c r="RNN109" s="2"/>
      <c r="RNO109" s="2"/>
      <c r="RNP109" s="2"/>
      <c r="RNQ109" s="2"/>
      <c r="RNR109" s="2"/>
      <c r="RNS109" s="2"/>
      <c r="RNT109" s="2"/>
      <c r="RNU109" s="2"/>
      <c r="RNV109" s="2"/>
      <c r="RNW109" s="2"/>
      <c r="RNX109" s="2"/>
      <c r="RNY109" s="2"/>
      <c r="RNZ109" s="2"/>
      <c r="ROA109" s="2"/>
      <c r="ROB109" s="2"/>
      <c r="ROC109" s="2"/>
      <c r="ROD109" s="2"/>
      <c r="ROE109" s="2"/>
      <c r="ROF109" s="2"/>
      <c r="ROG109" s="2"/>
      <c r="ROH109" s="2"/>
      <c r="ROI109" s="2"/>
      <c r="ROJ109" s="2"/>
      <c r="ROK109" s="2"/>
      <c r="ROL109" s="2"/>
      <c r="ROM109" s="2"/>
      <c r="RON109" s="2"/>
      <c r="ROO109" s="2"/>
      <c r="ROP109" s="2"/>
      <c r="ROQ109" s="2"/>
      <c r="ROR109" s="2"/>
      <c r="ROS109" s="2"/>
      <c r="ROT109" s="2"/>
      <c r="ROU109" s="2"/>
      <c r="ROV109" s="2"/>
      <c r="ROW109" s="2"/>
      <c r="ROX109" s="2"/>
      <c r="ROY109" s="2"/>
      <c r="ROZ109" s="2"/>
      <c r="RPA109" s="2"/>
      <c r="RPB109" s="2"/>
      <c r="RPC109" s="2"/>
      <c r="RPD109" s="2"/>
      <c r="RPE109" s="2"/>
      <c r="RPF109" s="2"/>
      <c r="RPG109" s="2"/>
      <c r="RPH109" s="2"/>
      <c r="RPI109" s="2"/>
      <c r="RPJ109" s="2"/>
      <c r="RPK109" s="2"/>
      <c r="RPL109" s="2"/>
      <c r="RPM109" s="2"/>
      <c r="RPN109" s="2"/>
      <c r="RPO109" s="2"/>
      <c r="RPP109" s="2"/>
      <c r="RPQ109" s="2"/>
      <c r="RPR109" s="2"/>
      <c r="RPS109" s="2"/>
      <c r="RPT109" s="2"/>
      <c r="RPU109" s="2"/>
      <c r="RPV109" s="2"/>
      <c r="RPW109" s="2"/>
      <c r="RPX109" s="2"/>
      <c r="RPY109" s="2"/>
      <c r="RPZ109" s="2"/>
      <c r="RQA109" s="2"/>
      <c r="RQB109" s="2"/>
      <c r="RQC109" s="2"/>
      <c r="RQD109" s="2"/>
      <c r="RQE109" s="2"/>
      <c r="RQF109" s="2"/>
      <c r="RQG109" s="2"/>
      <c r="RQH109" s="2"/>
      <c r="RQI109" s="2"/>
      <c r="RQJ109" s="2"/>
      <c r="RQK109" s="2"/>
      <c r="RQL109" s="2"/>
      <c r="RQM109" s="2"/>
      <c r="RQN109" s="2"/>
      <c r="RQO109" s="2"/>
      <c r="RQP109" s="2"/>
      <c r="RQQ109" s="2"/>
      <c r="RQR109" s="2"/>
      <c r="RQS109" s="2"/>
      <c r="RQT109" s="2"/>
      <c r="RQU109" s="2"/>
      <c r="RQV109" s="2"/>
      <c r="RQW109" s="2"/>
      <c r="RQX109" s="2"/>
      <c r="RQY109" s="2"/>
      <c r="RQZ109" s="2"/>
      <c r="RRA109" s="2"/>
      <c r="RRB109" s="2"/>
      <c r="RRC109" s="2"/>
      <c r="RRD109" s="2"/>
      <c r="RRE109" s="2"/>
      <c r="RRF109" s="2"/>
      <c r="RRG109" s="2"/>
      <c r="RRH109" s="2"/>
      <c r="RRI109" s="2"/>
      <c r="RRJ109" s="2"/>
      <c r="RRK109" s="2"/>
      <c r="RRL109" s="2"/>
      <c r="RRM109" s="2"/>
      <c r="RRN109" s="2"/>
      <c r="RRO109" s="2"/>
      <c r="RRP109" s="2"/>
      <c r="RRQ109" s="2"/>
      <c r="RRR109" s="2"/>
      <c r="RRS109" s="2"/>
      <c r="RRT109" s="2"/>
      <c r="RRU109" s="2"/>
      <c r="RRV109" s="2"/>
      <c r="RRW109" s="2"/>
      <c r="RRX109" s="2"/>
      <c r="RRY109" s="2"/>
      <c r="RRZ109" s="2"/>
      <c r="RSA109" s="2"/>
      <c r="RSB109" s="2"/>
      <c r="RSC109" s="2"/>
      <c r="RSD109" s="2"/>
      <c r="RSE109" s="2"/>
      <c r="RSF109" s="2"/>
      <c r="RSG109" s="2"/>
      <c r="RSH109" s="2"/>
      <c r="RSI109" s="2"/>
      <c r="RSJ109" s="2"/>
      <c r="RSK109" s="2"/>
      <c r="RSL109" s="2"/>
      <c r="RSM109" s="2"/>
      <c r="RSN109" s="2"/>
      <c r="RSO109" s="2"/>
      <c r="RSP109" s="2"/>
      <c r="RSQ109" s="2"/>
      <c r="RSR109" s="2"/>
      <c r="RSS109" s="2"/>
      <c r="RST109" s="2"/>
      <c r="RSU109" s="2"/>
      <c r="RSV109" s="2"/>
      <c r="RSW109" s="2"/>
      <c r="RSX109" s="2"/>
      <c r="RSY109" s="2"/>
      <c r="RSZ109" s="2"/>
      <c r="RTA109" s="2"/>
      <c r="RTB109" s="2"/>
      <c r="RTC109" s="2"/>
      <c r="RTD109" s="2"/>
      <c r="RTE109" s="2"/>
      <c r="RTF109" s="2"/>
      <c r="RTG109" s="2"/>
      <c r="RTH109" s="2"/>
      <c r="RTI109" s="2"/>
      <c r="RTJ109" s="2"/>
      <c r="RTK109" s="2"/>
      <c r="RTL109" s="2"/>
      <c r="RTM109" s="2"/>
      <c r="RTN109" s="2"/>
      <c r="RTO109" s="2"/>
      <c r="RTP109" s="2"/>
      <c r="RTQ109" s="2"/>
      <c r="RTR109" s="2"/>
      <c r="RTS109" s="2"/>
      <c r="RTT109" s="2"/>
      <c r="RTU109" s="2"/>
      <c r="RTV109" s="2"/>
      <c r="RTW109" s="2"/>
      <c r="RTX109" s="2"/>
      <c r="RTY109" s="2"/>
      <c r="RTZ109" s="2"/>
      <c r="RUA109" s="2"/>
      <c r="RUB109" s="2"/>
      <c r="RUC109" s="2"/>
      <c r="RUD109" s="2"/>
      <c r="RUE109" s="2"/>
      <c r="RUF109" s="2"/>
      <c r="RUG109" s="2"/>
      <c r="RUH109" s="2"/>
      <c r="RUI109" s="2"/>
      <c r="RUJ109" s="2"/>
      <c r="RUK109" s="2"/>
      <c r="RUL109" s="2"/>
      <c r="RUM109" s="2"/>
      <c r="RUN109" s="2"/>
      <c r="RUO109" s="2"/>
      <c r="RUP109" s="2"/>
      <c r="RUQ109" s="2"/>
      <c r="RUR109" s="2"/>
      <c r="RUS109" s="2"/>
      <c r="RUT109" s="2"/>
      <c r="RUU109" s="2"/>
      <c r="RUV109" s="2"/>
      <c r="RUW109" s="2"/>
      <c r="RUX109" s="2"/>
      <c r="RUY109" s="2"/>
      <c r="RUZ109" s="2"/>
      <c r="RVA109" s="2"/>
      <c r="RVB109" s="2"/>
      <c r="RVC109" s="2"/>
      <c r="RVD109" s="2"/>
      <c r="RVE109" s="2"/>
      <c r="RVF109" s="2"/>
      <c r="RVG109" s="2"/>
      <c r="RVH109" s="2"/>
      <c r="RVI109" s="2"/>
      <c r="RVJ109" s="2"/>
      <c r="RVK109" s="2"/>
      <c r="RVL109" s="2"/>
      <c r="RVM109" s="2"/>
      <c r="RVN109" s="2"/>
      <c r="RVO109" s="2"/>
      <c r="RVP109" s="2"/>
      <c r="RVQ109" s="2"/>
      <c r="RVR109" s="2"/>
      <c r="RVS109" s="2"/>
      <c r="RVT109" s="2"/>
      <c r="RVU109" s="2"/>
      <c r="RVV109" s="2"/>
      <c r="RVW109" s="2"/>
      <c r="RVX109" s="2"/>
      <c r="RVY109" s="2"/>
      <c r="RVZ109" s="2"/>
      <c r="RWA109" s="2"/>
      <c r="RWB109" s="2"/>
      <c r="RWC109" s="2"/>
      <c r="RWD109" s="2"/>
      <c r="RWE109" s="2"/>
      <c r="RWF109" s="2"/>
      <c r="RWG109" s="2"/>
      <c r="RWH109" s="2"/>
      <c r="RWI109" s="2"/>
      <c r="RWJ109" s="2"/>
      <c r="RWK109" s="2"/>
      <c r="RWL109" s="2"/>
      <c r="RWM109" s="2"/>
      <c r="RWN109" s="2"/>
      <c r="RWO109" s="2"/>
      <c r="RWP109" s="2"/>
      <c r="RWQ109" s="2"/>
      <c r="RWR109" s="2"/>
      <c r="RWS109" s="2"/>
      <c r="RWT109" s="2"/>
      <c r="RWU109" s="2"/>
      <c r="RWV109" s="2"/>
      <c r="RWW109" s="2"/>
      <c r="RWX109" s="2"/>
      <c r="RWY109" s="2"/>
      <c r="RWZ109" s="2"/>
      <c r="RXA109" s="2"/>
      <c r="RXB109" s="2"/>
      <c r="RXC109" s="2"/>
      <c r="RXD109" s="2"/>
      <c r="RXE109" s="2"/>
      <c r="RXF109" s="2"/>
      <c r="RXG109" s="2"/>
      <c r="RXH109" s="2"/>
      <c r="RXI109" s="2"/>
      <c r="RXJ109" s="2"/>
      <c r="RXK109" s="2"/>
      <c r="RXL109" s="2"/>
      <c r="RXM109" s="2"/>
      <c r="RXN109" s="2"/>
      <c r="RXO109" s="2"/>
      <c r="RXP109" s="2"/>
      <c r="RXQ109" s="2"/>
      <c r="RXR109" s="2"/>
      <c r="RXS109" s="2"/>
      <c r="RXT109" s="2"/>
      <c r="RXU109" s="2"/>
      <c r="RXV109" s="2"/>
      <c r="RXW109" s="2"/>
      <c r="RXX109" s="2"/>
      <c r="RXY109" s="2"/>
      <c r="RXZ109" s="2"/>
      <c r="RYA109" s="2"/>
      <c r="RYB109" s="2"/>
      <c r="RYC109" s="2"/>
      <c r="RYD109" s="2"/>
      <c r="RYE109" s="2"/>
      <c r="RYF109" s="2"/>
      <c r="RYG109" s="2"/>
      <c r="RYH109" s="2"/>
      <c r="RYI109" s="2"/>
      <c r="RYJ109" s="2"/>
      <c r="RYK109" s="2"/>
      <c r="RYL109" s="2"/>
      <c r="RYM109" s="2"/>
      <c r="RYN109" s="2"/>
      <c r="RYO109" s="2"/>
      <c r="RYP109" s="2"/>
      <c r="RYQ109" s="2"/>
      <c r="RYR109" s="2"/>
      <c r="RYS109" s="2"/>
      <c r="RYT109" s="2"/>
      <c r="RYU109" s="2"/>
      <c r="RYV109" s="2"/>
      <c r="RYW109" s="2"/>
      <c r="RYX109" s="2"/>
      <c r="RYY109" s="2"/>
      <c r="RYZ109" s="2"/>
      <c r="RZA109" s="2"/>
      <c r="RZB109" s="2"/>
      <c r="RZC109" s="2"/>
      <c r="RZD109" s="2"/>
      <c r="RZE109" s="2"/>
      <c r="RZF109" s="2"/>
      <c r="RZG109" s="2"/>
      <c r="RZH109" s="2"/>
      <c r="RZI109" s="2"/>
      <c r="RZJ109" s="2"/>
      <c r="RZK109" s="2"/>
      <c r="RZL109" s="2"/>
      <c r="RZM109" s="2"/>
      <c r="RZN109" s="2"/>
      <c r="RZO109" s="2"/>
      <c r="RZP109" s="2"/>
      <c r="RZQ109" s="2"/>
      <c r="RZR109" s="2"/>
      <c r="RZS109" s="2"/>
      <c r="RZT109" s="2"/>
      <c r="RZU109" s="2"/>
      <c r="RZV109" s="2"/>
      <c r="RZW109" s="2"/>
      <c r="RZX109" s="2"/>
      <c r="RZY109" s="2"/>
      <c r="RZZ109" s="2"/>
      <c r="SAA109" s="2"/>
      <c r="SAB109" s="2"/>
      <c r="SAC109" s="2"/>
      <c r="SAD109" s="2"/>
      <c r="SAE109" s="2"/>
      <c r="SAF109" s="2"/>
      <c r="SAG109" s="2"/>
      <c r="SAH109" s="2"/>
      <c r="SAI109" s="2"/>
      <c r="SAJ109" s="2"/>
      <c r="SAK109" s="2"/>
      <c r="SAL109" s="2"/>
      <c r="SAM109" s="2"/>
      <c r="SAN109" s="2"/>
      <c r="SAO109" s="2"/>
      <c r="SAP109" s="2"/>
      <c r="SAQ109" s="2"/>
      <c r="SAR109" s="2"/>
      <c r="SAS109" s="2"/>
      <c r="SAT109" s="2"/>
      <c r="SAU109" s="2"/>
      <c r="SAV109" s="2"/>
      <c r="SAW109" s="2"/>
      <c r="SAX109" s="2"/>
      <c r="SAY109" s="2"/>
      <c r="SAZ109" s="2"/>
      <c r="SBA109" s="2"/>
      <c r="SBB109" s="2"/>
      <c r="SBC109" s="2"/>
      <c r="SBD109" s="2"/>
      <c r="SBE109" s="2"/>
      <c r="SBF109" s="2"/>
      <c r="SBG109" s="2"/>
      <c r="SBH109" s="2"/>
      <c r="SBI109" s="2"/>
      <c r="SBJ109" s="2"/>
      <c r="SBK109" s="2"/>
      <c r="SBL109" s="2"/>
      <c r="SBM109" s="2"/>
      <c r="SBN109" s="2"/>
      <c r="SBO109" s="2"/>
      <c r="SBP109" s="2"/>
      <c r="SBQ109" s="2"/>
      <c r="SBR109" s="2"/>
      <c r="SBS109" s="2"/>
      <c r="SBT109" s="2"/>
      <c r="SBU109" s="2"/>
      <c r="SBV109" s="2"/>
      <c r="SBW109" s="2"/>
      <c r="SBX109" s="2"/>
      <c r="SBY109" s="2"/>
      <c r="SBZ109" s="2"/>
      <c r="SCA109" s="2"/>
      <c r="SCB109" s="2"/>
      <c r="SCC109" s="2"/>
      <c r="SCD109" s="2"/>
      <c r="SCE109" s="2"/>
      <c r="SCF109" s="2"/>
      <c r="SCG109" s="2"/>
      <c r="SCH109" s="2"/>
      <c r="SCI109" s="2"/>
      <c r="SCJ109" s="2"/>
      <c r="SCK109" s="2"/>
      <c r="SCL109" s="2"/>
      <c r="SCM109" s="2"/>
      <c r="SCN109" s="2"/>
      <c r="SCO109" s="2"/>
      <c r="SCP109" s="2"/>
      <c r="SCQ109" s="2"/>
      <c r="SCR109" s="2"/>
      <c r="SCS109" s="2"/>
      <c r="SCT109" s="2"/>
      <c r="SCU109" s="2"/>
      <c r="SCV109" s="2"/>
      <c r="SCW109" s="2"/>
      <c r="SCX109" s="2"/>
      <c r="SCY109" s="2"/>
      <c r="SCZ109" s="2"/>
      <c r="SDA109" s="2"/>
      <c r="SDB109" s="2"/>
      <c r="SDC109" s="2"/>
      <c r="SDD109" s="2"/>
      <c r="SDE109" s="2"/>
      <c r="SDF109" s="2"/>
      <c r="SDG109" s="2"/>
      <c r="SDH109" s="2"/>
      <c r="SDI109" s="2"/>
      <c r="SDJ109" s="2"/>
      <c r="SDK109" s="2"/>
      <c r="SDL109" s="2"/>
      <c r="SDM109" s="2"/>
      <c r="SDN109" s="2"/>
      <c r="SDO109" s="2"/>
      <c r="SDP109" s="2"/>
      <c r="SDQ109" s="2"/>
      <c r="SDR109" s="2"/>
      <c r="SDS109" s="2"/>
      <c r="SDT109" s="2"/>
      <c r="SDU109" s="2"/>
      <c r="SDV109" s="2"/>
      <c r="SDW109" s="2"/>
      <c r="SDX109" s="2"/>
      <c r="SDY109" s="2"/>
      <c r="SDZ109" s="2"/>
      <c r="SEA109" s="2"/>
      <c r="SEB109" s="2"/>
      <c r="SEC109" s="2"/>
      <c r="SED109" s="2"/>
      <c r="SEE109" s="2"/>
      <c r="SEF109" s="2"/>
      <c r="SEG109" s="2"/>
      <c r="SEH109" s="2"/>
      <c r="SEI109" s="2"/>
      <c r="SEJ109" s="2"/>
      <c r="SEK109" s="2"/>
      <c r="SEL109" s="2"/>
      <c r="SEM109" s="2"/>
      <c r="SEN109" s="2"/>
      <c r="SEO109" s="2"/>
      <c r="SEP109" s="2"/>
      <c r="SEQ109" s="2"/>
      <c r="SER109" s="2"/>
      <c r="SES109" s="2"/>
      <c r="SET109" s="2"/>
      <c r="SEU109" s="2"/>
      <c r="SEV109" s="2"/>
      <c r="SEW109" s="2"/>
      <c r="SEX109" s="2"/>
      <c r="SEY109" s="2"/>
      <c r="SEZ109" s="2"/>
      <c r="SFA109" s="2"/>
      <c r="SFB109" s="2"/>
      <c r="SFC109" s="2"/>
      <c r="SFD109" s="2"/>
      <c r="SFE109" s="2"/>
      <c r="SFF109" s="2"/>
      <c r="SFG109" s="2"/>
      <c r="SFH109" s="2"/>
      <c r="SFI109" s="2"/>
      <c r="SFJ109" s="2"/>
      <c r="SFK109" s="2"/>
      <c r="SFL109" s="2"/>
      <c r="SFM109" s="2"/>
      <c r="SFN109" s="2"/>
      <c r="SFO109" s="2"/>
      <c r="SFP109" s="2"/>
      <c r="SFQ109" s="2"/>
      <c r="SFR109" s="2"/>
      <c r="SFS109" s="2"/>
      <c r="SFT109" s="2"/>
      <c r="SFU109" s="2"/>
      <c r="SFV109" s="2"/>
      <c r="SFW109" s="2"/>
      <c r="SFX109" s="2"/>
      <c r="SFY109" s="2"/>
      <c r="SFZ109" s="2"/>
      <c r="SGA109" s="2"/>
      <c r="SGB109" s="2"/>
      <c r="SGC109" s="2"/>
      <c r="SGD109" s="2"/>
      <c r="SGE109" s="2"/>
      <c r="SGF109" s="2"/>
      <c r="SGG109" s="2"/>
      <c r="SGH109" s="2"/>
      <c r="SGI109" s="2"/>
      <c r="SGJ109" s="2"/>
      <c r="SGK109" s="2"/>
      <c r="SGL109" s="2"/>
      <c r="SGM109" s="2"/>
      <c r="SGN109" s="2"/>
      <c r="SGO109" s="2"/>
      <c r="SGP109" s="2"/>
      <c r="SGQ109" s="2"/>
      <c r="SGR109" s="2"/>
      <c r="SGS109" s="2"/>
      <c r="SGT109" s="2"/>
      <c r="SGU109" s="2"/>
      <c r="SGV109" s="2"/>
      <c r="SGW109" s="2"/>
      <c r="SGX109" s="2"/>
      <c r="SGY109" s="2"/>
      <c r="SGZ109" s="2"/>
      <c r="SHA109" s="2"/>
      <c r="SHB109" s="2"/>
      <c r="SHC109" s="2"/>
      <c r="SHD109" s="2"/>
      <c r="SHE109" s="2"/>
      <c r="SHF109" s="2"/>
      <c r="SHG109" s="2"/>
      <c r="SHH109" s="2"/>
      <c r="SHI109" s="2"/>
      <c r="SHJ109" s="2"/>
      <c r="SHK109" s="2"/>
      <c r="SHL109" s="2"/>
      <c r="SHM109" s="2"/>
      <c r="SHN109" s="2"/>
      <c r="SHO109" s="2"/>
      <c r="SHP109" s="2"/>
      <c r="SHQ109" s="2"/>
      <c r="SHR109" s="2"/>
      <c r="SHS109" s="2"/>
      <c r="SHT109" s="2"/>
      <c r="SHU109" s="2"/>
      <c r="SHV109" s="2"/>
      <c r="SHW109" s="2"/>
      <c r="SHX109" s="2"/>
      <c r="SHY109" s="2"/>
      <c r="SHZ109" s="2"/>
      <c r="SIA109" s="2"/>
      <c r="SIB109" s="2"/>
      <c r="SIC109" s="2"/>
      <c r="SID109" s="2"/>
      <c r="SIE109" s="2"/>
      <c r="SIF109" s="2"/>
      <c r="SIG109" s="2"/>
      <c r="SIH109" s="2"/>
      <c r="SII109" s="2"/>
      <c r="SIJ109" s="2"/>
      <c r="SIK109" s="2"/>
      <c r="SIL109" s="2"/>
      <c r="SIM109" s="2"/>
      <c r="SIN109" s="2"/>
      <c r="SIO109" s="2"/>
      <c r="SIP109" s="2"/>
      <c r="SIQ109" s="2"/>
      <c r="SIR109" s="2"/>
      <c r="SIS109" s="2"/>
      <c r="SIT109" s="2"/>
      <c r="SIU109" s="2"/>
      <c r="SIV109" s="2"/>
      <c r="SIW109" s="2"/>
      <c r="SIX109" s="2"/>
      <c r="SIY109" s="2"/>
      <c r="SIZ109" s="2"/>
      <c r="SJA109" s="2"/>
      <c r="SJB109" s="2"/>
      <c r="SJC109" s="2"/>
      <c r="SJD109" s="2"/>
      <c r="SJE109" s="2"/>
      <c r="SJF109" s="2"/>
      <c r="SJG109" s="2"/>
      <c r="SJH109" s="2"/>
      <c r="SJI109" s="2"/>
      <c r="SJJ109" s="2"/>
      <c r="SJK109" s="2"/>
      <c r="SJL109" s="2"/>
      <c r="SJM109" s="2"/>
      <c r="SJN109" s="2"/>
      <c r="SJO109" s="2"/>
      <c r="SJP109" s="2"/>
      <c r="SJQ109" s="2"/>
      <c r="SJR109" s="2"/>
      <c r="SJS109" s="2"/>
      <c r="SJT109" s="2"/>
      <c r="SJU109" s="2"/>
      <c r="SJV109" s="2"/>
      <c r="SJW109" s="2"/>
      <c r="SJX109" s="2"/>
      <c r="SJY109" s="2"/>
      <c r="SJZ109" s="2"/>
      <c r="SKA109" s="2"/>
      <c r="SKB109" s="2"/>
      <c r="SKC109" s="2"/>
      <c r="SKD109" s="2"/>
      <c r="SKE109" s="2"/>
      <c r="SKF109" s="2"/>
      <c r="SKG109" s="2"/>
      <c r="SKH109" s="2"/>
      <c r="SKI109" s="2"/>
      <c r="SKJ109" s="2"/>
      <c r="SKK109" s="2"/>
      <c r="SKL109" s="2"/>
      <c r="SKM109" s="2"/>
      <c r="SKN109" s="2"/>
      <c r="SKO109" s="2"/>
      <c r="SKP109" s="2"/>
      <c r="SKQ109" s="2"/>
      <c r="SKR109" s="2"/>
      <c r="SKS109" s="2"/>
      <c r="SKT109" s="2"/>
      <c r="SKU109" s="2"/>
      <c r="SKV109" s="2"/>
      <c r="SKW109" s="2"/>
      <c r="SKX109" s="2"/>
      <c r="SKY109" s="2"/>
      <c r="SKZ109" s="2"/>
      <c r="SLA109" s="2"/>
      <c r="SLB109" s="2"/>
      <c r="SLC109" s="2"/>
      <c r="SLD109" s="2"/>
      <c r="SLE109" s="2"/>
      <c r="SLF109" s="2"/>
      <c r="SLG109" s="2"/>
      <c r="SLH109" s="2"/>
      <c r="SLI109" s="2"/>
      <c r="SLJ109" s="2"/>
      <c r="SLK109" s="2"/>
      <c r="SLL109" s="2"/>
      <c r="SLM109" s="2"/>
      <c r="SLN109" s="2"/>
      <c r="SLO109" s="2"/>
      <c r="SLP109" s="2"/>
      <c r="SLQ109" s="2"/>
      <c r="SLR109" s="2"/>
      <c r="SLS109" s="2"/>
      <c r="SLT109" s="2"/>
      <c r="SLU109" s="2"/>
      <c r="SLV109" s="2"/>
      <c r="SLW109" s="2"/>
      <c r="SLX109" s="2"/>
      <c r="SLY109" s="2"/>
      <c r="SLZ109" s="2"/>
      <c r="SMA109" s="2"/>
      <c r="SMB109" s="2"/>
      <c r="SMC109" s="2"/>
      <c r="SMD109" s="2"/>
      <c r="SME109" s="2"/>
      <c r="SMF109" s="2"/>
      <c r="SMG109" s="2"/>
      <c r="SMH109" s="2"/>
      <c r="SMI109" s="2"/>
      <c r="SMJ109" s="2"/>
      <c r="SMK109" s="2"/>
      <c r="SML109" s="2"/>
      <c r="SMM109" s="2"/>
      <c r="SMN109" s="2"/>
      <c r="SMO109" s="2"/>
      <c r="SMP109" s="2"/>
      <c r="SMQ109" s="2"/>
      <c r="SMR109" s="2"/>
      <c r="SMS109" s="2"/>
      <c r="SMT109" s="2"/>
      <c r="SMU109" s="2"/>
      <c r="SMV109" s="2"/>
      <c r="SMW109" s="2"/>
      <c r="SMX109" s="2"/>
      <c r="SMY109" s="2"/>
      <c r="SMZ109" s="2"/>
      <c r="SNA109" s="2"/>
      <c r="SNB109" s="2"/>
      <c r="SNC109" s="2"/>
      <c r="SND109" s="2"/>
      <c r="SNE109" s="2"/>
      <c r="SNF109" s="2"/>
      <c r="SNG109" s="2"/>
      <c r="SNH109" s="2"/>
      <c r="SNI109" s="2"/>
      <c r="SNJ109" s="2"/>
      <c r="SNK109" s="2"/>
      <c r="SNL109" s="2"/>
      <c r="SNM109" s="2"/>
      <c r="SNN109" s="2"/>
      <c r="SNO109" s="2"/>
      <c r="SNP109" s="2"/>
      <c r="SNQ109" s="2"/>
      <c r="SNR109" s="2"/>
      <c r="SNS109" s="2"/>
      <c r="SNT109" s="2"/>
      <c r="SNU109" s="2"/>
      <c r="SNV109" s="2"/>
      <c r="SNW109" s="2"/>
      <c r="SNX109" s="2"/>
      <c r="SNY109" s="2"/>
      <c r="SNZ109" s="2"/>
      <c r="SOA109" s="2"/>
      <c r="SOB109" s="2"/>
      <c r="SOC109" s="2"/>
      <c r="SOD109" s="2"/>
      <c r="SOE109" s="2"/>
      <c r="SOF109" s="2"/>
      <c r="SOG109" s="2"/>
      <c r="SOH109" s="2"/>
      <c r="SOI109" s="2"/>
      <c r="SOJ109" s="2"/>
      <c r="SOK109" s="2"/>
      <c r="SOL109" s="2"/>
      <c r="SOM109" s="2"/>
      <c r="SON109" s="2"/>
      <c r="SOO109" s="2"/>
      <c r="SOP109" s="2"/>
      <c r="SOQ109" s="2"/>
      <c r="SOR109" s="2"/>
      <c r="SOS109" s="2"/>
      <c r="SOT109" s="2"/>
      <c r="SOU109" s="2"/>
      <c r="SOV109" s="2"/>
      <c r="SOW109" s="2"/>
      <c r="SOX109" s="2"/>
      <c r="SOY109" s="2"/>
      <c r="SOZ109" s="2"/>
      <c r="SPA109" s="2"/>
      <c r="SPB109" s="2"/>
      <c r="SPC109" s="2"/>
      <c r="SPD109" s="2"/>
      <c r="SPE109" s="2"/>
      <c r="SPF109" s="2"/>
      <c r="SPG109" s="2"/>
      <c r="SPH109" s="2"/>
      <c r="SPI109" s="2"/>
      <c r="SPJ109" s="2"/>
      <c r="SPK109" s="2"/>
      <c r="SPL109" s="2"/>
      <c r="SPM109" s="2"/>
      <c r="SPN109" s="2"/>
      <c r="SPO109" s="2"/>
      <c r="SPP109" s="2"/>
      <c r="SPQ109" s="2"/>
      <c r="SPR109" s="2"/>
      <c r="SPS109" s="2"/>
      <c r="SPT109" s="2"/>
      <c r="SPU109" s="2"/>
      <c r="SPV109" s="2"/>
      <c r="SPW109" s="2"/>
      <c r="SPX109" s="2"/>
      <c r="SPY109" s="2"/>
      <c r="SPZ109" s="2"/>
      <c r="SQA109" s="2"/>
      <c r="SQB109" s="2"/>
      <c r="SQC109" s="2"/>
      <c r="SQD109" s="2"/>
      <c r="SQE109" s="2"/>
      <c r="SQF109" s="2"/>
      <c r="SQG109" s="2"/>
      <c r="SQH109" s="2"/>
      <c r="SQI109" s="2"/>
      <c r="SQJ109" s="2"/>
      <c r="SQK109" s="2"/>
      <c r="SQL109" s="2"/>
      <c r="SQM109" s="2"/>
      <c r="SQN109" s="2"/>
      <c r="SQO109" s="2"/>
      <c r="SQP109" s="2"/>
      <c r="SQQ109" s="2"/>
      <c r="SQR109" s="2"/>
      <c r="SQS109" s="2"/>
      <c r="SQT109" s="2"/>
      <c r="SQU109" s="2"/>
      <c r="SQV109" s="2"/>
      <c r="SQW109" s="2"/>
      <c r="SQX109" s="2"/>
      <c r="SQY109" s="2"/>
      <c r="SQZ109" s="2"/>
      <c r="SRA109" s="2"/>
      <c r="SRB109" s="2"/>
      <c r="SRC109" s="2"/>
      <c r="SRD109" s="2"/>
      <c r="SRE109" s="2"/>
      <c r="SRF109" s="2"/>
      <c r="SRG109" s="2"/>
      <c r="SRH109" s="2"/>
      <c r="SRI109" s="2"/>
      <c r="SRJ109" s="2"/>
      <c r="SRK109" s="2"/>
      <c r="SRL109" s="2"/>
      <c r="SRM109" s="2"/>
      <c r="SRN109" s="2"/>
      <c r="SRO109" s="2"/>
      <c r="SRP109" s="2"/>
      <c r="SRQ109" s="2"/>
      <c r="SRR109" s="2"/>
      <c r="SRS109" s="2"/>
      <c r="SRT109" s="2"/>
      <c r="SRU109" s="2"/>
      <c r="SRV109" s="2"/>
      <c r="SRW109" s="2"/>
      <c r="SRX109" s="2"/>
      <c r="SRY109" s="2"/>
      <c r="SRZ109" s="2"/>
      <c r="SSA109" s="2"/>
      <c r="SSB109" s="2"/>
      <c r="SSC109" s="2"/>
      <c r="SSD109" s="2"/>
      <c r="SSE109" s="2"/>
      <c r="SSF109" s="2"/>
      <c r="SSG109" s="2"/>
      <c r="SSH109" s="2"/>
      <c r="SSI109" s="2"/>
      <c r="SSJ109" s="2"/>
      <c r="SSK109" s="2"/>
      <c r="SSL109" s="2"/>
      <c r="SSM109" s="2"/>
      <c r="SSN109" s="2"/>
      <c r="SSO109" s="2"/>
      <c r="SSP109" s="2"/>
      <c r="SSQ109" s="2"/>
      <c r="SSR109" s="2"/>
      <c r="SSS109" s="2"/>
      <c r="SST109" s="2"/>
      <c r="SSU109" s="2"/>
      <c r="SSV109" s="2"/>
      <c r="SSW109" s="2"/>
      <c r="SSX109" s="2"/>
      <c r="SSY109" s="2"/>
      <c r="SSZ109" s="2"/>
      <c r="STA109" s="2"/>
      <c r="STB109" s="2"/>
      <c r="STC109" s="2"/>
      <c r="STD109" s="2"/>
      <c r="STE109" s="2"/>
      <c r="STF109" s="2"/>
      <c r="STG109" s="2"/>
      <c r="STH109" s="2"/>
      <c r="STI109" s="2"/>
      <c r="STJ109" s="2"/>
      <c r="STK109" s="2"/>
      <c r="STL109" s="2"/>
      <c r="STM109" s="2"/>
      <c r="STN109" s="2"/>
      <c r="STO109" s="2"/>
      <c r="STP109" s="2"/>
      <c r="STQ109" s="2"/>
      <c r="STR109" s="2"/>
      <c r="STS109" s="2"/>
      <c r="STT109" s="2"/>
      <c r="STU109" s="2"/>
      <c r="STV109" s="2"/>
      <c r="STW109" s="2"/>
      <c r="STX109" s="2"/>
      <c r="STY109" s="2"/>
      <c r="STZ109" s="2"/>
      <c r="SUA109" s="2"/>
      <c r="SUB109" s="2"/>
      <c r="SUC109" s="2"/>
      <c r="SUD109" s="2"/>
      <c r="SUE109" s="2"/>
      <c r="SUF109" s="2"/>
      <c r="SUG109" s="2"/>
      <c r="SUH109" s="2"/>
      <c r="SUI109" s="2"/>
      <c r="SUJ109" s="2"/>
      <c r="SUK109" s="2"/>
      <c r="SUL109" s="2"/>
      <c r="SUM109" s="2"/>
      <c r="SUN109" s="2"/>
      <c r="SUO109" s="2"/>
      <c r="SUP109" s="2"/>
      <c r="SUQ109" s="2"/>
      <c r="SUR109" s="2"/>
      <c r="SUS109" s="2"/>
      <c r="SUT109" s="2"/>
      <c r="SUU109" s="2"/>
      <c r="SUV109" s="2"/>
      <c r="SUW109" s="2"/>
      <c r="SUX109" s="2"/>
      <c r="SUY109" s="2"/>
      <c r="SUZ109" s="2"/>
      <c r="SVA109" s="2"/>
      <c r="SVB109" s="2"/>
      <c r="SVC109" s="2"/>
      <c r="SVD109" s="2"/>
      <c r="SVE109" s="2"/>
      <c r="SVF109" s="2"/>
      <c r="SVG109" s="2"/>
      <c r="SVH109" s="2"/>
      <c r="SVI109" s="2"/>
      <c r="SVJ109" s="2"/>
      <c r="SVK109" s="2"/>
      <c r="SVL109" s="2"/>
      <c r="SVM109" s="2"/>
      <c r="SVN109" s="2"/>
      <c r="SVO109" s="2"/>
      <c r="SVP109" s="2"/>
      <c r="SVQ109" s="2"/>
      <c r="SVR109" s="2"/>
      <c r="SVS109" s="2"/>
      <c r="SVT109" s="2"/>
      <c r="SVU109" s="2"/>
      <c r="SVV109" s="2"/>
      <c r="SVW109" s="2"/>
      <c r="SVX109" s="2"/>
      <c r="SVY109" s="2"/>
      <c r="SVZ109" s="2"/>
      <c r="SWA109" s="2"/>
      <c r="SWB109" s="2"/>
      <c r="SWC109" s="2"/>
      <c r="SWD109" s="2"/>
      <c r="SWE109" s="2"/>
      <c r="SWF109" s="2"/>
      <c r="SWG109" s="2"/>
      <c r="SWH109" s="2"/>
      <c r="SWI109" s="2"/>
      <c r="SWJ109" s="2"/>
      <c r="SWK109" s="2"/>
      <c r="SWL109" s="2"/>
      <c r="SWM109" s="2"/>
      <c r="SWN109" s="2"/>
      <c r="SWO109" s="2"/>
      <c r="SWP109" s="2"/>
      <c r="SWQ109" s="2"/>
      <c r="SWR109" s="2"/>
      <c r="SWS109" s="2"/>
      <c r="SWT109" s="2"/>
      <c r="SWU109" s="2"/>
      <c r="SWV109" s="2"/>
      <c r="SWW109" s="2"/>
      <c r="SWX109" s="2"/>
      <c r="SWY109" s="2"/>
      <c r="SWZ109" s="2"/>
      <c r="SXA109" s="2"/>
      <c r="SXB109" s="2"/>
      <c r="SXC109" s="2"/>
      <c r="SXD109" s="2"/>
      <c r="SXE109" s="2"/>
      <c r="SXF109" s="2"/>
      <c r="SXG109" s="2"/>
      <c r="SXH109" s="2"/>
      <c r="SXI109" s="2"/>
      <c r="SXJ109" s="2"/>
      <c r="SXK109" s="2"/>
      <c r="SXL109" s="2"/>
      <c r="SXM109" s="2"/>
      <c r="SXN109" s="2"/>
      <c r="SXO109" s="2"/>
      <c r="SXP109" s="2"/>
      <c r="SXQ109" s="2"/>
      <c r="SXR109" s="2"/>
      <c r="SXS109" s="2"/>
      <c r="SXT109" s="2"/>
      <c r="SXU109" s="2"/>
      <c r="SXV109" s="2"/>
      <c r="SXW109" s="2"/>
      <c r="SXX109" s="2"/>
      <c r="SXY109" s="2"/>
      <c r="SXZ109" s="2"/>
      <c r="SYA109" s="2"/>
      <c r="SYB109" s="2"/>
      <c r="SYC109" s="2"/>
      <c r="SYD109" s="2"/>
      <c r="SYE109" s="2"/>
      <c r="SYF109" s="2"/>
      <c r="SYG109" s="2"/>
      <c r="SYH109" s="2"/>
      <c r="SYI109" s="2"/>
      <c r="SYJ109" s="2"/>
      <c r="SYK109" s="2"/>
      <c r="SYL109" s="2"/>
      <c r="SYM109" s="2"/>
      <c r="SYN109" s="2"/>
      <c r="SYO109" s="2"/>
      <c r="SYP109" s="2"/>
      <c r="SYQ109" s="2"/>
      <c r="SYR109" s="2"/>
      <c r="SYS109" s="2"/>
      <c r="SYT109" s="2"/>
      <c r="SYU109" s="2"/>
      <c r="SYV109" s="2"/>
      <c r="SYW109" s="2"/>
      <c r="SYX109" s="2"/>
      <c r="SYY109" s="2"/>
      <c r="SYZ109" s="2"/>
      <c r="SZA109" s="2"/>
      <c r="SZB109" s="2"/>
      <c r="SZC109" s="2"/>
      <c r="SZD109" s="2"/>
      <c r="SZE109" s="2"/>
      <c r="SZF109" s="2"/>
      <c r="SZG109" s="2"/>
      <c r="SZH109" s="2"/>
      <c r="SZI109" s="2"/>
      <c r="SZJ109" s="2"/>
      <c r="SZK109" s="2"/>
      <c r="SZL109" s="2"/>
      <c r="SZM109" s="2"/>
      <c r="SZN109" s="2"/>
      <c r="SZO109" s="2"/>
      <c r="SZP109" s="2"/>
      <c r="SZQ109" s="2"/>
      <c r="SZR109" s="2"/>
      <c r="SZS109" s="2"/>
      <c r="SZT109" s="2"/>
      <c r="SZU109" s="2"/>
      <c r="SZV109" s="2"/>
      <c r="SZW109" s="2"/>
      <c r="SZX109" s="2"/>
      <c r="SZY109" s="2"/>
      <c r="SZZ109" s="2"/>
      <c r="TAA109" s="2"/>
      <c r="TAB109" s="2"/>
      <c r="TAC109" s="2"/>
      <c r="TAD109" s="2"/>
      <c r="TAE109" s="2"/>
      <c r="TAF109" s="2"/>
      <c r="TAG109" s="2"/>
      <c r="TAH109" s="2"/>
      <c r="TAI109" s="2"/>
      <c r="TAJ109" s="2"/>
      <c r="TAK109" s="2"/>
      <c r="TAL109" s="2"/>
      <c r="TAM109" s="2"/>
      <c r="TAN109" s="2"/>
      <c r="TAO109" s="2"/>
      <c r="TAP109" s="2"/>
      <c r="TAQ109" s="2"/>
      <c r="TAR109" s="2"/>
      <c r="TAS109" s="2"/>
      <c r="TAT109" s="2"/>
      <c r="TAU109" s="2"/>
      <c r="TAV109" s="2"/>
      <c r="TAW109" s="2"/>
      <c r="TAX109" s="2"/>
      <c r="TAY109" s="2"/>
      <c r="TAZ109" s="2"/>
      <c r="TBA109" s="2"/>
      <c r="TBB109" s="2"/>
      <c r="TBC109" s="2"/>
      <c r="TBD109" s="2"/>
      <c r="TBE109" s="2"/>
      <c r="TBF109" s="2"/>
      <c r="TBG109" s="2"/>
      <c r="TBH109" s="2"/>
      <c r="TBI109" s="2"/>
      <c r="TBJ109" s="2"/>
      <c r="TBK109" s="2"/>
      <c r="TBL109" s="2"/>
      <c r="TBM109" s="2"/>
      <c r="TBN109" s="2"/>
      <c r="TBO109" s="2"/>
      <c r="TBP109" s="2"/>
      <c r="TBQ109" s="2"/>
      <c r="TBR109" s="2"/>
      <c r="TBS109" s="2"/>
      <c r="TBT109" s="2"/>
      <c r="TBU109" s="2"/>
      <c r="TBV109" s="2"/>
      <c r="TBW109" s="2"/>
      <c r="TBX109" s="2"/>
      <c r="TBY109" s="2"/>
      <c r="TBZ109" s="2"/>
      <c r="TCA109" s="2"/>
      <c r="TCB109" s="2"/>
      <c r="TCC109" s="2"/>
      <c r="TCD109" s="2"/>
      <c r="TCE109" s="2"/>
      <c r="TCF109" s="2"/>
      <c r="TCG109" s="2"/>
      <c r="TCH109" s="2"/>
      <c r="TCI109" s="2"/>
      <c r="TCJ109" s="2"/>
      <c r="TCK109" s="2"/>
      <c r="TCL109" s="2"/>
      <c r="TCM109" s="2"/>
      <c r="TCN109" s="2"/>
      <c r="TCO109" s="2"/>
      <c r="TCP109" s="2"/>
      <c r="TCQ109" s="2"/>
      <c r="TCR109" s="2"/>
      <c r="TCS109" s="2"/>
      <c r="TCT109" s="2"/>
      <c r="TCU109" s="2"/>
      <c r="TCV109" s="2"/>
      <c r="TCW109" s="2"/>
      <c r="TCX109" s="2"/>
      <c r="TCY109" s="2"/>
      <c r="TCZ109" s="2"/>
      <c r="TDA109" s="2"/>
      <c r="TDB109" s="2"/>
      <c r="TDC109" s="2"/>
      <c r="TDD109" s="2"/>
      <c r="TDE109" s="2"/>
      <c r="TDF109" s="2"/>
      <c r="TDG109" s="2"/>
      <c r="TDH109" s="2"/>
      <c r="TDI109" s="2"/>
      <c r="TDJ109" s="2"/>
      <c r="TDK109" s="2"/>
      <c r="TDL109" s="2"/>
      <c r="TDM109" s="2"/>
      <c r="TDN109" s="2"/>
      <c r="TDO109" s="2"/>
      <c r="TDP109" s="2"/>
      <c r="TDQ109" s="2"/>
      <c r="TDR109" s="2"/>
      <c r="TDS109" s="2"/>
      <c r="TDT109" s="2"/>
      <c r="TDU109" s="2"/>
      <c r="TDV109" s="2"/>
      <c r="TDW109" s="2"/>
      <c r="TDX109" s="2"/>
      <c r="TDY109" s="2"/>
      <c r="TDZ109" s="2"/>
      <c r="TEA109" s="2"/>
      <c r="TEB109" s="2"/>
      <c r="TEC109" s="2"/>
      <c r="TED109" s="2"/>
      <c r="TEE109" s="2"/>
      <c r="TEF109" s="2"/>
      <c r="TEG109" s="2"/>
      <c r="TEH109" s="2"/>
      <c r="TEI109" s="2"/>
      <c r="TEJ109" s="2"/>
      <c r="TEK109" s="2"/>
      <c r="TEL109" s="2"/>
      <c r="TEM109" s="2"/>
      <c r="TEN109" s="2"/>
      <c r="TEO109" s="2"/>
      <c r="TEP109" s="2"/>
      <c r="TEQ109" s="2"/>
      <c r="TER109" s="2"/>
      <c r="TES109" s="2"/>
      <c r="TET109" s="2"/>
      <c r="TEU109" s="2"/>
      <c r="TEV109" s="2"/>
      <c r="TEW109" s="2"/>
      <c r="TEX109" s="2"/>
      <c r="TEY109" s="2"/>
      <c r="TEZ109" s="2"/>
      <c r="TFA109" s="2"/>
      <c r="TFB109" s="2"/>
      <c r="TFC109" s="2"/>
      <c r="TFD109" s="2"/>
      <c r="TFE109" s="2"/>
      <c r="TFF109" s="2"/>
      <c r="TFG109" s="2"/>
      <c r="TFH109" s="2"/>
      <c r="TFI109" s="2"/>
      <c r="TFJ109" s="2"/>
      <c r="TFK109" s="2"/>
      <c r="TFL109" s="2"/>
      <c r="TFM109" s="2"/>
      <c r="TFN109" s="2"/>
      <c r="TFO109" s="2"/>
      <c r="TFP109" s="2"/>
      <c r="TFQ109" s="2"/>
      <c r="TFR109" s="2"/>
      <c r="TFS109" s="2"/>
      <c r="TFT109" s="2"/>
      <c r="TFU109" s="2"/>
      <c r="TFV109" s="2"/>
      <c r="TFW109" s="2"/>
      <c r="TFX109" s="2"/>
      <c r="TFY109" s="2"/>
      <c r="TFZ109" s="2"/>
      <c r="TGA109" s="2"/>
      <c r="TGB109" s="2"/>
      <c r="TGC109" s="2"/>
      <c r="TGD109" s="2"/>
      <c r="TGE109" s="2"/>
      <c r="TGF109" s="2"/>
      <c r="TGG109" s="2"/>
      <c r="TGH109" s="2"/>
      <c r="TGI109" s="2"/>
      <c r="TGJ109" s="2"/>
      <c r="TGK109" s="2"/>
      <c r="TGL109" s="2"/>
      <c r="TGM109" s="2"/>
      <c r="TGN109" s="2"/>
      <c r="TGO109" s="2"/>
      <c r="TGP109" s="2"/>
      <c r="TGQ109" s="2"/>
      <c r="TGR109" s="2"/>
      <c r="TGS109" s="2"/>
      <c r="TGT109" s="2"/>
      <c r="TGU109" s="2"/>
      <c r="TGV109" s="2"/>
      <c r="TGW109" s="2"/>
      <c r="TGX109" s="2"/>
      <c r="TGY109" s="2"/>
      <c r="TGZ109" s="2"/>
      <c r="THA109" s="2"/>
      <c r="THB109" s="2"/>
      <c r="THC109" s="2"/>
      <c r="THD109" s="2"/>
      <c r="THE109" s="2"/>
      <c r="THF109" s="2"/>
      <c r="THG109" s="2"/>
      <c r="THH109" s="2"/>
      <c r="THI109" s="2"/>
      <c r="THJ109" s="2"/>
      <c r="THK109" s="2"/>
      <c r="THL109" s="2"/>
      <c r="THM109" s="2"/>
      <c r="THN109" s="2"/>
      <c r="THO109" s="2"/>
      <c r="THP109" s="2"/>
      <c r="THQ109" s="2"/>
      <c r="THR109" s="2"/>
      <c r="THS109" s="2"/>
      <c r="THT109" s="2"/>
      <c r="THU109" s="2"/>
      <c r="THV109" s="2"/>
      <c r="THW109" s="2"/>
      <c r="THX109" s="2"/>
      <c r="THY109" s="2"/>
      <c r="THZ109" s="2"/>
      <c r="TIA109" s="2"/>
      <c r="TIB109" s="2"/>
      <c r="TIC109" s="2"/>
      <c r="TID109" s="2"/>
      <c r="TIE109" s="2"/>
      <c r="TIF109" s="2"/>
      <c r="TIG109" s="2"/>
      <c r="TIH109" s="2"/>
      <c r="TII109" s="2"/>
      <c r="TIJ109" s="2"/>
      <c r="TIK109" s="2"/>
      <c r="TIL109" s="2"/>
      <c r="TIM109" s="2"/>
      <c r="TIN109" s="2"/>
      <c r="TIO109" s="2"/>
      <c r="TIP109" s="2"/>
      <c r="TIQ109" s="2"/>
      <c r="TIR109" s="2"/>
      <c r="TIS109" s="2"/>
      <c r="TIT109" s="2"/>
      <c r="TIU109" s="2"/>
      <c r="TIV109" s="2"/>
      <c r="TIW109" s="2"/>
      <c r="TIX109" s="2"/>
      <c r="TIY109" s="2"/>
      <c r="TIZ109" s="2"/>
      <c r="TJA109" s="2"/>
      <c r="TJB109" s="2"/>
      <c r="TJC109" s="2"/>
      <c r="TJD109" s="2"/>
      <c r="TJE109" s="2"/>
      <c r="TJF109" s="2"/>
      <c r="TJG109" s="2"/>
      <c r="TJH109" s="2"/>
      <c r="TJI109" s="2"/>
      <c r="TJJ109" s="2"/>
      <c r="TJK109" s="2"/>
      <c r="TJL109" s="2"/>
      <c r="TJM109" s="2"/>
      <c r="TJN109" s="2"/>
      <c r="TJO109" s="2"/>
      <c r="TJP109" s="2"/>
      <c r="TJQ109" s="2"/>
      <c r="TJR109" s="2"/>
      <c r="TJS109" s="2"/>
      <c r="TJT109" s="2"/>
      <c r="TJU109" s="2"/>
      <c r="TJV109" s="2"/>
      <c r="TJW109" s="2"/>
      <c r="TJX109" s="2"/>
      <c r="TJY109" s="2"/>
      <c r="TJZ109" s="2"/>
      <c r="TKA109" s="2"/>
      <c r="TKB109" s="2"/>
      <c r="TKC109" s="2"/>
      <c r="TKD109" s="2"/>
      <c r="TKE109" s="2"/>
      <c r="TKF109" s="2"/>
      <c r="TKG109" s="2"/>
      <c r="TKH109" s="2"/>
      <c r="TKI109" s="2"/>
      <c r="TKJ109" s="2"/>
      <c r="TKK109" s="2"/>
      <c r="TKL109" s="2"/>
      <c r="TKM109" s="2"/>
      <c r="TKN109" s="2"/>
      <c r="TKO109" s="2"/>
      <c r="TKP109" s="2"/>
      <c r="TKQ109" s="2"/>
      <c r="TKR109" s="2"/>
      <c r="TKS109" s="2"/>
      <c r="TKT109" s="2"/>
      <c r="TKU109" s="2"/>
      <c r="TKV109" s="2"/>
      <c r="TKW109" s="2"/>
      <c r="TKX109" s="2"/>
      <c r="TKY109" s="2"/>
      <c r="TKZ109" s="2"/>
      <c r="TLA109" s="2"/>
      <c r="TLB109" s="2"/>
      <c r="TLC109" s="2"/>
      <c r="TLD109" s="2"/>
      <c r="TLE109" s="2"/>
      <c r="TLF109" s="2"/>
      <c r="TLG109" s="2"/>
      <c r="TLH109" s="2"/>
      <c r="TLI109" s="2"/>
      <c r="TLJ109" s="2"/>
      <c r="TLK109" s="2"/>
      <c r="TLL109" s="2"/>
      <c r="TLM109" s="2"/>
      <c r="TLN109" s="2"/>
      <c r="TLO109" s="2"/>
      <c r="TLP109" s="2"/>
      <c r="TLQ109" s="2"/>
      <c r="TLR109" s="2"/>
      <c r="TLS109" s="2"/>
      <c r="TLT109" s="2"/>
      <c r="TLU109" s="2"/>
      <c r="TLV109" s="2"/>
      <c r="TLW109" s="2"/>
      <c r="TLX109" s="2"/>
      <c r="TLY109" s="2"/>
      <c r="TLZ109" s="2"/>
      <c r="TMA109" s="2"/>
      <c r="TMB109" s="2"/>
      <c r="TMC109" s="2"/>
      <c r="TMD109" s="2"/>
      <c r="TME109" s="2"/>
      <c r="TMF109" s="2"/>
      <c r="TMG109" s="2"/>
      <c r="TMH109" s="2"/>
      <c r="TMI109" s="2"/>
      <c r="TMJ109" s="2"/>
      <c r="TMK109" s="2"/>
      <c r="TML109" s="2"/>
      <c r="TMM109" s="2"/>
      <c r="TMN109" s="2"/>
      <c r="TMO109" s="2"/>
      <c r="TMP109" s="2"/>
      <c r="TMQ109" s="2"/>
      <c r="TMR109" s="2"/>
      <c r="TMS109" s="2"/>
      <c r="TMT109" s="2"/>
      <c r="TMU109" s="2"/>
      <c r="TMV109" s="2"/>
      <c r="TMW109" s="2"/>
      <c r="TMX109" s="2"/>
      <c r="TMY109" s="2"/>
      <c r="TMZ109" s="2"/>
      <c r="TNA109" s="2"/>
      <c r="TNB109" s="2"/>
      <c r="TNC109" s="2"/>
      <c r="TND109" s="2"/>
      <c r="TNE109" s="2"/>
      <c r="TNF109" s="2"/>
      <c r="TNG109" s="2"/>
      <c r="TNH109" s="2"/>
      <c r="TNI109" s="2"/>
      <c r="TNJ109" s="2"/>
      <c r="TNK109" s="2"/>
      <c r="TNL109" s="2"/>
      <c r="TNM109" s="2"/>
      <c r="TNN109" s="2"/>
      <c r="TNO109" s="2"/>
      <c r="TNP109" s="2"/>
      <c r="TNQ109" s="2"/>
      <c r="TNR109" s="2"/>
      <c r="TNS109" s="2"/>
      <c r="TNT109" s="2"/>
      <c r="TNU109" s="2"/>
      <c r="TNV109" s="2"/>
      <c r="TNW109" s="2"/>
      <c r="TNX109" s="2"/>
      <c r="TNY109" s="2"/>
      <c r="TNZ109" s="2"/>
      <c r="TOA109" s="2"/>
      <c r="TOB109" s="2"/>
      <c r="TOC109" s="2"/>
      <c r="TOD109" s="2"/>
      <c r="TOE109" s="2"/>
      <c r="TOF109" s="2"/>
      <c r="TOG109" s="2"/>
      <c r="TOH109" s="2"/>
      <c r="TOI109" s="2"/>
      <c r="TOJ109" s="2"/>
      <c r="TOK109" s="2"/>
      <c r="TOL109" s="2"/>
      <c r="TOM109" s="2"/>
      <c r="TON109" s="2"/>
      <c r="TOO109" s="2"/>
      <c r="TOP109" s="2"/>
      <c r="TOQ109" s="2"/>
      <c r="TOR109" s="2"/>
      <c r="TOS109" s="2"/>
      <c r="TOT109" s="2"/>
      <c r="TOU109" s="2"/>
      <c r="TOV109" s="2"/>
      <c r="TOW109" s="2"/>
      <c r="TOX109" s="2"/>
      <c r="TOY109" s="2"/>
      <c r="TOZ109" s="2"/>
      <c r="TPA109" s="2"/>
      <c r="TPB109" s="2"/>
      <c r="TPC109" s="2"/>
      <c r="TPD109" s="2"/>
      <c r="TPE109" s="2"/>
      <c r="TPF109" s="2"/>
      <c r="TPG109" s="2"/>
      <c r="TPH109" s="2"/>
      <c r="TPI109" s="2"/>
      <c r="TPJ109" s="2"/>
      <c r="TPK109" s="2"/>
      <c r="TPL109" s="2"/>
      <c r="TPM109" s="2"/>
      <c r="TPN109" s="2"/>
      <c r="TPO109" s="2"/>
      <c r="TPP109" s="2"/>
      <c r="TPQ109" s="2"/>
      <c r="TPR109" s="2"/>
      <c r="TPS109" s="2"/>
      <c r="TPT109" s="2"/>
      <c r="TPU109" s="2"/>
      <c r="TPV109" s="2"/>
      <c r="TPW109" s="2"/>
      <c r="TPX109" s="2"/>
      <c r="TPY109" s="2"/>
      <c r="TPZ109" s="2"/>
      <c r="TQA109" s="2"/>
      <c r="TQB109" s="2"/>
      <c r="TQC109" s="2"/>
      <c r="TQD109" s="2"/>
      <c r="TQE109" s="2"/>
      <c r="TQF109" s="2"/>
      <c r="TQG109" s="2"/>
      <c r="TQH109" s="2"/>
      <c r="TQI109" s="2"/>
      <c r="TQJ109" s="2"/>
      <c r="TQK109" s="2"/>
      <c r="TQL109" s="2"/>
      <c r="TQM109" s="2"/>
      <c r="TQN109" s="2"/>
      <c r="TQO109" s="2"/>
      <c r="TQP109" s="2"/>
      <c r="TQQ109" s="2"/>
      <c r="TQR109" s="2"/>
      <c r="TQS109" s="2"/>
      <c r="TQT109" s="2"/>
      <c r="TQU109" s="2"/>
      <c r="TQV109" s="2"/>
      <c r="TQW109" s="2"/>
      <c r="TQX109" s="2"/>
      <c r="TQY109" s="2"/>
      <c r="TQZ109" s="2"/>
      <c r="TRA109" s="2"/>
      <c r="TRB109" s="2"/>
      <c r="TRC109" s="2"/>
      <c r="TRD109" s="2"/>
      <c r="TRE109" s="2"/>
      <c r="TRF109" s="2"/>
      <c r="TRG109" s="2"/>
      <c r="TRH109" s="2"/>
      <c r="TRI109" s="2"/>
      <c r="TRJ109" s="2"/>
      <c r="TRK109" s="2"/>
      <c r="TRL109" s="2"/>
      <c r="TRM109" s="2"/>
      <c r="TRN109" s="2"/>
      <c r="TRO109" s="2"/>
      <c r="TRP109" s="2"/>
      <c r="TRQ109" s="2"/>
      <c r="TRR109" s="2"/>
      <c r="TRS109" s="2"/>
      <c r="TRT109" s="2"/>
      <c r="TRU109" s="2"/>
      <c r="TRV109" s="2"/>
      <c r="TRW109" s="2"/>
      <c r="TRX109" s="2"/>
      <c r="TRY109" s="2"/>
      <c r="TRZ109" s="2"/>
      <c r="TSA109" s="2"/>
      <c r="TSB109" s="2"/>
      <c r="TSC109" s="2"/>
      <c r="TSD109" s="2"/>
      <c r="TSE109" s="2"/>
      <c r="TSF109" s="2"/>
      <c r="TSG109" s="2"/>
      <c r="TSH109" s="2"/>
      <c r="TSI109" s="2"/>
      <c r="TSJ109" s="2"/>
      <c r="TSK109" s="2"/>
      <c r="TSL109" s="2"/>
      <c r="TSM109" s="2"/>
      <c r="TSN109" s="2"/>
      <c r="TSO109" s="2"/>
      <c r="TSP109" s="2"/>
      <c r="TSQ109" s="2"/>
      <c r="TSR109" s="2"/>
      <c r="TSS109" s="2"/>
      <c r="TST109" s="2"/>
      <c r="TSU109" s="2"/>
      <c r="TSV109" s="2"/>
      <c r="TSW109" s="2"/>
      <c r="TSX109" s="2"/>
      <c r="TSY109" s="2"/>
      <c r="TSZ109" s="2"/>
      <c r="TTA109" s="2"/>
      <c r="TTB109" s="2"/>
      <c r="TTC109" s="2"/>
      <c r="TTD109" s="2"/>
      <c r="TTE109" s="2"/>
      <c r="TTF109" s="2"/>
      <c r="TTG109" s="2"/>
      <c r="TTH109" s="2"/>
      <c r="TTI109" s="2"/>
      <c r="TTJ109" s="2"/>
      <c r="TTK109" s="2"/>
      <c r="TTL109" s="2"/>
      <c r="TTM109" s="2"/>
      <c r="TTN109" s="2"/>
      <c r="TTO109" s="2"/>
      <c r="TTP109" s="2"/>
      <c r="TTQ109" s="2"/>
      <c r="TTR109" s="2"/>
      <c r="TTS109" s="2"/>
      <c r="TTT109" s="2"/>
      <c r="TTU109" s="2"/>
      <c r="TTV109" s="2"/>
      <c r="TTW109" s="2"/>
      <c r="TTX109" s="2"/>
      <c r="TTY109" s="2"/>
      <c r="TTZ109" s="2"/>
      <c r="TUA109" s="2"/>
      <c r="TUB109" s="2"/>
      <c r="TUC109" s="2"/>
      <c r="TUD109" s="2"/>
      <c r="TUE109" s="2"/>
      <c r="TUF109" s="2"/>
      <c r="TUG109" s="2"/>
      <c r="TUH109" s="2"/>
      <c r="TUI109" s="2"/>
      <c r="TUJ109" s="2"/>
      <c r="TUK109" s="2"/>
      <c r="TUL109" s="2"/>
      <c r="TUM109" s="2"/>
      <c r="TUN109" s="2"/>
      <c r="TUO109" s="2"/>
      <c r="TUP109" s="2"/>
      <c r="TUQ109" s="2"/>
      <c r="TUR109" s="2"/>
      <c r="TUS109" s="2"/>
      <c r="TUT109" s="2"/>
      <c r="TUU109" s="2"/>
      <c r="TUV109" s="2"/>
      <c r="TUW109" s="2"/>
      <c r="TUX109" s="2"/>
      <c r="TUY109" s="2"/>
      <c r="TUZ109" s="2"/>
      <c r="TVA109" s="2"/>
      <c r="TVB109" s="2"/>
      <c r="TVC109" s="2"/>
      <c r="TVD109" s="2"/>
      <c r="TVE109" s="2"/>
      <c r="TVF109" s="2"/>
      <c r="TVG109" s="2"/>
      <c r="TVH109" s="2"/>
      <c r="TVI109" s="2"/>
      <c r="TVJ109" s="2"/>
      <c r="TVK109" s="2"/>
      <c r="TVL109" s="2"/>
      <c r="TVM109" s="2"/>
      <c r="TVN109" s="2"/>
      <c r="TVO109" s="2"/>
      <c r="TVP109" s="2"/>
      <c r="TVQ109" s="2"/>
      <c r="TVR109" s="2"/>
      <c r="TVS109" s="2"/>
      <c r="TVT109" s="2"/>
      <c r="TVU109" s="2"/>
      <c r="TVV109" s="2"/>
      <c r="TVW109" s="2"/>
      <c r="TVX109" s="2"/>
      <c r="TVY109" s="2"/>
      <c r="TVZ109" s="2"/>
      <c r="TWA109" s="2"/>
      <c r="TWB109" s="2"/>
      <c r="TWC109" s="2"/>
      <c r="TWD109" s="2"/>
      <c r="TWE109" s="2"/>
      <c r="TWF109" s="2"/>
      <c r="TWG109" s="2"/>
      <c r="TWH109" s="2"/>
      <c r="TWI109" s="2"/>
      <c r="TWJ109" s="2"/>
      <c r="TWK109" s="2"/>
      <c r="TWL109" s="2"/>
      <c r="TWM109" s="2"/>
      <c r="TWN109" s="2"/>
      <c r="TWO109" s="2"/>
      <c r="TWP109" s="2"/>
      <c r="TWQ109" s="2"/>
      <c r="TWR109" s="2"/>
      <c r="TWS109" s="2"/>
      <c r="TWT109" s="2"/>
      <c r="TWU109" s="2"/>
      <c r="TWV109" s="2"/>
      <c r="TWW109" s="2"/>
      <c r="TWX109" s="2"/>
      <c r="TWY109" s="2"/>
      <c r="TWZ109" s="2"/>
      <c r="TXA109" s="2"/>
      <c r="TXB109" s="2"/>
      <c r="TXC109" s="2"/>
      <c r="TXD109" s="2"/>
      <c r="TXE109" s="2"/>
      <c r="TXF109" s="2"/>
      <c r="TXG109" s="2"/>
      <c r="TXH109" s="2"/>
      <c r="TXI109" s="2"/>
      <c r="TXJ109" s="2"/>
      <c r="TXK109" s="2"/>
      <c r="TXL109" s="2"/>
      <c r="TXM109" s="2"/>
      <c r="TXN109" s="2"/>
      <c r="TXO109" s="2"/>
      <c r="TXP109" s="2"/>
      <c r="TXQ109" s="2"/>
      <c r="TXR109" s="2"/>
      <c r="TXS109" s="2"/>
      <c r="TXT109" s="2"/>
      <c r="TXU109" s="2"/>
      <c r="TXV109" s="2"/>
      <c r="TXW109" s="2"/>
      <c r="TXX109" s="2"/>
      <c r="TXY109" s="2"/>
      <c r="TXZ109" s="2"/>
      <c r="TYA109" s="2"/>
      <c r="TYB109" s="2"/>
      <c r="TYC109" s="2"/>
      <c r="TYD109" s="2"/>
      <c r="TYE109" s="2"/>
      <c r="TYF109" s="2"/>
      <c r="TYG109" s="2"/>
      <c r="TYH109" s="2"/>
      <c r="TYI109" s="2"/>
      <c r="TYJ109" s="2"/>
      <c r="TYK109" s="2"/>
      <c r="TYL109" s="2"/>
      <c r="TYM109" s="2"/>
      <c r="TYN109" s="2"/>
      <c r="TYO109" s="2"/>
      <c r="TYP109" s="2"/>
      <c r="TYQ109" s="2"/>
      <c r="TYR109" s="2"/>
      <c r="TYS109" s="2"/>
      <c r="TYT109" s="2"/>
      <c r="TYU109" s="2"/>
      <c r="TYV109" s="2"/>
      <c r="TYW109" s="2"/>
      <c r="TYX109" s="2"/>
      <c r="TYY109" s="2"/>
      <c r="TYZ109" s="2"/>
      <c r="TZA109" s="2"/>
      <c r="TZB109" s="2"/>
      <c r="TZC109" s="2"/>
      <c r="TZD109" s="2"/>
      <c r="TZE109" s="2"/>
      <c r="TZF109" s="2"/>
      <c r="TZG109" s="2"/>
      <c r="TZH109" s="2"/>
      <c r="TZI109" s="2"/>
      <c r="TZJ109" s="2"/>
      <c r="TZK109" s="2"/>
      <c r="TZL109" s="2"/>
      <c r="TZM109" s="2"/>
      <c r="TZN109" s="2"/>
      <c r="TZO109" s="2"/>
      <c r="TZP109" s="2"/>
      <c r="TZQ109" s="2"/>
      <c r="TZR109" s="2"/>
      <c r="TZS109" s="2"/>
      <c r="TZT109" s="2"/>
      <c r="TZU109" s="2"/>
      <c r="TZV109" s="2"/>
      <c r="TZW109" s="2"/>
      <c r="TZX109" s="2"/>
      <c r="TZY109" s="2"/>
      <c r="TZZ109" s="2"/>
      <c r="UAA109" s="2"/>
      <c r="UAB109" s="2"/>
      <c r="UAC109" s="2"/>
      <c r="UAD109" s="2"/>
      <c r="UAE109" s="2"/>
      <c r="UAF109" s="2"/>
      <c r="UAG109" s="2"/>
      <c r="UAH109" s="2"/>
      <c r="UAI109" s="2"/>
      <c r="UAJ109" s="2"/>
      <c r="UAK109" s="2"/>
      <c r="UAL109" s="2"/>
      <c r="UAM109" s="2"/>
      <c r="UAN109" s="2"/>
      <c r="UAO109" s="2"/>
      <c r="UAP109" s="2"/>
      <c r="UAQ109" s="2"/>
      <c r="UAR109" s="2"/>
      <c r="UAS109" s="2"/>
      <c r="UAT109" s="2"/>
      <c r="UAU109" s="2"/>
      <c r="UAV109" s="2"/>
      <c r="UAW109" s="2"/>
      <c r="UAX109" s="2"/>
      <c r="UAY109" s="2"/>
      <c r="UAZ109" s="2"/>
      <c r="UBA109" s="2"/>
      <c r="UBB109" s="2"/>
      <c r="UBC109" s="2"/>
      <c r="UBD109" s="2"/>
      <c r="UBE109" s="2"/>
      <c r="UBF109" s="2"/>
      <c r="UBG109" s="2"/>
      <c r="UBH109" s="2"/>
      <c r="UBI109" s="2"/>
      <c r="UBJ109" s="2"/>
      <c r="UBK109" s="2"/>
      <c r="UBL109" s="2"/>
      <c r="UBM109" s="2"/>
      <c r="UBN109" s="2"/>
      <c r="UBO109" s="2"/>
      <c r="UBP109" s="2"/>
      <c r="UBQ109" s="2"/>
      <c r="UBR109" s="2"/>
      <c r="UBS109" s="2"/>
      <c r="UBT109" s="2"/>
      <c r="UBU109" s="2"/>
      <c r="UBV109" s="2"/>
      <c r="UBW109" s="2"/>
      <c r="UBX109" s="2"/>
      <c r="UBY109" s="2"/>
      <c r="UBZ109" s="2"/>
      <c r="UCA109" s="2"/>
      <c r="UCB109" s="2"/>
      <c r="UCC109" s="2"/>
      <c r="UCD109" s="2"/>
      <c r="UCE109" s="2"/>
      <c r="UCF109" s="2"/>
      <c r="UCG109" s="2"/>
      <c r="UCH109" s="2"/>
      <c r="UCI109" s="2"/>
      <c r="UCJ109" s="2"/>
      <c r="UCK109" s="2"/>
      <c r="UCL109" s="2"/>
      <c r="UCM109" s="2"/>
      <c r="UCN109" s="2"/>
      <c r="UCO109" s="2"/>
      <c r="UCP109" s="2"/>
      <c r="UCQ109" s="2"/>
      <c r="UCR109" s="2"/>
      <c r="UCS109" s="2"/>
      <c r="UCT109" s="2"/>
      <c r="UCU109" s="2"/>
      <c r="UCV109" s="2"/>
      <c r="UCW109" s="2"/>
      <c r="UCX109" s="2"/>
      <c r="UCY109" s="2"/>
      <c r="UCZ109" s="2"/>
      <c r="UDA109" s="2"/>
      <c r="UDB109" s="2"/>
      <c r="UDC109" s="2"/>
      <c r="UDD109" s="2"/>
      <c r="UDE109" s="2"/>
      <c r="UDF109" s="2"/>
      <c r="UDG109" s="2"/>
      <c r="UDH109" s="2"/>
      <c r="UDI109" s="2"/>
      <c r="UDJ109" s="2"/>
      <c r="UDK109" s="2"/>
      <c r="UDL109" s="2"/>
      <c r="UDM109" s="2"/>
      <c r="UDN109" s="2"/>
      <c r="UDO109" s="2"/>
      <c r="UDP109" s="2"/>
      <c r="UDQ109" s="2"/>
      <c r="UDR109" s="2"/>
      <c r="UDS109" s="2"/>
      <c r="UDT109" s="2"/>
      <c r="UDU109" s="2"/>
      <c r="UDV109" s="2"/>
      <c r="UDW109" s="2"/>
      <c r="UDX109" s="2"/>
      <c r="UDY109" s="2"/>
      <c r="UDZ109" s="2"/>
      <c r="UEA109" s="2"/>
      <c r="UEB109" s="2"/>
      <c r="UEC109" s="2"/>
      <c r="UED109" s="2"/>
      <c r="UEE109" s="2"/>
      <c r="UEF109" s="2"/>
      <c r="UEG109" s="2"/>
      <c r="UEH109" s="2"/>
      <c r="UEI109" s="2"/>
      <c r="UEJ109" s="2"/>
      <c r="UEK109" s="2"/>
      <c r="UEL109" s="2"/>
      <c r="UEM109" s="2"/>
      <c r="UEN109" s="2"/>
      <c r="UEO109" s="2"/>
      <c r="UEP109" s="2"/>
      <c r="UEQ109" s="2"/>
      <c r="UER109" s="2"/>
      <c r="UES109" s="2"/>
      <c r="UET109" s="2"/>
      <c r="UEU109" s="2"/>
      <c r="UEV109" s="2"/>
      <c r="UEW109" s="2"/>
      <c r="UEX109" s="2"/>
      <c r="UEY109" s="2"/>
      <c r="UEZ109" s="2"/>
      <c r="UFA109" s="2"/>
      <c r="UFB109" s="2"/>
      <c r="UFC109" s="2"/>
      <c r="UFD109" s="2"/>
      <c r="UFE109" s="2"/>
      <c r="UFF109" s="2"/>
      <c r="UFG109" s="2"/>
      <c r="UFH109" s="2"/>
      <c r="UFI109" s="2"/>
      <c r="UFJ109" s="2"/>
      <c r="UFK109" s="2"/>
      <c r="UFL109" s="2"/>
      <c r="UFM109" s="2"/>
      <c r="UFN109" s="2"/>
      <c r="UFO109" s="2"/>
      <c r="UFP109" s="2"/>
      <c r="UFQ109" s="2"/>
      <c r="UFR109" s="2"/>
      <c r="UFS109" s="2"/>
      <c r="UFT109" s="2"/>
      <c r="UFU109" s="2"/>
      <c r="UFV109" s="2"/>
      <c r="UFW109" s="2"/>
      <c r="UFX109" s="2"/>
      <c r="UFY109" s="2"/>
      <c r="UFZ109" s="2"/>
      <c r="UGA109" s="2"/>
      <c r="UGB109" s="2"/>
      <c r="UGC109" s="2"/>
      <c r="UGD109" s="2"/>
      <c r="UGE109" s="2"/>
      <c r="UGF109" s="2"/>
      <c r="UGG109" s="2"/>
      <c r="UGH109" s="2"/>
      <c r="UGI109" s="2"/>
      <c r="UGJ109" s="2"/>
      <c r="UGK109" s="2"/>
      <c r="UGL109" s="2"/>
      <c r="UGM109" s="2"/>
      <c r="UGN109" s="2"/>
      <c r="UGO109" s="2"/>
      <c r="UGP109" s="2"/>
      <c r="UGQ109" s="2"/>
      <c r="UGR109" s="2"/>
      <c r="UGS109" s="2"/>
      <c r="UGT109" s="2"/>
      <c r="UGU109" s="2"/>
      <c r="UGV109" s="2"/>
      <c r="UGW109" s="2"/>
      <c r="UGX109" s="2"/>
      <c r="UGY109" s="2"/>
      <c r="UGZ109" s="2"/>
      <c r="UHA109" s="2"/>
      <c r="UHB109" s="2"/>
      <c r="UHC109" s="2"/>
      <c r="UHD109" s="2"/>
      <c r="UHE109" s="2"/>
      <c r="UHF109" s="2"/>
      <c r="UHG109" s="2"/>
      <c r="UHH109" s="2"/>
      <c r="UHI109" s="2"/>
      <c r="UHJ109" s="2"/>
      <c r="UHK109" s="2"/>
      <c r="UHL109" s="2"/>
      <c r="UHM109" s="2"/>
      <c r="UHN109" s="2"/>
      <c r="UHO109" s="2"/>
      <c r="UHP109" s="2"/>
      <c r="UHQ109" s="2"/>
      <c r="UHR109" s="2"/>
      <c r="UHS109" s="2"/>
      <c r="UHT109" s="2"/>
      <c r="UHU109" s="2"/>
      <c r="UHV109" s="2"/>
      <c r="UHW109" s="2"/>
      <c r="UHX109" s="2"/>
      <c r="UHY109" s="2"/>
      <c r="UHZ109" s="2"/>
      <c r="UIA109" s="2"/>
      <c r="UIB109" s="2"/>
      <c r="UIC109" s="2"/>
      <c r="UID109" s="2"/>
      <c r="UIE109" s="2"/>
      <c r="UIF109" s="2"/>
      <c r="UIG109" s="2"/>
      <c r="UIH109" s="2"/>
      <c r="UII109" s="2"/>
      <c r="UIJ109" s="2"/>
      <c r="UIK109" s="2"/>
      <c r="UIL109" s="2"/>
      <c r="UIM109" s="2"/>
      <c r="UIN109" s="2"/>
      <c r="UIO109" s="2"/>
      <c r="UIP109" s="2"/>
      <c r="UIQ109" s="2"/>
      <c r="UIR109" s="2"/>
      <c r="UIS109" s="2"/>
      <c r="UIT109" s="2"/>
      <c r="UIU109" s="2"/>
      <c r="UIV109" s="2"/>
      <c r="UIW109" s="2"/>
      <c r="UIX109" s="2"/>
      <c r="UIY109" s="2"/>
      <c r="UIZ109" s="2"/>
      <c r="UJA109" s="2"/>
      <c r="UJB109" s="2"/>
      <c r="UJC109" s="2"/>
      <c r="UJD109" s="2"/>
      <c r="UJE109" s="2"/>
      <c r="UJF109" s="2"/>
      <c r="UJG109" s="2"/>
      <c r="UJH109" s="2"/>
      <c r="UJI109" s="2"/>
      <c r="UJJ109" s="2"/>
      <c r="UJK109" s="2"/>
      <c r="UJL109" s="2"/>
      <c r="UJM109" s="2"/>
      <c r="UJN109" s="2"/>
      <c r="UJO109" s="2"/>
      <c r="UJP109" s="2"/>
      <c r="UJQ109" s="2"/>
      <c r="UJR109" s="2"/>
      <c r="UJS109" s="2"/>
      <c r="UJT109" s="2"/>
      <c r="UJU109" s="2"/>
      <c r="UJV109" s="2"/>
      <c r="UJW109" s="2"/>
      <c r="UJX109" s="2"/>
      <c r="UJY109" s="2"/>
      <c r="UJZ109" s="2"/>
      <c r="UKA109" s="2"/>
      <c r="UKB109" s="2"/>
      <c r="UKC109" s="2"/>
      <c r="UKD109" s="2"/>
      <c r="UKE109" s="2"/>
      <c r="UKF109" s="2"/>
      <c r="UKG109" s="2"/>
      <c r="UKH109" s="2"/>
      <c r="UKI109" s="2"/>
      <c r="UKJ109" s="2"/>
      <c r="UKK109" s="2"/>
      <c r="UKL109" s="2"/>
      <c r="UKM109" s="2"/>
      <c r="UKN109" s="2"/>
      <c r="UKO109" s="2"/>
      <c r="UKP109" s="2"/>
      <c r="UKQ109" s="2"/>
      <c r="UKR109" s="2"/>
      <c r="UKS109" s="2"/>
      <c r="UKT109" s="2"/>
      <c r="UKU109" s="2"/>
      <c r="UKV109" s="2"/>
      <c r="UKW109" s="2"/>
      <c r="UKX109" s="2"/>
      <c r="UKY109" s="2"/>
      <c r="UKZ109" s="2"/>
      <c r="ULA109" s="2"/>
      <c r="ULB109" s="2"/>
      <c r="ULC109" s="2"/>
      <c r="ULD109" s="2"/>
      <c r="ULE109" s="2"/>
      <c r="ULF109" s="2"/>
      <c r="ULG109" s="2"/>
      <c r="ULH109" s="2"/>
      <c r="ULI109" s="2"/>
      <c r="ULJ109" s="2"/>
      <c r="ULK109" s="2"/>
      <c r="ULL109" s="2"/>
      <c r="ULM109" s="2"/>
      <c r="ULN109" s="2"/>
      <c r="ULO109" s="2"/>
      <c r="ULP109" s="2"/>
      <c r="ULQ109" s="2"/>
      <c r="ULR109" s="2"/>
      <c r="ULS109" s="2"/>
      <c r="ULT109" s="2"/>
      <c r="ULU109" s="2"/>
      <c r="ULV109" s="2"/>
      <c r="ULW109" s="2"/>
      <c r="ULX109" s="2"/>
      <c r="ULY109" s="2"/>
      <c r="ULZ109" s="2"/>
      <c r="UMA109" s="2"/>
      <c r="UMB109" s="2"/>
      <c r="UMC109" s="2"/>
      <c r="UMD109" s="2"/>
      <c r="UME109" s="2"/>
      <c r="UMF109" s="2"/>
      <c r="UMG109" s="2"/>
      <c r="UMH109" s="2"/>
      <c r="UMI109" s="2"/>
      <c r="UMJ109" s="2"/>
      <c r="UMK109" s="2"/>
      <c r="UML109" s="2"/>
      <c r="UMM109" s="2"/>
      <c r="UMN109" s="2"/>
      <c r="UMO109" s="2"/>
      <c r="UMP109" s="2"/>
      <c r="UMQ109" s="2"/>
      <c r="UMR109" s="2"/>
      <c r="UMS109" s="2"/>
      <c r="UMT109" s="2"/>
      <c r="UMU109" s="2"/>
      <c r="UMV109" s="2"/>
      <c r="UMW109" s="2"/>
      <c r="UMX109" s="2"/>
      <c r="UMY109" s="2"/>
      <c r="UMZ109" s="2"/>
      <c r="UNA109" s="2"/>
      <c r="UNB109" s="2"/>
      <c r="UNC109" s="2"/>
      <c r="UND109" s="2"/>
      <c r="UNE109" s="2"/>
      <c r="UNF109" s="2"/>
      <c r="UNG109" s="2"/>
      <c r="UNH109" s="2"/>
      <c r="UNI109" s="2"/>
      <c r="UNJ109" s="2"/>
      <c r="UNK109" s="2"/>
      <c r="UNL109" s="2"/>
      <c r="UNM109" s="2"/>
      <c r="UNN109" s="2"/>
      <c r="UNO109" s="2"/>
      <c r="UNP109" s="2"/>
      <c r="UNQ109" s="2"/>
      <c r="UNR109" s="2"/>
      <c r="UNS109" s="2"/>
      <c r="UNT109" s="2"/>
      <c r="UNU109" s="2"/>
      <c r="UNV109" s="2"/>
      <c r="UNW109" s="2"/>
      <c r="UNX109" s="2"/>
      <c r="UNY109" s="2"/>
      <c r="UNZ109" s="2"/>
      <c r="UOA109" s="2"/>
      <c r="UOB109" s="2"/>
      <c r="UOC109" s="2"/>
      <c r="UOD109" s="2"/>
      <c r="UOE109" s="2"/>
      <c r="UOF109" s="2"/>
      <c r="UOG109" s="2"/>
      <c r="UOH109" s="2"/>
      <c r="UOI109" s="2"/>
      <c r="UOJ109" s="2"/>
      <c r="UOK109" s="2"/>
      <c r="UOL109" s="2"/>
      <c r="UOM109" s="2"/>
      <c r="UON109" s="2"/>
      <c r="UOO109" s="2"/>
      <c r="UOP109" s="2"/>
      <c r="UOQ109" s="2"/>
      <c r="UOR109" s="2"/>
      <c r="UOS109" s="2"/>
      <c r="UOT109" s="2"/>
      <c r="UOU109" s="2"/>
      <c r="UOV109" s="2"/>
      <c r="UOW109" s="2"/>
      <c r="UOX109" s="2"/>
      <c r="UOY109" s="2"/>
      <c r="UOZ109" s="2"/>
      <c r="UPA109" s="2"/>
      <c r="UPB109" s="2"/>
      <c r="UPC109" s="2"/>
      <c r="UPD109" s="2"/>
      <c r="UPE109" s="2"/>
      <c r="UPF109" s="2"/>
      <c r="UPG109" s="2"/>
      <c r="UPH109" s="2"/>
      <c r="UPI109" s="2"/>
      <c r="UPJ109" s="2"/>
      <c r="UPK109" s="2"/>
      <c r="UPL109" s="2"/>
      <c r="UPM109" s="2"/>
      <c r="UPN109" s="2"/>
      <c r="UPO109" s="2"/>
      <c r="UPP109" s="2"/>
      <c r="UPQ109" s="2"/>
      <c r="UPR109" s="2"/>
      <c r="UPS109" s="2"/>
      <c r="UPT109" s="2"/>
      <c r="UPU109" s="2"/>
      <c r="UPV109" s="2"/>
      <c r="UPW109" s="2"/>
      <c r="UPX109" s="2"/>
      <c r="UPY109" s="2"/>
      <c r="UPZ109" s="2"/>
      <c r="UQA109" s="2"/>
      <c r="UQB109" s="2"/>
      <c r="UQC109" s="2"/>
      <c r="UQD109" s="2"/>
      <c r="UQE109" s="2"/>
      <c r="UQF109" s="2"/>
      <c r="UQG109" s="2"/>
      <c r="UQH109" s="2"/>
      <c r="UQI109" s="2"/>
      <c r="UQJ109" s="2"/>
      <c r="UQK109" s="2"/>
      <c r="UQL109" s="2"/>
      <c r="UQM109" s="2"/>
      <c r="UQN109" s="2"/>
      <c r="UQO109" s="2"/>
      <c r="UQP109" s="2"/>
      <c r="UQQ109" s="2"/>
      <c r="UQR109" s="2"/>
      <c r="UQS109" s="2"/>
      <c r="UQT109" s="2"/>
      <c r="UQU109" s="2"/>
      <c r="UQV109" s="2"/>
      <c r="UQW109" s="2"/>
      <c r="UQX109" s="2"/>
      <c r="UQY109" s="2"/>
      <c r="UQZ109" s="2"/>
      <c r="URA109" s="2"/>
      <c r="URB109" s="2"/>
      <c r="URC109" s="2"/>
      <c r="URD109" s="2"/>
      <c r="URE109" s="2"/>
      <c r="URF109" s="2"/>
      <c r="URG109" s="2"/>
      <c r="URH109" s="2"/>
      <c r="URI109" s="2"/>
      <c r="URJ109" s="2"/>
      <c r="URK109" s="2"/>
      <c r="URL109" s="2"/>
      <c r="URM109" s="2"/>
      <c r="URN109" s="2"/>
      <c r="URO109" s="2"/>
      <c r="URP109" s="2"/>
      <c r="URQ109" s="2"/>
      <c r="URR109" s="2"/>
      <c r="URS109" s="2"/>
      <c r="URT109" s="2"/>
      <c r="URU109" s="2"/>
      <c r="URV109" s="2"/>
      <c r="URW109" s="2"/>
      <c r="URX109" s="2"/>
      <c r="URY109" s="2"/>
      <c r="URZ109" s="2"/>
      <c r="USA109" s="2"/>
      <c r="USB109" s="2"/>
      <c r="USC109" s="2"/>
      <c r="USD109" s="2"/>
      <c r="USE109" s="2"/>
      <c r="USF109" s="2"/>
      <c r="USG109" s="2"/>
      <c r="USH109" s="2"/>
      <c r="USI109" s="2"/>
      <c r="USJ109" s="2"/>
      <c r="USK109" s="2"/>
      <c r="USL109" s="2"/>
      <c r="USM109" s="2"/>
      <c r="USN109" s="2"/>
      <c r="USO109" s="2"/>
      <c r="USP109" s="2"/>
      <c r="USQ109" s="2"/>
      <c r="USR109" s="2"/>
      <c r="USS109" s="2"/>
      <c r="UST109" s="2"/>
      <c r="USU109" s="2"/>
      <c r="USV109" s="2"/>
      <c r="USW109" s="2"/>
      <c r="USX109" s="2"/>
      <c r="USY109" s="2"/>
      <c r="USZ109" s="2"/>
      <c r="UTA109" s="2"/>
      <c r="UTB109" s="2"/>
      <c r="UTC109" s="2"/>
      <c r="UTD109" s="2"/>
      <c r="UTE109" s="2"/>
      <c r="UTF109" s="2"/>
      <c r="UTG109" s="2"/>
      <c r="UTH109" s="2"/>
      <c r="UTI109" s="2"/>
      <c r="UTJ109" s="2"/>
      <c r="UTK109" s="2"/>
      <c r="UTL109" s="2"/>
      <c r="UTM109" s="2"/>
      <c r="UTN109" s="2"/>
      <c r="UTO109" s="2"/>
      <c r="UTP109" s="2"/>
      <c r="UTQ109" s="2"/>
      <c r="UTR109" s="2"/>
      <c r="UTS109" s="2"/>
      <c r="UTT109" s="2"/>
      <c r="UTU109" s="2"/>
      <c r="UTV109" s="2"/>
      <c r="UTW109" s="2"/>
      <c r="UTX109" s="2"/>
      <c r="UTY109" s="2"/>
      <c r="UTZ109" s="2"/>
      <c r="UUA109" s="2"/>
      <c r="UUB109" s="2"/>
      <c r="UUC109" s="2"/>
      <c r="UUD109" s="2"/>
      <c r="UUE109" s="2"/>
      <c r="UUF109" s="2"/>
      <c r="UUG109" s="2"/>
      <c r="UUH109" s="2"/>
      <c r="UUI109" s="2"/>
      <c r="UUJ109" s="2"/>
      <c r="UUK109" s="2"/>
      <c r="UUL109" s="2"/>
      <c r="UUM109" s="2"/>
      <c r="UUN109" s="2"/>
      <c r="UUO109" s="2"/>
      <c r="UUP109" s="2"/>
      <c r="UUQ109" s="2"/>
      <c r="UUR109" s="2"/>
      <c r="UUS109" s="2"/>
      <c r="UUT109" s="2"/>
      <c r="UUU109" s="2"/>
      <c r="UUV109" s="2"/>
      <c r="UUW109" s="2"/>
      <c r="UUX109" s="2"/>
      <c r="UUY109" s="2"/>
      <c r="UUZ109" s="2"/>
      <c r="UVA109" s="2"/>
      <c r="UVB109" s="2"/>
      <c r="UVC109" s="2"/>
      <c r="UVD109" s="2"/>
      <c r="UVE109" s="2"/>
      <c r="UVF109" s="2"/>
      <c r="UVG109" s="2"/>
      <c r="UVH109" s="2"/>
      <c r="UVI109" s="2"/>
      <c r="UVJ109" s="2"/>
      <c r="UVK109" s="2"/>
      <c r="UVL109" s="2"/>
      <c r="UVM109" s="2"/>
      <c r="UVN109" s="2"/>
      <c r="UVO109" s="2"/>
      <c r="UVP109" s="2"/>
      <c r="UVQ109" s="2"/>
      <c r="UVR109" s="2"/>
      <c r="UVS109" s="2"/>
      <c r="UVT109" s="2"/>
      <c r="UVU109" s="2"/>
      <c r="UVV109" s="2"/>
      <c r="UVW109" s="2"/>
      <c r="UVX109" s="2"/>
      <c r="UVY109" s="2"/>
      <c r="UVZ109" s="2"/>
      <c r="UWA109" s="2"/>
      <c r="UWB109" s="2"/>
      <c r="UWC109" s="2"/>
      <c r="UWD109" s="2"/>
      <c r="UWE109" s="2"/>
      <c r="UWF109" s="2"/>
      <c r="UWG109" s="2"/>
      <c r="UWH109" s="2"/>
      <c r="UWI109" s="2"/>
      <c r="UWJ109" s="2"/>
      <c r="UWK109" s="2"/>
      <c r="UWL109" s="2"/>
      <c r="UWM109" s="2"/>
      <c r="UWN109" s="2"/>
      <c r="UWO109" s="2"/>
      <c r="UWP109" s="2"/>
      <c r="UWQ109" s="2"/>
      <c r="UWR109" s="2"/>
      <c r="UWS109" s="2"/>
      <c r="UWT109" s="2"/>
      <c r="UWU109" s="2"/>
      <c r="UWV109" s="2"/>
      <c r="UWW109" s="2"/>
      <c r="UWX109" s="2"/>
      <c r="UWY109" s="2"/>
      <c r="UWZ109" s="2"/>
      <c r="UXA109" s="2"/>
      <c r="UXB109" s="2"/>
      <c r="UXC109" s="2"/>
      <c r="UXD109" s="2"/>
      <c r="UXE109" s="2"/>
      <c r="UXF109" s="2"/>
      <c r="UXG109" s="2"/>
      <c r="UXH109" s="2"/>
      <c r="UXI109" s="2"/>
      <c r="UXJ109" s="2"/>
      <c r="UXK109" s="2"/>
      <c r="UXL109" s="2"/>
      <c r="UXM109" s="2"/>
      <c r="UXN109" s="2"/>
      <c r="UXO109" s="2"/>
      <c r="UXP109" s="2"/>
      <c r="UXQ109" s="2"/>
      <c r="UXR109" s="2"/>
      <c r="UXS109" s="2"/>
      <c r="UXT109" s="2"/>
      <c r="UXU109" s="2"/>
      <c r="UXV109" s="2"/>
      <c r="UXW109" s="2"/>
      <c r="UXX109" s="2"/>
      <c r="UXY109" s="2"/>
      <c r="UXZ109" s="2"/>
      <c r="UYA109" s="2"/>
      <c r="UYB109" s="2"/>
      <c r="UYC109" s="2"/>
      <c r="UYD109" s="2"/>
      <c r="UYE109" s="2"/>
      <c r="UYF109" s="2"/>
      <c r="UYG109" s="2"/>
      <c r="UYH109" s="2"/>
      <c r="UYI109" s="2"/>
      <c r="UYJ109" s="2"/>
      <c r="UYK109" s="2"/>
      <c r="UYL109" s="2"/>
      <c r="UYM109" s="2"/>
      <c r="UYN109" s="2"/>
      <c r="UYO109" s="2"/>
      <c r="UYP109" s="2"/>
      <c r="UYQ109" s="2"/>
      <c r="UYR109" s="2"/>
      <c r="UYS109" s="2"/>
      <c r="UYT109" s="2"/>
      <c r="UYU109" s="2"/>
      <c r="UYV109" s="2"/>
      <c r="UYW109" s="2"/>
      <c r="UYX109" s="2"/>
      <c r="UYY109" s="2"/>
      <c r="UYZ109" s="2"/>
      <c r="UZA109" s="2"/>
      <c r="UZB109" s="2"/>
      <c r="UZC109" s="2"/>
      <c r="UZD109" s="2"/>
      <c r="UZE109" s="2"/>
      <c r="UZF109" s="2"/>
      <c r="UZG109" s="2"/>
      <c r="UZH109" s="2"/>
      <c r="UZI109" s="2"/>
      <c r="UZJ109" s="2"/>
      <c r="UZK109" s="2"/>
      <c r="UZL109" s="2"/>
      <c r="UZM109" s="2"/>
      <c r="UZN109" s="2"/>
      <c r="UZO109" s="2"/>
      <c r="UZP109" s="2"/>
      <c r="UZQ109" s="2"/>
      <c r="UZR109" s="2"/>
      <c r="UZS109" s="2"/>
      <c r="UZT109" s="2"/>
      <c r="UZU109" s="2"/>
      <c r="UZV109" s="2"/>
      <c r="UZW109" s="2"/>
      <c r="UZX109" s="2"/>
      <c r="UZY109" s="2"/>
      <c r="UZZ109" s="2"/>
      <c r="VAA109" s="2"/>
      <c r="VAB109" s="2"/>
      <c r="VAC109" s="2"/>
      <c r="VAD109" s="2"/>
      <c r="VAE109" s="2"/>
      <c r="VAF109" s="2"/>
      <c r="VAG109" s="2"/>
      <c r="VAH109" s="2"/>
      <c r="VAI109" s="2"/>
      <c r="VAJ109" s="2"/>
      <c r="VAK109" s="2"/>
      <c r="VAL109" s="2"/>
      <c r="VAM109" s="2"/>
      <c r="VAN109" s="2"/>
      <c r="VAO109" s="2"/>
      <c r="VAP109" s="2"/>
      <c r="VAQ109" s="2"/>
      <c r="VAR109" s="2"/>
      <c r="VAS109" s="2"/>
      <c r="VAT109" s="2"/>
      <c r="VAU109" s="2"/>
      <c r="VAV109" s="2"/>
      <c r="VAW109" s="2"/>
      <c r="VAX109" s="2"/>
      <c r="VAY109" s="2"/>
      <c r="VAZ109" s="2"/>
      <c r="VBA109" s="2"/>
      <c r="VBB109" s="2"/>
      <c r="VBC109" s="2"/>
      <c r="VBD109" s="2"/>
      <c r="VBE109" s="2"/>
      <c r="VBF109" s="2"/>
      <c r="VBG109" s="2"/>
      <c r="VBH109" s="2"/>
      <c r="VBI109" s="2"/>
      <c r="VBJ109" s="2"/>
      <c r="VBK109" s="2"/>
      <c r="VBL109" s="2"/>
      <c r="VBM109" s="2"/>
      <c r="VBN109" s="2"/>
      <c r="VBO109" s="2"/>
      <c r="VBP109" s="2"/>
      <c r="VBQ109" s="2"/>
      <c r="VBR109" s="2"/>
      <c r="VBS109" s="2"/>
      <c r="VBT109" s="2"/>
      <c r="VBU109" s="2"/>
      <c r="VBV109" s="2"/>
      <c r="VBW109" s="2"/>
      <c r="VBX109" s="2"/>
      <c r="VBY109" s="2"/>
      <c r="VBZ109" s="2"/>
      <c r="VCA109" s="2"/>
      <c r="VCB109" s="2"/>
      <c r="VCC109" s="2"/>
      <c r="VCD109" s="2"/>
      <c r="VCE109" s="2"/>
      <c r="VCF109" s="2"/>
      <c r="VCG109" s="2"/>
      <c r="VCH109" s="2"/>
      <c r="VCI109" s="2"/>
      <c r="VCJ109" s="2"/>
      <c r="VCK109" s="2"/>
      <c r="VCL109" s="2"/>
      <c r="VCM109" s="2"/>
      <c r="VCN109" s="2"/>
      <c r="VCO109" s="2"/>
      <c r="VCP109" s="2"/>
      <c r="VCQ109" s="2"/>
      <c r="VCR109" s="2"/>
      <c r="VCS109" s="2"/>
      <c r="VCT109" s="2"/>
      <c r="VCU109" s="2"/>
      <c r="VCV109" s="2"/>
      <c r="VCW109" s="2"/>
      <c r="VCX109" s="2"/>
      <c r="VCY109" s="2"/>
      <c r="VCZ109" s="2"/>
      <c r="VDA109" s="2"/>
      <c r="VDB109" s="2"/>
      <c r="VDC109" s="2"/>
      <c r="VDD109" s="2"/>
      <c r="VDE109" s="2"/>
      <c r="VDF109" s="2"/>
      <c r="VDG109" s="2"/>
      <c r="VDH109" s="2"/>
      <c r="VDI109" s="2"/>
      <c r="VDJ109" s="2"/>
      <c r="VDK109" s="2"/>
      <c r="VDL109" s="2"/>
      <c r="VDM109" s="2"/>
      <c r="VDN109" s="2"/>
      <c r="VDO109" s="2"/>
      <c r="VDP109" s="2"/>
      <c r="VDQ109" s="2"/>
      <c r="VDR109" s="2"/>
      <c r="VDS109" s="2"/>
      <c r="VDT109" s="2"/>
      <c r="VDU109" s="2"/>
      <c r="VDV109" s="2"/>
      <c r="VDW109" s="2"/>
      <c r="VDX109" s="2"/>
      <c r="VDY109" s="2"/>
      <c r="VDZ109" s="2"/>
      <c r="VEA109" s="2"/>
      <c r="VEB109" s="2"/>
      <c r="VEC109" s="2"/>
      <c r="VED109" s="2"/>
      <c r="VEE109" s="2"/>
      <c r="VEF109" s="2"/>
      <c r="VEG109" s="2"/>
      <c r="VEH109" s="2"/>
      <c r="VEI109" s="2"/>
      <c r="VEJ109" s="2"/>
      <c r="VEK109" s="2"/>
      <c r="VEL109" s="2"/>
      <c r="VEM109" s="2"/>
      <c r="VEN109" s="2"/>
      <c r="VEO109" s="2"/>
      <c r="VEP109" s="2"/>
      <c r="VEQ109" s="2"/>
      <c r="VER109" s="2"/>
      <c r="VES109" s="2"/>
      <c r="VET109" s="2"/>
      <c r="VEU109" s="2"/>
      <c r="VEV109" s="2"/>
      <c r="VEW109" s="2"/>
      <c r="VEX109" s="2"/>
      <c r="VEY109" s="2"/>
      <c r="VEZ109" s="2"/>
      <c r="VFA109" s="2"/>
      <c r="VFB109" s="2"/>
      <c r="VFC109" s="2"/>
      <c r="VFD109" s="2"/>
      <c r="VFE109" s="2"/>
      <c r="VFF109" s="2"/>
      <c r="VFG109" s="2"/>
      <c r="VFH109" s="2"/>
      <c r="VFI109" s="2"/>
      <c r="VFJ109" s="2"/>
      <c r="VFK109" s="2"/>
      <c r="VFL109" s="2"/>
      <c r="VFM109" s="2"/>
      <c r="VFN109" s="2"/>
      <c r="VFO109" s="2"/>
      <c r="VFP109" s="2"/>
      <c r="VFQ109" s="2"/>
      <c r="VFR109" s="2"/>
      <c r="VFS109" s="2"/>
      <c r="VFT109" s="2"/>
      <c r="VFU109" s="2"/>
      <c r="VFV109" s="2"/>
      <c r="VFW109" s="2"/>
      <c r="VFX109" s="2"/>
      <c r="VFY109" s="2"/>
      <c r="VFZ109" s="2"/>
      <c r="VGA109" s="2"/>
      <c r="VGB109" s="2"/>
      <c r="VGC109" s="2"/>
      <c r="VGD109" s="2"/>
      <c r="VGE109" s="2"/>
      <c r="VGF109" s="2"/>
      <c r="VGG109" s="2"/>
      <c r="VGH109" s="2"/>
      <c r="VGI109" s="2"/>
      <c r="VGJ109" s="2"/>
      <c r="VGK109" s="2"/>
      <c r="VGL109" s="2"/>
      <c r="VGM109" s="2"/>
      <c r="VGN109" s="2"/>
      <c r="VGO109" s="2"/>
      <c r="VGP109" s="2"/>
      <c r="VGQ109" s="2"/>
      <c r="VGR109" s="2"/>
      <c r="VGS109" s="2"/>
      <c r="VGT109" s="2"/>
      <c r="VGU109" s="2"/>
      <c r="VGV109" s="2"/>
      <c r="VGW109" s="2"/>
      <c r="VGX109" s="2"/>
      <c r="VGY109" s="2"/>
      <c r="VGZ109" s="2"/>
      <c r="VHA109" s="2"/>
      <c r="VHB109" s="2"/>
      <c r="VHC109" s="2"/>
      <c r="VHD109" s="2"/>
      <c r="VHE109" s="2"/>
      <c r="VHF109" s="2"/>
      <c r="VHG109" s="2"/>
      <c r="VHH109" s="2"/>
      <c r="VHI109" s="2"/>
      <c r="VHJ109" s="2"/>
      <c r="VHK109" s="2"/>
      <c r="VHL109" s="2"/>
      <c r="VHM109" s="2"/>
      <c r="VHN109" s="2"/>
      <c r="VHO109" s="2"/>
      <c r="VHP109" s="2"/>
      <c r="VHQ109" s="2"/>
      <c r="VHR109" s="2"/>
      <c r="VHS109" s="2"/>
      <c r="VHT109" s="2"/>
      <c r="VHU109" s="2"/>
      <c r="VHV109" s="2"/>
      <c r="VHW109" s="2"/>
      <c r="VHX109" s="2"/>
      <c r="VHY109" s="2"/>
      <c r="VHZ109" s="2"/>
      <c r="VIA109" s="2"/>
      <c r="VIB109" s="2"/>
      <c r="VIC109" s="2"/>
      <c r="VID109" s="2"/>
      <c r="VIE109" s="2"/>
      <c r="VIF109" s="2"/>
      <c r="VIG109" s="2"/>
      <c r="VIH109" s="2"/>
      <c r="VII109" s="2"/>
      <c r="VIJ109" s="2"/>
      <c r="VIK109" s="2"/>
      <c r="VIL109" s="2"/>
      <c r="VIM109" s="2"/>
      <c r="VIN109" s="2"/>
      <c r="VIO109" s="2"/>
      <c r="VIP109" s="2"/>
      <c r="VIQ109" s="2"/>
      <c r="VIR109" s="2"/>
      <c r="VIS109" s="2"/>
      <c r="VIT109" s="2"/>
      <c r="VIU109" s="2"/>
      <c r="VIV109" s="2"/>
      <c r="VIW109" s="2"/>
      <c r="VIX109" s="2"/>
      <c r="VIY109" s="2"/>
      <c r="VIZ109" s="2"/>
      <c r="VJA109" s="2"/>
      <c r="VJB109" s="2"/>
      <c r="VJC109" s="2"/>
      <c r="VJD109" s="2"/>
      <c r="VJE109" s="2"/>
      <c r="VJF109" s="2"/>
      <c r="VJG109" s="2"/>
      <c r="VJH109" s="2"/>
      <c r="VJI109" s="2"/>
      <c r="VJJ109" s="2"/>
      <c r="VJK109" s="2"/>
      <c r="VJL109" s="2"/>
      <c r="VJM109" s="2"/>
      <c r="VJN109" s="2"/>
      <c r="VJO109" s="2"/>
      <c r="VJP109" s="2"/>
      <c r="VJQ109" s="2"/>
      <c r="VJR109" s="2"/>
      <c r="VJS109" s="2"/>
      <c r="VJT109" s="2"/>
      <c r="VJU109" s="2"/>
      <c r="VJV109" s="2"/>
      <c r="VJW109" s="2"/>
      <c r="VJX109" s="2"/>
      <c r="VJY109" s="2"/>
      <c r="VJZ109" s="2"/>
      <c r="VKA109" s="2"/>
      <c r="VKB109" s="2"/>
      <c r="VKC109" s="2"/>
      <c r="VKD109" s="2"/>
      <c r="VKE109" s="2"/>
      <c r="VKF109" s="2"/>
      <c r="VKG109" s="2"/>
      <c r="VKH109" s="2"/>
      <c r="VKI109" s="2"/>
      <c r="VKJ109" s="2"/>
      <c r="VKK109" s="2"/>
      <c r="VKL109" s="2"/>
      <c r="VKM109" s="2"/>
      <c r="VKN109" s="2"/>
      <c r="VKO109" s="2"/>
      <c r="VKP109" s="2"/>
      <c r="VKQ109" s="2"/>
      <c r="VKR109" s="2"/>
      <c r="VKS109" s="2"/>
      <c r="VKT109" s="2"/>
      <c r="VKU109" s="2"/>
      <c r="VKV109" s="2"/>
      <c r="VKW109" s="2"/>
      <c r="VKX109" s="2"/>
      <c r="VKY109" s="2"/>
      <c r="VKZ109" s="2"/>
      <c r="VLA109" s="2"/>
      <c r="VLB109" s="2"/>
      <c r="VLC109" s="2"/>
      <c r="VLD109" s="2"/>
      <c r="VLE109" s="2"/>
      <c r="VLF109" s="2"/>
      <c r="VLG109" s="2"/>
      <c r="VLH109" s="2"/>
      <c r="VLI109" s="2"/>
      <c r="VLJ109" s="2"/>
      <c r="VLK109" s="2"/>
      <c r="VLL109" s="2"/>
      <c r="VLM109" s="2"/>
      <c r="VLN109" s="2"/>
      <c r="VLO109" s="2"/>
      <c r="VLP109" s="2"/>
      <c r="VLQ109" s="2"/>
      <c r="VLR109" s="2"/>
      <c r="VLS109" s="2"/>
      <c r="VLT109" s="2"/>
      <c r="VLU109" s="2"/>
      <c r="VLV109" s="2"/>
      <c r="VLW109" s="2"/>
      <c r="VLX109" s="2"/>
      <c r="VLY109" s="2"/>
      <c r="VLZ109" s="2"/>
      <c r="VMA109" s="2"/>
      <c r="VMB109" s="2"/>
      <c r="VMC109" s="2"/>
      <c r="VMD109" s="2"/>
      <c r="VME109" s="2"/>
      <c r="VMF109" s="2"/>
      <c r="VMG109" s="2"/>
      <c r="VMH109" s="2"/>
      <c r="VMI109" s="2"/>
      <c r="VMJ109" s="2"/>
      <c r="VMK109" s="2"/>
      <c r="VML109" s="2"/>
      <c r="VMM109" s="2"/>
      <c r="VMN109" s="2"/>
      <c r="VMO109" s="2"/>
      <c r="VMP109" s="2"/>
      <c r="VMQ109" s="2"/>
      <c r="VMR109" s="2"/>
      <c r="VMS109" s="2"/>
      <c r="VMT109" s="2"/>
      <c r="VMU109" s="2"/>
      <c r="VMV109" s="2"/>
      <c r="VMW109" s="2"/>
      <c r="VMX109" s="2"/>
      <c r="VMY109" s="2"/>
      <c r="VMZ109" s="2"/>
      <c r="VNA109" s="2"/>
      <c r="VNB109" s="2"/>
      <c r="VNC109" s="2"/>
      <c r="VND109" s="2"/>
      <c r="VNE109" s="2"/>
      <c r="VNF109" s="2"/>
      <c r="VNG109" s="2"/>
      <c r="VNH109" s="2"/>
      <c r="VNI109" s="2"/>
      <c r="VNJ109" s="2"/>
      <c r="VNK109" s="2"/>
      <c r="VNL109" s="2"/>
      <c r="VNM109" s="2"/>
      <c r="VNN109" s="2"/>
      <c r="VNO109" s="2"/>
      <c r="VNP109" s="2"/>
      <c r="VNQ109" s="2"/>
      <c r="VNR109" s="2"/>
      <c r="VNS109" s="2"/>
      <c r="VNT109" s="2"/>
      <c r="VNU109" s="2"/>
      <c r="VNV109" s="2"/>
      <c r="VNW109" s="2"/>
      <c r="VNX109" s="2"/>
      <c r="VNY109" s="2"/>
      <c r="VNZ109" s="2"/>
      <c r="VOA109" s="2"/>
      <c r="VOB109" s="2"/>
      <c r="VOC109" s="2"/>
      <c r="VOD109" s="2"/>
      <c r="VOE109" s="2"/>
      <c r="VOF109" s="2"/>
      <c r="VOG109" s="2"/>
      <c r="VOH109" s="2"/>
      <c r="VOI109" s="2"/>
      <c r="VOJ109" s="2"/>
      <c r="VOK109" s="2"/>
      <c r="VOL109" s="2"/>
      <c r="VOM109" s="2"/>
      <c r="VON109" s="2"/>
      <c r="VOO109" s="2"/>
      <c r="VOP109" s="2"/>
      <c r="VOQ109" s="2"/>
      <c r="VOR109" s="2"/>
      <c r="VOS109" s="2"/>
      <c r="VOT109" s="2"/>
      <c r="VOU109" s="2"/>
      <c r="VOV109" s="2"/>
      <c r="VOW109" s="2"/>
      <c r="VOX109" s="2"/>
      <c r="VOY109" s="2"/>
      <c r="VOZ109" s="2"/>
      <c r="VPA109" s="2"/>
      <c r="VPB109" s="2"/>
      <c r="VPC109" s="2"/>
      <c r="VPD109" s="2"/>
      <c r="VPE109" s="2"/>
      <c r="VPF109" s="2"/>
      <c r="VPG109" s="2"/>
      <c r="VPH109" s="2"/>
      <c r="VPI109" s="2"/>
      <c r="VPJ109" s="2"/>
      <c r="VPK109" s="2"/>
      <c r="VPL109" s="2"/>
      <c r="VPM109" s="2"/>
      <c r="VPN109" s="2"/>
      <c r="VPO109" s="2"/>
      <c r="VPP109" s="2"/>
      <c r="VPQ109" s="2"/>
      <c r="VPR109" s="2"/>
      <c r="VPS109" s="2"/>
      <c r="VPT109" s="2"/>
      <c r="VPU109" s="2"/>
      <c r="VPV109" s="2"/>
      <c r="VPW109" s="2"/>
      <c r="VPX109" s="2"/>
      <c r="VPY109" s="2"/>
      <c r="VPZ109" s="2"/>
      <c r="VQA109" s="2"/>
      <c r="VQB109" s="2"/>
      <c r="VQC109" s="2"/>
      <c r="VQD109" s="2"/>
      <c r="VQE109" s="2"/>
      <c r="VQF109" s="2"/>
      <c r="VQG109" s="2"/>
      <c r="VQH109" s="2"/>
      <c r="VQI109" s="2"/>
      <c r="VQJ109" s="2"/>
      <c r="VQK109" s="2"/>
      <c r="VQL109" s="2"/>
      <c r="VQM109" s="2"/>
      <c r="VQN109" s="2"/>
      <c r="VQO109" s="2"/>
      <c r="VQP109" s="2"/>
      <c r="VQQ109" s="2"/>
      <c r="VQR109" s="2"/>
      <c r="VQS109" s="2"/>
      <c r="VQT109" s="2"/>
      <c r="VQU109" s="2"/>
      <c r="VQV109" s="2"/>
      <c r="VQW109" s="2"/>
      <c r="VQX109" s="2"/>
      <c r="VQY109" s="2"/>
      <c r="VQZ109" s="2"/>
      <c r="VRA109" s="2"/>
      <c r="VRB109" s="2"/>
      <c r="VRC109" s="2"/>
      <c r="VRD109" s="2"/>
      <c r="VRE109" s="2"/>
      <c r="VRF109" s="2"/>
      <c r="VRG109" s="2"/>
      <c r="VRH109" s="2"/>
      <c r="VRI109" s="2"/>
      <c r="VRJ109" s="2"/>
      <c r="VRK109" s="2"/>
      <c r="VRL109" s="2"/>
      <c r="VRM109" s="2"/>
      <c r="VRN109" s="2"/>
      <c r="VRO109" s="2"/>
      <c r="VRP109" s="2"/>
      <c r="VRQ109" s="2"/>
      <c r="VRR109" s="2"/>
      <c r="VRS109" s="2"/>
      <c r="VRT109" s="2"/>
      <c r="VRU109" s="2"/>
      <c r="VRV109" s="2"/>
      <c r="VRW109" s="2"/>
      <c r="VRX109" s="2"/>
      <c r="VRY109" s="2"/>
      <c r="VRZ109" s="2"/>
      <c r="VSA109" s="2"/>
      <c r="VSB109" s="2"/>
      <c r="VSC109" s="2"/>
      <c r="VSD109" s="2"/>
      <c r="VSE109" s="2"/>
      <c r="VSF109" s="2"/>
      <c r="VSG109" s="2"/>
      <c r="VSH109" s="2"/>
      <c r="VSI109" s="2"/>
      <c r="VSJ109" s="2"/>
      <c r="VSK109" s="2"/>
      <c r="VSL109" s="2"/>
      <c r="VSM109" s="2"/>
      <c r="VSN109" s="2"/>
      <c r="VSO109" s="2"/>
      <c r="VSP109" s="2"/>
      <c r="VSQ109" s="2"/>
      <c r="VSR109" s="2"/>
      <c r="VSS109" s="2"/>
      <c r="VST109" s="2"/>
      <c r="VSU109" s="2"/>
      <c r="VSV109" s="2"/>
      <c r="VSW109" s="2"/>
      <c r="VSX109" s="2"/>
      <c r="VSY109" s="2"/>
      <c r="VSZ109" s="2"/>
      <c r="VTA109" s="2"/>
      <c r="VTB109" s="2"/>
      <c r="VTC109" s="2"/>
      <c r="VTD109" s="2"/>
      <c r="VTE109" s="2"/>
      <c r="VTF109" s="2"/>
      <c r="VTG109" s="2"/>
      <c r="VTH109" s="2"/>
      <c r="VTI109" s="2"/>
      <c r="VTJ109" s="2"/>
      <c r="VTK109" s="2"/>
      <c r="VTL109" s="2"/>
      <c r="VTM109" s="2"/>
      <c r="VTN109" s="2"/>
      <c r="VTO109" s="2"/>
      <c r="VTP109" s="2"/>
      <c r="VTQ109" s="2"/>
      <c r="VTR109" s="2"/>
      <c r="VTS109" s="2"/>
      <c r="VTT109" s="2"/>
      <c r="VTU109" s="2"/>
      <c r="VTV109" s="2"/>
      <c r="VTW109" s="2"/>
      <c r="VTX109" s="2"/>
      <c r="VTY109" s="2"/>
      <c r="VTZ109" s="2"/>
      <c r="VUA109" s="2"/>
      <c r="VUB109" s="2"/>
      <c r="VUC109" s="2"/>
      <c r="VUD109" s="2"/>
      <c r="VUE109" s="2"/>
      <c r="VUF109" s="2"/>
      <c r="VUG109" s="2"/>
      <c r="VUH109" s="2"/>
      <c r="VUI109" s="2"/>
      <c r="VUJ109" s="2"/>
      <c r="VUK109" s="2"/>
      <c r="VUL109" s="2"/>
      <c r="VUM109" s="2"/>
      <c r="VUN109" s="2"/>
      <c r="VUO109" s="2"/>
      <c r="VUP109" s="2"/>
      <c r="VUQ109" s="2"/>
      <c r="VUR109" s="2"/>
      <c r="VUS109" s="2"/>
      <c r="VUT109" s="2"/>
      <c r="VUU109" s="2"/>
      <c r="VUV109" s="2"/>
      <c r="VUW109" s="2"/>
      <c r="VUX109" s="2"/>
      <c r="VUY109" s="2"/>
      <c r="VUZ109" s="2"/>
      <c r="VVA109" s="2"/>
      <c r="VVB109" s="2"/>
      <c r="VVC109" s="2"/>
      <c r="VVD109" s="2"/>
      <c r="VVE109" s="2"/>
      <c r="VVF109" s="2"/>
      <c r="VVG109" s="2"/>
      <c r="VVH109" s="2"/>
      <c r="VVI109" s="2"/>
      <c r="VVJ109" s="2"/>
      <c r="VVK109" s="2"/>
      <c r="VVL109" s="2"/>
      <c r="VVM109" s="2"/>
      <c r="VVN109" s="2"/>
      <c r="VVO109" s="2"/>
      <c r="VVP109" s="2"/>
      <c r="VVQ109" s="2"/>
      <c r="VVR109" s="2"/>
      <c r="VVS109" s="2"/>
      <c r="VVT109" s="2"/>
      <c r="VVU109" s="2"/>
      <c r="VVV109" s="2"/>
      <c r="VVW109" s="2"/>
      <c r="VVX109" s="2"/>
      <c r="VVY109" s="2"/>
      <c r="VVZ109" s="2"/>
      <c r="VWA109" s="2"/>
      <c r="VWB109" s="2"/>
      <c r="VWC109" s="2"/>
      <c r="VWD109" s="2"/>
      <c r="VWE109" s="2"/>
      <c r="VWF109" s="2"/>
      <c r="VWG109" s="2"/>
      <c r="VWH109" s="2"/>
      <c r="VWI109" s="2"/>
      <c r="VWJ109" s="2"/>
      <c r="VWK109" s="2"/>
      <c r="VWL109" s="2"/>
      <c r="VWM109" s="2"/>
      <c r="VWN109" s="2"/>
      <c r="VWO109" s="2"/>
      <c r="VWP109" s="2"/>
      <c r="VWQ109" s="2"/>
      <c r="VWR109" s="2"/>
      <c r="VWS109" s="2"/>
      <c r="VWT109" s="2"/>
      <c r="VWU109" s="2"/>
      <c r="VWV109" s="2"/>
      <c r="VWW109" s="2"/>
      <c r="VWX109" s="2"/>
      <c r="VWY109" s="2"/>
      <c r="VWZ109" s="2"/>
      <c r="VXA109" s="2"/>
      <c r="VXB109" s="2"/>
      <c r="VXC109" s="2"/>
      <c r="VXD109" s="2"/>
      <c r="VXE109" s="2"/>
      <c r="VXF109" s="2"/>
      <c r="VXG109" s="2"/>
      <c r="VXH109" s="2"/>
      <c r="VXI109" s="2"/>
      <c r="VXJ109" s="2"/>
      <c r="VXK109" s="2"/>
      <c r="VXL109" s="2"/>
      <c r="VXM109" s="2"/>
      <c r="VXN109" s="2"/>
      <c r="VXO109" s="2"/>
      <c r="VXP109" s="2"/>
      <c r="VXQ109" s="2"/>
      <c r="VXR109" s="2"/>
      <c r="VXS109" s="2"/>
      <c r="VXT109" s="2"/>
      <c r="VXU109" s="2"/>
      <c r="VXV109" s="2"/>
      <c r="VXW109" s="2"/>
      <c r="VXX109" s="2"/>
      <c r="VXY109" s="2"/>
      <c r="VXZ109" s="2"/>
      <c r="VYA109" s="2"/>
      <c r="VYB109" s="2"/>
      <c r="VYC109" s="2"/>
      <c r="VYD109" s="2"/>
      <c r="VYE109" s="2"/>
      <c r="VYF109" s="2"/>
      <c r="VYG109" s="2"/>
      <c r="VYH109" s="2"/>
      <c r="VYI109" s="2"/>
      <c r="VYJ109" s="2"/>
      <c r="VYK109" s="2"/>
      <c r="VYL109" s="2"/>
      <c r="VYM109" s="2"/>
      <c r="VYN109" s="2"/>
      <c r="VYO109" s="2"/>
      <c r="VYP109" s="2"/>
      <c r="VYQ109" s="2"/>
      <c r="VYR109" s="2"/>
      <c r="VYS109" s="2"/>
      <c r="VYT109" s="2"/>
      <c r="VYU109" s="2"/>
      <c r="VYV109" s="2"/>
      <c r="VYW109" s="2"/>
      <c r="VYX109" s="2"/>
      <c r="VYY109" s="2"/>
      <c r="VYZ109" s="2"/>
      <c r="VZA109" s="2"/>
      <c r="VZB109" s="2"/>
      <c r="VZC109" s="2"/>
      <c r="VZD109" s="2"/>
      <c r="VZE109" s="2"/>
      <c r="VZF109" s="2"/>
      <c r="VZG109" s="2"/>
      <c r="VZH109" s="2"/>
      <c r="VZI109" s="2"/>
      <c r="VZJ109" s="2"/>
      <c r="VZK109" s="2"/>
      <c r="VZL109" s="2"/>
      <c r="VZM109" s="2"/>
      <c r="VZN109" s="2"/>
      <c r="VZO109" s="2"/>
      <c r="VZP109" s="2"/>
      <c r="VZQ109" s="2"/>
      <c r="VZR109" s="2"/>
      <c r="VZS109" s="2"/>
      <c r="VZT109" s="2"/>
      <c r="VZU109" s="2"/>
      <c r="VZV109" s="2"/>
      <c r="VZW109" s="2"/>
      <c r="VZX109" s="2"/>
      <c r="VZY109" s="2"/>
      <c r="VZZ109" s="2"/>
      <c r="WAA109" s="2"/>
      <c r="WAB109" s="2"/>
      <c r="WAC109" s="2"/>
      <c r="WAD109" s="2"/>
      <c r="WAE109" s="2"/>
      <c r="WAF109" s="2"/>
      <c r="WAG109" s="2"/>
      <c r="WAH109" s="2"/>
      <c r="WAI109" s="2"/>
      <c r="WAJ109" s="2"/>
      <c r="WAK109" s="2"/>
      <c r="WAL109" s="2"/>
      <c r="WAM109" s="2"/>
      <c r="WAN109" s="2"/>
      <c r="WAO109" s="2"/>
      <c r="WAP109" s="2"/>
      <c r="WAQ109" s="2"/>
      <c r="WAR109" s="2"/>
      <c r="WAS109" s="2"/>
      <c r="WAT109" s="2"/>
      <c r="WAU109" s="2"/>
      <c r="WAV109" s="2"/>
      <c r="WAW109" s="2"/>
      <c r="WAX109" s="2"/>
      <c r="WAY109" s="2"/>
      <c r="WAZ109" s="2"/>
      <c r="WBA109" s="2"/>
      <c r="WBB109" s="2"/>
      <c r="WBC109" s="2"/>
      <c r="WBD109" s="2"/>
      <c r="WBE109" s="2"/>
      <c r="WBF109" s="2"/>
      <c r="WBG109" s="2"/>
      <c r="WBH109" s="2"/>
      <c r="WBI109" s="2"/>
      <c r="WBJ109" s="2"/>
      <c r="WBK109" s="2"/>
      <c r="WBL109" s="2"/>
      <c r="WBM109" s="2"/>
      <c r="WBN109" s="2"/>
      <c r="WBO109" s="2"/>
      <c r="WBP109" s="2"/>
      <c r="WBQ109" s="2"/>
      <c r="WBR109" s="2"/>
      <c r="WBS109" s="2"/>
      <c r="WBT109" s="2"/>
      <c r="WBU109" s="2"/>
      <c r="WBV109" s="2"/>
      <c r="WBW109" s="2"/>
      <c r="WBX109" s="2"/>
      <c r="WBY109" s="2"/>
      <c r="WBZ109" s="2"/>
      <c r="WCA109" s="2"/>
      <c r="WCB109" s="2"/>
      <c r="WCC109" s="2"/>
      <c r="WCD109" s="2"/>
      <c r="WCE109" s="2"/>
      <c r="WCF109" s="2"/>
      <c r="WCG109" s="2"/>
      <c r="WCH109" s="2"/>
      <c r="WCI109" s="2"/>
      <c r="WCJ109" s="2"/>
      <c r="WCK109" s="2"/>
      <c r="WCL109" s="2"/>
      <c r="WCM109" s="2"/>
      <c r="WCN109" s="2"/>
      <c r="WCO109" s="2"/>
      <c r="WCP109" s="2"/>
      <c r="WCQ109" s="2"/>
      <c r="WCR109" s="2"/>
      <c r="WCS109" s="2"/>
      <c r="WCT109" s="2"/>
      <c r="WCU109" s="2"/>
      <c r="WCV109" s="2"/>
      <c r="WCW109" s="2"/>
      <c r="WCX109" s="2"/>
      <c r="WCY109" s="2"/>
      <c r="WCZ109" s="2"/>
      <c r="WDA109" s="2"/>
      <c r="WDB109" s="2"/>
      <c r="WDC109" s="2"/>
      <c r="WDD109" s="2"/>
      <c r="WDE109" s="2"/>
      <c r="WDF109" s="2"/>
      <c r="WDG109" s="2"/>
      <c r="WDH109" s="2"/>
      <c r="WDI109" s="2"/>
      <c r="WDJ109" s="2"/>
      <c r="WDK109" s="2"/>
      <c r="WDL109" s="2"/>
      <c r="WDM109" s="2"/>
      <c r="WDN109" s="2"/>
      <c r="WDO109" s="2"/>
      <c r="WDP109" s="2"/>
      <c r="WDQ109" s="2"/>
      <c r="WDR109" s="2"/>
      <c r="WDS109" s="2"/>
      <c r="WDT109" s="2"/>
      <c r="WDU109" s="2"/>
      <c r="WDV109" s="2"/>
      <c r="WDW109" s="2"/>
      <c r="WDX109" s="2"/>
      <c r="WDY109" s="2"/>
      <c r="WDZ109" s="2"/>
      <c r="WEA109" s="2"/>
      <c r="WEB109" s="2"/>
      <c r="WEC109" s="2"/>
      <c r="WED109" s="2"/>
      <c r="WEE109" s="2"/>
      <c r="WEF109" s="2"/>
      <c r="WEG109" s="2"/>
      <c r="WEH109" s="2"/>
      <c r="WEI109" s="2"/>
      <c r="WEJ109" s="2"/>
      <c r="WEK109" s="2"/>
      <c r="WEL109" s="2"/>
      <c r="WEM109" s="2"/>
      <c r="WEN109" s="2"/>
      <c r="WEO109" s="2"/>
      <c r="WEP109" s="2"/>
      <c r="WEQ109" s="2"/>
      <c r="WER109" s="2"/>
      <c r="WES109" s="2"/>
      <c r="WET109" s="2"/>
      <c r="WEU109" s="2"/>
      <c r="WEV109" s="2"/>
      <c r="WEW109" s="2"/>
      <c r="WEX109" s="2"/>
      <c r="WEY109" s="2"/>
      <c r="WEZ109" s="2"/>
      <c r="WFA109" s="2"/>
      <c r="WFB109" s="2"/>
      <c r="WFC109" s="2"/>
      <c r="WFD109" s="2"/>
      <c r="WFE109" s="2"/>
      <c r="WFF109" s="2"/>
      <c r="WFG109" s="2"/>
      <c r="WFH109" s="2"/>
      <c r="WFI109" s="2"/>
      <c r="WFJ109" s="2"/>
      <c r="WFK109" s="2"/>
      <c r="WFL109" s="2"/>
      <c r="WFM109" s="2"/>
      <c r="WFN109" s="2"/>
      <c r="WFO109" s="2"/>
      <c r="WFP109" s="2"/>
      <c r="WFQ109" s="2"/>
      <c r="WFR109" s="2"/>
      <c r="WFS109" s="2"/>
      <c r="WFT109" s="2"/>
      <c r="WFU109" s="2"/>
      <c r="WFV109" s="2"/>
      <c r="WFW109" s="2"/>
      <c r="WFX109" s="2"/>
      <c r="WFY109" s="2"/>
      <c r="WFZ109" s="2"/>
      <c r="WGA109" s="2"/>
      <c r="WGB109" s="2"/>
      <c r="WGC109" s="2"/>
      <c r="WGD109" s="2"/>
      <c r="WGE109" s="2"/>
      <c r="WGF109" s="2"/>
      <c r="WGG109" s="2"/>
      <c r="WGH109" s="2"/>
      <c r="WGI109" s="2"/>
      <c r="WGJ109" s="2"/>
      <c r="WGK109" s="2"/>
      <c r="WGL109" s="2"/>
      <c r="WGM109" s="2"/>
      <c r="WGN109" s="2"/>
      <c r="WGO109" s="2"/>
      <c r="WGP109" s="2"/>
      <c r="WGQ109" s="2"/>
      <c r="WGR109" s="2"/>
      <c r="WGS109" s="2"/>
      <c r="WGT109" s="2"/>
      <c r="WGU109" s="2"/>
      <c r="WGV109" s="2"/>
      <c r="WGW109" s="2"/>
      <c r="WGX109" s="2"/>
      <c r="WGY109" s="2"/>
      <c r="WGZ109" s="2"/>
      <c r="WHA109" s="2"/>
      <c r="WHB109" s="2"/>
      <c r="WHC109" s="2"/>
      <c r="WHD109" s="2"/>
      <c r="WHE109" s="2"/>
      <c r="WHF109" s="2"/>
      <c r="WHG109" s="2"/>
      <c r="WHH109" s="2"/>
      <c r="WHI109" s="2"/>
      <c r="WHJ109" s="2"/>
      <c r="WHK109" s="2"/>
      <c r="WHL109" s="2"/>
      <c r="WHM109" s="2"/>
      <c r="WHN109" s="2"/>
      <c r="WHO109" s="2"/>
      <c r="WHP109" s="2"/>
      <c r="WHQ109" s="2"/>
      <c r="WHR109" s="2"/>
      <c r="WHS109" s="2"/>
      <c r="WHT109" s="2"/>
      <c r="WHU109" s="2"/>
      <c r="WHV109" s="2"/>
      <c r="WHW109" s="2"/>
      <c r="WHX109" s="2"/>
      <c r="WHY109" s="2"/>
      <c r="WHZ109" s="2"/>
      <c r="WIA109" s="2"/>
      <c r="WIB109" s="2"/>
      <c r="WIC109" s="2"/>
      <c r="WID109" s="2"/>
      <c r="WIE109" s="2"/>
      <c r="WIF109" s="2"/>
      <c r="WIG109" s="2"/>
      <c r="WIH109" s="2"/>
      <c r="WII109" s="2"/>
      <c r="WIJ109" s="2"/>
      <c r="WIK109" s="2"/>
      <c r="WIL109" s="2"/>
      <c r="WIM109" s="2"/>
      <c r="WIN109" s="2"/>
      <c r="WIO109" s="2"/>
      <c r="WIP109" s="2"/>
      <c r="WIQ109" s="2"/>
      <c r="WIR109" s="2"/>
      <c r="WIS109" s="2"/>
      <c r="WIT109" s="2"/>
      <c r="WIU109" s="2"/>
      <c r="WIV109" s="2"/>
      <c r="WIW109" s="2"/>
      <c r="WIX109" s="2"/>
      <c r="WIY109" s="2"/>
      <c r="WIZ109" s="2"/>
      <c r="WJA109" s="2"/>
      <c r="WJB109" s="2"/>
      <c r="WJC109" s="2"/>
      <c r="WJD109" s="2"/>
      <c r="WJE109" s="2"/>
      <c r="WJF109" s="2"/>
      <c r="WJG109" s="2"/>
      <c r="WJH109" s="2"/>
      <c r="WJI109" s="2"/>
      <c r="WJJ109" s="2"/>
      <c r="WJK109" s="2"/>
      <c r="WJL109" s="2"/>
      <c r="WJM109" s="2"/>
      <c r="WJN109" s="2"/>
      <c r="WJO109" s="2"/>
      <c r="WJP109" s="2"/>
      <c r="WJQ109" s="2"/>
      <c r="WJR109" s="2"/>
      <c r="WJS109" s="2"/>
      <c r="WJT109" s="2"/>
      <c r="WJU109" s="2"/>
      <c r="WJV109" s="2"/>
      <c r="WJW109" s="2"/>
      <c r="WJX109" s="2"/>
      <c r="WJY109" s="2"/>
      <c r="WJZ109" s="2"/>
      <c r="WKA109" s="2"/>
      <c r="WKB109" s="2"/>
      <c r="WKC109" s="2"/>
      <c r="WKD109" s="2"/>
      <c r="WKE109" s="2"/>
      <c r="WKF109" s="2"/>
      <c r="WKG109" s="2"/>
      <c r="WKH109" s="2"/>
      <c r="WKI109" s="2"/>
      <c r="WKJ109" s="2"/>
      <c r="WKK109" s="2"/>
      <c r="WKL109" s="2"/>
      <c r="WKM109" s="2"/>
      <c r="WKN109" s="2"/>
      <c r="WKO109" s="2"/>
      <c r="WKP109" s="2"/>
      <c r="WKQ109" s="2"/>
      <c r="WKR109" s="2"/>
      <c r="WKS109" s="2"/>
      <c r="WKT109" s="2"/>
      <c r="WKU109" s="2"/>
      <c r="WKV109" s="2"/>
      <c r="WKW109" s="2"/>
      <c r="WKX109" s="2"/>
      <c r="WKY109" s="2"/>
      <c r="WKZ109" s="2"/>
      <c r="WLA109" s="2"/>
      <c r="WLB109" s="2"/>
      <c r="WLC109" s="2"/>
      <c r="WLD109" s="2"/>
      <c r="WLE109" s="2"/>
      <c r="WLF109" s="2"/>
      <c r="WLG109" s="2"/>
      <c r="WLH109" s="2"/>
      <c r="WLI109" s="2"/>
      <c r="WLJ109" s="2"/>
      <c r="WLK109" s="2"/>
      <c r="WLL109" s="2"/>
      <c r="WLM109" s="2"/>
      <c r="WLN109" s="2"/>
      <c r="WLO109" s="2"/>
      <c r="WLP109" s="2"/>
      <c r="WLQ109" s="2"/>
      <c r="WLR109" s="2"/>
      <c r="WLS109" s="2"/>
      <c r="WLT109" s="2"/>
      <c r="WLU109" s="2"/>
      <c r="WLV109" s="2"/>
      <c r="WLW109" s="2"/>
      <c r="WLX109" s="2"/>
      <c r="WLY109" s="2"/>
      <c r="WLZ109" s="2"/>
      <c r="WMA109" s="2"/>
      <c r="WMB109" s="2"/>
      <c r="WMC109" s="2"/>
      <c r="WMD109" s="2"/>
      <c r="WME109" s="2"/>
      <c r="WMF109" s="2"/>
      <c r="WMG109" s="2"/>
      <c r="WMH109" s="2"/>
      <c r="WMI109" s="2"/>
      <c r="WMJ109" s="2"/>
      <c r="WMK109" s="2"/>
      <c r="WML109" s="2"/>
      <c r="WMM109" s="2"/>
      <c r="WMN109" s="2"/>
      <c r="WMO109" s="2"/>
      <c r="WMP109" s="2"/>
      <c r="WMQ109" s="2"/>
      <c r="WMR109" s="2"/>
      <c r="WMS109" s="2"/>
      <c r="WMT109" s="2"/>
      <c r="WMU109" s="2"/>
      <c r="WMV109" s="2"/>
      <c r="WMW109" s="2"/>
      <c r="WMX109" s="2"/>
      <c r="WMY109" s="2"/>
      <c r="WMZ109" s="2"/>
      <c r="WNA109" s="2"/>
      <c r="WNB109" s="2"/>
      <c r="WNC109" s="2"/>
      <c r="WND109" s="2"/>
      <c r="WNE109" s="2"/>
      <c r="WNF109" s="2"/>
      <c r="WNG109" s="2"/>
      <c r="WNH109" s="2"/>
      <c r="WNI109" s="2"/>
      <c r="WNJ109" s="2"/>
      <c r="WNK109" s="2"/>
      <c r="WNL109" s="2"/>
      <c r="WNM109" s="2"/>
      <c r="WNN109" s="2"/>
      <c r="WNO109" s="2"/>
      <c r="WNP109" s="2"/>
      <c r="WNQ109" s="2"/>
      <c r="WNR109" s="2"/>
      <c r="WNS109" s="2"/>
      <c r="WNT109" s="2"/>
      <c r="WNU109" s="2"/>
      <c r="WNV109" s="2"/>
      <c r="WNW109" s="2"/>
      <c r="WNX109" s="2"/>
      <c r="WNY109" s="2"/>
      <c r="WNZ109" s="2"/>
      <c r="WOA109" s="2"/>
      <c r="WOB109" s="2"/>
      <c r="WOC109" s="2"/>
      <c r="WOD109" s="2"/>
      <c r="WOE109" s="2"/>
      <c r="WOF109" s="2"/>
      <c r="WOG109" s="2"/>
      <c r="WOH109" s="2"/>
      <c r="WOI109" s="2"/>
      <c r="WOJ109" s="2"/>
      <c r="WOK109" s="2"/>
      <c r="WOL109" s="2"/>
      <c r="WOM109" s="2"/>
      <c r="WON109" s="2"/>
      <c r="WOO109" s="2"/>
      <c r="WOP109" s="2"/>
      <c r="WOQ109" s="2"/>
      <c r="WOR109" s="2"/>
      <c r="WOS109" s="2"/>
      <c r="WOT109" s="2"/>
      <c r="WOU109" s="2"/>
      <c r="WOV109" s="2"/>
      <c r="WOW109" s="2"/>
      <c r="WOX109" s="2"/>
      <c r="WOY109" s="2"/>
      <c r="WOZ109" s="2"/>
      <c r="WPA109" s="2"/>
      <c r="WPB109" s="2"/>
      <c r="WPC109" s="2"/>
      <c r="WPD109" s="2"/>
      <c r="WPE109" s="2"/>
      <c r="WPF109" s="2"/>
      <c r="WPG109" s="2"/>
      <c r="WPH109" s="2"/>
      <c r="WPI109" s="2"/>
      <c r="WPJ109" s="2"/>
      <c r="WPK109" s="2"/>
      <c r="WPL109" s="2"/>
      <c r="WPM109" s="2"/>
      <c r="WPN109" s="2"/>
      <c r="WPO109" s="2"/>
      <c r="WPP109" s="2"/>
      <c r="WPQ109" s="2"/>
      <c r="WPR109" s="2"/>
      <c r="WPS109" s="2"/>
      <c r="WPT109" s="2"/>
      <c r="WPU109" s="2"/>
      <c r="WPV109" s="2"/>
      <c r="WPW109" s="2"/>
      <c r="WPX109" s="2"/>
      <c r="WPY109" s="2"/>
      <c r="WPZ109" s="2"/>
      <c r="WQA109" s="2"/>
      <c r="WQB109" s="2"/>
      <c r="WQC109" s="2"/>
      <c r="WQD109" s="2"/>
      <c r="WQE109" s="2"/>
      <c r="WQF109" s="2"/>
      <c r="WQG109" s="2"/>
      <c r="WQH109" s="2"/>
      <c r="WQI109" s="2"/>
      <c r="WQJ109" s="2"/>
      <c r="WQK109" s="2"/>
      <c r="WQL109" s="2"/>
      <c r="WQM109" s="2"/>
      <c r="WQN109" s="2"/>
      <c r="WQO109" s="2"/>
      <c r="WQP109" s="2"/>
      <c r="WQQ109" s="2"/>
      <c r="WQR109" s="2"/>
      <c r="WQS109" s="2"/>
      <c r="WQT109" s="2"/>
      <c r="WQU109" s="2"/>
      <c r="WQV109" s="2"/>
      <c r="WQW109" s="2"/>
      <c r="WQX109" s="2"/>
      <c r="WQY109" s="2"/>
      <c r="WQZ109" s="2"/>
      <c r="WRA109" s="2"/>
      <c r="WRB109" s="2"/>
      <c r="WRC109" s="2"/>
      <c r="WRD109" s="2"/>
      <c r="WRE109" s="2"/>
      <c r="WRF109" s="2"/>
      <c r="WRG109" s="2"/>
      <c r="WRH109" s="2"/>
      <c r="WRI109" s="2"/>
      <c r="WRJ109" s="2"/>
      <c r="WRK109" s="2"/>
      <c r="WRL109" s="2"/>
      <c r="WRM109" s="2"/>
      <c r="WRN109" s="2"/>
      <c r="WRO109" s="2"/>
      <c r="WRP109" s="2"/>
      <c r="WRQ109" s="2"/>
      <c r="WRR109" s="2"/>
      <c r="WRS109" s="2"/>
      <c r="WRT109" s="2"/>
      <c r="WRU109" s="2"/>
      <c r="WRV109" s="2"/>
      <c r="WRW109" s="2"/>
      <c r="WRX109" s="2"/>
      <c r="WRY109" s="2"/>
      <c r="WRZ109" s="2"/>
      <c r="WSA109" s="2"/>
      <c r="WSB109" s="2"/>
      <c r="WSC109" s="2"/>
      <c r="WSD109" s="2"/>
      <c r="WSE109" s="2"/>
      <c r="WSF109" s="2"/>
      <c r="WSG109" s="2"/>
      <c r="WSH109" s="2"/>
      <c r="WSI109" s="2"/>
      <c r="WSJ109" s="2"/>
      <c r="WSK109" s="2"/>
      <c r="WSL109" s="2"/>
      <c r="WSM109" s="2"/>
      <c r="WSN109" s="2"/>
      <c r="WSO109" s="2"/>
      <c r="WSP109" s="2"/>
      <c r="WSQ109" s="2"/>
      <c r="WSR109" s="2"/>
      <c r="WSS109" s="2"/>
      <c r="WST109" s="2"/>
      <c r="WSU109" s="2"/>
      <c r="WSV109" s="2"/>
      <c r="WSW109" s="2"/>
      <c r="WSX109" s="2"/>
      <c r="WSY109" s="2"/>
      <c r="WSZ109" s="2"/>
      <c r="WTA109" s="2"/>
      <c r="WTB109" s="2"/>
      <c r="WTC109" s="2"/>
      <c r="WTD109" s="2"/>
      <c r="WTE109" s="2"/>
      <c r="WTF109" s="2"/>
      <c r="WTG109" s="2"/>
      <c r="WTH109" s="2"/>
      <c r="WTI109" s="2"/>
      <c r="WTJ109" s="2"/>
      <c r="WTK109" s="2"/>
      <c r="WTL109" s="2"/>
      <c r="WTM109" s="2"/>
      <c r="WTN109" s="2"/>
      <c r="WTO109" s="2"/>
      <c r="WTP109" s="2"/>
      <c r="WTQ109" s="2"/>
      <c r="WTR109" s="2"/>
      <c r="WTS109" s="2"/>
      <c r="WTT109" s="2"/>
      <c r="WTU109" s="2"/>
      <c r="WTV109" s="2"/>
      <c r="WTW109" s="2"/>
      <c r="WTX109" s="2"/>
      <c r="WTY109" s="2"/>
      <c r="WTZ109" s="2"/>
      <c r="WUA109" s="2"/>
      <c r="WUB109" s="2"/>
      <c r="WUC109" s="2"/>
      <c r="WUD109" s="2"/>
      <c r="WUE109" s="2"/>
      <c r="WUF109" s="2"/>
      <c r="WUG109" s="2"/>
      <c r="WUH109" s="2"/>
      <c r="WUI109" s="2"/>
      <c r="WUJ109" s="2"/>
      <c r="WUK109" s="2"/>
      <c r="WUL109" s="2"/>
      <c r="WUM109" s="2"/>
      <c r="WUN109" s="2"/>
      <c r="WUO109" s="2"/>
      <c r="WUP109" s="2"/>
      <c r="WUQ109" s="2"/>
      <c r="WUR109" s="2"/>
      <c r="WUS109" s="2"/>
      <c r="WUT109" s="2"/>
      <c r="WUU109" s="2"/>
      <c r="WUV109" s="2"/>
      <c r="WUW109" s="2"/>
      <c r="WUX109" s="2"/>
      <c r="WUY109" s="2"/>
      <c r="WUZ109" s="2"/>
      <c r="WVA109" s="2"/>
      <c r="WVB109" s="2"/>
      <c r="WVC109" s="2"/>
      <c r="WVD109" s="2"/>
      <c r="WVE109" s="2"/>
      <c r="WVF109" s="2"/>
      <c r="WVG109" s="2"/>
      <c r="WVH109" s="2"/>
      <c r="WVI109" s="2"/>
      <c r="WVJ109" s="2"/>
      <c r="WVK109" s="2"/>
      <c r="WVL109" s="2"/>
      <c r="WVM109" s="2"/>
      <c r="WVN109" s="2"/>
      <c r="WVO109" s="2"/>
      <c r="WVP109" s="2"/>
      <c r="WVQ109" s="2"/>
      <c r="WVR109" s="2"/>
      <c r="WVS109" s="2"/>
      <c r="WVT109" s="2"/>
      <c r="WVU109" s="2"/>
      <c r="WVV109" s="2"/>
      <c r="WVW109" s="2"/>
      <c r="WVX109" s="2"/>
      <c r="WVY109" s="2"/>
      <c r="WVZ109" s="2"/>
      <c r="WWA109" s="2"/>
      <c r="WWB109" s="2"/>
      <c r="WWC109" s="2"/>
      <c r="WWD109" s="2"/>
      <c r="WWE109" s="2"/>
      <c r="WWF109" s="2"/>
      <c r="WWG109" s="2"/>
      <c r="WWH109" s="2"/>
      <c r="WWI109" s="2"/>
      <c r="WWJ109" s="2"/>
      <c r="WWK109" s="2"/>
      <c r="WWL109" s="2"/>
      <c r="WWM109" s="2"/>
      <c r="WWN109" s="2"/>
      <c r="WWO109" s="2"/>
      <c r="WWP109" s="2"/>
      <c r="WWQ109" s="2"/>
      <c r="WWR109" s="2"/>
      <c r="WWS109" s="2"/>
      <c r="WWT109" s="2"/>
      <c r="WWU109" s="2"/>
      <c r="WWV109" s="2"/>
      <c r="WWW109" s="2"/>
      <c r="WWX109" s="2"/>
      <c r="WWY109" s="2"/>
      <c r="WWZ109" s="2"/>
      <c r="WXA109" s="2"/>
      <c r="WXB109" s="2"/>
      <c r="WXC109" s="2"/>
      <c r="WXD109" s="2"/>
      <c r="WXE109" s="2"/>
      <c r="WXF109" s="2"/>
      <c r="WXG109" s="2"/>
      <c r="WXH109" s="2"/>
      <c r="WXI109" s="2"/>
      <c r="WXJ109" s="2"/>
      <c r="WXK109" s="2"/>
      <c r="WXL109" s="2"/>
      <c r="WXM109" s="2"/>
      <c r="WXN109" s="2"/>
      <c r="WXO109" s="2"/>
      <c r="WXP109" s="2"/>
      <c r="WXQ109" s="2"/>
      <c r="WXR109" s="2"/>
      <c r="WXS109" s="2"/>
      <c r="WXT109" s="2"/>
      <c r="WXU109" s="2"/>
      <c r="WXV109" s="2"/>
      <c r="WXW109" s="2"/>
      <c r="WXX109" s="2"/>
      <c r="WXY109" s="2"/>
      <c r="WXZ109" s="2"/>
      <c r="WYA109" s="2"/>
      <c r="WYB109" s="2"/>
      <c r="WYC109" s="2"/>
      <c r="WYD109" s="2"/>
      <c r="WYE109" s="2"/>
      <c r="WYF109" s="2"/>
      <c r="WYG109" s="2"/>
      <c r="WYH109" s="2"/>
      <c r="WYI109" s="2"/>
      <c r="WYJ109" s="2"/>
      <c r="WYK109" s="2"/>
      <c r="WYL109" s="2"/>
      <c r="WYM109" s="2"/>
      <c r="WYN109" s="2"/>
      <c r="WYO109" s="2"/>
      <c r="WYP109" s="2"/>
      <c r="WYQ109" s="2"/>
      <c r="WYR109" s="2"/>
      <c r="WYS109" s="2"/>
      <c r="WYT109" s="2"/>
      <c r="WYU109" s="2"/>
      <c r="WYV109" s="2"/>
      <c r="WYW109" s="2"/>
      <c r="WYX109" s="2"/>
      <c r="WYY109" s="2"/>
      <c r="WYZ109" s="2"/>
      <c r="WZA109" s="2"/>
      <c r="WZB109" s="2"/>
      <c r="WZC109" s="2"/>
      <c r="WZD109" s="2"/>
      <c r="WZE109" s="2"/>
      <c r="WZF109" s="2"/>
      <c r="WZG109" s="2"/>
      <c r="WZH109" s="2"/>
      <c r="WZI109" s="2"/>
      <c r="WZJ109" s="2"/>
      <c r="WZK109" s="2"/>
      <c r="WZL109" s="2"/>
      <c r="WZM109" s="2"/>
      <c r="WZN109" s="2"/>
      <c r="WZO109" s="2"/>
      <c r="WZP109" s="2"/>
      <c r="WZQ109" s="2"/>
      <c r="WZR109" s="2"/>
      <c r="WZS109" s="2"/>
      <c r="WZT109" s="2"/>
      <c r="WZU109" s="2"/>
      <c r="WZV109" s="2"/>
      <c r="WZW109" s="2"/>
      <c r="WZX109" s="2"/>
      <c r="WZY109" s="2"/>
      <c r="WZZ109" s="2"/>
      <c r="XAA109" s="2"/>
      <c r="XAB109" s="2"/>
      <c r="XAC109" s="2"/>
      <c r="XAD109" s="2"/>
      <c r="XAE109" s="2"/>
      <c r="XAF109" s="2"/>
      <c r="XAG109" s="2"/>
      <c r="XAH109" s="2"/>
      <c r="XAI109" s="2"/>
      <c r="XAJ109" s="2"/>
      <c r="XAK109" s="2"/>
      <c r="XAL109" s="2"/>
      <c r="XAM109" s="2"/>
      <c r="XAN109" s="2"/>
      <c r="XAO109" s="2"/>
      <c r="XAP109" s="2"/>
      <c r="XAQ109" s="2"/>
      <c r="XAR109" s="2"/>
      <c r="XAS109" s="2"/>
      <c r="XAT109" s="2"/>
      <c r="XAU109" s="2"/>
      <c r="XAV109" s="2"/>
      <c r="XAW109" s="2"/>
      <c r="XAX109" s="2"/>
      <c r="XAY109" s="2"/>
      <c r="XAZ109" s="2"/>
      <c r="XBA109" s="2"/>
      <c r="XBB109" s="2"/>
      <c r="XBC109" s="2"/>
      <c r="XBD109" s="2"/>
      <c r="XBE109" s="2"/>
      <c r="XBF109" s="2"/>
      <c r="XBG109" s="2"/>
      <c r="XBH109" s="2"/>
      <c r="XBI109" s="2"/>
      <c r="XBJ109" s="2"/>
      <c r="XBK109" s="2"/>
      <c r="XBL109" s="2"/>
      <c r="XBM109" s="2"/>
      <c r="XBN109" s="2"/>
      <c r="XBO109" s="2"/>
      <c r="XBP109" s="2"/>
      <c r="XBQ109" s="2"/>
      <c r="XBR109" s="2"/>
      <c r="XBS109" s="2"/>
      <c r="XBT109" s="2"/>
      <c r="XBU109" s="2"/>
      <c r="XBV109" s="2"/>
      <c r="XBW109" s="2"/>
      <c r="XBX109" s="2"/>
      <c r="XBY109" s="2"/>
      <c r="XBZ109" s="2"/>
      <c r="XCA109" s="2"/>
      <c r="XCB109" s="2"/>
      <c r="XCC109" s="2"/>
      <c r="XCD109" s="2"/>
      <c r="XCE109" s="2"/>
      <c r="XCF109" s="2"/>
      <c r="XCG109" s="2"/>
      <c r="XCH109" s="2"/>
      <c r="XCI109" s="2"/>
      <c r="XCJ109" s="2"/>
      <c r="XCK109" s="2"/>
      <c r="XCL109" s="2"/>
      <c r="XCM109" s="2"/>
      <c r="XCN109" s="2"/>
      <c r="XCO109" s="2"/>
      <c r="XCP109" s="2"/>
      <c r="XCQ109" s="2"/>
      <c r="XCR109" s="2"/>
      <c r="XCS109" s="2"/>
      <c r="XCT109" s="2"/>
      <c r="XCU109" s="2"/>
      <c r="XCV109" s="2"/>
      <c r="XCW109" s="2"/>
      <c r="XCX109" s="2"/>
      <c r="XCY109" s="2"/>
      <c r="XCZ109" s="2"/>
      <c r="XDA109" s="2"/>
      <c r="XDB109" s="2"/>
      <c r="XDC109" s="2"/>
      <c r="XDD109" s="2"/>
      <c r="XDE109" s="2"/>
      <c r="XDF109" s="2"/>
      <c r="XDG109" s="2"/>
    </row>
    <row r="110" spans="1:16335" s="12" customFormat="1">
      <c r="A110" s="69"/>
      <c r="B110" s="11"/>
    </row>
    <row r="111" spans="1:16335" s="12" customFormat="1" ht="15.5">
      <c r="A111" s="69"/>
      <c r="B111" s="11"/>
      <c r="C111" s="1833" t="s">
        <v>853</v>
      </c>
      <c r="D111" s="1834"/>
      <c r="E111" s="1835"/>
      <c r="F111" s="1835"/>
      <c r="G111" s="1835"/>
      <c r="H111" s="1835"/>
      <c r="I111" s="1835"/>
      <c r="J111" s="1835"/>
      <c r="K111" s="1835"/>
    </row>
    <row r="112" spans="1:16335" s="12" customFormat="1" ht="15">
      <c r="A112" s="69"/>
      <c r="B112" s="11"/>
      <c r="C112" s="1836"/>
      <c r="D112" s="1837"/>
      <c r="E112" s="1837"/>
      <c r="F112" s="1838"/>
      <c r="G112" s="290">
        <v>2025</v>
      </c>
    </row>
    <row r="113" spans="1:268" s="12" customFormat="1">
      <c r="A113" s="69"/>
      <c r="B113" s="11"/>
      <c r="C113" s="1825" t="s">
        <v>854</v>
      </c>
      <c r="D113" s="1825"/>
      <c r="E113" s="1825"/>
      <c r="F113" s="1826"/>
      <c r="G113" s="291">
        <v>2</v>
      </c>
    </row>
    <row r="114" spans="1:268" s="12" customFormat="1">
      <c r="A114" s="69"/>
      <c r="B114" s="11"/>
      <c r="C114" s="1825" t="s">
        <v>855</v>
      </c>
      <c r="D114" s="1825"/>
      <c r="E114" s="1825"/>
      <c r="F114" s="1826"/>
      <c r="G114" s="291">
        <v>24</v>
      </c>
    </row>
    <row r="115" spans="1:268" s="12" customFormat="1">
      <c r="A115" s="69"/>
      <c r="B115" s="11"/>
      <c r="C115" s="1825" t="s">
        <v>856</v>
      </c>
      <c r="D115" s="1825"/>
      <c r="E115" s="1825"/>
      <c r="F115" s="1826"/>
      <c r="G115" s="292">
        <v>8.3000000000000004E-2</v>
      </c>
    </row>
    <row r="116" spans="1:268" s="12" customFormat="1">
      <c r="A116" s="69"/>
      <c r="B116" s="11"/>
      <c r="C116" s="1825" t="s">
        <v>857</v>
      </c>
      <c r="D116" s="1825"/>
      <c r="E116" s="1825"/>
      <c r="F116" s="1826"/>
      <c r="G116" s="291" t="s">
        <v>269</v>
      </c>
    </row>
    <row r="117" spans="1:268" s="12" customFormat="1">
      <c r="A117" s="69"/>
      <c r="B117" s="11"/>
      <c r="C117" s="1818" t="s">
        <v>858</v>
      </c>
      <c r="D117" s="1717"/>
      <c r="E117" s="1717"/>
      <c r="F117" s="1717"/>
      <c r="G117" s="1717"/>
      <c r="H117" s="1717"/>
      <c r="I117" s="1717"/>
      <c r="J117" s="1717"/>
      <c r="K117" s="1717"/>
      <c r="L117" s="1717"/>
      <c r="M117" s="1717"/>
    </row>
    <row r="118" spans="1:268">
      <c r="A118" s="69"/>
    </row>
    <row r="119" spans="1:268">
      <c r="A119" s="69"/>
    </row>
    <row r="120" spans="1:268" s="97" customFormat="1" ht="14" thickBot="1">
      <c r="A120" s="69"/>
      <c r="B120" s="11"/>
      <c r="K120" s="98"/>
      <c r="L120" s="98"/>
      <c r="M120" s="98"/>
      <c r="N120" s="98"/>
      <c r="O120" s="98"/>
      <c r="P120" s="98"/>
    </row>
    <row r="121" spans="1:268" ht="23">
      <c r="A121" s="69"/>
      <c r="C121" s="79" t="s">
        <v>859</v>
      </c>
      <c r="K121" s="12"/>
      <c r="L121" s="12"/>
      <c r="M121" s="12"/>
      <c r="N121" s="12"/>
      <c r="O121" s="12"/>
      <c r="P121" s="12"/>
    </row>
    <row r="122" spans="1:268" s="69" customFormat="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c r="JA122" s="11"/>
      <c r="JB122" s="11"/>
      <c r="JC122" s="11"/>
      <c r="JD122" s="11"/>
      <c r="JE122" s="11"/>
      <c r="JF122" s="11"/>
      <c r="JG122" s="11"/>
      <c r="JH122" s="11"/>
    </row>
    <row r="123" spans="1:268" s="69" customFormat="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c r="JA123" s="11"/>
      <c r="JB123" s="11"/>
      <c r="JC123" s="11"/>
      <c r="JD123" s="11"/>
      <c r="JE123" s="11"/>
      <c r="JF123" s="11"/>
      <c r="JG123" s="11"/>
      <c r="JH123" s="11"/>
    </row>
    <row r="124" spans="1:268" s="69" customFormat="1" ht="15.5">
      <c r="B124" s="11"/>
      <c r="C124" s="1827" t="s">
        <v>860</v>
      </c>
      <c r="D124" s="1828"/>
      <c r="E124" s="1828"/>
      <c r="F124" s="1828"/>
      <c r="G124" s="1828"/>
      <c r="H124" s="1828"/>
      <c r="I124" s="1828"/>
      <c r="J124" s="1828"/>
      <c r="K124" s="1828"/>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c r="JA124" s="11"/>
      <c r="JB124" s="11"/>
      <c r="JC124" s="11"/>
      <c r="JD124" s="11"/>
      <c r="JE124" s="11"/>
      <c r="JF124" s="11"/>
      <c r="JG124" s="11"/>
      <c r="JH124" s="11"/>
    </row>
    <row r="125" spans="1:268" s="69" customFormat="1" ht="15">
      <c r="B125" s="11"/>
      <c r="C125" s="1829" t="s">
        <v>861</v>
      </c>
      <c r="D125" s="1830"/>
      <c r="E125" s="1830"/>
      <c r="F125" s="1830"/>
      <c r="G125" s="1830"/>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c r="JA125" s="11"/>
      <c r="JB125" s="11"/>
      <c r="JC125" s="11"/>
      <c r="JD125" s="11"/>
      <c r="JE125" s="11"/>
      <c r="JF125" s="11"/>
      <c r="JG125" s="11"/>
      <c r="JH125" s="11"/>
    </row>
    <row r="126" spans="1:268" s="69" customFormat="1" ht="15">
      <c r="B126" s="11"/>
      <c r="C126" s="39"/>
      <c r="D126" s="39">
        <v>2022</v>
      </c>
      <c r="E126" s="39">
        <v>2023</v>
      </c>
      <c r="F126" s="39">
        <v>2024</v>
      </c>
      <c r="G126" s="39">
        <v>2025</v>
      </c>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c r="JA126" s="11"/>
      <c r="JB126" s="11"/>
      <c r="JC126" s="11"/>
      <c r="JD126" s="11"/>
      <c r="JE126" s="11"/>
      <c r="JF126" s="11"/>
      <c r="JG126" s="11"/>
      <c r="JH126" s="11"/>
    </row>
    <row r="127" spans="1:268" s="69" customFormat="1" ht="15">
      <c r="B127" s="11"/>
      <c r="C127" s="307" t="s">
        <v>862</v>
      </c>
      <c r="D127" s="455">
        <v>0</v>
      </c>
      <c r="E127" s="456">
        <v>0</v>
      </c>
      <c r="F127" s="455">
        <v>0</v>
      </c>
      <c r="G127" s="457">
        <v>0</v>
      </c>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c r="JA127" s="11"/>
      <c r="JB127" s="11"/>
      <c r="JC127" s="11"/>
      <c r="JD127" s="11"/>
      <c r="JE127" s="11"/>
      <c r="JF127" s="11"/>
      <c r="JG127" s="11"/>
      <c r="JH127" s="11"/>
    </row>
    <row r="128" spans="1:268" s="69" customFormat="1">
      <c r="B128" s="11"/>
      <c r="C128" s="1831" t="s">
        <v>863</v>
      </c>
      <c r="D128" s="1278"/>
      <c r="E128" s="1278"/>
      <c r="F128" s="1278"/>
      <c r="G128" s="1278"/>
      <c r="H128" s="1278"/>
      <c r="I128" s="1278"/>
      <c r="J128" s="1278"/>
      <c r="K128" s="1278"/>
      <c r="L128" s="1278"/>
      <c r="M128" s="1278"/>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c r="JA128" s="11"/>
      <c r="JB128" s="11"/>
      <c r="JC128" s="11"/>
      <c r="JD128" s="11"/>
      <c r="JE128" s="11"/>
      <c r="JF128" s="11"/>
      <c r="JG128" s="11"/>
      <c r="JH128" s="11"/>
    </row>
    <row r="129" spans="1:268" s="69" customFormat="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c r="JA129" s="11"/>
      <c r="JB129" s="11"/>
      <c r="JC129" s="11"/>
      <c r="JD129" s="11"/>
      <c r="JE129" s="11"/>
      <c r="JF129" s="11"/>
      <c r="JG129" s="11"/>
      <c r="JH129" s="11"/>
    </row>
    <row r="130" spans="1:268" s="69" customFormat="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c r="JA130" s="11"/>
      <c r="JB130" s="11"/>
      <c r="JC130" s="11"/>
      <c r="JD130" s="11"/>
      <c r="JE130" s="11"/>
      <c r="JF130" s="11"/>
      <c r="JG130" s="11"/>
      <c r="JH130" s="11"/>
    </row>
    <row r="131" spans="1:268" s="69" customFormat="1" ht="15.5">
      <c r="B131" s="11"/>
      <c r="C131" s="1839" t="s">
        <v>864</v>
      </c>
      <c r="D131" s="1840"/>
      <c r="E131" s="1840"/>
      <c r="F131" s="1840"/>
      <c r="G131" s="1840"/>
      <c r="H131" s="1840"/>
      <c r="I131" s="1840"/>
      <c r="J131" s="1840"/>
      <c r="K131" s="1840"/>
      <c r="L131" s="1840"/>
      <c r="M131" s="184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c r="JA131" s="11"/>
      <c r="JB131" s="11"/>
      <c r="JC131" s="11"/>
      <c r="JD131" s="11"/>
      <c r="JE131" s="11"/>
      <c r="JF131" s="11"/>
      <c r="JG131" s="11"/>
      <c r="JH131" s="11"/>
    </row>
    <row r="132" spans="1:268" s="69" customFormat="1" ht="15">
      <c r="B132" s="11"/>
      <c r="C132" s="1585" t="s">
        <v>676</v>
      </c>
      <c r="D132" s="1585"/>
      <c r="E132" s="1585"/>
      <c r="F132" s="1586"/>
      <c r="G132" s="1584" t="s">
        <v>364</v>
      </c>
      <c r="H132" s="1585"/>
      <c r="I132" s="1585"/>
      <c r="J132" s="1585"/>
      <c r="K132" s="1585"/>
      <c r="L132" s="1585"/>
      <c r="M132" s="1585"/>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c r="JA132" s="11"/>
      <c r="JB132" s="11"/>
      <c r="JC132" s="11"/>
      <c r="JD132" s="11"/>
      <c r="JE132" s="11"/>
      <c r="JF132" s="11"/>
      <c r="JG132" s="11"/>
      <c r="JH132" s="11"/>
    </row>
    <row r="133" spans="1:268" s="69" customFormat="1" ht="179" customHeight="1">
      <c r="B133" s="11"/>
      <c r="C133" s="1842" t="s">
        <v>865</v>
      </c>
      <c r="D133" s="1644"/>
      <c r="E133" s="1644"/>
      <c r="F133" s="1659"/>
      <c r="G133" s="1832" t="s">
        <v>866</v>
      </c>
      <c r="H133" s="1737"/>
      <c r="I133" s="1737"/>
      <c r="J133" s="1737"/>
      <c r="K133" s="1737"/>
      <c r="L133" s="1737"/>
      <c r="M133" s="1737"/>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c r="JA133" s="11"/>
      <c r="JB133" s="11"/>
      <c r="JC133" s="11"/>
      <c r="JD133" s="11"/>
      <c r="JE133" s="11"/>
      <c r="JF133" s="11"/>
      <c r="JG133" s="11"/>
      <c r="JH133" s="11"/>
    </row>
    <row r="134" spans="1:268" s="69" customFormat="1" ht="113.5" customHeight="1">
      <c r="B134" s="11"/>
      <c r="C134" s="1842" t="s">
        <v>867</v>
      </c>
      <c r="D134" s="1644"/>
      <c r="E134" s="1644"/>
      <c r="F134" s="1659"/>
      <c r="G134" s="1832" t="s">
        <v>1605</v>
      </c>
      <c r="H134" s="1737"/>
      <c r="I134" s="1737"/>
      <c r="J134" s="1737"/>
      <c r="K134" s="1737"/>
      <c r="L134" s="1737"/>
      <c r="M134" s="1737"/>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c r="JA134" s="11"/>
      <c r="JB134" s="11"/>
      <c r="JC134" s="11"/>
      <c r="JD134" s="11"/>
      <c r="JE134" s="11"/>
      <c r="JF134" s="11"/>
      <c r="JG134" s="11"/>
      <c r="JH134" s="11"/>
    </row>
    <row r="135" spans="1:268" s="69" customFormat="1" ht="115.5" customHeight="1">
      <c r="B135" s="11"/>
      <c r="C135" s="1842" t="s">
        <v>868</v>
      </c>
      <c r="D135" s="1644"/>
      <c r="E135" s="1644"/>
      <c r="F135" s="1659"/>
      <c r="G135" s="1832" t="s">
        <v>1606</v>
      </c>
      <c r="H135" s="1737"/>
      <c r="I135" s="1737"/>
      <c r="J135" s="1737"/>
      <c r="K135" s="1737"/>
      <c r="L135" s="1737"/>
      <c r="M135" s="1737"/>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c r="JA135" s="11"/>
      <c r="JB135" s="11"/>
      <c r="JC135" s="11"/>
      <c r="JD135" s="11"/>
      <c r="JE135" s="11"/>
      <c r="JF135" s="11"/>
      <c r="JG135" s="11"/>
      <c r="JH135" s="11"/>
    </row>
    <row r="136" spans="1:268" s="69" customFormat="1" ht="30.75" customHeight="1">
      <c r="B136" s="11"/>
      <c r="C136" s="1842" t="s">
        <v>869</v>
      </c>
      <c r="D136" s="1644"/>
      <c r="E136" s="1644"/>
      <c r="F136" s="1659"/>
      <c r="G136" s="1832" t="s">
        <v>410</v>
      </c>
      <c r="H136" s="1737"/>
      <c r="I136" s="1737"/>
      <c r="J136" s="1737"/>
      <c r="K136" s="1737"/>
      <c r="L136" s="1737"/>
      <c r="M136" s="1737"/>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c r="JA136" s="11"/>
      <c r="JB136" s="11"/>
      <c r="JC136" s="11"/>
      <c r="JD136" s="11"/>
      <c r="JE136" s="11"/>
      <c r="JF136" s="11"/>
      <c r="JG136" s="11"/>
      <c r="JH136" s="11"/>
    </row>
    <row r="137" spans="1:268" s="69" customFormat="1" ht="158.5" customHeight="1">
      <c r="B137" s="11"/>
      <c r="C137" s="1842" t="s">
        <v>870</v>
      </c>
      <c r="D137" s="1644"/>
      <c r="E137" s="1644"/>
      <c r="F137" s="1659"/>
      <c r="G137" s="1832" t="s">
        <v>871</v>
      </c>
      <c r="H137" s="1737"/>
      <c r="I137" s="1737"/>
      <c r="J137" s="1737"/>
      <c r="K137" s="1737"/>
      <c r="L137" s="1737"/>
      <c r="M137" s="1737"/>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c r="JA137" s="11"/>
      <c r="JB137" s="11"/>
      <c r="JC137" s="11"/>
      <c r="JD137" s="11"/>
      <c r="JE137" s="11"/>
      <c r="JF137" s="11"/>
      <c r="JG137" s="11"/>
      <c r="JH137" s="11"/>
    </row>
    <row r="138" spans="1:268" ht="134.5" customHeight="1">
      <c r="A138" s="69"/>
      <c r="C138" s="1842" t="s">
        <v>872</v>
      </c>
      <c r="D138" s="1644"/>
      <c r="E138" s="1644"/>
      <c r="F138" s="1659"/>
      <c r="G138" s="1832" t="s">
        <v>1607</v>
      </c>
      <c r="H138" s="1737"/>
      <c r="I138" s="1737"/>
      <c r="J138" s="1737"/>
      <c r="K138" s="1737"/>
      <c r="L138" s="1737"/>
      <c r="M138" s="1737"/>
    </row>
    <row r="139" spans="1:268" s="294" customFormat="1" ht="27.75" customHeight="1">
      <c r="A139" s="293"/>
      <c r="C139" s="1842" t="s">
        <v>873</v>
      </c>
      <c r="D139" s="1644"/>
      <c r="E139" s="1644"/>
      <c r="F139" s="1659"/>
      <c r="G139" s="1832" t="s">
        <v>874</v>
      </c>
      <c r="H139" s="1737"/>
      <c r="I139" s="1737"/>
      <c r="J139" s="1737"/>
      <c r="K139" s="1737"/>
      <c r="L139" s="1737"/>
      <c r="M139" s="1737"/>
    </row>
    <row r="140" spans="1:268">
      <c r="A140" s="69"/>
    </row>
    <row r="141" spans="1:268">
      <c r="A141" s="69"/>
    </row>
    <row r="142" spans="1:268" s="84" customFormat="1" ht="15.75" customHeight="1">
      <c r="A142" s="69"/>
      <c r="C142" s="1839" t="s">
        <v>1612</v>
      </c>
      <c r="D142" s="1840"/>
      <c r="E142" s="1840"/>
      <c r="F142" s="1840"/>
      <c r="G142" s="1840"/>
      <c r="H142" s="1840"/>
      <c r="I142" s="1840"/>
      <c r="J142" s="1840"/>
      <c r="K142" s="1840"/>
      <c r="L142" s="1840"/>
      <c r="M142" s="1841"/>
    </row>
    <row r="143" spans="1:268" s="1" customFormat="1" ht="25.5" customHeight="1">
      <c r="A143" s="69"/>
      <c r="B143" s="909"/>
      <c r="C143" s="39"/>
      <c r="D143" s="39">
        <v>2022</v>
      </c>
      <c r="E143" s="39">
        <v>2023</v>
      </c>
      <c r="F143" s="39">
        <v>2024</v>
      </c>
      <c r="G143" s="39">
        <v>2025</v>
      </c>
      <c r="I143" s="910"/>
      <c r="J143" s="910"/>
      <c r="K143" s="910"/>
      <c r="L143" s="910"/>
      <c r="M143" s="910"/>
      <c r="N143" s="910"/>
      <c r="O143" s="910"/>
      <c r="P143" s="910"/>
      <c r="Q143" s="910"/>
      <c r="R143" s="910"/>
      <c r="S143" s="910"/>
      <c r="T143" s="910"/>
      <c r="U143" s="910"/>
      <c r="V143" s="910"/>
      <c r="W143" s="910"/>
      <c r="X143" s="910"/>
      <c r="Y143" s="910"/>
      <c r="Z143" s="910"/>
      <c r="AA143" s="910"/>
      <c r="AB143" s="910"/>
      <c r="AC143" s="910"/>
      <c r="AD143" s="910"/>
      <c r="AE143" s="910"/>
      <c r="AF143" s="910"/>
      <c r="AG143" s="910"/>
      <c r="AH143" s="910"/>
      <c r="AI143" s="910"/>
      <c r="AJ143" s="910"/>
      <c r="AK143" s="910"/>
      <c r="AL143" s="910"/>
      <c r="AM143" s="910"/>
      <c r="AN143" s="910"/>
    </row>
    <row r="144" spans="1:268" s="1" customFormat="1" ht="27" customHeight="1">
      <c r="A144" s="69"/>
      <c r="B144" s="909"/>
      <c r="C144" s="911"/>
      <c r="D144" s="911">
        <v>1</v>
      </c>
      <c r="E144" s="911">
        <v>0</v>
      </c>
      <c r="F144" s="911">
        <v>0</v>
      </c>
      <c r="G144" s="912">
        <v>1</v>
      </c>
      <c r="I144" s="910"/>
      <c r="J144" s="910"/>
      <c r="K144" s="910"/>
      <c r="L144" s="910"/>
      <c r="M144" s="910"/>
      <c r="N144" s="910"/>
      <c r="O144" s="910"/>
      <c r="P144" s="910"/>
      <c r="Q144" s="910"/>
      <c r="R144" s="910"/>
      <c r="S144" s="910"/>
      <c r="T144" s="910"/>
      <c r="U144" s="910"/>
      <c r="V144" s="910"/>
      <c r="W144" s="910"/>
      <c r="X144" s="910"/>
      <c r="Y144" s="910"/>
      <c r="Z144" s="910"/>
      <c r="AA144" s="910"/>
      <c r="AB144" s="910"/>
      <c r="AC144" s="910"/>
      <c r="AD144" s="910"/>
      <c r="AE144" s="910"/>
      <c r="AF144" s="910"/>
      <c r="AG144" s="910"/>
      <c r="AH144" s="910"/>
      <c r="AI144" s="910"/>
      <c r="AJ144" s="910"/>
      <c r="AK144" s="910"/>
      <c r="AL144" s="910"/>
      <c r="AM144" s="910"/>
      <c r="AN144" s="910"/>
    </row>
    <row r="145" spans="1:40" s="1" customFormat="1" ht="15">
      <c r="A145" s="69"/>
      <c r="B145" s="909"/>
      <c r="C145" s="913"/>
      <c r="D145" s="913"/>
      <c r="E145" s="913"/>
      <c r="F145" s="913"/>
      <c r="G145" s="914"/>
      <c r="H145"/>
      <c r="I145" s="910"/>
      <c r="J145" s="910"/>
      <c r="K145" s="910"/>
      <c r="L145" s="910"/>
      <c r="M145" s="910"/>
      <c r="N145" s="910"/>
      <c r="O145" s="910"/>
      <c r="P145" s="910"/>
      <c r="Q145" s="910"/>
      <c r="R145" s="910"/>
      <c r="S145" s="910"/>
      <c r="T145" s="910"/>
      <c r="U145" s="910"/>
      <c r="V145" s="910"/>
      <c r="W145" s="910"/>
      <c r="X145" s="910"/>
      <c r="Y145" s="910"/>
      <c r="Z145" s="910"/>
      <c r="AA145" s="910"/>
      <c r="AB145" s="910"/>
      <c r="AC145" s="910"/>
      <c r="AD145" s="910"/>
      <c r="AE145" s="910"/>
      <c r="AF145" s="910"/>
      <c r="AG145" s="910"/>
      <c r="AH145" s="910"/>
      <c r="AI145" s="910"/>
      <c r="AJ145" s="910"/>
      <c r="AK145" s="910"/>
      <c r="AL145" s="910"/>
      <c r="AM145" s="910"/>
      <c r="AN145" s="910"/>
    </row>
    <row r="146" spans="1:40" s="1" customFormat="1" ht="15">
      <c r="A146" s="69"/>
      <c r="B146" s="909"/>
      <c r="C146" s="913"/>
      <c r="D146" s="913"/>
      <c r="E146" s="913"/>
      <c r="F146" s="913"/>
      <c r="G146" s="914"/>
      <c r="H146"/>
      <c r="I146" s="910"/>
      <c r="J146" s="910"/>
      <c r="K146" s="910"/>
      <c r="L146" s="910"/>
      <c r="M146" s="910"/>
      <c r="N146" s="910"/>
      <c r="O146" s="910"/>
      <c r="P146" s="910"/>
      <c r="Q146" s="910"/>
      <c r="R146" s="910"/>
      <c r="S146" s="910"/>
      <c r="T146" s="910"/>
      <c r="U146" s="910"/>
      <c r="V146" s="910"/>
      <c r="W146" s="910"/>
      <c r="X146" s="910"/>
      <c r="Y146" s="910"/>
      <c r="Z146" s="910"/>
      <c r="AA146" s="910"/>
      <c r="AB146" s="910"/>
      <c r="AC146" s="910"/>
      <c r="AD146" s="910"/>
      <c r="AE146" s="910"/>
      <c r="AF146" s="910"/>
      <c r="AG146" s="910"/>
      <c r="AH146" s="910"/>
      <c r="AI146" s="910"/>
      <c r="AJ146" s="910"/>
      <c r="AK146" s="910"/>
      <c r="AL146" s="910"/>
      <c r="AM146" s="910"/>
      <c r="AN146" s="910"/>
    </row>
    <row r="147" spans="1:40" s="1" customFormat="1" ht="15.5">
      <c r="A147" s="69"/>
      <c r="B147" s="915"/>
      <c r="C147" s="1839" t="s">
        <v>1608</v>
      </c>
      <c r="D147" s="1840"/>
      <c r="E147" s="1840"/>
      <c r="F147" s="1840"/>
      <c r="G147" s="1840"/>
      <c r="H147" s="1840"/>
      <c r="I147" s="1840"/>
      <c r="J147" s="1840"/>
      <c r="K147" s="1840"/>
      <c r="L147" s="1840"/>
      <c r="M147" s="1841"/>
      <c r="N147" s="910"/>
      <c r="O147" s="910"/>
      <c r="P147" s="910"/>
      <c r="Q147" s="910"/>
      <c r="R147" s="910"/>
      <c r="S147" s="910"/>
      <c r="T147" s="910"/>
      <c r="U147" s="910"/>
      <c r="V147" s="910"/>
      <c r="W147" s="910"/>
      <c r="X147" s="910"/>
      <c r="Y147" s="910"/>
      <c r="Z147" s="910"/>
      <c r="AA147" s="910"/>
      <c r="AB147" s="910"/>
      <c r="AC147" s="910"/>
      <c r="AD147" s="910"/>
      <c r="AE147" s="910"/>
      <c r="AF147" s="910"/>
      <c r="AG147" s="910"/>
      <c r="AH147" s="910"/>
      <c r="AI147" s="910"/>
      <c r="AJ147" s="910"/>
      <c r="AK147" s="910"/>
      <c r="AL147" s="910"/>
      <c r="AM147" s="910"/>
      <c r="AN147" s="910"/>
    </row>
    <row r="148" spans="1:40" ht="15" customHeight="1">
      <c r="A148" s="69"/>
      <c r="C148" s="1843" t="s">
        <v>1609</v>
      </c>
      <c r="D148" s="1843"/>
      <c r="E148" s="1843"/>
      <c r="F148" s="1843"/>
      <c r="G148" s="1843"/>
      <c r="H148" s="1843"/>
      <c r="I148" s="1843"/>
      <c r="J148" s="1843"/>
      <c r="K148" s="1843"/>
      <c r="L148" s="1843"/>
      <c r="M148" s="1843"/>
    </row>
    <row r="149" spans="1:40" ht="14.25" customHeight="1">
      <c r="A149" s="69"/>
      <c r="C149" s="1843"/>
      <c r="D149" s="1843"/>
      <c r="E149" s="1843"/>
      <c r="F149" s="1843"/>
      <c r="G149" s="1843"/>
      <c r="H149" s="1843"/>
      <c r="I149" s="1843"/>
      <c r="J149" s="1843"/>
      <c r="K149" s="1843"/>
      <c r="L149" s="1843"/>
      <c r="M149" s="1843"/>
    </row>
    <row r="150" spans="1:40" ht="14.25" customHeight="1">
      <c r="A150" s="69"/>
      <c r="C150" s="1843"/>
      <c r="D150" s="1843"/>
      <c r="E150" s="1843"/>
      <c r="F150" s="1843"/>
      <c r="G150" s="1843"/>
      <c r="H150" s="1843"/>
      <c r="I150" s="1843"/>
      <c r="J150" s="1843"/>
      <c r="K150" s="1843"/>
      <c r="L150" s="1843"/>
      <c r="M150" s="1843"/>
    </row>
    <row r="151" spans="1:40" ht="14.25" customHeight="1">
      <c r="A151" s="69"/>
      <c r="C151" s="1843"/>
      <c r="D151" s="1843"/>
      <c r="E151" s="1843"/>
      <c r="F151" s="1843"/>
      <c r="G151" s="1843"/>
      <c r="H151" s="1843"/>
      <c r="I151" s="1843"/>
      <c r="J151" s="1843"/>
      <c r="K151" s="1843"/>
      <c r="L151" s="1843"/>
      <c r="M151" s="1843"/>
    </row>
    <row r="152" spans="1:40" ht="14.25" customHeight="1">
      <c r="A152" s="69"/>
      <c r="C152" s="1843"/>
      <c r="D152" s="1843"/>
      <c r="E152" s="1843"/>
      <c r="F152" s="1843"/>
      <c r="G152" s="1843"/>
      <c r="H152" s="1843"/>
      <c r="I152" s="1843"/>
      <c r="J152" s="1843"/>
      <c r="K152" s="1843"/>
      <c r="L152" s="1843"/>
      <c r="M152" s="1843"/>
    </row>
    <row r="153" spans="1:40" ht="14.25" customHeight="1">
      <c r="A153" s="69"/>
      <c r="C153" s="1843"/>
      <c r="D153" s="1843"/>
      <c r="E153" s="1843"/>
      <c r="F153" s="1843"/>
      <c r="G153" s="1843"/>
      <c r="H153" s="1843"/>
      <c r="I153" s="1843"/>
      <c r="J153" s="1843"/>
      <c r="K153" s="1843"/>
      <c r="L153" s="1843"/>
      <c r="M153" s="1843"/>
    </row>
    <row r="154" spans="1:40" ht="14.25" customHeight="1">
      <c r="A154" s="69"/>
      <c r="C154" s="1843"/>
      <c r="D154" s="1843"/>
      <c r="E154" s="1843"/>
      <c r="F154" s="1843"/>
      <c r="G154" s="1843"/>
      <c r="H154" s="1843"/>
      <c r="I154" s="1843"/>
      <c r="J154" s="1843"/>
      <c r="K154" s="1843"/>
      <c r="L154" s="1843"/>
      <c r="M154" s="1843"/>
    </row>
    <row r="155" spans="1:40" ht="14.25" customHeight="1">
      <c r="A155" s="69"/>
      <c r="C155" s="1843"/>
      <c r="D155" s="1843"/>
      <c r="E155" s="1843"/>
      <c r="F155" s="1843"/>
      <c r="G155" s="1843"/>
      <c r="H155" s="1843"/>
      <c r="I155" s="1843"/>
      <c r="J155" s="1843"/>
      <c r="K155" s="1843"/>
      <c r="L155" s="1843"/>
      <c r="M155" s="1843"/>
    </row>
    <row r="156" spans="1:40" ht="14.25" customHeight="1">
      <c r="A156" s="69"/>
      <c r="C156" s="1843"/>
      <c r="D156" s="1843"/>
      <c r="E156" s="1843"/>
      <c r="F156" s="1843"/>
      <c r="G156" s="1843"/>
      <c r="H156" s="1843"/>
      <c r="I156" s="1843"/>
      <c r="J156" s="1843"/>
      <c r="K156" s="1843"/>
      <c r="L156" s="1843"/>
      <c r="M156" s="1843"/>
    </row>
    <row r="157" spans="1:40" ht="14.25" customHeight="1">
      <c r="A157" s="69"/>
      <c r="C157" s="1843"/>
      <c r="D157" s="1843"/>
      <c r="E157" s="1843"/>
      <c r="F157" s="1843"/>
      <c r="G157" s="1843"/>
      <c r="H157" s="1843"/>
      <c r="I157" s="1843"/>
      <c r="J157" s="1843"/>
      <c r="K157" s="1843"/>
      <c r="L157" s="1843"/>
      <c r="M157" s="1843"/>
    </row>
    <row r="158" spans="1:40" ht="14.25" customHeight="1">
      <c r="A158" s="69"/>
      <c r="C158" s="1843"/>
      <c r="D158" s="1843"/>
      <c r="E158" s="1843"/>
      <c r="F158" s="1843"/>
      <c r="G158" s="1843"/>
      <c r="H158" s="1843"/>
      <c r="I158" s="1843"/>
      <c r="J158" s="1843"/>
      <c r="K158" s="1843"/>
      <c r="L158" s="1843"/>
      <c r="M158" s="1843"/>
    </row>
    <row r="159" spans="1:40" ht="14.25" customHeight="1">
      <c r="A159" s="69"/>
      <c r="C159" s="1843"/>
      <c r="D159" s="1843"/>
      <c r="E159" s="1843"/>
      <c r="F159" s="1843"/>
      <c r="G159" s="1843"/>
      <c r="H159" s="1843"/>
      <c r="I159" s="1843"/>
      <c r="J159" s="1843"/>
      <c r="K159" s="1843"/>
      <c r="L159" s="1843"/>
      <c r="M159" s="1843"/>
    </row>
    <row r="160" spans="1:40" ht="14.25" customHeight="1">
      <c r="A160" s="69"/>
      <c r="C160" s="1843"/>
      <c r="D160" s="1843"/>
      <c r="E160" s="1843"/>
      <c r="F160" s="1843"/>
      <c r="G160" s="1843"/>
      <c r="H160" s="1843"/>
      <c r="I160" s="1843"/>
      <c r="J160" s="1843"/>
      <c r="K160" s="1843"/>
      <c r="L160" s="1843"/>
      <c r="M160" s="1843"/>
    </row>
    <row r="161" spans="1:16335" ht="14.25" customHeight="1">
      <c r="A161" s="69"/>
      <c r="C161" s="1843"/>
      <c r="D161" s="1843"/>
      <c r="E161" s="1843"/>
      <c r="F161" s="1843"/>
      <c r="G161" s="1843"/>
      <c r="H161" s="1843"/>
      <c r="I161" s="1843"/>
      <c r="J161" s="1843"/>
      <c r="K161" s="1843"/>
      <c r="L161" s="1843"/>
      <c r="M161" s="1843"/>
    </row>
    <row r="162" spans="1:16335" s="12" customFormat="1" ht="14.25" customHeight="1">
      <c r="A162" s="69"/>
      <c r="B162" s="11"/>
      <c r="C162" s="1843"/>
      <c r="D162" s="1843"/>
      <c r="E162" s="1843"/>
      <c r="F162" s="1843"/>
      <c r="G162" s="1843"/>
      <c r="H162" s="1843"/>
      <c r="I162" s="1843"/>
      <c r="J162" s="1843"/>
      <c r="K162" s="1843"/>
      <c r="L162" s="1843"/>
      <c r="M162" s="1843"/>
    </row>
    <row r="163" spans="1:16335" s="12" customFormat="1" ht="14.25" customHeight="1">
      <c r="A163" s="69"/>
      <c r="B163" s="11"/>
      <c r="C163" s="1843"/>
      <c r="D163" s="1843"/>
      <c r="E163" s="1843"/>
      <c r="F163" s="1843"/>
      <c r="G163" s="1843"/>
      <c r="H163" s="1843"/>
      <c r="I163" s="1843"/>
      <c r="J163" s="1843"/>
      <c r="K163" s="1843"/>
      <c r="L163" s="1843"/>
      <c r="M163" s="1843"/>
    </row>
    <row r="164" spans="1:16335" s="12" customFormat="1" ht="14.25" customHeight="1">
      <c r="A164" s="69"/>
      <c r="B164" s="11"/>
      <c r="C164" s="1843"/>
      <c r="D164" s="1843"/>
      <c r="E164" s="1843"/>
      <c r="F164" s="1843"/>
      <c r="G164" s="1843"/>
      <c r="H164" s="1843"/>
      <c r="I164" s="1843"/>
      <c r="J164" s="1843"/>
      <c r="K164" s="1843"/>
      <c r="L164" s="1843"/>
      <c r="M164" s="1843"/>
    </row>
    <row r="165" spans="1:16335" s="12" customFormat="1" ht="14.25" customHeight="1">
      <c r="A165" s="69"/>
      <c r="B165" s="11"/>
      <c r="C165" s="1843"/>
      <c r="D165" s="1843"/>
      <c r="E165" s="1843"/>
      <c r="F165" s="1843"/>
      <c r="G165" s="1843"/>
      <c r="H165" s="1843"/>
      <c r="I165" s="1843"/>
      <c r="J165" s="1843"/>
      <c r="K165" s="1843"/>
      <c r="L165" s="1843"/>
      <c r="M165" s="1843"/>
    </row>
    <row r="166" spans="1:16335" s="12" customFormat="1" ht="14.25" customHeight="1">
      <c r="A166" s="69"/>
      <c r="B166" s="11"/>
      <c r="C166" s="1843"/>
      <c r="D166" s="1843"/>
      <c r="E166" s="1843"/>
      <c r="F166" s="1843"/>
      <c r="G166" s="1843"/>
      <c r="H166" s="1843"/>
      <c r="I166" s="1843"/>
      <c r="J166" s="1843"/>
      <c r="K166" s="1843"/>
      <c r="L166" s="1843"/>
      <c r="M166" s="1843"/>
    </row>
    <row r="167" spans="1:16335" s="12" customFormat="1" ht="14.25" customHeight="1">
      <c r="A167" s="69"/>
      <c r="B167" s="11"/>
      <c r="C167" s="1843"/>
      <c r="D167" s="1843"/>
      <c r="E167" s="1843"/>
      <c r="F167" s="1843"/>
      <c r="G167" s="1843"/>
      <c r="H167" s="1843"/>
      <c r="I167" s="1843"/>
      <c r="J167" s="1843"/>
      <c r="K167" s="1843"/>
      <c r="L167" s="1843"/>
      <c r="M167" s="1843"/>
    </row>
    <row r="168" spans="1:16335" s="12" customFormat="1" ht="14.25" customHeight="1">
      <c r="A168" s="69"/>
      <c r="B168" s="11"/>
      <c r="C168" s="1843"/>
      <c r="D168" s="1843"/>
      <c r="E168" s="1843"/>
      <c r="F168" s="1843"/>
      <c r="G168" s="1843"/>
      <c r="H168" s="1843"/>
      <c r="I168" s="1843"/>
      <c r="J168" s="1843"/>
      <c r="K168" s="1843"/>
      <c r="L168" s="1843"/>
      <c r="M168" s="1843"/>
    </row>
    <row r="169" spans="1:16335" s="12" customFormat="1" ht="14.25" customHeight="1">
      <c r="A169" s="69"/>
      <c r="B169" s="11"/>
      <c r="C169" s="1843"/>
      <c r="D169" s="1843"/>
      <c r="E169" s="1843"/>
      <c r="F169" s="1843"/>
      <c r="G169" s="1843"/>
      <c r="H169" s="1843"/>
      <c r="I169" s="1843"/>
      <c r="J169" s="1843"/>
      <c r="K169" s="1843"/>
      <c r="L169" s="1843"/>
      <c r="M169" s="1843"/>
    </row>
    <row r="170" spans="1:16335" s="12" customFormat="1" ht="14.25" customHeight="1">
      <c r="A170" s="69"/>
      <c r="B170" s="11"/>
      <c r="C170" s="1843"/>
      <c r="D170" s="1843"/>
      <c r="E170" s="1843"/>
      <c r="F170" s="1843"/>
      <c r="G170" s="1843"/>
      <c r="H170" s="1843"/>
      <c r="I170" s="1843"/>
      <c r="J170" s="1843"/>
      <c r="K170" s="1843"/>
      <c r="L170" s="1843"/>
      <c r="M170" s="1843"/>
    </row>
    <row r="171" spans="1:16335" s="12" customFormat="1" ht="14.25" customHeight="1">
      <c r="A171" s="69"/>
      <c r="B171" s="11"/>
      <c r="C171" s="1843"/>
      <c r="D171" s="1843"/>
      <c r="E171" s="1843"/>
      <c r="F171" s="1843"/>
      <c r="G171" s="1843"/>
      <c r="H171" s="1843"/>
      <c r="I171" s="1843"/>
      <c r="J171" s="1843"/>
      <c r="K171" s="1843"/>
      <c r="L171" s="1843"/>
      <c r="M171" s="1843"/>
    </row>
    <row r="172" spans="1:16335" s="12" customFormat="1" ht="14.25" customHeight="1">
      <c r="A172" s="69"/>
      <c r="B172" s="11"/>
    </row>
    <row r="173" spans="1:16335" s="12" customFormat="1" ht="15">
      <c r="A173" s="69"/>
      <c r="B173" s="11"/>
      <c r="C173" s="5"/>
      <c r="D173" s="6"/>
      <c r="E173" s="5"/>
      <c r="F173" s="5"/>
      <c r="G173" s="5"/>
      <c r="H173" s="6"/>
      <c r="I173" s="63"/>
      <c r="J173" s="63"/>
      <c r="K173" s="63"/>
      <c r="L173" s="63"/>
      <c r="M173" s="63"/>
      <c r="N173" s="63"/>
      <c r="O173" s="63"/>
      <c r="P173" s="63"/>
      <c r="Q173" s="63"/>
      <c r="R173" s="63"/>
      <c r="S173" s="7"/>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c r="LJ173" s="1"/>
      <c r="LK173" s="1"/>
      <c r="LL173" s="1"/>
      <c r="LM173" s="1"/>
      <c r="LN173" s="1"/>
      <c r="LO173" s="1"/>
      <c r="LP173" s="1"/>
      <c r="LQ173" s="1"/>
      <c r="LR173" s="1"/>
      <c r="LS173" s="1"/>
      <c r="LT173" s="1"/>
      <c r="LU173" s="1"/>
      <c r="LV173" s="1"/>
      <c r="LW173" s="1"/>
      <c r="LX173" s="1"/>
      <c r="LY173" s="1"/>
      <c r="LZ173" s="1"/>
      <c r="MA173" s="1"/>
      <c r="MB173" s="1"/>
      <c r="MC173" s="1"/>
      <c r="MD173" s="1"/>
      <c r="ME173" s="1"/>
      <c r="MF173" s="1"/>
      <c r="MG173" s="1"/>
      <c r="MH173" s="1"/>
      <c r="MI173" s="1"/>
      <c r="MJ173" s="1"/>
      <c r="MK173" s="1"/>
      <c r="ML173" s="1"/>
      <c r="MM173" s="1"/>
      <c r="MN173" s="1"/>
      <c r="MO173" s="1"/>
      <c r="MP173" s="1"/>
      <c r="MQ173" s="1"/>
      <c r="MR173" s="1"/>
      <c r="MS173" s="1"/>
      <c r="MT173" s="1"/>
      <c r="MU173" s="1"/>
      <c r="MV173" s="1"/>
      <c r="MW173" s="1"/>
      <c r="MX173" s="1"/>
      <c r="MY173" s="1"/>
      <c r="MZ173" s="1"/>
      <c r="NA173" s="1"/>
      <c r="NB173" s="1"/>
      <c r="NC173" s="1"/>
      <c r="ND173" s="1"/>
      <c r="NE173" s="1"/>
      <c r="NF173" s="1"/>
      <c r="NG173" s="1"/>
      <c r="NH173" s="1"/>
      <c r="NI173" s="1"/>
      <c r="NJ173" s="1"/>
      <c r="NK173" s="1"/>
      <c r="NL173" s="1"/>
      <c r="NM173" s="1"/>
      <c r="NN173" s="1"/>
      <c r="NO173" s="1"/>
      <c r="NP173" s="1"/>
      <c r="NQ173" s="1"/>
      <c r="NR173" s="1"/>
      <c r="NS173" s="1"/>
      <c r="NT173" s="1"/>
      <c r="NU173" s="1"/>
      <c r="NV173" s="1"/>
      <c r="NW173" s="1"/>
      <c r="NX173" s="1"/>
      <c r="NY173" s="1"/>
      <c r="NZ173" s="1"/>
      <c r="OA173" s="1"/>
      <c r="OB173" s="1"/>
      <c r="OC173" s="1"/>
      <c r="OD173" s="1"/>
      <c r="OE173" s="1"/>
      <c r="OF173" s="1"/>
      <c r="OG173" s="1"/>
      <c r="OH173" s="1"/>
      <c r="OI173" s="1"/>
      <c r="OJ173" s="1"/>
      <c r="OK173" s="1"/>
      <c r="OL173" s="1"/>
      <c r="OM173" s="1"/>
      <c r="ON173" s="1"/>
      <c r="OO173" s="1"/>
      <c r="OP173" s="1"/>
      <c r="OQ173" s="1"/>
      <c r="OR173" s="1"/>
      <c r="OS173" s="1"/>
      <c r="OT173" s="1"/>
      <c r="OU173" s="1"/>
      <c r="OV173" s="1"/>
      <c r="OW173" s="1"/>
      <c r="OX173" s="1"/>
      <c r="OY173" s="1"/>
      <c r="OZ173" s="1"/>
      <c r="PA173" s="1"/>
      <c r="PB173" s="1"/>
      <c r="PC173" s="1"/>
      <c r="PD173" s="1"/>
      <c r="PE173" s="1"/>
      <c r="PF173" s="1"/>
      <c r="PG173" s="1"/>
      <c r="PH173" s="1"/>
      <c r="PI173" s="1"/>
      <c r="PJ173" s="1"/>
      <c r="PK173" s="1"/>
      <c r="PL173" s="1"/>
      <c r="PM173" s="1"/>
      <c r="PN173" s="1"/>
      <c r="PO173" s="1"/>
      <c r="PP173" s="1"/>
      <c r="PQ173" s="1"/>
      <c r="PR173" s="1"/>
      <c r="PS173" s="1"/>
      <c r="PT173" s="1"/>
      <c r="PU173" s="1"/>
      <c r="PV173" s="1"/>
      <c r="PW173" s="1"/>
      <c r="PX173" s="1"/>
      <c r="PY173" s="1"/>
      <c r="PZ173" s="1"/>
      <c r="QA173" s="1"/>
      <c r="QB173" s="1"/>
      <c r="QC173" s="1"/>
      <c r="QD173" s="1"/>
      <c r="QE173" s="1"/>
      <c r="QF173" s="1"/>
      <c r="QG173" s="1"/>
      <c r="QH173" s="1"/>
      <c r="QI173" s="1"/>
      <c r="QJ173" s="1"/>
      <c r="QK173" s="1"/>
      <c r="QL173" s="1"/>
      <c r="QM173" s="1"/>
      <c r="QN173" s="1"/>
      <c r="QO173" s="1"/>
      <c r="QP173" s="1"/>
      <c r="QQ173" s="1"/>
      <c r="QR173" s="1"/>
      <c r="QS173" s="1"/>
      <c r="QT173" s="1"/>
      <c r="QU173" s="1"/>
      <c r="QV173" s="1"/>
      <c r="QW173" s="1"/>
      <c r="QX173" s="1"/>
      <c r="QY173" s="1"/>
      <c r="QZ173" s="1"/>
      <c r="RA173" s="1"/>
      <c r="RB173" s="1"/>
      <c r="RC173" s="1"/>
      <c r="RD173" s="1"/>
      <c r="RE173" s="1"/>
      <c r="RF173" s="1"/>
      <c r="RG173" s="1"/>
      <c r="RH173" s="1"/>
      <c r="RI173" s="1"/>
      <c r="RJ173" s="1"/>
      <c r="RK173" s="1"/>
      <c r="RL173" s="1"/>
      <c r="RM173" s="1"/>
      <c r="RN173" s="1"/>
      <c r="RO173" s="1"/>
      <c r="RP173" s="1"/>
      <c r="RQ173" s="1"/>
      <c r="RR173" s="1"/>
      <c r="RS173" s="1"/>
      <c r="RT173" s="1"/>
      <c r="RU173" s="1"/>
      <c r="RV173" s="1"/>
      <c r="RW173" s="1"/>
      <c r="RX173" s="1"/>
      <c r="RY173" s="1"/>
      <c r="RZ173" s="1"/>
      <c r="SA173" s="1"/>
      <c r="SB173" s="1"/>
      <c r="SC173" s="1"/>
      <c r="SD173" s="1"/>
      <c r="SE173" s="1"/>
      <c r="SF173" s="1"/>
      <c r="SG173" s="1"/>
      <c r="SH173" s="1"/>
      <c r="SI173" s="1"/>
      <c r="SJ173" s="1"/>
      <c r="SK173" s="1"/>
      <c r="SL173" s="1"/>
      <c r="SM173" s="1"/>
      <c r="SN173" s="1"/>
      <c r="SO173" s="1"/>
      <c r="SP173" s="1"/>
      <c r="SQ173" s="1"/>
      <c r="SR173" s="1"/>
      <c r="SS173" s="1"/>
      <c r="ST173" s="1"/>
      <c r="SU173" s="1"/>
      <c r="SV173" s="1"/>
      <c r="SW173" s="1"/>
      <c r="SX173" s="1"/>
      <c r="SY173" s="1"/>
      <c r="SZ173" s="1"/>
      <c r="TA173" s="1"/>
      <c r="TB173" s="1"/>
      <c r="TC173" s="1"/>
      <c r="TD173" s="1"/>
      <c r="TE173" s="1"/>
      <c r="TF173" s="1"/>
      <c r="TG173" s="1"/>
      <c r="TH173" s="1"/>
      <c r="TI173" s="1"/>
      <c r="TJ173" s="1"/>
      <c r="TK173" s="1"/>
      <c r="TL173" s="1"/>
      <c r="TM173" s="1"/>
      <c r="TN173" s="1"/>
      <c r="TO173" s="1"/>
      <c r="TP173" s="1"/>
      <c r="TQ173" s="1"/>
      <c r="TR173" s="1"/>
      <c r="TS173" s="1"/>
      <c r="TT173" s="1"/>
      <c r="TU173" s="1"/>
      <c r="TV173" s="1"/>
      <c r="TW173" s="1"/>
      <c r="TX173" s="1"/>
      <c r="TY173" s="1"/>
      <c r="TZ173" s="1"/>
      <c r="UA173" s="1"/>
      <c r="UB173" s="1"/>
      <c r="UC173" s="1"/>
      <c r="UD173" s="1"/>
      <c r="UE173" s="1"/>
      <c r="UF173" s="1"/>
      <c r="UG173" s="1"/>
      <c r="UH173" s="1"/>
      <c r="UI173" s="1"/>
      <c r="UJ173" s="1"/>
      <c r="UK173" s="1"/>
      <c r="UL173" s="1"/>
      <c r="UM173" s="1"/>
      <c r="UN173" s="1"/>
      <c r="UO173" s="1"/>
      <c r="UP173" s="1"/>
      <c r="UQ173" s="1"/>
      <c r="UR173" s="1"/>
      <c r="US173" s="1"/>
      <c r="UT173" s="1"/>
      <c r="UU173" s="1"/>
      <c r="UV173" s="1"/>
      <c r="UW173" s="1"/>
      <c r="UX173" s="1"/>
      <c r="UY173" s="1"/>
      <c r="UZ173" s="1"/>
      <c r="VA173" s="1"/>
      <c r="VB173" s="1"/>
      <c r="VC173" s="1"/>
      <c r="VD173" s="1"/>
      <c r="VE173" s="1"/>
      <c r="VF173" s="1"/>
      <c r="VG173" s="1"/>
      <c r="VH173" s="1"/>
      <c r="VI173" s="1"/>
      <c r="VJ173" s="1"/>
      <c r="VK173" s="1"/>
      <c r="VL173" s="1"/>
      <c r="VM173" s="1"/>
      <c r="VN173" s="1"/>
      <c r="VO173" s="1"/>
      <c r="VP173" s="1"/>
      <c r="VQ173" s="1"/>
      <c r="VR173" s="1"/>
      <c r="VS173" s="1"/>
      <c r="VT173" s="1"/>
      <c r="VU173" s="1"/>
      <c r="VV173" s="1"/>
      <c r="VW173" s="1"/>
      <c r="VX173" s="1"/>
      <c r="VY173" s="1"/>
      <c r="VZ173" s="1"/>
      <c r="WA173" s="1"/>
      <c r="WB173" s="1"/>
      <c r="WC173" s="1"/>
      <c r="WD173" s="1"/>
      <c r="WE173" s="1"/>
      <c r="WF173" s="1"/>
      <c r="WG173" s="1"/>
      <c r="WH173" s="1"/>
      <c r="WI173" s="1"/>
      <c r="WJ173" s="1"/>
      <c r="WK173" s="1"/>
      <c r="WL173" s="1"/>
      <c r="WM173" s="1"/>
      <c r="WN173" s="1"/>
      <c r="WO173" s="1"/>
      <c r="WP173" s="1"/>
      <c r="WQ173" s="1"/>
      <c r="WR173" s="1"/>
      <c r="WS173" s="1"/>
      <c r="WT173" s="1"/>
      <c r="WU173" s="1"/>
      <c r="WV173" s="1"/>
      <c r="WW173" s="1"/>
      <c r="WX173" s="1"/>
      <c r="WY173" s="1"/>
      <c r="WZ173" s="1"/>
      <c r="XA173" s="1"/>
      <c r="XB173" s="1"/>
      <c r="XC173" s="1"/>
      <c r="XD173" s="1"/>
      <c r="XE173" s="1"/>
      <c r="XF173" s="1"/>
      <c r="XG173" s="1"/>
      <c r="XH173" s="1"/>
      <c r="XI173" s="1"/>
      <c r="XJ173" s="1"/>
      <c r="XK173" s="1"/>
      <c r="XL173" s="1"/>
      <c r="XM173" s="1"/>
      <c r="XN173" s="1"/>
      <c r="XO173" s="1"/>
      <c r="XP173" s="1"/>
      <c r="XQ173" s="1"/>
      <c r="XR173" s="1"/>
      <c r="XS173" s="1"/>
      <c r="XT173" s="1"/>
      <c r="XU173" s="1"/>
      <c r="XV173" s="1"/>
      <c r="XW173" s="1"/>
      <c r="XX173" s="1"/>
      <c r="XY173" s="1"/>
      <c r="XZ173" s="1"/>
      <c r="YA173" s="1"/>
      <c r="YB173" s="1"/>
      <c r="YC173" s="1"/>
      <c r="YD173" s="1"/>
      <c r="YE173" s="1"/>
      <c r="YF173" s="1"/>
      <c r="YG173" s="1"/>
      <c r="YH173" s="1"/>
      <c r="YI173" s="1"/>
      <c r="YJ173" s="1"/>
      <c r="YK173" s="1"/>
      <c r="YL173" s="1"/>
      <c r="YM173" s="1"/>
      <c r="YN173" s="1"/>
      <c r="YO173" s="1"/>
      <c r="YP173" s="1"/>
      <c r="YQ173" s="1"/>
      <c r="YR173" s="1"/>
      <c r="YS173" s="1"/>
      <c r="YT173" s="1"/>
      <c r="YU173" s="1"/>
      <c r="YV173" s="1"/>
      <c r="YW173" s="1"/>
      <c r="YX173" s="1"/>
      <c r="YY173" s="1"/>
      <c r="YZ173" s="1"/>
      <c r="ZA173" s="1"/>
      <c r="ZB173" s="1"/>
      <c r="ZC173" s="1"/>
      <c r="ZD173" s="1"/>
      <c r="ZE173" s="1"/>
      <c r="ZF173" s="1"/>
      <c r="ZG173" s="1"/>
      <c r="ZH173" s="1"/>
      <c r="ZI173" s="1"/>
      <c r="ZJ173" s="1"/>
      <c r="ZK173" s="1"/>
      <c r="ZL173" s="1"/>
      <c r="ZM173" s="1"/>
      <c r="ZN173" s="1"/>
      <c r="ZO173" s="1"/>
      <c r="ZP173" s="1"/>
      <c r="ZQ173" s="1"/>
      <c r="ZR173" s="1"/>
      <c r="ZS173" s="1"/>
      <c r="ZT173" s="1"/>
      <c r="ZU173" s="1"/>
      <c r="ZV173" s="1"/>
      <c r="ZW173" s="1"/>
      <c r="ZX173" s="1"/>
      <c r="ZY173" s="1"/>
      <c r="ZZ173" s="1"/>
      <c r="AAA173" s="1"/>
      <c r="AAB173" s="1"/>
      <c r="AAC173" s="1"/>
      <c r="AAD173" s="1"/>
      <c r="AAE173" s="1"/>
      <c r="AAF173" s="1"/>
      <c r="AAG173" s="1"/>
      <c r="AAH173" s="1"/>
      <c r="AAI173" s="1"/>
      <c r="AAJ173" s="1"/>
      <c r="AAK173" s="1"/>
      <c r="AAL173" s="1"/>
      <c r="AAM173" s="1"/>
      <c r="AAN173" s="1"/>
      <c r="AAO173" s="1"/>
      <c r="AAP173" s="1"/>
      <c r="AAQ173" s="1"/>
      <c r="AAR173" s="1"/>
      <c r="AAS173" s="1"/>
      <c r="AAT173" s="1"/>
      <c r="AAU173" s="1"/>
      <c r="AAV173" s="1"/>
      <c r="AAW173" s="1"/>
      <c r="AAX173" s="1"/>
      <c r="AAY173" s="1"/>
      <c r="AAZ173" s="1"/>
      <c r="ABA173" s="1"/>
      <c r="ABB173" s="1"/>
      <c r="ABC173" s="1"/>
      <c r="ABD173" s="1"/>
      <c r="ABE173" s="1"/>
      <c r="ABF173" s="1"/>
      <c r="ABG173" s="1"/>
      <c r="ABH173" s="1"/>
      <c r="ABI173" s="1"/>
      <c r="ABJ173" s="1"/>
      <c r="ABK173" s="1"/>
      <c r="ABL173" s="1"/>
      <c r="ABM173" s="1"/>
      <c r="ABN173" s="1"/>
      <c r="ABO173" s="1"/>
      <c r="ABP173" s="1"/>
      <c r="ABQ173" s="1"/>
      <c r="ABR173" s="1"/>
      <c r="ABS173" s="1"/>
      <c r="ABT173" s="1"/>
      <c r="ABU173" s="1"/>
      <c r="ABV173" s="1"/>
      <c r="ABW173" s="1"/>
      <c r="ABX173" s="1"/>
      <c r="ABY173" s="1"/>
      <c r="ABZ173" s="1"/>
      <c r="ACA173" s="1"/>
      <c r="ACB173" s="1"/>
      <c r="ACC173" s="1"/>
      <c r="ACD173" s="1"/>
      <c r="ACE173" s="1"/>
      <c r="ACF173" s="1"/>
      <c r="ACG173" s="1"/>
      <c r="ACH173" s="1"/>
      <c r="ACI173" s="1"/>
      <c r="ACJ173" s="1"/>
      <c r="ACK173" s="1"/>
      <c r="ACL173" s="1"/>
      <c r="ACM173" s="1"/>
      <c r="ACN173" s="1"/>
      <c r="ACO173" s="1"/>
      <c r="ACP173" s="1"/>
      <c r="ACQ173" s="1"/>
      <c r="ACR173" s="1"/>
      <c r="ACS173" s="1"/>
      <c r="ACT173" s="1"/>
      <c r="ACU173" s="1"/>
      <c r="ACV173" s="1"/>
      <c r="ACW173" s="1"/>
      <c r="ACX173" s="1"/>
      <c r="ACY173" s="1"/>
      <c r="ACZ173" s="1"/>
      <c r="ADA173" s="1"/>
      <c r="ADB173" s="1"/>
      <c r="ADC173" s="1"/>
      <c r="ADD173" s="1"/>
      <c r="ADE173" s="1"/>
      <c r="ADF173" s="1"/>
      <c r="ADG173" s="1"/>
      <c r="ADH173" s="1"/>
      <c r="ADI173" s="1"/>
      <c r="ADJ173" s="1"/>
      <c r="ADK173" s="1"/>
      <c r="ADL173" s="1"/>
      <c r="ADM173" s="1"/>
      <c r="ADN173" s="1"/>
      <c r="ADO173" s="1"/>
      <c r="ADP173" s="1"/>
      <c r="ADQ173" s="1"/>
      <c r="ADR173" s="1"/>
      <c r="ADS173" s="1"/>
      <c r="ADT173" s="1"/>
      <c r="ADU173" s="1"/>
      <c r="ADV173" s="1"/>
      <c r="ADW173" s="1"/>
      <c r="ADX173" s="1"/>
      <c r="ADY173" s="1"/>
      <c r="ADZ173" s="1"/>
      <c r="AEA173" s="1"/>
      <c r="AEB173" s="1"/>
      <c r="AEC173" s="1"/>
      <c r="AED173" s="1"/>
      <c r="AEE173" s="1"/>
      <c r="AEF173" s="1"/>
      <c r="AEG173" s="1"/>
      <c r="AEH173" s="1"/>
      <c r="AEI173" s="1"/>
      <c r="AEJ173" s="1"/>
      <c r="AEK173" s="1"/>
      <c r="AEL173" s="1"/>
      <c r="AEM173" s="1"/>
      <c r="AEN173" s="1"/>
      <c r="AEO173" s="1"/>
      <c r="AEP173" s="1"/>
      <c r="AEQ173" s="1"/>
      <c r="AER173" s="1"/>
      <c r="AES173" s="1"/>
      <c r="AET173" s="1"/>
      <c r="AEU173" s="1"/>
      <c r="AEV173" s="1"/>
      <c r="AEW173" s="1"/>
      <c r="AEX173" s="1"/>
      <c r="AEY173" s="1"/>
      <c r="AEZ173" s="1"/>
      <c r="AFA173" s="1"/>
      <c r="AFB173" s="1"/>
      <c r="AFC173" s="1"/>
      <c r="AFD173" s="1"/>
      <c r="AFE173" s="1"/>
      <c r="AFF173" s="1"/>
      <c r="AFG173" s="1"/>
      <c r="AFH173" s="1"/>
      <c r="AFI173" s="1"/>
      <c r="AFJ173" s="1"/>
      <c r="AFK173" s="1"/>
      <c r="AFL173" s="1"/>
      <c r="AFM173" s="1"/>
      <c r="AFN173" s="1"/>
      <c r="AFO173" s="1"/>
      <c r="AFP173" s="1"/>
      <c r="AFQ173" s="1"/>
      <c r="AFR173" s="1"/>
      <c r="AFS173" s="1"/>
      <c r="AFT173" s="1"/>
      <c r="AFU173" s="1"/>
      <c r="AFV173" s="1"/>
      <c r="AFW173" s="1"/>
      <c r="AFX173" s="1"/>
      <c r="AFY173" s="1"/>
      <c r="AFZ173" s="1"/>
      <c r="AGA173" s="1"/>
      <c r="AGB173" s="1"/>
      <c r="AGC173" s="1"/>
      <c r="AGD173" s="1"/>
      <c r="AGE173" s="1"/>
      <c r="AGF173" s="1"/>
      <c r="AGG173" s="1"/>
      <c r="AGH173" s="1"/>
      <c r="AGI173" s="1"/>
      <c r="AGJ173" s="1"/>
      <c r="AGK173" s="1"/>
      <c r="AGL173" s="1"/>
      <c r="AGM173" s="1"/>
      <c r="AGN173" s="1"/>
      <c r="AGO173" s="1"/>
      <c r="AGP173" s="1"/>
      <c r="AGQ173" s="1"/>
      <c r="AGR173" s="1"/>
      <c r="AGS173" s="1"/>
      <c r="AGT173" s="1"/>
      <c r="AGU173" s="1"/>
      <c r="AGV173" s="1"/>
      <c r="AGW173" s="1"/>
      <c r="AGX173" s="1"/>
      <c r="AGY173" s="1"/>
      <c r="AGZ173" s="1"/>
      <c r="AHA173" s="1"/>
      <c r="AHB173" s="1"/>
      <c r="AHC173" s="1"/>
      <c r="AHD173" s="1"/>
      <c r="AHE173" s="1"/>
      <c r="AHF173" s="1"/>
      <c r="AHG173" s="1"/>
      <c r="AHH173" s="1"/>
      <c r="AHI173" s="1"/>
      <c r="AHJ173" s="1"/>
      <c r="AHK173" s="1"/>
      <c r="AHL173" s="1"/>
      <c r="AHM173" s="1"/>
      <c r="AHN173" s="1"/>
      <c r="AHO173" s="1"/>
      <c r="AHP173" s="1"/>
      <c r="AHQ173" s="1"/>
      <c r="AHR173" s="1"/>
      <c r="AHS173" s="1"/>
      <c r="AHT173" s="1"/>
      <c r="AHU173" s="1"/>
      <c r="AHV173" s="1"/>
      <c r="AHW173" s="1"/>
      <c r="AHX173" s="1"/>
      <c r="AHY173" s="1"/>
      <c r="AHZ173" s="1"/>
      <c r="AIA173" s="1"/>
      <c r="AIB173" s="1"/>
      <c r="AIC173" s="1"/>
      <c r="AID173" s="1"/>
      <c r="AIE173" s="1"/>
      <c r="AIF173" s="1"/>
      <c r="AIG173" s="1"/>
      <c r="AIH173" s="1"/>
      <c r="AII173" s="1"/>
      <c r="AIJ173" s="1"/>
      <c r="AIK173" s="1"/>
      <c r="AIL173" s="1"/>
      <c r="AIM173" s="1"/>
      <c r="AIN173" s="1"/>
      <c r="AIO173" s="1"/>
      <c r="AIP173" s="1"/>
      <c r="AIQ173" s="1"/>
      <c r="AIR173" s="1"/>
      <c r="AIS173" s="1"/>
      <c r="AIT173" s="1"/>
      <c r="AIU173" s="1"/>
      <c r="AIV173" s="1"/>
      <c r="AIW173" s="1"/>
      <c r="AIX173" s="1"/>
      <c r="AIY173" s="1"/>
      <c r="AIZ173" s="1"/>
      <c r="AJA173" s="1"/>
      <c r="AJB173" s="1"/>
      <c r="AJC173" s="1"/>
      <c r="AJD173" s="1"/>
      <c r="AJE173" s="1"/>
      <c r="AJF173" s="1"/>
      <c r="AJG173" s="1"/>
      <c r="AJH173" s="1"/>
      <c r="AJI173" s="1"/>
      <c r="AJJ173" s="1"/>
      <c r="AJK173" s="1"/>
      <c r="AJL173" s="1"/>
      <c r="AJM173" s="1"/>
      <c r="AJN173" s="1"/>
      <c r="AJO173" s="1"/>
      <c r="AJP173" s="1"/>
      <c r="AJQ173" s="1"/>
      <c r="AJR173" s="1"/>
      <c r="AJS173" s="1"/>
      <c r="AJT173" s="1"/>
      <c r="AJU173" s="1"/>
      <c r="AJV173" s="1"/>
      <c r="AJW173" s="1"/>
      <c r="AJX173" s="1"/>
      <c r="AJY173" s="1"/>
      <c r="AJZ173" s="1"/>
      <c r="AKA173" s="1"/>
      <c r="AKB173" s="1"/>
      <c r="AKC173" s="1"/>
      <c r="AKD173" s="1"/>
      <c r="AKE173" s="1"/>
      <c r="AKF173" s="1"/>
      <c r="AKG173" s="1"/>
      <c r="AKH173" s="1"/>
      <c r="AKI173" s="1"/>
      <c r="AKJ173" s="1"/>
      <c r="AKK173" s="1"/>
      <c r="AKL173" s="1"/>
      <c r="AKM173" s="1"/>
      <c r="AKN173" s="1"/>
      <c r="AKO173" s="1"/>
      <c r="AKP173" s="1"/>
      <c r="AKQ173" s="1"/>
      <c r="AKR173" s="1"/>
      <c r="AKS173" s="1"/>
      <c r="AKT173" s="1"/>
      <c r="AKU173" s="1"/>
      <c r="AKV173" s="1"/>
      <c r="AKW173" s="1"/>
      <c r="AKX173" s="1"/>
      <c r="AKY173" s="1"/>
      <c r="AKZ173" s="1"/>
      <c r="ALA173" s="1"/>
      <c r="ALB173" s="1"/>
      <c r="ALC173" s="1"/>
      <c r="ALD173" s="1"/>
      <c r="ALE173" s="1"/>
      <c r="ALF173" s="1"/>
      <c r="ALG173" s="1"/>
      <c r="ALH173" s="1"/>
      <c r="ALI173" s="1"/>
      <c r="ALJ173" s="1"/>
      <c r="ALK173" s="1"/>
      <c r="ALL173" s="1"/>
      <c r="ALM173" s="1"/>
      <c r="ALN173" s="1"/>
      <c r="ALO173" s="1"/>
      <c r="ALP173" s="1"/>
      <c r="ALQ173" s="1"/>
      <c r="ALR173" s="1"/>
      <c r="ALS173" s="1"/>
      <c r="ALT173" s="1"/>
      <c r="ALU173" s="1"/>
      <c r="ALV173" s="1"/>
      <c r="ALW173" s="1"/>
      <c r="ALX173" s="1"/>
      <c r="ALY173" s="1"/>
      <c r="ALZ173" s="1"/>
      <c r="AMA173" s="1"/>
      <c r="AMB173" s="1"/>
      <c r="AMC173" s="1"/>
      <c r="AMD173" s="1"/>
      <c r="AME173" s="1"/>
      <c r="AMF173" s="1"/>
      <c r="AMG173" s="1"/>
      <c r="AMH173" s="1"/>
      <c r="AMI173" s="1"/>
      <c r="AMJ173" s="1"/>
      <c r="AMK173" s="1"/>
      <c r="AML173" s="1"/>
      <c r="AMM173" s="1"/>
      <c r="AMN173" s="1"/>
      <c r="AMO173" s="1"/>
      <c r="AMP173" s="1"/>
      <c r="AMQ173" s="1"/>
      <c r="AMR173" s="1"/>
      <c r="AMS173" s="1"/>
      <c r="AMT173" s="1"/>
      <c r="AMU173" s="1"/>
      <c r="AMV173" s="1"/>
      <c r="AMW173" s="1"/>
      <c r="AMX173" s="1"/>
      <c r="AMY173" s="1"/>
      <c r="AMZ173" s="1"/>
      <c r="ANA173" s="1"/>
      <c r="ANB173" s="1"/>
      <c r="ANC173" s="1"/>
      <c r="AND173" s="1"/>
      <c r="ANE173" s="1"/>
      <c r="ANF173" s="1"/>
      <c r="ANG173" s="1"/>
      <c r="ANH173" s="1"/>
      <c r="ANI173" s="1"/>
      <c r="ANJ173" s="1"/>
      <c r="ANK173" s="1"/>
      <c r="ANL173" s="1"/>
      <c r="ANM173" s="1"/>
      <c r="ANN173" s="1"/>
      <c r="ANO173" s="1"/>
      <c r="ANP173" s="1"/>
      <c r="ANQ173" s="1"/>
      <c r="ANR173" s="1"/>
      <c r="ANS173" s="1"/>
      <c r="ANT173" s="1"/>
      <c r="ANU173" s="1"/>
      <c r="ANV173" s="1"/>
      <c r="ANW173" s="1"/>
      <c r="ANX173" s="1"/>
      <c r="ANY173" s="1"/>
      <c r="ANZ173" s="1"/>
      <c r="AOA173" s="1"/>
      <c r="AOB173" s="1"/>
      <c r="AOC173" s="1"/>
      <c r="AOD173" s="1"/>
      <c r="AOE173" s="1"/>
      <c r="AOF173" s="1"/>
      <c r="AOG173" s="1"/>
      <c r="AOH173" s="1"/>
      <c r="AOI173" s="1"/>
      <c r="AOJ173" s="1"/>
      <c r="AOK173" s="1"/>
      <c r="AOL173" s="1"/>
      <c r="AOM173" s="1"/>
      <c r="AON173" s="1"/>
      <c r="AOO173" s="1"/>
      <c r="AOP173" s="1"/>
      <c r="AOQ173" s="1"/>
      <c r="AOR173" s="1"/>
      <c r="AOS173" s="1"/>
      <c r="AOT173" s="1"/>
      <c r="AOU173" s="1"/>
      <c r="AOV173" s="1"/>
      <c r="AOW173" s="1"/>
      <c r="AOX173" s="1"/>
      <c r="AOY173" s="1"/>
      <c r="AOZ173" s="1"/>
      <c r="APA173" s="1"/>
      <c r="APB173" s="1"/>
      <c r="APC173" s="1"/>
      <c r="APD173" s="1"/>
      <c r="APE173" s="1"/>
      <c r="APF173" s="1"/>
      <c r="APG173" s="1"/>
      <c r="APH173" s="1"/>
      <c r="API173" s="1"/>
      <c r="APJ173" s="1"/>
      <c r="APK173" s="1"/>
      <c r="APL173" s="1"/>
      <c r="APM173" s="1"/>
      <c r="APN173" s="1"/>
      <c r="APO173" s="1"/>
      <c r="APP173" s="1"/>
      <c r="APQ173" s="1"/>
      <c r="APR173" s="1"/>
      <c r="APS173" s="1"/>
      <c r="APT173" s="1"/>
      <c r="APU173" s="1"/>
      <c r="APV173" s="1"/>
      <c r="APW173" s="1"/>
      <c r="APX173" s="1"/>
      <c r="APY173" s="1"/>
      <c r="APZ173" s="1"/>
      <c r="AQA173" s="1"/>
      <c r="AQB173" s="1"/>
      <c r="AQC173" s="1"/>
      <c r="AQD173" s="1"/>
      <c r="AQE173" s="1"/>
      <c r="AQF173" s="1"/>
      <c r="AQG173" s="1"/>
      <c r="AQH173" s="1"/>
      <c r="AQI173" s="1"/>
      <c r="AQJ173" s="1"/>
      <c r="AQK173" s="1"/>
      <c r="AQL173" s="1"/>
      <c r="AQM173" s="1"/>
      <c r="AQN173" s="1"/>
      <c r="AQO173" s="1"/>
      <c r="AQP173" s="1"/>
      <c r="AQQ173" s="1"/>
      <c r="AQR173" s="1"/>
      <c r="AQS173" s="1"/>
      <c r="AQT173" s="1"/>
      <c r="AQU173" s="1"/>
      <c r="AQV173" s="1"/>
      <c r="AQW173" s="1"/>
      <c r="AQX173" s="1"/>
      <c r="AQY173" s="1"/>
      <c r="AQZ173" s="1"/>
      <c r="ARA173" s="1"/>
      <c r="ARB173" s="1"/>
      <c r="ARC173" s="1"/>
      <c r="ARD173" s="1"/>
      <c r="ARE173" s="1"/>
      <c r="ARF173" s="1"/>
      <c r="ARG173" s="1"/>
      <c r="ARH173" s="1"/>
      <c r="ARI173" s="1"/>
      <c r="ARJ173" s="1"/>
      <c r="ARK173" s="1"/>
      <c r="ARL173" s="1"/>
      <c r="ARM173" s="1"/>
      <c r="ARN173" s="1"/>
      <c r="ARO173" s="1"/>
      <c r="ARP173" s="1"/>
      <c r="ARQ173" s="1"/>
      <c r="ARR173" s="1"/>
      <c r="ARS173" s="1"/>
      <c r="ART173" s="1"/>
      <c r="ARU173" s="1"/>
      <c r="ARV173" s="1"/>
      <c r="ARW173" s="1"/>
      <c r="ARX173" s="1"/>
      <c r="ARY173" s="1"/>
      <c r="ARZ173" s="1"/>
      <c r="ASA173" s="1"/>
      <c r="ASB173" s="1"/>
      <c r="ASC173" s="1"/>
      <c r="ASD173" s="1"/>
      <c r="ASE173" s="1"/>
      <c r="ASF173" s="1"/>
      <c r="ASG173" s="1"/>
      <c r="ASH173" s="1"/>
      <c r="ASI173" s="1"/>
      <c r="ASJ173" s="1"/>
      <c r="ASK173" s="1"/>
      <c r="ASL173" s="1"/>
      <c r="ASM173" s="1"/>
      <c r="ASN173" s="1"/>
      <c r="ASO173" s="1"/>
      <c r="ASP173" s="1"/>
      <c r="ASQ173" s="1"/>
      <c r="ASR173" s="1"/>
      <c r="ASS173" s="1"/>
      <c r="AST173" s="1"/>
      <c r="ASU173" s="1"/>
      <c r="ASV173" s="1"/>
      <c r="ASW173" s="1"/>
      <c r="ASX173" s="1"/>
      <c r="ASY173" s="1"/>
      <c r="ASZ173" s="1"/>
      <c r="ATA173" s="1"/>
      <c r="ATB173" s="1"/>
      <c r="ATC173" s="1"/>
      <c r="ATD173" s="1"/>
      <c r="ATE173" s="1"/>
      <c r="ATF173" s="1"/>
      <c r="ATG173" s="1"/>
      <c r="ATH173" s="1"/>
      <c r="ATI173" s="1"/>
      <c r="ATJ173" s="1"/>
      <c r="ATK173" s="1"/>
      <c r="ATL173" s="1"/>
      <c r="ATM173" s="1"/>
      <c r="ATN173" s="1"/>
      <c r="ATO173" s="1"/>
      <c r="ATP173" s="1"/>
      <c r="ATQ173" s="1"/>
      <c r="ATR173" s="1"/>
      <c r="ATS173" s="1"/>
      <c r="ATT173" s="1"/>
      <c r="ATU173" s="1"/>
      <c r="ATV173" s="1"/>
      <c r="ATW173" s="1"/>
      <c r="ATX173" s="1"/>
      <c r="ATY173" s="1"/>
      <c r="ATZ173" s="1"/>
      <c r="AUA173" s="1"/>
      <c r="AUB173" s="1"/>
      <c r="AUC173" s="1"/>
      <c r="AUD173" s="1"/>
      <c r="AUE173" s="1"/>
      <c r="AUF173" s="1"/>
      <c r="AUG173" s="1"/>
      <c r="AUH173" s="1"/>
      <c r="AUI173" s="1"/>
      <c r="AUJ173" s="1"/>
      <c r="AUK173" s="1"/>
      <c r="AUL173" s="1"/>
      <c r="AUM173" s="1"/>
      <c r="AUN173" s="1"/>
      <c r="AUO173" s="1"/>
      <c r="AUP173" s="1"/>
      <c r="AUQ173" s="1"/>
      <c r="AUR173" s="1"/>
      <c r="AUS173" s="1"/>
      <c r="AUT173" s="1"/>
      <c r="AUU173" s="1"/>
      <c r="AUV173" s="1"/>
      <c r="AUW173" s="1"/>
      <c r="AUX173" s="1"/>
      <c r="AUY173" s="1"/>
      <c r="AUZ173" s="1"/>
      <c r="AVA173" s="1"/>
      <c r="AVB173" s="1"/>
      <c r="AVC173" s="1"/>
      <c r="AVD173" s="1"/>
      <c r="AVE173" s="1"/>
      <c r="AVF173" s="1"/>
      <c r="AVG173" s="1"/>
      <c r="AVH173" s="1"/>
      <c r="AVI173" s="1"/>
      <c r="AVJ173" s="1"/>
      <c r="AVK173" s="1"/>
      <c r="AVL173" s="1"/>
      <c r="AVM173" s="1"/>
      <c r="AVN173" s="1"/>
      <c r="AVO173" s="1"/>
      <c r="AVP173" s="1"/>
      <c r="AVQ173" s="1"/>
      <c r="AVR173" s="1"/>
      <c r="AVS173" s="1"/>
      <c r="AVT173" s="1"/>
      <c r="AVU173" s="1"/>
      <c r="AVV173" s="1"/>
      <c r="AVW173" s="1"/>
      <c r="AVX173" s="1"/>
      <c r="AVY173" s="1"/>
      <c r="AVZ173" s="1"/>
      <c r="AWA173" s="1"/>
      <c r="AWB173" s="1"/>
      <c r="AWC173" s="1"/>
      <c r="AWD173" s="1"/>
      <c r="AWE173" s="1"/>
      <c r="AWF173" s="1"/>
      <c r="AWG173" s="1"/>
      <c r="AWH173" s="1"/>
      <c r="AWI173" s="1"/>
      <c r="AWJ173" s="1"/>
      <c r="AWK173" s="1"/>
      <c r="AWL173" s="1"/>
      <c r="AWM173" s="1"/>
      <c r="AWN173" s="1"/>
      <c r="AWO173" s="1"/>
      <c r="AWP173" s="1"/>
      <c r="AWQ173" s="1"/>
      <c r="AWR173" s="1"/>
      <c r="AWS173" s="1"/>
      <c r="AWT173" s="1"/>
      <c r="AWU173" s="1"/>
      <c r="AWV173" s="1"/>
      <c r="AWW173" s="1"/>
      <c r="AWX173" s="1"/>
      <c r="AWY173" s="1"/>
      <c r="AWZ173" s="1"/>
      <c r="AXA173" s="1"/>
      <c r="AXB173" s="1"/>
      <c r="AXC173" s="1"/>
      <c r="AXD173" s="1"/>
      <c r="AXE173" s="1"/>
      <c r="AXF173" s="1"/>
      <c r="AXG173" s="1"/>
      <c r="AXH173" s="1"/>
      <c r="AXI173" s="1"/>
      <c r="AXJ173" s="1"/>
      <c r="AXK173" s="1"/>
      <c r="AXL173" s="1"/>
      <c r="AXM173" s="1"/>
      <c r="AXN173" s="1"/>
      <c r="AXO173" s="1"/>
      <c r="AXP173" s="1"/>
      <c r="AXQ173" s="1"/>
      <c r="AXR173" s="1"/>
      <c r="AXS173" s="1"/>
      <c r="AXT173" s="1"/>
      <c r="AXU173" s="1"/>
      <c r="AXV173" s="1"/>
      <c r="AXW173" s="1"/>
      <c r="AXX173" s="1"/>
      <c r="AXY173" s="1"/>
      <c r="AXZ173" s="1"/>
      <c r="AYA173" s="1"/>
      <c r="AYB173" s="1"/>
      <c r="AYC173" s="1"/>
      <c r="AYD173" s="1"/>
      <c r="AYE173" s="1"/>
      <c r="AYF173" s="1"/>
      <c r="AYG173" s="1"/>
      <c r="AYH173" s="1"/>
      <c r="AYI173" s="1"/>
      <c r="AYJ173" s="1"/>
      <c r="AYK173" s="1"/>
      <c r="AYL173" s="1"/>
      <c r="AYM173" s="1"/>
      <c r="AYN173" s="1"/>
      <c r="AYO173" s="1"/>
      <c r="AYP173" s="1"/>
      <c r="AYQ173" s="1"/>
      <c r="AYR173" s="1"/>
      <c r="AYS173" s="1"/>
      <c r="AYT173" s="1"/>
      <c r="AYU173" s="1"/>
      <c r="AYV173" s="1"/>
      <c r="AYW173" s="1"/>
      <c r="AYX173" s="1"/>
      <c r="AYY173" s="1"/>
      <c r="AYZ173" s="1"/>
      <c r="AZA173" s="1"/>
      <c r="AZB173" s="1"/>
      <c r="AZC173" s="1"/>
      <c r="AZD173" s="1"/>
      <c r="AZE173" s="1"/>
      <c r="AZF173" s="1"/>
      <c r="AZG173" s="1"/>
      <c r="AZH173" s="1"/>
      <c r="AZI173" s="1"/>
      <c r="AZJ173" s="1"/>
      <c r="AZK173" s="1"/>
      <c r="AZL173" s="1"/>
      <c r="AZM173" s="1"/>
      <c r="AZN173" s="1"/>
      <c r="AZO173" s="1"/>
      <c r="AZP173" s="1"/>
      <c r="AZQ173" s="1"/>
      <c r="AZR173" s="1"/>
      <c r="AZS173" s="1"/>
      <c r="AZT173" s="1"/>
      <c r="AZU173" s="1"/>
      <c r="AZV173" s="1"/>
      <c r="AZW173" s="1"/>
      <c r="AZX173" s="1"/>
      <c r="AZY173" s="1"/>
      <c r="AZZ173" s="1"/>
      <c r="BAA173" s="1"/>
      <c r="BAB173" s="1"/>
      <c r="BAC173" s="1"/>
      <c r="BAD173" s="1"/>
      <c r="BAE173" s="1"/>
      <c r="BAF173" s="1"/>
      <c r="BAG173" s="1"/>
      <c r="BAH173" s="1"/>
      <c r="BAI173" s="1"/>
      <c r="BAJ173" s="1"/>
      <c r="BAK173" s="1"/>
      <c r="BAL173" s="1"/>
      <c r="BAM173" s="1"/>
      <c r="BAN173" s="1"/>
      <c r="BAO173" s="1"/>
      <c r="BAP173" s="1"/>
      <c r="BAQ173" s="1"/>
      <c r="BAR173" s="1"/>
      <c r="BAS173" s="1"/>
      <c r="BAT173" s="1"/>
      <c r="BAU173" s="1"/>
      <c r="BAV173" s="1"/>
      <c r="BAW173" s="1"/>
      <c r="BAX173" s="1"/>
      <c r="BAY173" s="1"/>
      <c r="BAZ173" s="1"/>
      <c r="BBA173" s="1"/>
      <c r="BBB173" s="1"/>
      <c r="BBC173" s="1"/>
      <c r="BBD173" s="1"/>
      <c r="BBE173" s="1"/>
      <c r="BBF173" s="1"/>
      <c r="BBG173" s="1"/>
      <c r="BBH173" s="1"/>
      <c r="BBI173" s="1"/>
      <c r="BBJ173" s="1"/>
      <c r="BBK173" s="1"/>
      <c r="BBL173" s="1"/>
      <c r="BBM173" s="1"/>
      <c r="BBN173" s="1"/>
      <c r="BBO173" s="1"/>
      <c r="BBP173" s="1"/>
      <c r="BBQ173" s="1"/>
      <c r="BBR173" s="1"/>
      <c r="BBS173" s="1"/>
      <c r="BBT173" s="1"/>
      <c r="BBU173" s="1"/>
      <c r="BBV173" s="1"/>
      <c r="BBW173" s="1"/>
      <c r="BBX173" s="1"/>
      <c r="BBY173" s="1"/>
      <c r="BBZ173" s="1"/>
      <c r="BCA173" s="1"/>
      <c r="BCB173" s="1"/>
      <c r="BCC173" s="1"/>
      <c r="BCD173" s="1"/>
      <c r="BCE173" s="1"/>
      <c r="BCF173" s="1"/>
      <c r="BCG173" s="1"/>
      <c r="BCH173" s="1"/>
      <c r="BCI173" s="1"/>
      <c r="BCJ173" s="1"/>
      <c r="BCK173" s="1"/>
      <c r="BCL173" s="1"/>
      <c r="BCM173" s="1"/>
      <c r="BCN173" s="1"/>
      <c r="BCO173" s="1"/>
      <c r="BCP173" s="1"/>
      <c r="BCQ173" s="1"/>
      <c r="BCR173" s="1"/>
      <c r="BCS173" s="1"/>
      <c r="BCT173" s="1"/>
      <c r="BCU173" s="1"/>
      <c r="BCV173" s="1"/>
      <c r="BCW173" s="1"/>
      <c r="BCX173" s="1"/>
      <c r="BCY173" s="1"/>
      <c r="BCZ173" s="1"/>
      <c r="BDA173" s="1"/>
      <c r="BDB173" s="1"/>
      <c r="BDC173" s="1"/>
      <c r="BDD173" s="1"/>
      <c r="BDE173" s="1"/>
      <c r="BDF173" s="1"/>
      <c r="BDG173" s="1"/>
      <c r="BDH173" s="1"/>
      <c r="BDI173" s="1"/>
      <c r="BDJ173" s="1"/>
      <c r="BDK173" s="1"/>
      <c r="BDL173" s="1"/>
      <c r="BDM173" s="1"/>
      <c r="BDN173" s="1"/>
      <c r="BDO173" s="1"/>
      <c r="BDP173" s="1"/>
      <c r="BDQ173" s="1"/>
      <c r="BDR173" s="1"/>
      <c r="BDS173" s="1"/>
      <c r="BDT173" s="1"/>
      <c r="BDU173" s="1"/>
      <c r="BDV173" s="1"/>
      <c r="BDW173" s="1"/>
      <c r="BDX173" s="1"/>
      <c r="BDY173" s="1"/>
      <c r="BDZ173" s="1"/>
      <c r="BEA173" s="1"/>
      <c r="BEB173" s="1"/>
      <c r="BEC173" s="1"/>
      <c r="BED173" s="1"/>
      <c r="BEE173" s="1"/>
      <c r="BEF173" s="1"/>
      <c r="BEG173" s="1"/>
      <c r="BEH173" s="1"/>
      <c r="BEI173" s="1"/>
      <c r="BEJ173" s="1"/>
      <c r="BEK173" s="1"/>
      <c r="BEL173" s="1"/>
      <c r="BEM173" s="1"/>
      <c r="BEN173" s="1"/>
      <c r="BEO173" s="1"/>
      <c r="BEP173" s="1"/>
      <c r="BEQ173" s="1"/>
      <c r="BER173" s="1"/>
      <c r="BES173" s="1"/>
      <c r="BET173" s="1"/>
      <c r="BEU173" s="1"/>
      <c r="BEV173" s="1"/>
      <c r="BEW173" s="1"/>
      <c r="BEX173" s="1"/>
      <c r="BEY173" s="1"/>
      <c r="BEZ173" s="1"/>
      <c r="BFA173" s="1"/>
      <c r="BFB173" s="1"/>
      <c r="BFC173" s="1"/>
      <c r="BFD173" s="1"/>
      <c r="BFE173" s="1"/>
      <c r="BFF173" s="1"/>
      <c r="BFG173" s="1"/>
      <c r="BFH173" s="1"/>
      <c r="BFI173" s="1"/>
      <c r="BFJ173" s="1"/>
      <c r="BFK173" s="1"/>
      <c r="BFL173" s="1"/>
      <c r="BFM173" s="1"/>
      <c r="BFN173" s="1"/>
      <c r="BFO173" s="1"/>
      <c r="BFP173" s="1"/>
      <c r="BFQ173" s="1"/>
      <c r="BFR173" s="1"/>
      <c r="BFS173" s="1"/>
      <c r="BFT173" s="1"/>
      <c r="BFU173" s="1"/>
      <c r="BFV173" s="1"/>
      <c r="BFW173" s="1"/>
      <c r="BFX173" s="1"/>
      <c r="BFY173" s="1"/>
      <c r="BFZ173" s="1"/>
      <c r="BGA173" s="1"/>
      <c r="BGB173" s="1"/>
      <c r="BGC173" s="1"/>
      <c r="BGD173" s="1"/>
      <c r="BGE173" s="1"/>
      <c r="BGF173" s="1"/>
      <c r="BGG173" s="1"/>
      <c r="BGH173" s="1"/>
      <c r="BGI173" s="1"/>
      <c r="BGJ173" s="1"/>
      <c r="BGK173" s="1"/>
      <c r="BGL173" s="1"/>
      <c r="BGM173" s="1"/>
      <c r="BGN173" s="1"/>
      <c r="BGO173" s="1"/>
      <c r="BGP173" s="1"/>
      <c r="BGQ173" s="1"/>
      <c r="BGR173" s="1"/>
      <c r="BGS173" s="1"/>
      <c r="BGT173" s="1"/>
      <c r="BGU173" s="1"/>
      <c r="BGV173" s="1"/>
      <c r="BGW173" s="1"/>
      <c r="BGX173" s="1"/>
      <c r="BGY173" s="1"/>
      <c r="BGZ173" s="1"/>
      <c r="BHA173" s="1"/>
      <c r="BHB173" s="1"/>
      <c r="BHC173" s="1"/>
      <c r="BHD173" s="1"/>
      <c r="BHE173" s="1"/>
      <c r="BHF173" s="1"/>
      <c r="BHG173" s="1"/>
      <c r="BHH173" s="1"/>
      <c r="BHI173" s="1"/>
      <c r="BHJ173" s="1"/>
      <c r="BHK173" s="1"/>
      <c r="BHL173" s="1"/>
      <c r="BHM173" s="1"/>
      <c r="BHN173" s="1"/>
      <c r="BHO173" s="1"/>
      <c r="BHP173" s="1"/>
      <c r="BHQ173" s="1"/>
      <c r="BHR173" s="1"/>
      <c r="BHS173" s="1"/>
      <c r="BHT173" s="1"/>
      <c r="BHU173" s="1"/>
      <c r="BHV173" s="1"/>
      <c r="BHW173" s="1"/>
      <c r="BHX173" s="1"/>
      <c r="BHY173" s="1"/>
      <c r="BHZ173" s="1"/>
      <c r="BIA173" s="1"/>
      <c r="BIB173" s="1"/>
      <c r="BIC173" s="1"/>
      <c r="BID173" s="1"/>
      <c r="BIE173" s="1"/>
      <c r="BIF173" s="1"/>
      <c r="BIG173" s="1"/>
      <c r="BIH173" s="1"/>
      <c r="BII173" s="1"/>
      <c r="BIJ173" s="1"/>
      <c r="BIK173" s="1"/>
      <c r="BIL173" s="1"/>
      <c r="BIM173" s="1"/>
      <c r="BIN173" s="1"/>
      <c r="BIO173" s="1"/>
      <c r="BIP173" s="1"/>
      <c r="BIQ173" s="1"/>
      <c r="BIR173" s="1"/>
      <c r="BIS173" s="1"/>
      <c r="BIT173" s="1"/>
      <c r="BIU173" s="1"/>
      <c r="BIV173" s="1"/>
      <c r="BIW173" s="1"/>
      <c r="BIX173" s="1"/>
      <c r="BIY173" s="1"/>
      <c r="BIZ173" s="1"/>
      <c r="BJA173" s="1"/>
      <c r="BJB173" s="1"/>
      <c r="BJC173" s="1"/>
      <c r="BJD173" s="1"/>
      <c r="BJE173" s="1"/>
      <c r="BJF173" s="1"/>
      <c r="BJG173" s="1"/>
      <c r="BJH173" s="1"/>
      <c r="BJI173" s="1"/>
      <c r="BJJ173" s="1"/>
      <c r="BJK173" s="1"/>
      <c r="BJL173" s="1"/>
      <c r="BJM173" s="1"/>
      <c r="BJN173" s="1"/>
      <c r="BJO173" s="1"/>
      <c r="BJP173" s="1"/>
      <c r="BJQ173" s="1"/>
      <c r="BJR173" s="1"/>
      <c r="BJS173" s="1"/>
      <c r="BJT173" s="1"/>
      <c r="BJU173" s="1"/>
      <c r="BJV173" s="1"/>
      <c r="BJW173" s="1"/>
      <c r="BJX173" s="1"/>
      <c r="BJY173" s="1"/>
      <c r="BJZ173" s="1"/>
      <c r="BKA173" s="1"/>
      <c r="BKB173" s="1"/>
      <c r="BKC173" s="1"/>
      <c r="BKD173" s="1"/>
      <c r="BKE173" s="1"/>
      <c r="BKF173" s="1"/>
      <c r="BKG173" s="1"/>
      <c r="BKH173" s="1"/>
      <c r="BKI173" s="1"/>
      <c r="BKJ173" s="1"/>
      <c r="BKK173" s="1"/>
      <c r="BKL173" s="1"/>
      <c r="BKM173" s="1"/>
      <c r="BKN173" s="1"/>
      <c r="BKO173" s="1"/>
      <c r="BKP173" s="1"/>
      <c r="BKQ173" s="1"/>
      <c r="BKR173" s="1"/>
      <c r="BKS173" s="1"/>
      <c r="BKT173" s="1"/>
      <c r="BKU173" s="1"/>
      <c r="BKV173" s="1"/>
      <c r="BKW173" s="1"/>
      <c r="BKX173" s="1"/>
      <c r="BKY173" s="1"/>
      <c r="BKZ173" s="1"/>
      <c r="BLA173" s="1"/>
      <c r="BLB173" s="1"/>
      <c r="BLC173" s="1"/>
      <c r="BLD173" s="1"/>
      <c r="BLE173" s="1"/>
      <c r="BLF173" s="1"/>
      <c r="BLG173" s="1"/>
      <c r="BLH173" s="1"/>
      <c r="BLI173" s="1"/>
      <c r="BLJ173" s="1"/>
      <c r="BLK173" s="1"/>
      <c r="BLL173" s="1"/>
      <c r="BLM173" s="1"/>
      <c r="BLN173" s="1"/>
      <c r="BLO173" s="1"/>
      <c r="BLP173" s="1"/>
      <c r="BLQ173" s="1"/>
      <c r="BLR173" s="1"/>
      <c r="BLS173" s="1"/>
      <c r="BLT173" s="1"/>
      <c r="BLU173" s="1"/>
      <c r="BLV173" s="1"/>
      <c r="BLW173" s="1"/>
      <c r="BLX173" s="1"/>
      <c r="BLY173" s="1"/>
      <c r="BLZ173" s="1"/>
      <c r="BMA173" s="1"/>
      <c r="BMB173" s="1"/>
      <c r="BMC173" s="1"/>
      <c r="BMD173" s="1"/>
      <c r="BME173" s="1"/>
      <c r="BMF173" s="1"/>
      <c r="BMG173" s="1"/>
      <c r="BMH173" s="1"/>
      <c r="BMI173" s="1"/>
      <c r="BMJ173" s="1"/>
      <c r="BMK173" s="1"/>
      <c r="BML173" s="1"/>
      <c r="BMM173" s="1"/>
      <c r="BMN173" s="1"/>
      <c r="BMO173" s="1"/>
      <c r="BMP173" s="1"/>
      <c r="BMQ173" s="1"/>
      <c r="BMR173" s="1"/>
      <c r="BMS173" s="1"/>
      <c r="BMT173" s="1"/>
      <c r="BMU173" s="1"/>
      <c r="BMV173" s="1"/>
      <c r="BMW173" s="1"/>
      <c r="BMX173" s="1"/>
      <c r="BMY173" s="1"/>
      <c r="BMZ173" s="1"/>
      <c r="BNA173" s="1"/>
      <c r="BNB173" s="1"/>
      <c r="BNC173" s="1"/>
      <c r="BND173" s="1"/>
      <c r="BNE173" s="1"/>
      <c r="BNF173" s="1"/>
      <c r="BNG173" s="1"/>
      <c r="BNH173" s="1"/>
      <c r="BNI173" s="1"/>
      <c r="BNJ173" s="1"/>
      <c r="BNK173" s="1"/>
      <c r="BNL173" s="1"/>
      <c r="BNM173" s="1"/>
      <c r="BNN173" s="1"/>
      <c r="BNO173" s="1"/>
      <c r="BNP173" s="1"/>
      <c r="BNQ173" s="1"/>
      <c r="BNR173" s="1"/>
      <c r="BNS173" s="1"/>
      <c r="BNT173" s="1"/>
      <c r="BNU173" s="1"/>
      <c r="BNV173" s="1"/>
      <c r="BNW173" s="1"/>
      <c r="BNX173" s="1"/>
      <c r="BNY173" s="1"/>
      <c r="BNZ173" s="1"/>
      <c r="BOA173" s="1"/>
      <c r="BOB173" s="1"/>
      <c r="BOC173" s="1"/>
      <c r="BOD173" s="1"/>
      <c r="BOE173" s="1"/>
      <c r="BOF173" s="1"/>
      <c r="BOG173" s="1"/>
      <c r="BOH173" s="1"/>
      <c r="BOI173" s="1"/>
      <c r="BOJ173" s="1"/>
      <c r="BOK173" s="1"/>
      <c r="BOL173" s="1"/>
      <c r="BOM173" s="1"/>
      <c r="BON173" s="1"/>
      <c r="BOO173" s="1"/>
      <c r="BOP173" s="1"/>
      <c r="BOQ173" s="1"/>
      <c r="BOR173" s="1"/>
      <c r="BOS173" s="1"/>
      <c r="BOT173" s="1"/>
      <c r="BOU173" s="1"/>
      <c r="BOV173" s="1"/>
      <c r="BOW173" s="1"/>
      <c r="BOX173" s="1"/>
      <c r="BOY173" s="1"/>
      <c r="BOZ173" s="1"/>
      <c r="BPA173" s="1"/>
      <c r="BPB173" s="1"/>
      <c r="BPC173" s="1"/>
      <c r="BPD173" s="1"/>
      <c r="BPE173" s="1"/>
      <c r="BPF173" s="1"/>
      <c r="BPG173" s="1"/>
      <c r="BPH173" s="1"/>
      <c r="BPI173" s="1"/>
      <c r="BPJ173" s="1"/>
      <c r="BPK173" s="1"/>
      <c r="BPL173" s="1"/>
      <c r="BPM173" s="1"/>
      <c r="BPN173" s="1"/>
      <c r="BPO173" s="1"/>
      <c r="BPP173" s="1"/>
      <c r="BPQ173" s="1"/>
      <c r="BPR173" s="1"/>
      <c r="BPS173" s="1"/>
      <c r="BPT173" s="1"/>
      <c r="BPU173" s="1"/>
      <c r="BPV173" s="1"/>
      <c r="BPW173" s="1"/>
      <c r="BPX173" s="1"/>
      <c r="BPY173" s="1"/>
      <c r="BPZ173" s="1"/>
      <c r="BQA173" s="1"/>
      <c r="BQB173" s="1"/>
      <c r="BQC173" s="1"/>
      <c r="BQD173" s="1"/>
      <c r="BQE173" s="1"/>
      <c r="BQF173" s="1"/>
      <c r="BQG173" s="1"/>
      <c r="BQH173" s="1"/>
      <c r="BQI173" s="1"/>
      <c r="BQJ173" s="1"/>
      <c r="BQK173" s="1"/>
      <c r="BQL173" s="1"/>
      <c r="BQM173" s="1"/>
      <c r="BQN173" s="1"/>
      <c r="BQO173" s="1"/>
      <c r="BQP173" s="1"/>
      <c r="BQQ173" s="1"/>
      <c r="BQR173" s="1"/>
      <c r="BQS173" s="1"/>
      <c r="BQT173" s="1"/>
      <c r="BQU173" s="1"/>
      <c r="BQV173" s="1"/>
      <c r="BQW173" s="1"/>
      <c r="BQX173" s="1"/>
      <c r="BQY173" s="1"/>
      <c r="BQZ173" s="1"/>
      <c r="BRA173" s="1"/>
      <c r="BRB173" s="1"/>
      <c r="BRC173" s="1"/>
      <c r="BRD173" s="1"/>
      <c r="BRE173" s="1"/>
      <c r="BRF173" s="1"/>
      <c r="BRG173" s="1"/>
      <c r="BRH173" s="1"/>
      <c r="BRI173" s="1"/>
      <c r="BRJ173" s="1"/>
      <c r="BRK173" s="1"/>
      <c r="BRL173" s="1"/>
      <c r="BRM173" s="1"/>
      <c r="BRN173" s="1"/>
      <c r="BRO173" s="1"/>
      <c r="BRP173" s="1"/>
      <c r="BRQ173" s="1"/>
      <c r="BRR173" s="1"/>
      <c r="BRS173" s="1"/>
      <c r="BRT173" s="1"/>
      <c r="BRU173" s="1"/>
      <c r="BRV173" s="1"/>
      <c r="BRW173" s="1"/>
      <c r="BRX173" s="1"/>
      <c r="BRY173" s="1"/>
      <c r="BRZ173" s="1"/>
      <c r="BSA173" s="1"/>
      <c r="BSB173" s="1"/>
      <c r="BSC173" s="1"/>
      <c r="BSD173" s="1"/>
      <c r="BSE173" s="1"/>
      <c r="BSF173" s="1"/>
      <c r="BSG173" s="1"/>
      <c r="BSH173" s="1"/>
      <c r="BSI173" s="1"/>
      <c r="BSJ173" s="1"/>
      <c r="BSK173" s="1"/>
      <c r="BSL173" s="1"/>
      <c r="BSM173" s="1"/>
      <c r="BSN173" s="1"/>
      <c r="BSO173" s="1"/>
      <c r="BSP173" s="1"/>
      <c r="BSQ173" s="1"/>
      <c r="BSR173" s="1"/>
      <c r="BSS173" s="1"/>
      <c r="BST173" s="1"/>
      <c r="BSU173" s="1"/>
      <c r="BSV173" s="1"/>
      <c r="BSW173" s="1"/>
      <c r="BSX173" s="1"/>
      <c r="BSY173" s="1"/>
      <c r="BSZ173" s="1"/>
      <c r="BTA173" s="1"/>
      <c r="BTB173" s="1"/>
      <c r="BTC173" s="1"/>
      <c r="BTD173" s="1"/>
      <c r="BTE173" s="1"/>
      <c r="BTF173" s="1"/>
      <c r="BTG173" s="1"/>
      <c r="BTH173" s="1"/>
      <c r="BTI173" s="1"/>
      <c r="BTJ173" s="1"/>
      <c r="BTK173" s="1"/>
      <c r="BTL173" s="1"/>
      <c r="BTM173" s="1"/>
      <c r="BTN173" s="1"/>
      <c r="BTO173" s="1"/>
      <c r="BTP173" s="1"/>
      <c r="BTQ173" s="1"/>
      <c r="BTR173" s="1"/>
      <c r="BTS173" s="1"/>
      <c r="BTT173" s="1"/>
      <c r="BTU173" s="1"/>
      <c r="BTV173" s="1"/>
      <c r="BTW173" s="1"/>
      <c r="BTX173" s="1"/>
      <c r="BTY173" s="1"/>
      <c r="BTZ173" s="1"/>
      <c r="BUA173" s="1"/>
      <c r="BUB173" s="1"/>
      <c r="BUC173" s="1"/>
      <c r="BUD173" s="1"/>
      <c r="BUE173" s="1"/>
      <c r="BUF173" s="1"/>
      <c r="BUG173" s="1"/>
      <c r="BUH173" s="1"/>
      <c r="BUI173" s="1"/>
      <c r="BUJ173" s="1"/>
      <c r="BUK173" s="1"/>
      <c r="BUL173" s="1"/>
      <c r="BUM173" s="1"/>
      <c r="BUN173" s="1"/>
      <c r="BUO173" s="1"/>
      <c r="BUP173" s="1"/>
      <c r="BUQ173" s="1"/>
      <c r="BUR173" s="1"/>
      <c r="BUS173" s="1"/>
      <c r="BUT173" s="1"/>
      <c r="BUU173" s="1"/>
      <c r="BUV173" s="1"/>
      <c r="BUW173" s="1"/>
      <c r="BUX173" s="1"/>
      <c r="BUY173" s="1"/>
      <c r="BUZ173" s="1"/>
      <c r="BVA173" s="1"/>
      <c r="BVB173" s="1"/>
      <c r="BVC173" s="1"/>
      <c r="BVD173" s="1"/>
      <c r="BVE173" s="1"/>
      <c r="BVF173" s="1"/>
      <c r="BVG173" s="1"/>
      <c r="BVH173" s="1"/>
      <c r="BVI173" s="1"/>
      <c r="BVJ173" s="1"/>
      <c r="BVK173" s="1"/>
      <c r="BVL173" s="1"/>
      <c r="BVM173" s="1"/>
      <c r="BVN173" s="1"/>
      <c r="BVO173" s="1"/>
      <c r="BVP173" s="1"/>
      <c r="BVQ173" s="1"/>
      <c r="BVR173" s="1"/>
      <c r="BVS173" s="1"/>
      <c r="BVT173" s="1"/>
      <c r="BVU173" s="1"/>
      <c r="BVV173" s="1"/>
      <c r="BVW173" s="1"/>
      <c r="BVX173" s="1"/>
      <c r="BVY173" s="1"/>
      <c r="BVZ173" s="1"/>
      <c r="BWA173" s="1"/>
      <c r="BWB173" s="1"/>
      <c r="BWC173" s="1"/>
      <c r="BWD173" s="1"/>
      <c r="BWE173" s="1"/>
      <c r="BWF173" s="1"/>
      <c r="BWG173" s="1"/>
      <c r="BWH173" s="1"/>
      <c r="BWI173" s="1"/>
      <c r="BWJ173" s="1"/>
      <c r="BWK173" s="1"/>
      <c r="BWL173" s="1"/>
      <c r="BWM173" s="1"/>
      <c r="BWN173" s="1"/>
      <c r="BWO173" s="1"/>
      <c r="BWP173" s="1"/>
      <c r="BWQ173" s="1"/>
      <c r="BWR173" s="1"/>
      <c r="BWS173" s="1"/>
      <c r="BWT173" s="1"/>
      <c r="BWU173" s="1"/>
      <c r="BWV173" s="1"/>
      <c r="BWW173" s="1"/>
      <c r="BWX173" s="1"/>
      <c r="BWY173" s="1"/>
      <c r="BWZ173" s="1"/>
      <c r="BXA173" s="1"/>
      <c r="BXB173" s="1"/>
      <c r="BXC173" s="1"/>
      <c r="BXD173" s="1"/>
      <c r="BXE173" s="1"/>
      <c r="BXF173" s="1"/>
      <c r="BXG173" s="1"/>
      <c r="BXH173" s="1"/>
      <c r="BXI173" s="1"/>
      <c r="BXJ173" s="1"/>
      <c r="BXK173" s="1"/>
      <c r="BXL173" s="1"/>
      <c r="BXM173" s="1"/>
      <c r="BXN173" s="1"/>
      <c r="BXO173" s="1"/>
      <c r="BXP173" s="1"/>
      <c r="BXQ173" s="1"/>
      <c r="BXR173" s="1"/>
      <c r="BXS173" s="1"/>
      <c r="BXT173" s="1"/>
      <c r="BXU173" s="1"/>
      <c r="BXV173" s="1"/>
      <c r="BXW173" s="1"/>
      <c r="BXX173" s="1"/>
      <c r="BXY173" s="1"/>
      <c r="BXZ173" s="1"/>
      <c r="BYA173" s="1"/>
      <c r="BYB173" s="1"/>
      <c r="BYC173" s="1"/>
      <c r="BYD173" s="1"/>
      <c r="BYE173" s="1"/>
      <c r="BYF173" s="1"/>
      <c r="BYG173" s="1"/>
      <c r="BYH173" s="1"/>
      <c r="BYI173" s="1"/>
      <c r="BYJ173" s="1"/>
      <c r="BYK173" s="1"/>
      <c r="BYL173" s="1"/>
      <c r="BYM173" s="1"/>
      <c r="BYN173" s="1"/>
      <c r="BYO173" s="1"/>
      <c r="BYP173" s="1"/>
      <c r="BYQ173" s="1"/>
      <c r="BYR173" s="1"/>
      <c r="BYS173" s="1"/>
      <c r="BYT173" s="1"/>
      <c r="BYU173" s="1"/>
      <c r="BYV173" s="1"/>
      <c r="BYW173" s="1"/>
      <c r="BYX173" s="1"/>
      <c r="BYY173" s="1"/>
      <c r="BYZ173" s="1"/>
      <c r="BZA173" s="1"/>
      <c r="BZB173" s="1"/>
      <c r="BZC173" s="1"/>
      <c r="BZD173" s="1"/>
      <c r="BZE173" s="1"/>
      <c r="BZF173" s="1"/>
      <c r="BZG173" s="1"/>
      <c r="BZH173" s="1"/>
      <c r="BZI173" s="1"/>
      <c r="BZJ173" s="1"/>
      <c r="BZK173" s="1"/>
      <c r="BZL173" s="1"/>
      <c r="BZM173" s="1"/>
      <c r="BZN173" s="1"/>
      <c r="BZO173" s="1"/>
      <c r="BZP173" s="1"/>
      <c r="BZQ173" s="1"/>
      <c r="BZR173" s="1"/>
      <c r="BZS173" s="1"/>
      <c r="BZT173" s="1"/>
      <c r="BZU173" s="1"/>
      <c r="BZV173" s="1"/>
      <c r="BZW173" s="1"/>
      <c r="BZX173" s="1"/>
      <c r="BZY173" s="1"/>
      <c r="BZZ173" s="1"/>
      <c r="CAA173" s="1"/>
      <c r="CAB173" s="1"/>
      <c r="CAC173" s="1"/>
      <c r="CAD173" s="1"/>
      <c r="CAE173" s="1"/>
      <c r="CAF173" s="1"/>
      <c r="CAG173" s="1"/>
      <c r="CAH173" s="1"/>
      <c r="CAI173" s="1"/>
      <c r="CAJ173" s="1"/>
      <c r="CAK173" s="1"/>
      <c r="CAL173" s="1"/>
      <c r="CAM173" s="1"/>
      <c r="CAN173" s="1"/>
      <c r="CAO173" s="1"/>
      <c r="CAP173" s="1"/>
      <c r="CAQ173" s="1"/>
      <c r="CAR173" s="1"/>
      <c r="CAS173" s="1"/>
      <c r="CAT173" s="1"/>
      <c r="CAU173" s="1"/>
      <c r="CAV173" s="1"/>
      <c r="CAW173" s="1"/>
      <c r="CAX173" s="1"/>
      <c r="CAY173" s="1"/>
      <c r="CAZ173" s="1"/>
      <c r="CBA173" s="1"/>
      <c r="CBB173" s="1"/>
      <c r="CBC173" s="1"/>
      <c r="CBD173" s="1"/>
      <c r="CBE173" s="1"/>
      <c r="CBF173" s="1"/>
      <c r="CBG173" s="1"/>
      <c r="CBH173" s="1"/>
      <c r="CBI173" s="1"/>
      <c r="CBJ173" s="1"/>
      <c r="CBK173" s="1"/>
      <c r="CBL173" s="1"/>
      <c r="CBM173" s="1"/>
      <c r="CBN173" s="1"/>
      <c r="CBO173" s="1"/>
      <c r="CBP173" s="1"/>
      <c r="CBQ173" s="1"/>
      <c r="CBR173" s="1"/>
      <c r="CBS173" s="1"/>
      <c r="CBT173" s="1"/>
      <c r="CBU173" s="1"/>
      <c r="CBV173" s="1"/>
      <c r="CBW173" s="1"/>
      <c r="CBX173" s="1"/>
      <c r="CBY173" s="1"/>
      <c r="CBZ173" s="1"/>
      <c r="CCA173" s="1"/>
      <c r="CCB173" s="1"/>
      <c r="CCC173" s="1"/>
      <c r="CCD173" s="1"/>
      <c r="CCE173" s="1"/>
      <c r="CCF173" s="1"/>
      <c r="CCG173" s="1"/>
      <c r="CCH173" s="1"/>
      <c r="CCI173" s="1"/>
      <c r="CCJ173" s="1"/>
      <c r="CCK173" s="1"/>
      <c r="CCL173" s="1"/>
      <c r="CCM173" s="1"/>
      <c r="CCN173" s="1"/>
      <c r="CCO173" s="1"/>
      <c r="CCP173" s="1"/>
      <c r="CCQ173" s="1"/>
      <c r="CCR173" s="1"/>
      <c r="CCS173" s="1"/>
      <c r="CCT173" s="1"/>
      <c r="CCU173" s="1"/>
      <c r="CCV173" s="1"/>
      <c r="CCW173" s="1"/>
      <c r="CCX173" s="1"/>
      <c r="CCY173" s="1"/>
      <c r="CCZ173" s="1"/>
      <c r="CDA173" s="1"/>
      <c r="CDB173" s="1"/>
      <c r="CDC173" s="1"/>
      <c r="CDD173" s="1"/>
      <c r="CDE173" s="1"/>
      <c r="CDF173" s="1"/>
      <c r="CDG173" s="1"/>
      <c r="CDH173" s="1"/>
      <c r="CDI173" s="1"/>
      <c r="CDJ173" s="1"/>
      <c r="CDK173" s="1"/>
      <c r="CDL173" s="1"/>
      <c r="CDM173" s="1"/>
      <c r="CDN173" s="1"/>
      <c r="CDO173" s="1"/>
      <c r="CDP173" s="1"/>
      <c r="CDQ173" s="1"/>
      <c r="CDR173" s="1"/>
      <c r="CDS173" s="1"/>
      <c r="CDT173" s="1"/>
      <c r="CDU173" s="1"/>
      <c r="CDV173" s="1"/>
      <c r="CDW173" s="1"/>
      <c r="CDX173" s="1"/>
      <c r="CDY173" s="1"/>
      <c r="CDZ173" s="1"/>
      <c r="CEA173" s="1"/>
      <c r="CEB173" s="1"/>
      <c r="CEC173" s="1"/>
      <c r="CED173" s="1"/>
      <c r="CEE173" s="1"/>
      <c r="CEF173" s="1"/>
      <c r="CEG173" s="1"/>
      <c r="CEH173" s="1"/>
      <c r="CEI173" s="1"/>
      <c r="CEJ173" s="1"/>
      <c r="CEK173" s="1"/>
      <c r="CEL173" s="1"/>
      <c r="CEM173" s="1"/>
      <c r="CEN173" s="1"/>
      <c r="CEO173" s="1"/>
      <c r="CEP173" s="1"/>
      <c r="CEQ173" s="1"/>
      <c r="CER173" s="1"/>
      <c r="CES173" s="1"/>
      <c r="CET173" s="1"/>
      <c r="CEU173" s="1"/>
      <c r="CEV173" s="1"/>
      <c r="CEW173" s="1"/>
      <c r="CEX173" s="1"/>
      <c r="CEY173" s="1"/>
      <c r="CEZ173" s="1"/>
      <c r="CFA173" s="1"/>
      <c r="CFB173" s="1"/>
      <c r="CFC173" s="1"/>
      <c r="CFD173" s="1"/>
      <c r="CFE173" s="1"/>
      <c r="CFF173" s="1"/>
      <c r="CFG173" s="1"/>
      <c r="CFH173" s="1"/>
      <c r="CFI173" s="1"/>
      <c r="CFJ173" s="1"/>
      <c r="CFK173" s="1"/>
      <c r="CFL173" s="1"/>
      <c r="CFM173" s="1"/>
      <c r="CFN173" s="1"/>
      <c r="CFO173" s="1"/>
      <c r="CFP173" s="1"/>
      <c r="CFQ173" s="1"/>
      <c r="CFR173" s="1"/>
      <c r="CFS173" s="1"/>
      <c r="CFT173" s="1"/>
      <c r="CFU173" s="1"/>
      <c r="CFV173" s="1"/>
      <c r="CFW173" s="1"/>
      <c r="CFX173" s="1"/>
      <c r="CFY173" s="1"/>
      <c r="CFZ173" s="1"/>
      <c r="CGA173" s="1"/>
      <c r="CGB173" s="1"/>
      <c r="CGC173" s="1"/>
      <c r="CGD173" s="1"/>
      <c r="CGE173" s="1"/>
      <c r="CGF173" s="1"/>
      <c r="CGG173" s="1"/>
      <c r="CGH173" s="1"/>
      <c r="CGI173" s="1"/>
      <c r="CGJ173" s="1"/>
      <c r="CGK173" s="1"/>
      <c r="CGL173" s="1"/>
      <c r="CGM173" s="1"/>
      <c r="CGN173" s="1"/>
      <c r="CGO173" s="1"/>
      <c r="CGP173" s="1"/>
      <c r="CGQ173" s="1"/>
      <c r="CGR173" s="1"/>
      <c r="CGS173" s="1"/>
      <c r="CGT173" s="1"/>
      <c r="CGU173" s="1"/>
      <c r="CGV173" s="1"/>
      <c r="CGW173" s="1"/>
      <c r="CGX173" s="1"/>
      <c r="CGY173" s="1"/>
      <c r="CGZ173" s="1"/>
      <c r="CHA173" s="1"/>
      <c r="CHB173" s="1"/>
      <c r="CHC173" s="1"/>
      <c r="CHD173" s="1"/>
      <c r="CHE173" s="1"/>
      <c r="CHF173" s="1"/>
      <c r="CHG173" s="1"/>
      <c r="CHH173" s="1"/>
      <c r="CHI173" s="1"/>
      <c r="CHJ173" s="1"/>
      <c r="CHK173" s="1"/>
      <c r="CHL173" s="1"/>
      <c r="CHM173" s="1"/>
      <c r="CHN173" s="1"/>
      <c r="CHO173" s="1"/>
      <c r="CHP173" s="1"/>
      <c r="CHQ173" s="1"/>
      <c r="CHR173" s="1"/>
      <c r="CHS173" s="1"/>
      <c r="CHT173" s="1"/>
      <c r="CHU173" s="1"/>
      <c r="CHV173" s="1"/>
      <c r="CHW173" s="1"/>
      <c r="CHX173" s="1"/>
      <c r="CHY173" s="1"/>
      <c r="CHZ173" s="1"/>
      <c r="CIA173" s="1"/>
      <c r="CIB173" s="1"/>
      <c r="CIC173" s="1"/>
      <c r="CID173" s="1"/>
      <c r="CIE173" s="1"/>
      <c r="CIF173" s="1"/>
      <c r="CIG173" s="1"/>
      <c r="CIH173" s="1"/>
      <c r="CII173" s="1"/>
      <c r="CIJ173" s="1"/>
      <c r="CIK173" s="1"/>
      <c r="CIL173" s="1"/>
      <c r="CIM173" s="1"/>
      <c r="CIN173" s="1"/>
      <c r="CIO173" s="1"/>
      <c r="CIP173" s="1"/>
      <c r="CIQ173" s="1"/>
      <c r="CIR173" s="1"/>
      <c r="CIS173" s="1"/>
      <c r="CIT173" s="1"/>
      <c r="CIU173" s="1"/>
      <c r="CIV173" s="1"/>
      <c r="CIW173" s="1"/>
      <c r="CIX173" s="1"/>
      <c r="CIY173" s="1"/>
      <c r="CIZ173" s="1"/>
      <c r="CJA173" s="1"/>
      <c r="CJB173" s="1"/>
      <c r="CJC173" s="1"/>
      <c r="CJD173" s="1"/>
      <c r="CJE173" s="1"/>
      <c r="CJF173" s="1"/>
      <c r="CJG173" s="1"/>
      <c r="CJH173" s="1"/>
      <c r="CJI173" s="1"/>
      <c r="CJJ173" s="1"/>
      <c r="CJK173" s="1"/>
      <c r="CJL173" s="1"/>
      <c r="CJM173" s="1"/>
      <c r="CJN173" s="1"/>
      <c r="CJO173" s="1"/>
      <c r="CJP173" s="1"/>
      <c r="CJQ173" s="1"/>
      <c r="CJR173" s="1"/>
      <c r="CJS173" s="1"/>
      <c r="CJT173" s="1"/>
      <c r="CJU173" s="1"/>
      <c r="CJV173" s="1"/>
      <c r="CJW173" s="1"/>
      <c r="CJX173" s="1"/>
      <c r="CJY173" s="1"/>
      <c r="CJZ173" s="1"/>
      <c r="CKA173" s="1"/>
      <c r="CKB173" s="1"/>
      <c r="CKC173" s="1"/>
      <c r="CKD173" s="1"/>
      <c r="CKE173" s="1"/>
      <c r="CKF173" s="1"/>
      <c r="CKG173" s="1"/>
      <c r="CKH173" s="1"/>
      <c r="CKI173" s="1"/>
      <c r="CKJ173" s="1"/>
      <c r="CKK173" s="1"/>
      <c r="CKL173" s="1"/>
      <c r="CKM173" s="1"/>
      <c r="CKN173" s="1"/>
      <c r="CKO173" s="1"/>
      <c r="CKP173" s="1"/>
      <c r="CKQ173" s="1"/>
      <c r="CKR173" s="1"/>
      <c r="CKS173" s="1"/>
      <c r="CKT173" s="1"/>
      <c r="CKU173" s="1"/>
      <c r="CKV173" s="1"/>
      <c r="CKW173" s="1"/>
      <c r="CKX173" s="1"/>
      <c r="CKY173" s="1"/>
      <c r="CKZ173" s="1"/>
      <c r="CLA173" s="1"/>
      <c r="CLB173" s="1"/>
      <c r="CLC173" s="1"/>
      <c r="CLD173" s="1"/>
      <c r="CLE173" s="1"/>
      <c r="CLF173" s="1"/>
      <c r="CLG173" s="1"/>
      <c r="CLH173" s="1"/>
      <c r="CLI173" s="1"/>
      <c r="CLJ173" s="1"/>
      <c r="CLK173" s="1"/>
      <c r="CLL173" s="1"/>
      <c r="CLM173" s="1"/>
      <c r="CLN173" s="1"/>
      <c r="CLO173" s="1"/>
      <c r="CLP173" s="1"/>
      <c r="CLQ173" s="1"/>
      <c r="CLR173" s="1"/>
      <c r="CLS173" s="1"/>
      <c r="CLT173" s="1"/>
      <c r="CLU173" s="1"/>
      <c r="CLV173" s="1"/>
      <c r="CLW173" s="1"/>
      <c r="CLX173" s="1"/>
      <c r="CLY173" s="1"/>
      <c r="CLZ173" s="1"/>
      <c r="CMA173" s="1"/>
      <c r="CMB173" s="1"/>
      <c r="CMC173" s="1"/>
      <c r="CMD173" s="1"/>
      <c r="CME173" s="1"/>
      <c r="CMF173" s="1"/>
      <c r="CMG173" s="1"/>
      <c r="CMH173" s="1"/>
      <c r="CMI173" s="1"/>
      <c r="CMJ173" s="1"/>
      <c r="CMK173" s="1"/>
      <c r="CML173" s="1"/>
      <c r="CMM173" s="1"/>
      <c r="CMN173" s="1"/>
      <c r="CMO173" s="1"/>
      <c r="CMP173" s="1"/>
      <c r="CMQ173" s="1"/>
      <c r="CMR173" s="1"/>
      <c r="CMS173" s="1"/>
      <c r="CMT173" s="1"/>
      <c r="CMU173" s="1"/>
      <c r="CMV173" s="1"/>
      <c r="CMW173" s="1"/>
      <c r="CMX173" s="1"/>
      <c r="CMY173" s="1"/>
      <c r="CMZ173" s="1"/>
      <c r="CNA173" s="1"/>
      <c r="CNB173" s="1"/>
      <c r="CNC173" s="1"/>
      <c r="CND173" s="1"/>
      <c r="CNE173" s="1"/>
      <c r="CNF173" s="1"/>
      <c r="CNG173" s="1"/>
      <c r="CNH173" s="1"/>
      <c r="CNI173" s="1"/>
      <c r="CNJ173" s="1"/>
      <c r="CNK173" s="1"/>
      <c r="CNL173" s="1"/>
      <c r="CNM173" s="1"/>
      <c r="CNN173" s="1"/>
      <c r="CNO173" s="1"/>
      <c r="CNP173" s="1"/>
      <c r="CNQ173" s="1"/>
      <c r="CNR173" s="1"/>
      <c r="CNS173" s="1"/>
      <c r="CNT173" s="1"/>
      <c r="CNU173" s="1"/>
      <c r="CNV173" s="1"/>
      <c r="CNW173" s="1"/>
      <c r="CNX173" s="1"/>
      <c r="CNY173" s="1"/>
      <c r="CNZ173" s="1"/>
      <c r="COA173" s="1"/>
      <c r="COB173" s="1"/>
      <c r="COC173" s="1"/>
      <c r="COD173" s="1"/>
      <c r="COE173" s="1"/>
      <c r="COF173" s="1"/>
      <c r="COG173" s="1"/>
      <c r="COH173" s="1"/>
      <c r="COI173" s="1"/>
      <c r="COJ173" s="1"/>
      <c r="COK173" s="1"/>
      <c r="COL173" s="1"/>
      <c r="COM173" s="1"/>
      <c r="CON173" s="1"/>
      <c r="COO173" s="1"/>
      <c r="COP173" s="1"/>
      <c r="COQ173" s="1"/>
      <c r="COR173" s="1"/>
      <c r="COS173" s="1"/>
      <c r="COT173" s="1"/>
      <c r="COU173" s="1"/>
      <c r="COV173" s="1"/>
      <c r="COW173" s="1"/>
      <c r="COX173" s="1"/>
      <c r="COY173" s="1"/>
      <c r="COZ173" s="1"/>
      <c r="CPA173" s="1"/>
      <c r="CPB173" s="1"/>
      <c r="CPC173" s="1"/>
      <c r="CPD173" s="1"/>
      <c r="CPE173" s="1"/>
      <c r="CPF173" s="1"/>
      <c r="CPG173" s="1"/>
      <c r="CPH173" s="1"/>
      <c r="CPI173" s="1"/>
      <c r="CPJ173" s="1"/>
      <c r="CPK173" s="1"/>
      <c r="CPL173" s="1"/>
      <c r="CPM173" s="1"/>
      <c r="CPN173" s="1"/>
      <c r="CPO173" s="1"/>
      <c r="CPP173" s="1"/>
      <c r="CPQ173" s="1"/>
      <c r="CPR173" s="1"/>
      <c r="CPS173" s="1"/>
      <c r="CPT173" s="1"/>
      <c r="CPU173" s="1"/>
      <c r="CPV173" s="1"/>
      <c r="CPW173" s="1"/>
      <c r="CPX173" s="1"/>
      <c r="CPY173" s="1"/>
      <c r="CPZ173" s="1"/>
      <c r="CQA173" s="1"/>
      <c r="CQB173" s="1"/>
      <c r="CQC173" s="1"/>
      <c r="CQD173" s="1"/>
      <c r="CQE173" s="1"/>
      <c r="CQF173" s="1"/>
      <c r="CQG173" s="1"/>
      <c r="CQH173" s="1"/>
      <c r="CQI173" s="1"/>
      <c r="CQJ173" s="1"/>
      <c r="CQK173" s="1"/>
      <c r="CQL173" s="1"/>
      <c r="CQM173" s="1"/>
      <c r="CQN173" s="1"/>
      <c r="CQO173" s="1"/>
      <c r="CQP173" s="1"/>
      <c r="CQQ173" s="1"/>
      <c r="CQR173" s="1"/>
      <c r="CQS173" s="1"/>
      <c r="CQT173" s="1"/>
      <c r="CQU173" s="1"/>
      <c r="CQV173" s="1"/>
      <c r="CQW173" s="1"/>
      <c r="CQX173" s="1"/>
      <c r="CQY173" s="1"/>
      <c r="CQZ173" s="1"/>
      <c r="CRA173" s="1"/>
      <c r="CRB173" s="1"/>
      <c r="CRC173" s="1"/>
      <c r="CRD173" s="1"/>
      <c r="CRE173" s="1"/>
      <c r="CRF173" s="1"/>
      <c r="CRG173" s="1"/>
      <c r="CRH173" s="1"/>
      <c r="CRI173" s="1"/>
      <c r="CRJ173" s="1"/>
      <c r="CRK173" s="1"/>
      <c r="CRL173" s="1"/>
      <c r="CRM173" s="1"/>
      <c r="CRN173" s="1"/>
      <c r="CRO173" s="1"/>
      <c r="CRP173" s="1"/>
      <c r="CRQ173" s="1"/>
      <c r="CRR173" s="1"/>
      <c r="CRS173" s="1"/>
      <c r="CRT173" s="1"/>
      <c r="CRU173" s="1"/>
      <c r="CRV173" s="1"/>
      <c r="CRW173" s="1"/>
      <c r="CRX173" s="1"/>
      <c r="CRY173" s="1"/>
      <c r="CRZ173" s="1"/>
      <c r="CSA173" s="1"/>
      <c r="CSB173" s="1"/>
      <c r="CSC173" s="1"/>
      <c r="CSD173" s="1"/>
      <c r="CSE173" s="1"/>
      <c r="CSF173" s="1"/>
      <c r="CSG173" s="1"/>
      <c r="CSH173" s="1"/>
      <c r="CSI173" s="1"/>
      <c r="CSJ173" s="1"/>
      <c r="CSK173" s="1"/>
      <c r="CSL173" s="1"/>
      <c r="CSM173" s="1"/>
      <c r="CSN173" s="1"/>
      <c r="CSO173" s="1"/>
      <c r="CSP173" s="1"/>
      <c r="CSQ173" s="1"/>
      <c r="CSR173" s="1"/>
      <c r="CSS173" s="1"/>
      <c r="CST173" s="1"/>
      <c r="CSU173" s="1"/>
      <c r="CSV173" s="1"/>
      <c r="CSW173" s="1"/>
      <c r="CSX173" s="1"/>
      <c r="CSY173" s="1"/>
      <c r="CSZ173" s="1"/>
      <c r="CTA173" s="1"/>
      <c r="CTB173" s="1"/>
      <c r="CTC173" s="1"/>
      <c r="CTD173" s="1"/>
      <c r="CTE173" s="1"/>
      <c r="CTF173" s="1"/>
      <c r="CTG173" s="1"/>
      <c r="CTH173" s="1"/>
      <c r="CTI173" s="1"/>
      <c r="CTJ173" s="1"/>
      <c r="CTK173" s="1"/>
      <c r="CTL173" s="1"/>
      <c r="CTM173" s="1"/>
      <c r="CTN173" s="1"/>
      <c r="CTO173" s="1"/>
      <c r="CTP173" s="1"/>
      <c r="CTQ173" s="1"/>
      <c r="CTR173" s="1"/>
      <c r="CTS173" s="1"/>
      <c r="CTT173" s="1"/>
      <c r="CTU173" s="1"/>
      <c r="CTV173" s="1"/>
      <c r="CTW173" s="1"/>
      <c r="CTX173" s="1"/>
      <c r="CTY173" s="1"/>
      <c r="CTZ173" s="1"/>
      <c r="CUA173" s="1"/>
      <c r="CUB173" s="1"/>
      <c r="CUC173" s="1"/>
      <c r="CUD173" s="1"/>
      <c r="CUE173" s="1"/>
      <c r="CUF173" s="1"/>
      <c r="CUG173" s="1"/>
      <c r="CUH173" s="1"/>
      <c r="CUI173" s="1"/>
      <c r="CUJ173" s="1"/>
      <c r="CUK173" s="1"/>
      <c r="CUL173" s="1"/>
      <c r="CUM173" s="1"/>
      <c r="CUN173" s="1"/>
      <c r="CUO173" s="1"/>
      <c r="CUP173" s="1"/>
      <c r="CUQ173" s="1"/>
      <c r="CUR173" s="1"/>
      <c r="CUS173" s="1"/>
      <c r="CUT173" s="1"/>
      <c r="CUU173" s="1"/>
      <c r="CUV173" s="1"/>
      <c r="CUW173" s="1"/>
      <c r="CUX173" s="1"/>
      <c r="CUY173" s="1"/>
      <c r="CUZ173" s="1"/>
      <c r="CVA173" s="1"/>
      <c r="CVB173" s="1"/>
      <c r="CVC173" s="1"/>
      <c r="CVD173" s="1"/>
      <c r="CVE173" s="1"/>
      <c r="CVF173" s="1"/>
      <c r="CVG173" s="1"/>
      <c r="CVH173" s="1"/>
      <c r="CVI173" s="1"/>
      <c r="CVJ173" s="1"/>
      <c r="CVK173" s="1"/>
      <c r="CVL173" s="1"/>
      <c r="CVM173" s="1"/>
      <c r="CVN173" s="1"/>
      <c r="CVO173" s="1"/>
      <c r="CVP173" s="1"/>
      <c r="CVQ173" s="1"/>
      <c r="CVR173" s="1"/>
      <c r="CVS173" s="1"/>
      <c r="CVT173" s="1"/>
      <c r="CVU173" s="1"/>
      <c r="CVV173" s="1"/>
      <c r="CVW173" s="1"/>
      <c r="CVX173" s="1"/>
      <c r="CVY173" s="1"/>
      <c r="CVZ173" s="1"/>
      <c r="CWA173" s="1"/>
      <c r="CWB173" s="1"/>
      <c r="CWC173" s="1"/>
      <c r="CWD173" s="1"/>
      <c r="CWE173" s="1"/>
      <c r="CWF173" s="1"/>
      <c r="CWG173" s="1"/>
      <c r="CWH173" s="1"/>
      <c r="CWI173" s="1"/>
      <c r="CWJ173" s="1"/>
      <c r="CWK173" s="1"/>
      <c r="CWL173" s="1"/>
      <c r="CWM173" s="1"/>
      <c r="CWN173" s="1"/>
      <c r="CWO173" s="1"/>
      <c r="CWP173" s="1"/>
      <c r="CWQ173" s="1"/>
      <c r="CWR173" s="1"/>
      <c r="CWS173" s="1"/>
      <c r="CWT173" s="1"/>
      <c r="CWU173" s="1"/>
      <c r="CWV173" s="1"/>
      <c r="CWW173" s="1"/>
      <c r="CWX173" s="1"/>
      <c r="CWY173" s="1"/>
      <c r="CWZ173" s="1"/>
      <c r="CXA173" s="1"/>
      <c r="CXB173" s="1"/>
      <c r="CXC173" s="1"/>
      <c r="CXD173" s="1"/>
      <c r="CXE173" s="1"/>
      <c r="CXF173" s="1"/>
      <c r="CXG173" s="1"/>
      <c r="CXH173" s="1"/>
      <c r="CXI173" s="1"/>
      <c r="CXJ173" s="1"/>
      <c r="CXK173" s="1"/>
      <c r="CXL173" s="1"/>
      <c r="CXM173" s="1"/>
      <c r="CXN173" s="1"/>
      <c r="CXO173" s="1"/>
      <c r="CXP173" s="1"/>
      <c r="CXQ173" s="1"/>
      <c r="CXR173" s="1"/>
      <c r="CXS173" s="1"/>
      <c r="CXT173" s="1"/>
      <c r="CXU173" s="1"/>
      <c r="CXV173" s="1"/>
      <c r="CXW173" s="1"/>
      <c r="CXX173" s="1"/>
      <c r="CXY173" s="1"/>
      <c r="CXZ173" s="1"/>
      <c r="CYA173" s="1"/>
      <c r="CYB173" s="1"/>
      <c r="CYC173" s="1"/>
      <c r="CYD173" s="1"/>
      <c r="CYE173" s="1"/>
      <c r="CYF173" s="1"/>
      <c r="CYG173" s="1"/>
      <c r="CYH173" s="1"/>
      <c r="CYI173" s="1"/>
      <c r="CYJ173" s="1"/>
      <c r="CYK173" s="1"/>
      <c r="CYL173" s="1"/>
      <c r="CYM173" s="1"/>
      <c r="CYN173" s="1"/>
      <c r="CYO173" s="1"/>
      <c r="CYP173" s="1"/>
      <c r="CYQ173" s="1"/>
      <c r="CYR173" s="1"/>
      <c r="CYS173" s="1"/>
      <c r="CYT173" s="1"/>
      <c r="CYU173" s="1"/>
      <c r="CYV173" s="1"/>
      <c r="CYW173" s="1"/>
      <c r="CYX173" s="1"/>
      <c r="CYY173" s="1"/>
      <c r="CYZ173" s="1"/>
      <c r="CZA173" s="1"/>
      <c r="CZB173" s="1"/>
      <c r="CZC173" s="1"/>
      <c r="CZD173" s="1"/>
      <c r="CZE173" s="1"/>
      <c r="CZF173" s="1"/>
      <c r="CZG173" s="1"/>
      <c r="CZH173" s="1"/>
      <c r="CZI173" s="1"/>
      <c r="CZJ173" s="1"/>
      <c r="CZK173" s="1"/>
      <c r="CZL173" s="1"/>
      <c r="CZM173" s="1"/>
      <c r="CZN173" s="1"/>
      <c r="CZO173" s="1"/>
      <c r="CZP173" s="1"/>
      <c r="CZQ173" s="1"/>
      <c r="CZR173" s="1"/>
      <c r="CZS173" s="1"/>
      <c r="CZT173" s="1"/>
      <c r="CZU173" s="1"/>
      <c r="CZV173" s="1"/>
      <c r="CZW173" s="1"/>
      <c r="CZX173" s="1"/>
      <c r="CZY173" s="1"/>
      <c r="CZZ173" s="1"/>
      <c r="DAA173" s="1"/>
      <c r="DAB173" s="1"/>
      <c r="DAC173" s="1"/>
      <c r="DAD173" s="1"/>
      <c r="DAE173" s="1"/>
      <c r="DAF173" s="1"/>
      <c r="DAG173" s="1"/>
      <c r="DAH173" s="1"/>
      <c r="DAI173" s="1"/>
      <c r="DAJ173" s="1"/>
      <c r="DAK173" s="1"/>
      <c r="DAL173" s="1"/>
      <c r="DAM173" s="1"/>
      <c r="DAN173" s="1"/>
      <c r="DAO173" s="1"/>
      <c r="DAP173" s="1"/>
      <c r="DAQ173" s="1"/>
      <c r="DAR173" s="1"/>
      <c r="DAS173" s="1"/>
      <c r="DAT173" s="1"/>
      <c r="DAU173" s="1"/>
      <c r="DAV173" s="1"/>
      <c r="DAW173" s="1"/>
      <c r="DAX173" s="1"/>
      <c r="DAY173" s="1"/>
      <c r="DAZ173" s="1"/>
      <c r="DBA173" s="1"/>
      <c r="DBB173" s="1"/>
      <c r="DBC173" s="1"/>
      <c r="DBD173" s="1"/>
      <c r="DBE173" s="1"/>
      <c r="DBF173" s="1"/>
      <c r="DBG173" s="1"/>
      <c r="DBH173" s="1"/>
      <c r="DBI173" s="1"/>
      <c r="DBJ173" s="1"/>
      <c r="DBK173" s="1"/>
      <c r="DBL173" s="1"/>
      <c r="DBM173" s="1"/>
      <c r="DBN173" s="1"/>
      <c r="DBO173" s="1"/>
      <c r="DBP173" s="1"/>
      <c r="DBQ173" s="1"/>
      <c r="DBR173" s="1"/>
      <c r="DBS173" s="1"/>
      <c r="DBT173" s="1"/>
      <c r="DBU173" s="1"/>
      <c r="DBV173" s="1"/>
      <c r="DBW173" s="1"/>
      <c r="DBX173" s="1"/>
      <c r="DBY173" s="1"/>
      <c r="DBZ173" s="1"/>
      <c r="DCA173" s="1"/>
      <c r="DCB173" s="1"/>
      <c r="DCC173" s="1"/>
      <c r="DCD173" s="1"/>
      <c r="DCE173" s="1"/>
      <c r="DCF173" s="1"/>
      <c r="DCG173" s="1"/>
      <c r="DCH173" s="1"/>
      <c r="DCI173" s="1"/>
      <c r="DCJ173" s="1"/>
      <c r="DCK173" s="1"/>
      <c r="DCL173" s="1"/>
      <c r="DCM173" s="1"/>
      <c r="DCN173" s="1"/>
      <c r="DCO173" s="1"/>
      <c r="DCP173" s="1"/>
      <c r="DCQ173" s="1"/>
      <c r="DCR173" s="1"/>
      <c r="DCS173" s="1"/>
      <c r="DCT173" s="1"/>
      <c r="DCU173" s="1"/>
      <c r="DCV173" s="1"/>
      <c r="DCW173" s="1"/>
      <c r="DCX173" s="1"/>
      <c r="DCY173" s="1"/>
      <c r="DCZ173" s="1"/>
      <c r="DDA173" s="1"/>
      <c r="DDB173" s="1"/>
      <c r="DDC173" s="1"/>
      <c r="DDD173" s="1"/>
      <c r="DDE173" s="1"/>
      <c r="DDF173" s="1"/>
      <c r="DDG173" s="1"/>
      <c r="DDH173" s="1"/>
      <c r="DDI173" s="1"/>
      <c r="DDJ173" s="1"/>
      <c r="DDK173" s="1"/>
      <c r="DDL173" s="1"/>
      <c r="DDM173" s="1"/>
      <c r="DDN173" s="1"/>
      <c r="DDO173" s="1"/>
      <c r="DDP173" s="1"/>
      <c r="DDQ173" s="1"/>
      <c r="DDR173" s="1"/>
      <c r="DDS173" s="1"/>
      <c r="DDT173" s="1"/>
      <c r="DDU173" s="1"/>
      <c r="DDV173" s="1"/>
      <c r="DDW173" s="1"/>
      <c r="DDX173" s="1"/>
      <c r="DDY173" s="1"/>
      <c r="DDZ173" s="1"/>
      <c r="DEA173" s="1"/>
      <c r="DEB173" s="1"/>
      <c r="DEC173" s="1"/>
      <c r="DED173" s="1"/>
      <c r="DEE173" s="1"/>
      <c r="DEF173" s="1"/>
      <c r="DEG173" s="1"/>
      <c r="DEH173" s="1"/>
      <c r="DEI173" s="1"/>
      <c r="DEJ173" s="1"/>
      <c r="DEK173" s="1"/>
      <c r="DEL173" s="1"/>
      <c r="DEM173" s="1"/>
      <c r="DEN173" s="1"/>
      <c r="DEO173" s="1"/>
      <c r="DEP173" s="1"/>
      <c r="DEQ173" s="1"/>
      <c r="DER173" s="1"/>
      <c r="DES173" s="1"/>
      <c r="DET173" s="1"/>
      <c r="DEU173" s="1"/>
      <c r="DEV173" s="1"/>
      <c r="DEW173" s="1"/>
      <c r="DEX173" s="1"/>
      <c r="DEY173" s="1"/>
      <c r="DEZ173" s="1"/>
      <c r="DFA173" s="1"/>
      <c r="DFB173" s="1"/>
      <c r="DFC173" s="1"/>
      <c r="DFD173" s="1"/>
      <c r="DFE173" s="1"/>
      <c r="DFF173" s="1"/>
      <c r="DFG173" s="1"/>
      <c r="DFH173" s="1"/>
      <c r="DFI173" s="1"/>
      <c r="DFJ173" s="1"/>
      <c r="DFK173" s="1"/>
      <c r="DFL173" s="1"/>
      <c r="DFM173" s="1"/>
      <c r="DFN173" s="1"/>
      <c r="DFO173" s="1"/>
      <c r="DFP173" s="1"/>
      <c r="DFQ173" s="1"/>
      <c r="DFR173" s="1"/>
      <c r="DFS173" s="1"/>
      <c r="DFT173" s="1"/>
      <c r="DFU173" s="1"/>
      <c r="DFV173" s="1"/>
      <c r="DFW173" s="1"/>
      <c r="DFX173" s="1"/>
      <c r="DFY173" s="1"/>
      <c r="DFZ173" s="1"/>
      <c r="DGA173" s="1"/>
      <c r="DGB173" s="1"/>
      <c r="DGC173" s="1"/>
      <c r="DGD173" s="1"/>
      <c r="DGE173" s="1"/>
      <c r="DGF173" s="1"/>
      <c r="DGG173" s="1"/>
      <c r="DGH173" s="1"/>
      <c r="DGI173" s="1"/>
      <c r="DGJ173" s="1"/>
      <c r="DGK173" s="1"/>
      <c r="DGL173" s="1"/>
      <c r="DGM173" s="1"/>
      <c r="DGN173" s="1"/>
      <c r="DGO173" s="1"/>
      <c r="DGP173" s="1"/>
      <c r="DGQ173" s="1"/>
      <c r="DGR173" s="1"/>
      <c r="DGS173" s="1"/>
      <c r="DGT173" s="1"/>
      <c r="DGU173" s="1"/>
      <c r="DGV173" s="1"/>
      <c r="DGW173" s="1"/>
      <c r="DGX173" s="1"/>
      <c r="DGY173" s="1"/>
      <c r="DGZ173" s="1"/>
      <c r="DHA173" s="1"/>
      <c r="DHB173" s="1"/>
      <c r="DHC173" s="1"/>
      <c r="DHD173" s="1"/>
      <c r="DHE173" s="1"/>
      <c r="DHF173" s="1"/>
      <c r="DHG173" s="1"/>
      <c r="DHH173" s="1"/>
      <c r="DHI173" s="1"/>
      <c r="DHJ173" s="1"/>
      <c r="DHK173" s="1"/>
      <c r="DHL173" s="1"/>
      <c r="DHM173" s="1"/>
      <c r="DHN173" s="1"/>
      <c r="DHO173" s="1"/>
      <c r="DHP173" s="1"/>
      <c r="DHQ173" s="1"/>
      <c r="DHR173" s="1"/>
      <c r="DHS173" s="1"/>
      <c r="DHT173" s="1"/>
      <c r="DHU173" s="1"/>
      <c r="DHV173" s="1"/>
      <c r="DHW173" s="1"/>
      <c r="DHX173" s="1"/>
      <c r="DHY173" s="1"/>
      <c r="DHZ173" s="1"/>
      <c r="DIA173" s="1"/>
      <c r="DIB173" s="1"/>
      <c r="DIC173" s="1"/>
      <c r="DID173" s="1"/>
      <c r="DIE173" s="1"/>
      <c r="DIF173" s="1"/>
      <c r="DIG173" s="1"/>
      <c r="DIH173" s="1"/>
      <c r="DII173" s="1"/>
      <c r="DIJ173" s="1"/>
      <c r="DIK173" s="1"/>
      <c r="DIL173" s="1"/>
      <c r="DIM173" s="1"/>
      <c r="DIN173" s="1"/>
      <c r="DIO173" s="1"/>
      <c r="DIP173" s="1"/>
      <c r="DIQ173" s="1"/>
      <c r="DIR173" s="1"/>
      <c r="DIS173" s="1"/>
      <c r="DIT173" s="1"/>
      <c r="DIU173" s="1"/>
      <c r="DIV173" s="1"/>
      <c r="DIW173" s="1"/>
      <c r="DIX173" s="1"/>
      <c r="DIY173" s="1"/>
      <c r="DIZ173" s="1"/>
      <c r="DJA173" s="1"/>
      <c r="DJB173" s="1"/>
      <c r="DJC173" s="1"/>
      <c r="DJD173" s="1"/>
      <c r="DJE173" s="1"/>
      <c r="DJF173" s="1"/>
      <c r="DJG173" s="1"/>
      <c r="DJH173" s="1"/>
      <c r="DJI173" s="1"/>
      <c r="DJJ173" s="1"/>
      <c r="DJK173" s="1"/>
      <c r="DJL173" s="1"/>
      <c r="DJM173" s="1"/>
      <c r="DJN173" s="1"/>
      <c r="DJO173" s="1"/>
      <c r="DJP173" s="1"/>
      <c r="DJQ173" s="1"/>
      <c r="DJR173" s="1"/>
      <c r="DJS173" s="1"/>
      <c r="DJT173" s="1"/>
      <c r="DJU173" s="1"/>
      <c r="DJV173" s="1"/>
      <c r="DJW173" s="1"/>
      <c r="DJX173" s="1"/>
      <c r="DJY173" s="1"/>
      <c r="DJZ173" s="1"/>
      <c r="DKA173" s="1"/>
      <c r="DKB173" s="1"/>
      <c r="DKC173" s="1"/>
      <c r="DKD173" s="1"/>
      <c r="DKE173" s="1"/>
      <c r="DKF173" s="1"/>
      <c r="DKG173" s="1"/>
      <c r="DKH173" s="1"/>
      <c r="DKI173" s="1"/>
      <c r="DKJ173" s="1"/>
      <c r="DKK173" s="1"/>
      <c r="DKL173" s="1"/>
      <c r="DKM173" s="1"/>
      <c r="DKN173" s="1"/>
      <c r="DKO173" s="1"/>
      <c r="DKP173" s="1"/>
      <c r="DKQ173" s="1"/>
      <c r="DKR173" s="1"/>
      <c r="DKS173" s="1"/>
      <c r="DKT173" s="1"/>
      <c r="DKU173" s="1"/>
      <c r="DKV173" s="1"/>
      <c r="DKW173" s="1"/>
      <c r="DKX173" s="1"/>
      <c r="DKY173" s="1"/>
      <c r="DKZ173" s="1"/>
      <c r="DLA173" s="1"/>
      <c r="DLB173" s="1"/>
      <c r="DLC173" s="1"/>
      <c r="DLD173" s="1"/>
      <c r="DLE173" s="1"/>
      <c r="DLF173" s="1"/>
      <c r="DLG173" s="1"/>
      <c r="DLH173" s="1"/>
      <c r="DLI173" s="1"/>
      <c r="DLJ173" s="1"/>
      <c r="DLK173" s="1"/>
      <c r="DLL173" s="1"/>
      <c r="DLM173" s="1"/>
      <c r="DLN173" s="1"/>
      <c r="DLO173" s="1"/>
      <c r="DLP173" s="1"/>
      <c r="DLQ173" s="1"/>
      <c r="DLR173" s="1"/>
      <c r="DLS173" s="1"/>
      <c r="DLT173" s="1"/>
      <c r="DLU173" s="1"/>
      <c r="DLV173" s="1"/>
      <c r="DLW173" s="1"/>
      <c r="DLX173" s="1"/>
      <c r="DLY173" s="1"/>
      <c r="DLZ173" s="1"/>
      <c r="DMA173" s="1"/>
      <c r="DMB173" s="1"/>
      <c r="DMC173" s="1"/>
      <c r="DMD173" s="1"/>
      <c r="DME173" s="1"/>
      <c r="DMF173" s="1"/>
      <c r="DMG173" s="1"/>
      <c r="DMH173" s="1"/>
      <c r="DMI173" s="1"/>
      <c r="DMJ173" s="1"/>
      <c r="DMK173" s="1"/>
      <c r="DML173" s="1"/>
      <c r="DMM173" s="1"/>
      <c r="DMN173" s="1"/>
      <c r="DMO173" s="1"/>
      <c r="DMP173" s="1"/>
      <c r="DMQ173" s="1"/>
      <c r="DMR173" s="1"/>
      <c r="DMS173" s="1"/>
      <c r="DMT173" s="1"/>
      <c r="DMU173" s="1"/>
      <c r="DMV173" s="1"/>
      <c r="DMW173" s="1"/>
      <c r="DMX173" s="1"/>
      <c r="DMY173" s="1"/>
      <c r="DMZ173" s="1"/>
      <c r="DNA173" s="1"/>
      <c r="DNB173" s="1"/>
      <c r="DNC173" s="1"/>
      <c r="DND173" s="1"/>
      <c r="DNE173" s="1"/>
      <c r="DNF173" s="1"/>
      <c r="DNG173" s="1"/>
      <c r="DNH173" s="1"/>
      <c r="DNI173" s="1"/>
      <c r="DNJ173" s="1"/>
      <c r="DNK173" s="1"/>
      <c r="DNL173" s="1"/>
      <c r="DNM173" s="1"/>
      <c r="DNN173" s="1"/>
      <c r="DNO173" s="1"/>
      <c r="DNP173" s="1"/>
      <c r="DNQ173" s="1"/>
      <c r="DNR173" s="1"/>
      <c r="DNS173" s="1"/>
      <c r="DNT173" s="1"/>
      <c r="DNU173" s="1"/>
      <c r="DNV173" s="1"/>
      <c r="DNW173" s="1"/>
      <c r="DNX173" s="1"/>
      <c r="DNY173" s="1"/>
      <c r="DNZ173" s="1"/>
      <c r="DOA173" s="1"/>
      <c r="DOB173" s="1"/>
      <c r="DOC173" s="1"/>
      <c r="DOD173" s="1"/>
      <c r="DOE173" s="1"/>
      <c r="DOF173" s="1"/>
      <c r="DOG173" s="1"/>
      <c r="DOH173" s="1"/>
      <c r="DOI173" s="1"/>
      <c r="DOJ173" s="1"/>
      <c r="DOK173" s="1"/>
      <c r="DOL173" s="1"/>
      <c r="DOM173" s="1"/>
      <c r="DON173" s="1"/>
      <c r="DOO173" s="1"/>
      <c r="DOP173" s="1"/>
      <c r="DOQ173" s="1"/>
      <c r="DOR173" s="1"/>
      <c r="DOS173" s="1"/>
      <c r="DOT173" s="1"/>
      <c r="DOU173" s="1"/>
      <c r="DOV173" s="1"/>
      <c r="DOW173" s="1"/>
      <c r="DOX173" s="1"/>
      <c r="DOY173" s="1"/>
      <c r="DOZ173" s="1"/>
      <c r="DPA173" s="1"/>
      <c r="DPB173" s="1"/>
      <c r="DPC173" s="1"/>
      <c r="DPD173" s="1"/>
      <c r="DPE173" s="1"/>
      <c r="DPF173" s="1"/>
      <c r="DPG173" s="1"/>
      <c r="DPH173" s="1"/>
      <c r="DPI173" s="1"/>
      <c r="DPJ173" s="1"/>
      <c r="DPK173" s="1"/>
      <c r="DPL173" s="1"/>
      <c r="DPM173" s="1"/>
      <c r="DPN173" s="1"/>
      <c r="DPO173" s="1"/>
      <c r="DPP173" s="1"/>
      <c r="DPQ173" s="1"/>
      <c r="DPR173" s="1"/>
      <c r="DPS173" s="1"/>
      <c r="DPT173" s="1"/>
      <c r="DPU173" s="1"/>
      <c r="DPV173" s="1"/>
      <c r="DPW173" s="1"/>
      <c r="DPX173" s="1"/>
      <c r="DPY173" s="1"/>
      <c r="DPZ173" s="1"/>
      <c r="DQA173" s="1"/>
      <c r="DQB173" s="1"/>
      <c r="DQC173" s="1"/>
      <c r="DQD173" s="1"/>
      <c r="DQE173" s="1"/>
      <c r="DQF173" s="1"/>
      <c r="DQG173" s="1"/>
      <c r="DQH173" s="1"/>
      <c r="DQI173" s="1"/>
      <c r="DQJ173" s="1"/>
      <c r="DQK173" s="1"/>
      <c r="DQL173" s="1"/>
      <c r="DQM173" s="1"/>
      <c r="DQN173" s="1"/>
      <c r="DQO173" s="1"/>
      <c r="DQP173" s="1"/>
      <c r="DQQ173" s="1"/>
      <c r="DQR173" s="1"/>
      <c r="DQS173" s="1"/>
      <c r="DQT173" s="1"/>
      <c r="DQU173" s="1"/>
      <c r="DQV173" s="1"/>
      <c r="DQW173" s="1"/>
      <c r="DQX173" s="1"/>
      <c r="DQY173" s="1"/>
      <c r="DQZ173" s="1"/>
      <c r="DRA173" s="1"/>
      <c r="DRB173" s="1"/>
      <c r="DRC173" s="1"/>
      <c r="DRD173" s="1"/>
      <c r="DRE173" s="1"/>
      <c r="DRF173" s="1"/>
      <c r="DRG173" s="1"/>
      <c r="DRH173" s="1"/>
      <c r="DRI173" s="1"/>
      <c r="DRJ173" s="1"/>
      <c r="DRK173" s="1"/>
      <c r="DRL173" s="1"/>
      <c r="DRM173" s="1"/>
      <c r="DRN173" s="1"/>
      <c r="DRO173" s="1"/>
      <c r="DRP173" s="1"/>
      <c r="DRQ173" s="1"/>
      <c r="DRR173" s="1"/>
      <c r="DRS173" s="1"/>
      <c r="DRT173" s="1"/>
      <c r="DRU173" s="1"/>
      <c r="DRV173" s="1"/>
      <c r="DRW173" s="1"/>
      <c r="DRX173" s="1"/>
      <c r="DRY173" s="1"/>
      <c r="DRZ173" s="1"/>
      <c r="DSA173" s="1"/>
      <c r="DSB173" s="1"/>
      <c r="DSC173" s="1"/>
      <c r="DSD173" s="1"/>
      <c r="DSE173" s="1"/>
      <c r="DSF173" s="1"/>
      <c r="DSG173" s="1"/>
      <c r="DSH173" s="1"/>
      <c r="DSI173" s="1"/>
      <c r="DSJ173" s="1"/>
      <c r="DSK173" s="1"/>
      <c r="DSL173" s="1"/>
      <c r="DSM173" s="1"/>
      <c r="DSN173" s="1"/>
      <c r="DSO173" s="1"/>
      <c r="DSP173" s="1"/>
      <c r="DSQ173" s="1"/>
      <c r="DSR173" s="1"/>
      <c r="DSS173" s="1"/>
      <c r="DST173" s="1"/>
      <c r="DSU173" s="1"/>
      <c r="DSV173" s="1"/>
      <c r="DSW173" s="1"/>
      <c r="DSX173" s="1"/>
      <c r="DSY173" s="1"/>
      <c r="DSZ173" s="1"/>
      <c r="DTA173" s="1"/>
      <c r="DTB173" s="1"/>
      <c r="DTC173" s="1"/>
      <c r="DTD173" s="1"/>
      <c r="DTE173" s="1"/>
      <c r="DTF173" s="1"/>
      <c r="DTG173" s="1"/>
      <c r="DTH173" s="1"/>
      <c r="DTI173" s="1"/>
      <c r="DTJ173" s="1"/>
      <c r="DTK173" s="1"/>
      <c r="DTL173" s="1"/>
      <c r="DTM173" s="1"/>
      <c r="DTN173" s="1"/>
      <c r="DTO173" s="1"/>
      <c r="DTP173" s="1"/>
      <c r="DTQ173" s="1"/>
      <c r="DTR173" s="1"/>
      <c r="DTS173" s="1"/>
      <c r="DTT173" s="1"/>
      <c r="DTU173" s="1"/>
      <c r="DTV173" s="1"/>
      <c r="DTW173" s="1"/>
      <c r="DTX173" s="1"/>
      <c r="DTY173" s="1"/>
      <c r="DTZ173" s="1"/>
      <c r="DUA173" s="1"/>
      <c r="DUB173" s="1"/>
      <c r="DUC173" s="1"/>
      <c r="DUD173" s="1"/>
      <c r="DUE173" s="1"/>
      <c r="DUF173" s="1"/>
      <c r="DUG173" s="1"/>
      <c r="DUH173" s="1"/>
      <c r="DUI173" s="1"/>
      <c r="DUJ173" s="1"/>
      <c r="DUK173" s="1"/>
      <c r="DUL173" s="1"/>
      <c r="DUM173" s="1"/>
      <c r="DUN173" s="1"/>
      <c r="DUO173" s="1"/>
      <c r="DUP173" s="1"/>
      <c r="DUQ173" s="1"/>
      <c r="DUR173" s="1"/>
      <c r="DUS173" s="1"/>
      <c r="DUT173" s="1"/>
      <c r="DUU173" s="1"/>
      <c r="DUV173" s="1"/>
      <c r="DUW173" s="1"/>
      <c r="DUX173" s="1"/>
      <c r="DUY173" s="1"/>
      <c r="DUZ173" s="1"/>
      <c r="DVA173" s="1"/>
      <c r="DVB173" s="1"/>
      <c r="DVC173" s="1"/>
      <c r="DVD173" s="1"/>
      <c r="DVE173" s="1"/>
      <c r="DVF173" s="1"/>
      <c r="DVG173" s="1"/>
      <c r="DVH173" s="1"/>
      <c r="DVI173" s="1"/>
      <c r="DVJ173" s="1"/>
      <c r="DVK173" s="1"/>
      <c r="DVL173" s="1"/>
      <c r="DVM173" s="1"/>
      <c r="DVN173" s="1"/>
      <c r="DVO173" s="1"/>
      <c r="DVP173" s="1"/>
      <c r="DVQ173" s="1"/>
      <c r="DVR173" s="1"/>
      <c r="DVS173" s="1"/>
      <c r="DVT173" s="1"/>
      <c r="DVU173" s="1"/>
      <c r="DVV173" s="1"/>
      <c r="DVW173" s="1"/>
      <c r="DVX173" s="1"/>
      <c r="DVY173" s="1"/>
      <c r="DVZ173" s="1"/>
      <c r="DWA173" s="1"/>
      <c r="DWB173" s="1"/>
      <c r="DWC173" s="1"/>
      <c r="DWD173" s="1"/>
      <c r="DWE173" s="1"/>
      <c r="DWF173" s="1"/>
      <c r="DWG173" s="1"/>
      <c r="DWH173" s="1"/>
      <c r="DWI173" s="1"/>
      <c r="DWJ173" s="1"/>
      <c r="DWK173" s="1"/>
      <c r="DWL173" s="1"/>
      <c r="DWM173" s="1"/>
      <c r="DWN173" s="1"/>
      <c r="DWO173" s="1"/>
      <c r="DWP173" s="1"/>
      <c r="DWQ173" s="1"/>
      <c r="DWR173" s="1"/>
      <c r="DWS173" s="1"/>
      <c r="DWT173" s="1"/>
      <c r="DWU173" s="1"/>
      <c r="DWV173" s="1"/>
      <c r="DWW173" s="1"/>
      <c r="DWX173" s="1"/>
      <c r="DWY173" s="1"/>
      <c r="DWZ173" s="1"/>
      <c r="DXA173" s="1"/>
      <c r="DXB173" s="1"/>
      <c r="DXC173" s="1"/>
      <c r="DXD173" s="1"/>
      <c r="DXE173" s="1"/>
      <c r="DXF173" s="1"/>
      <c r="DXG173" s="1"/>
      <c r="DXH173" s="1"/>
      <c r="DXI173" s="1"/>
      <c r="DXJ173" s="1"/>
      <c r="DXK173" s="1"/>
      <c r="DXL173" s="1"/>
      <c r="DXM173" s="1"/>
      <c r="DXN173" s="1"/>
      <c r="DXO173" s="1"/>
      <c r="DXP173" s="1"/>
      <c r="DXQ173" s="1"/>
      <c r="DXR173" s="1"/>
      <c r="DXS173" s="1"/>
      <c r="DXT173" s="1"/>
      <c r="DXU173" s="1"/>
      <c r="DXV173" s="1"/>
      <c r="DXW173" s="1"/>
      <c r="DXX173" s="1"/>
      <c r="DXY173" s="1"/>
      <c r="DXZ173" s="1"/>
      <c r="DYA173" s="1"/>
      <c r="DYB173" s="1"/>
      <c r="DYC173" s="1"/>
      <c r="DYD173" s="1"/>
      <c r="DYE173" s="1"/>
      <c r="DYF173" s="1"/>
      <c r="DYG173" s="1"/>
      <c r="DYH173" s="1"/>
      <c r="DYI173" s="1"/>
      <c r="DYJ173" s="1"/>
      <c r="DYK173" s="1"/>
      <c r="DYL173" s="1"/>
      <c r="DYM173" s="1"/>
      <c r="DYN173" s="1"/>
      <c r="DYO173" s="1"/>
      <c r="DYP173" s="1"/>
      <c r="DYQ173" s="1"/>
      <c r="DYR173" s="1"/>
      <c r="DYS173" s="1"/>
      <c r="DYT173" s="1"/>
      <c r="DYU173" s="1"/>
      <c r="DYV173" s="1"/>
      <c r="DYW173" s="1"/>
      <c r="DYX173" s="1"/>
      <c r="DYY173" s="1"/>
      <c r="DYZ173" s="1"/>
      <c r="DZA173" s="1"/>
      <c r="DZB173" s="1"/>
      <c r="DZC173" s="1"/>
      <c r="DZD173" s="1"/>
      <c r="DZE173" s="1"/>
      <c r="DZF173" s="1"/>
      <c r="DZG173" s="1"/>
      <c r="DZH173" s="1"/>
      <c r="DZI173" s="1"/>
      <c r="DZJ173" s="1"/>
      <c r="DZK173" s="1"/>
      <c r="DZL173" s="1"/>
      <c r="DZM173" s="1"/>
      <c r="DZN173" s="1"/>
      <c r="DZO173" s="1"/>
      <c r="DZP173" s="1"/>
      <c r="DZQ173" s="1"/>
      <c r="DZR173" s="1"/>
      <c r="DZS173" s="1"/>
      <c r="DZT173" s="1"/>
      <c r="DZU173" s="1"/>
      <c r="DZV173" s="1"/>
      <c r="DZW173" s="1"/>
      <c r="DZX173" s="1"/>
      <c r="DZY173" s="1"/>
      <c r="DZZ173" s="1"/>
      <c r="EAA173" s="1"/>
      <c r="EAB173" s="1"/>
      <c r="EAC173" s="1"/>
      <c r="EAD173" s="1"/>
      <c r="EAE173" s="1"/>
      <c r="EAF173" s="1"/>
      <c r="EAG173" s="1"/>
      <c r="EAH173" s="1"/>
      <c r="EAI173" s="1"/>
      <c r="EAJ173" s="1"/>
      <c r="EAK173" s="1"/>
      <c r="EAL173" s="1"/>
      <c r="EAM173" s="1"/>
      <c r="EAN173" s="1"/>
      <c r="EAO173" s="1"/>
      <c r="EAP173" s="1"/>
      <c r="EAQ173" s="1"/>
      <c r="EAR173" s="1"/>
      <c r="EAS173" s="1"/>
      <c r="EAT173" s="1"/>
      <c r="EAU173" s="1"/>
      <c r="EAV173" s="1"/>
      <c r="EAW173" s="1"/>
      <c r="EAX173" s="1"/>
      <c r="EAY173" s="1"/>
      <c r="EAZ173" s="1"/>
      <c r="EBA173" s="1"/>
      <c r="EBB173" s="1"/>
      <c r="EBC173" s="1"/>
      <c r="EBD173" s="1"/>
      <c r="EBE173" s="1"/>
      <c r="EBF173" s="1"/>
      <c r="EBG173" s="1"/>
      <c r="EBH173" s="1"/>
      <c r="EBI173" s="1"/>
      <c r="EBJ173" s="1"/>
      <c r="EBK173" s="1"/>
      <c r="EBL173" s="1"/>
      <c r="EBM173" s="1"/>
      <c r="EBN173" s="1"/>
      <c r="EBO173" s="1"/>
      <c r="EBP173" s="1"/>
      <c r="EBQ173" s="1"/>
      <c r="EBR173" s="1"/>
      <c r="EBS173" s="1"/>
      <c r="EBT173" s="1"/>
      <c r="EBU173" s="1"/>
      <c r="EBV173" s="1"/>
      <c r="EBW173" s="1"/>
      <c r="EBX173" s="1"/>
      <c r="EBY173" s="1"/>
      <c r="EBZ173" s="1"/>
      <c r="ECA173" s="1"/>
      <c r="ECB173" s="1"/>
      <c r="ECC173" s="1"/>
      <c r="ECD173" s="1"/>
      <c r="ECE173" s="1"/>
      <c r="ECF173" s="1"/>
      <c r="ECG173" s="1"/>
      <c r="ECH173" s="1"/>
      <c r="ECI173" s="1"/>
      <c r="ECJ173" s="1"/>
      <c r="ECK173" s="1"/>
      <c r="ECL173" s="1"/>
      <c r="ECM173" s="1"/>
      <c r="ECN173" s="1"/>
      <c r="ECO173" s="1"/>
      <c r="ECP173" s="1"/>
      <c r="ECQ173" s="1"/>
      <c r="ECR173" s="1"/>
      <c r="ECS173" s="1"/>
      <c r="ECT173" s="1"/>
      <c r="ECU173" s="1"/>
      <c r="ECV173" s="1"/>
      <c r="ECW173" s="1"/>
      <c r="ECX173" s="1"/>
      <c r="ECY173" s="1"/>
      <c r="ECZ173" s="1"/>
      <c r="EDA173" s="1"/>
      <c r="EDB173" s="1"/>
      <c r="EDC173" s="1"/>
      <c r="EDD173" s="1"/>
      <c r="EDE173" s="1"/>
      <c r="EDF173" s="1"/>
      <c r="EDG173" s="1"/>
      <c r="EDH173" s="1"/>
      <c r="EDI173" s="1"/>
      <c r="EDJ173" s="1"/>
      <c r="EDK173" s="1"/>
      <c r="EDL173" s="1"/>
      <c r="EDM173" s="1"/>
      <c r="EDN173" s="1"/>
      <c r="EDO173" s="1"/>
      <c r="EDP173" s="1"/>
      <c r="EDQ173" s="1"/>
      <c r="EDR173" s="1"/>
      <c r="EDS173" s="1"/>
      <c r="EDT173" s="1"/>
      <c r="EDU173" s="1"/>
      <c r="EDV173" s="1"/>
      <c r="EDW173" s="1"/>
      <c r="EDX173" s="1"/>
      <c r="EDY173" s="1"/>
      <c r="EDZ173" s="1"/>
      <c r="EEA173" s="1"/>
      <c r="EEB173" s="1"/>
      <c r="EEC173" s="1"/>
      <c r="EED173" s="1"/>
      <c r="EEE173" s="1"/>
      <c r="EEF173" s="1"/>
      <c r="EEG173" s="1"/>
      <c r="EEH173" s="1"/>
      <c r="EEI173" s="1"/>
      <c r="EEJ173" s="1"/>
      <c r="EEK173" s="1"/>
      <c r="EEL173" s="1"/>
      <c r="EEM173" s="1"/>
      <c r="EEN173" s="1"/>
      <c r="EEO173" s="1"/>
      <c r="EEP173" s="1"/>
      <c r="EEQ173" s="1"/>
      <c r="EER173" s="1"/>
      <c r="EES173" s="1"/>
      <c r="EET173" s="1"/>
      <c r="EEU173" s="1"/>
      <c r="EEV173" s="1"/>
      <c r="EEW173" s="1"/>
      <c r="EEX173" s="1"/>
      <c r="EEY173" s="1"/>
      <c r="EEZ173" s="1"/>
      <c r="EFA173" s="1"/>
      <c r="EFB173" s="1"/>
      <c r="EFC173" s="1"/>
      <c r="EFD173" s="1"/>
      <c r="EFE173" s="1"/>
      <c r="EFF173" s="1"/>
      <c r="EFG173" s="1"/>
      <c r="EFH173" s="1"/>
      <c r="EFI173" s="1"/>
      <c r="EFJ173" s="1"/>
      <c r="EFK173" s="1"/>
      <c r="EFL173" s="1"/>
      <c r="EFM173" s="1"/>
      <c r="EFN173" s="1"/>
      <c r="EFO173" s="1"/>
      <c r="EFP173" s="1"/>
      <c r="EFQ173" s="1"/>
      <c r="EFR173" s="1"/>
      <c r="EFS173" s="1"/>
      <c r="EFT173" s="1"/>
      <c r="EFU173" s="1"/>
      <c r="EFV173" s="1"/>
      <c r="EFW173" s="1"/>
      <c r="EFX173" s="1"/>
      <c r="EFY173" s="1"/>
      <c r="EFZ173" s="1"/>
      <c r="EGA173" s="1"/>
      <c r="EGB173" s="1"/>
      <c r="EGC173" s="1"/>
      <c r="EGD173" s="1"/>
      <c r="EGE173" s="1"/>
      <c r="EGF173" s="1"/>
      <c r="EGG173" s="1"/>
      <c r="EGH173" s="1"/>
      <c r="EGI173" s="1"/>
      <c r="EGJ173" s="1"/>
      <c r="EGK173" s="1"/>
      <c r="EGL173" s="1"/>
      <c r="EGM173" s="1"/>
      <c r="EGN173" s="1"/>
      <c r="EGO173" s="1"/>
      <c r="EGP173" s="1"/>
      <c r="EGQ173" s="1"/>
      <c r="EGR173" s="1"/>
      <c r="EGS173" s="1"/>
      <c r="EGT173" s="1"/>
      <c r="EGU173" s="1"/>
      <c r="EGV173" s="1"/>
      <c r="EGW173" s="1"/>
      <c r="EGX173" s="1"/>
      <c r="EGY173" s="1"/>
      <c r="EGZ173" s="1"/>
      <c r="EHA173" s="1"/>
      <c r="EHB173" s="1"/>
      <c r="EHC173" s="1"/>
      <c r="EHD173" s="1"/>
      <c r="EHE173" s="1"/>
      <c r="EHF173" s="1"/>
      <c r="EHG173" s="1"/>
      <c r="EHH173" s="1"/>
      <c r="EHI173" s="1"/>
      <c r="EHJ173" s="1"/>
      <c r="EHK173" s="1"/>
      <c r="EHL173" s="1"/>
      <c r="EHM173" s="1"/>
      <c r="EHN173" s="1"/>
      <c r="EHO173" s="1"/>
      <c r="EHP173" s="1"/>
      <c r="EHQ173" s="1"/>
      <c r="EHR173" s="1"/>
      <c r="EHS173" s="1"/>
      <c r="EHT173" s="1"/>
      <c r="EHU173" s="1"/>
      <c r="EHV173" s="1"/>
      <c r="EHW173" s="1"/>
      <c r="EHX173" s="1"/>
      <c r="EHY173" s="1"/>
      <c r="EHZ173" s="1"/>
      <c r="EIA173" s="1"/>
      <c r="EIB173" s="1"/>
      <c r="EIC173" s="1"/>
      <c r="EID173" s="1"/>
      <c r="EIE173" s="1"/>
      <c r="EIF173" s="1"/>
      <c r="EIG173" s="1"/>
      <c r="EIH173" s="1"/>
      <c r="EII173" s="1"/>
      <c r="EIJ173" s="1"/>
      <c r="EIK173" s="1"/>
      <c r="EIL173" s="1"/>
      <c r="EIM173" s="1"/>
      <c r="EIN173" s="1"/>
      <c r="EIO173" s="1"/>
      <c r="EIP173" s="1"/>
      <c r="EIQ173" s="1"/>
      <c r="EIR173" s="1"/>
      <c r="EIS173" s="1"/>
      <c r="EIT173" s="1"/>
      <c r="EIU173" s="1"/>
      <c r="EIV173" s="1"/>
      <c r="EIW173" s="1"/>
      <c r="EIX173" s="1"/>
      <c r="EIY173" s="1"/>
      <c r="EIZ173" s="1"/>
      <c r="EJA173" s="1"/>
      <c r="EJB173" s="1"/>
      <c r="EJC173" s="1"/>
      <c r="EJD173" s="1"/>
      <c r="EJE173" s="1"/>
      <c r="EJF173" s="1"/>
      <c r="EJG173" s="1"/>
      <c r="EJH173" s="1"/>
      <c r="EJI173" s="1"/>
      <c r="EJJ173" s="1"/>
      <c r="EJK173" s="1"/>
      <c r="EJL173" s="1"/>
      <c r="EJM173" s="1"/>
      <c r="EJN173" s="1"/>
      <c r="EJO173" s="1"/>
      <c r="EJP173" s="1"/>
      <c r="EJQ173" s="1"/>
      <c r="EJR173" s="1"/>
      <c r="EJS173" s="1"/>
      <c r="EJT173" s="1"/>
      <c r="EJU173" s="1"/>
      <c r="EJV173" s="1"/>
      <c r="EJW173" s="1"/>
      <c r="EJX173" s="1"/>
      <c r="EJY173" s="1"/>
      <c r="EJZ173" s="1"/>
      <c r="EKA173" s="1"/>
      <c r="EKB173" s="1"/>
      <c r="EKC173" s="1"/>
      <c r="EKD173" s="1"/>
      <c r="EKE173" s="1"/>
      <c r="EKF173" s="1"/>
      <c r="EKG173" s="1"/>
      <c r="EKH173" s="1"/>
      <c r="EKI173" s="1"/>
      <c r="EKJ173" s="1"/>
      <c r="EKK173" s="1"/>
      <c r="EKL173" s="1"/>
      <c r="EKM173" s="1"/>
      <c r="EKN173" s="1"/>
      <c r="EKO173" s="1"/>
      <c r="EKP173" s="1"/>
      <c r="EKQ173" s="1"/>
      <c r="EKR173" s="1"/>
      <c r="EKS173" s="1"/>
      <c r="EKT173" s="1"/>
      <c r="EKU173" s="1"/>
      <c r="EKV173" s="1"/>
      <c r="EKW173" s="1"/>
      <c r="EKX173" s="1"/>
      <c r="EKY173" s="1"/>
      <c r="EKZ173" s="1"/>
      <c r="ELA173" s="1"/>
      <c r="ELB173" s="1"/>
      <c r="ELC173" s="1"/>
      <c r="ELD173" s="1"/>
      <c r="ELE173" s="1"/>
      <c r="ELF173" s="1"/>
      <c r="ELG173" s="1"/>
      <c r="ELH173" s="1"/>
      <c r="ELI173" s="1"/>
      <c r="ELJ173" s="1"/>
      <c r="ELK173" s="1"/>
      <c r="ELL173" s="1"/>
      <c r="ELM173" s="1"/>
      <c r="ELN173" s="1"/>
      <c r="ELO173" s="1"/>
      <c r="ELP173" s="1"/>
      <c r="ELQ173" s="1"/>
      <c r="ELR173" s="1"/>
      <c r="ELS173" s="1"/>
      <c r="ELT173" s="1"/>
      <c r="ELU173" s="1"/>
      <c r="ELV173" s="1"/>
      <c r="ELW173" s="1"/>
      <c r="ELX173" s="1"/>
      <c r="ELY173" s="1"/>
      <c r="ELZ173" s="1"/>
      <c r="EMA173" s="1"/>
      <c r="EMB173" s="1"/>
      <c r="EMC173" s="1"/>
      <c r="EMD173" s="1"/>
      <c r="EME173" s="1"/>
      <c r="EMF173" s="1"/>
      <c r="EMG173" s="1"/>
      <c r="EMH173" s="1"/>
      <c r="EMI173" s="1"/>
      <c r="EMJ173" s="1"/>
      <c r="EMK173" s="1"/>
      <c r="EML173" s="1"/>
      <c r="EMM173" s="1"/>
      <c r="EMN173" s="1"/>
      <c r="EMO173" s="1"/>
      <c r="EMP173" s="1"/>
      <c r="EMQ173" s="1"/>
      <c r="EMR173" s="1"/>
      <c r="EMS173" s="1"/>
      <c r="EMT173" s="1"/>
      <c r="EMU173" s="1"/>
      <c r="EMV173" s="1"/>
      <c r="EMW173" s="1"/>
      <c r="EMX173" s="1"/>
      <c r="EMY173" s="1"/>
      <c r="EMZ173" s="1"/>
      <c r="ENA173" s="1"/>
      <c r="ENB173" s="1"/>
      <c r="ENC173" s="1"/>
      <c r="END173" s="1"/>
      <c r="ENE173" s="1"/>
      <c r="ENF173" s="1"/>
      <c r="ENG173" s="1"/>
      <c r="ENH173" s="1"/>
      <c r="ENI173" s="1"/>
      <c r="ENJ173" s="1"/>
      <c r="ENK173" s="1"/>
      <c r="ENL173" s="1"/>
      <c r="ENM173" s="1"/>
      <c r="ENN173" s="1"/>
      <c r="ENO173" s="1"/>
      <c r="ENP173" s="1"/>
      <c r="ENQ173" s="1"/>
      <c r="ENR173" s="1"/>
      <c r="ENS173" s="1"/>
      <c r="ENT173" s="1"/>
      <c r="ENU173" s="1"/>
      <c r="ENV173" s="1"/>
      <c r="ENW173" s="1"/>
      <c r="ENX173" s="1"/>
      <c r="ENY173" s="1"/>
      <c r="ENZ173" s="1"/>
      <c r="EOA173" s="1"/>
      <c r="EOB173" s="1"/>
      <c r="EOC173" s="1"/>
      <c r="EOD173" s="1"/>
      <c r="EOE173" s="1"/>
      <c r="EOF173" s="1"/>
      <c r="EOG173" s="1"/>
      <c r="EOH173" s="1"/>
      <c r="EOI173" s="1"/>
      <c r="EOJ173" s="1"/>
      <c r="EOK173" s="1"/>
      <c r="EOL173" s="1"/>
      <c r="EOM173" s="1"/>
      <c r="EON173" s="1"/>
      <c r="EOO173" s="1"/>
      <c r="EOP173" s="1"/>
      <c r="EOQ173" s="1"/>
      <c r="EOR173" s="1"/>
      <c r="EOS173" s="1"/>
      <c r="EOT173" s="1"/>
      <c r="EOU173" s="1"/>
      <c r="EOV173" s="1"/>
      <c r="EOW173" s="1"/>
      <c r="EOX173" s="1"/>
      <c r="EOY173" s="1"/>
      <c r="EOZ173" s="1"/>
      <c r="EPA173" s="1"/>
      <c r="EPB173" s="1"/>
      <c r="EPC173" s="1"/>
      <c r="EPD173" s="1"/>
      <c r="EPE173" s="1"/>
      <c r="EPF173" s="1"/>
      <c r="EPG173" s="1"/>
      <c r="EPH173" s="1"/>
      <c r="EPI173" s="1"/>
      <c r="EPJ173" s="1"/>
      <c r="EPK173" s="1"/>
      <c r="EPL173" s="1"/>
      <c r="EPM173" s="1"/>
      <c r="EPN173" s="1"/>
      <c r="EPO173" s="1"/>
      <c r="EPP173" s="1"/>
      <c r="EPQ173" s="1"/>
      <c r="EPR173" s="1"/>
      <c r="EPS173" s="1"/>
      <c r="EPT173" s="1"/>
      <c r="EPU173" s="1"/>
      <c r="EPV173" s="1"/>
      <c r="EPW173" s="1"/>
      <c r="EPX173" s="1"/>
      <c r="EPY173" s="1"/>
      <c r="EPZ173" s="1"/>
      <c r="EQA173" s="1"/>
      <c r="EQB173" s="1"/>
      <c r="EQC173" s="1"/>
      <c r="EQD173" s="1"/>
      <c r="EQE173" s="1"/>
      <c r="EQF173" s="1"/>
      <c r="EQG173" s="1"/>
      <c r="EQH173" s="1"/>
      <c r="EQI173" s="1"/>
      <c r="EQJ173" s="1"/>
      <c r="EQK173" s="1"/>
      <c r="EQL173" s="1"/>
      <c r="EQM173" s="1"/>
      <c r="EQN173" s="1"/>
      <c r="EQO173" s="1"/>
      <c r="EQP173" s="1"/>
      <c r="EQQ173" s="1"/>
      <c r="EQR173" s="1"/>
      <c r="EQS173" s="1"/>
      <c r="EQT173" s="1"/>
      <c r="EQU173" s="1"/>
      <c r="EQV173" s="1"/>
      <c r="EQW173" s="1"/>
      <c r="EQX173" s="1"/>
      <c r="EQY173" s="1"/>
      <c r="EQZ173" s="1"/>
      <c r="ERA173" s="1"/>
      <c r="ERB173" s="1"/>
      <c r="ERC173" s="1"/>
      <c r="ERD173" s="1"/>
      <c r="ERE173" s="1"/>
      <c r="ERF173" s="1"/>
      <c r="ERG173" s="1"/>
      <c r="ERH173" s="1"/>
      <c r="ERI173" s="1"/>
      <c r="ERJ173" s="1"/>
      <c r="ERK173" s="1"/>
      <c r="ERL173" s="1"/>
      <c r="ERM173" s="1"/>
      <c r="ERN173" s="1"/>
      <c r="ERO173" s="1"/>
      <c r="ERP173" s="1"/>
      <c r="ERQ173" s="1"/>
      <c r="ERR173" s="1"/>
      <c r="ERS173" s="1"/>
      <c r="ERT173" s="1"/>
      <c r="ERU173" s="1"/>
      <c r="ERV173" s="1"/>
      <c r="ERW173" s="1"/>
      <c r="ERX173" s="1"/>
      <c r="ERY173" s="1"/>
      <c r="ERZ173" s="1"/>
      <c r="ESA173" s="1"/>
      <c r="ESB173" s="1"/>
      <c r="ESC173" s="1"/>
      <c r="ESD173" s="1"/>
      <c r="ESE173" s="1"/>
      <c r="ESF173" s="1"/>
      <c r="ESG173" s="1"/>
      <c r="ESH173" s="1"/>
      <c r="ESI173" s="1"/>
      <c r="ESJ173" s="1"/>
      <c r="ESK173" s="1"/>
      <c r="ESL173" s="1"/>
      <c r="ESM173" s="1"/>
      <c r="ESN173" s="1"/>
      <c r="ESO173" s="1"/>
      <c r="ESP173" s="1"/>
      <c r="ESQ173" s="1"/>
      <c r="ESR173" s="1"/>
      <c r="ESS173" s="1"/>
      <c r="EST173" s="1"/>
      <c r="ESU173" s="1"/>
      <c r="ESV173" s="1"/>
      <c r="ESW173" s="1"/>
      <c r="ESX173" s="1"/>
      <c r="ESY173" s="1"/>
      <c r="ESZ173" s="1"/>
      <c r="ETA173" s="1"/>
      <c r="ETB173" s="1"/>
      <c r="ETC173" s="1"/>
      <c r="ETD173" s="1"/>
      <c r="ETE173" s="1"/>
      <c r="ETF173" s="1"/>
      <c r="ETG173" s="1"/>
      <c r="ETH173" s="1"/>
      <c r="ETI173" s="1"/>
      <c r="ETJ173" s="1"/>
      <c r="ETK173" s="1"/>
      <c r="ETL173" s="1"/>
      <c r="ETM173" s="1"/>
      <c r="ETN173" s="1"/>
      <c r="ETO173" s="1"/>
      <c r="ETP173" s="1"/>
      <c r="ETQ173" s="1"/>
      <c r="ETR173" s="1"/>
      <c r="ETS173" s="1"/>
      <c r="ETT173" s="1"/>
      <c r="ETU173" s="1"/>
      <c r="ETV173" s="1"/>
      <c r="ETW173" s="1"/>
      <c r="ETX173" s="1"/>
      <c r="ETY173" s="1"/>
      <c r="ETZ173" s="1"/>
      <c r="EUA173" s="1"/>
      <c r="EUB173" s="1"/>
      <c r="EUC173" s="1"/>
      <c r="EUD173" s="1"/>
      <c r="EUE173" s="1"/>
      <c r="EUF173" s="1"/>
      <c r="EUG173" s="1"/>
      <c r="EUH173" s="1"/>
      <c r="EUI173" s="1"/>
      <c r="EUJ173" s="1"/>
      <c r="EUK173" s="1"/>
      <c r="EUL173" s="1"/>
      <c r="EUM173" s="1"/>
      <c r="EUN173" s="1"/>
      <c r="EUO173" s="1"/>
      <c r="EUP173" s="1"/>
      <c r="EUQ173" s="1"/>
      <c r="EUR173" s="1"/>
      <c r="EUS173" s="1"/>
      <c r="EUT173" s="1"/>
      <c r="EUU173" s="1"/>
      <c r="EUV173" s="1"/>
      <c r="EUW173" s="1"/>
      <c r="EUX173" s="1"/>
      <c r="EUY173" s="1"/>
      <c r="EUZ173" s="1"/>
      <c r="EVA173" s="1"/>
      <c r="EVB173" s="1"/>
      <c r="EVC173" s="1"/>
      <c r="EVD173" s="1"/>
      <c r="EVE173" s="1"/>
      <c r="EVF173" s="1"/>
      <c r="EVG173" s="1"/>
      <c r="EVH173" s="1"/>
      <c r="EVI173" s="1"/>
      <c r="EVJ173" s="1"/>
      <c r="EVK173" s="1"/>
      <c r="EVL173" s="1"/>
      <c r="EVM173" s="1"/>
      <c r="EVN173" s="1"/>
      <c r="EVO173" s="1"/>
      <c r="EVP173" s="1"/>
      <c r="EVQ173" s="1"/>
      <c r="EVR173" s="1"/>
      <c r="EVS173" s="1"/>
      <c r="EVT173" s="1"/>
      <c r="EVU173" s="1"/>
      <c r="EVV173" s="1"/>
      <c r="EVW173" s="1"/>
      <c r="EVX173" s="1"/>
      <c r="EVY173" s="1"/>
      <c r="EVZ173" s="1"/>
      <c r="EWA173" s="1"/>
      <c r="EWB173" s="1"/>
      <c r="EWC173" s="1"/>
      <c r="EWD173" s="1"/>
      <c r="EWE173" s="1"/>
      <c r="EWF173" s="1"/>
      <c r="EWG173" s="1"/>
      <c r="EWH173" s="1"/>
      <c r="EWI173" s="1"/>
      <c r="EWJ173" s="1"/>
      <c r="EWK173" s="1"/>
      <c r="EWL173" s="1"/>
      <c r="EWM173" s="1"/>
      <c r="EWN173" s="1"/>
      <c r="EWO173" s="1"/>
      <c r="EWP173" s="1"/>
      <c r="EWQ173" s="1"/>
      <c r="EWR173" s="1"/>
      <c r="EWS173" s="1"/>
      <c r="EWT173" s="1"/>
      <c r="EWU173" s="1"/>
      <c r="EWV173" s="1"/>
      <c r="EWW173" s="1"/>
      <c r="EWX173" s="1"/>
      <c r="EWY173" s="1"/>
      <c r="EWZ173" s="1"/>
      <c r="EXA173" s="1"/>
      <c r="EXB173" s="1"/>
      <c r="EXC173" s="1"/>
      <c r="EXD173" s="1"/>
      <c r="EXE173" s="1"/>
      <c r="EXF173" s="1"/>
      <c r="EXG173" s="1"/>
      <c r="EXH173" s="1"/>
      <c r="EXI173" s="1"/>
      <c r="EXJ173" s="1"/>
      <c r="EXK173" s="1"/>
      <c r="EXL173" s="1"/>
      <c r="EXM173" s="1"/>
      <c r="EXN173" s="1"/>
      <c r="EXO173" s="1"/>
      <c r="EXP173" s="1"/>
      <c r="EXQ173" s="1"/>
      <c r="EXR173" s="1"/>
      <c r="EXS173" s="1"/>
      <c r="EXT173" s="1"/>
      <c r="EXU173" s="1"/>
      <c r="EXV173" s="1"/>
      <c r="EXW173" s="1"/>
      <c r="EXX173" s="1"/>
      <c r="EXY173" s="1"/>
      <c r="EXZ173" s="1"/>
      <c r="EYA173" s="1"/>
      <c r="EYB173" s="1"/>
      <c r="EYC173" s="1"/>
      <c r="EYD173" s="1"/>
      <c r="EYE173" s="1"/>
      <c r="EYF173" s="1"/>
      <c r="EYG173" s="1"/>
      <c r="EYH173" s="1"/>
      <c r="EYI173" s="1"/>
      <c r="EYJ173" s="1"/>
      <c r="EYK173" s="1"/>
      <c r="EYL173" s="1"/>
      <c r="EYM173" s="1"/>
      <c r="EYN173" s="1"/>
      <c r="EYO173" s="1"/>
      <c r="EYP173" s="1"/>
      <c r="EYQ173" s="1"/>
      <c r="EYR173" s="1"/>
      <c r="EYS173" s="1"/>
      <c r="EYT173" s="1"/>
      <c r="EYU173" s="1"/>
      <c r="EYV173" s="1"/>
      <c r="EYW173" s="1"/>
      <c r="EYX173" s="1"/>
      <c r="EYY173" s="1"/>
      <c r="EYZ173" s="1"/>
      <c r="EZA173" s="1"/>
      <c r="EZB173" s="1"/>
      <c r="EZC173" s="1"/>
      <c r="EZD173" s="1"/>
      <c r="EZE173" s="1"/>
      <c r="EZF173" s="1"/>
      <c r="EZG173" s="1"/>
      <c r="EZH173" s="1"/>
      <c r="EZI173" s="1"/>
      <c r="EZJ173" s="1"/>
      <c r="EZK173" s="1"/>
      <c r="EZL173" s="1"/>
      <c r="EZM173" s="1"/>
      <c r="EZN173" s="1"/>
      <c r="EZO173" s="1"/>
      <c r="EZP173" s="1"/>
      <c r="EZQ173" s="1"/>
      <c r="EZR173" s="1"/>
      <c r="EZS173" s="1"/>
      <c r="EZT173" s="1"/>
      <c r="EZU173" s="1"/>
      <c r="EZV173" s="1"/>
      <c r="EZW173" s="1"/>
      <c r="EZX173" s="1"/>
      <c r="EZY173" s="1"/>
      <c r="EZZ173" s="1"/>
      <c r="FAA173" s="1"/>
      <c r="FAB173" s="1"/>
      <c r="FAC173" s="1"/>
      <c r="FAD173" s="1"/>
      <c r="FAE173" s="1"/>
      <c r="FAF173" s="1"/>
      <c r="FAG173" s="1"/>
      <c r="FAH173" s="1"/>
      <c r="FAI173" s="1"/>
      <c r="FAJ173" s="1"/>
      <c r="FAK173" s="1"/>
      <c r="FAL173" s="1"/>
      <c r="FAM173" s="1"/>
      <c r="FAN173" s="1"/>
      <c r="FAO173" s="1"/>
      <c r="FAP173" s="1"/>
      <c r="FAQ173" s="1"/>
      <c r="FAR173" s="1"/>
      <c r="FAS173" s="1"/>
      <c r="FAT173" s="1"/>
      <c r="FAU173" s="1"/>
      <c r="FAV173" s="1"/>
      <c r="FAW173" s="1"/>
      <c r="FAX173" s="1"/>
      <c r="FAY173" s="1"/>
      <c r="FAZ173" s="1"/>
      <c r="FBA173" s="1"/>
      <c r="FBB173" s="1"/>
      <c r="FBC173" s="1"/>
      <c r="FBD173" s="1"/>
      <c r="FBE173" s="1"/>
      <c r="FBF173" s="1"/>
      <c r="FBG173" s="1"/>
      <c r="FBH173" s="1"/>
      <c r="FBI173" s="1"/>
      <c r="FBJ173" s="1"/>
      <c r="FBK173" s="1"/>
      <c r="FBL173" s="1"/>
      <c r="FBM173" s="1"/>
      <c r="FBN173" s="1"/>
      <c r="FBO173" s="1"/>
      <c r="FBP173" s="1"/>
      <c r="FBQ173" s="1"/>
      <c r="FBR173" s="1"/>
      <c r="FBS173" s="1"/>
      <c r="FBT173" s="1"/>
      <c r="FBU173" s="1"/>
      <c r="FBV173" s="1"/>
      <c r="FBW173" s="1"/>
      <c r="FBX173" s="1"/>
      <c r="FBY173" s="1"/>
      <c r="FBZ173" s="1"/>
      <c r="FCA173" s="1"/>
      <c r="FCB173" s="1"/>
      <c r="FCC173" s="1"/>
      <c r="FCD173" s="1"/>
      <c r="FCE173" s="1"/>
      <c r="FCF173" s="1"/>
      <c r="FCG173" s="1"/>
      <c r="FCH173" s="1"/>
      <c r="FCI173" s="1"/>
      <c r="FCJ173" s="1"/>
      <c r="FCK173" s="1"/>
      <c r="FCL173" s="1"/>
      <c r="FCM173" s="1"/>
      <c r="FCN173" s="1"/>
      <c r="FCO173" s="1"/>
      <c r="FCP173" s="1"/>
      <c r="FCQ173" s="1"/>
      <c r="FCR173" s="1"/>
      <c r="FCS173" s="1"/>
      <c r="FCT173" s="1"/>
      <c r="FCU173" s="1"/>
      <c r="FCV173" s="1"/>
      <c r="FCW173" s="1"/>
      <c r="FCX173" s="1"/>
      <c r="FCY173" s="1"/>
      <c r="FCZ173" s="1"/>
      <c r="FDA173" s="1"/>
      <c r="FDB173" s="1"/>
      <c r="FDC173" s="1"/>
      <c r="FDD173" s="1"/>
      <c r="FDE173" s="1"/>
      <c r="FDF173" s="1"/>
      <c r="FDG173" s="1"/>
      <c r="FDH173" s="1"/>
      <c r="FDI173" s="1"/>
      <c r="FDJ173" s="1"/>
      <c r="FDK173" s="1"/>
      <c r="FDL173" s="1"/>
      <c r="FDM173" s="1"/>
      <c r="FDN173" s="1"/>
      <c r="FDO173" s="1"/>
      <c r="FDP173" s="1"/>
      <c r="FDQ173" s="1"/>
      <c r="FDR173" s="1"/>
      <c r="FDS173" s="1"/>
      <c r="FDT173" s="1"/>
      <c r="FDU173" s="1"/>
      <c r="FDV173" s="1"/>
      <c r="FDW173" s="1"/>
      <c r="FDX173" s="1"/>
      <c r="FDY173" s="1"/>
      <c r="FDZ173" s="1"/>
      <c r="FEA173" s="1"/>
      <c r="FEB173" s="1"/>
      <c r="FEC173" s="1"/>
      <c r="FED173" s="1"/>
      <c r="FEE173" s="1"/>
      <c r="FEF173" s="1"/>
      <c r="FEG173" s="1"/>
      <c r="FEH173" s="1"/>
      <c r="FEI173" s="1"/>
      <c r="FEJ173" s="1"/>
      <c r="FEK173" s="1"/>
      <c r="FEL173" s="1"/>
      <c r="FEM173" s="1"/>
      <c r="FEN173" s="1"/>
      <c r="FEO173" s="1"/>
      <c r="FEP173" s="1"/>
      <c r="FEQ173" s="1"/>
      <c r="FER173" s="1"/>
      <c r="FES173" s="1"/>
      <c r="FET173" s="1"/>
      <c r="FEU173" s="1"/>
      <c r="FEV173" s="1"/>
      <c r="FEW173" s="1"/>
      <c r="FEX173" s="1"/>
      <c r="FEY173" s="1"/>
      <c r="FEZ173" s="1"/>
      <c r="FFA173" s="1"/>
      <c r="FFB173" s="1"/>
      <c r="FFC173" s="1"/>
      <c r="FFD173" s="1"/>
      <c r="FFE173" s="1"/>
      <c r="FFF173" s="1"/>
      <c r="FFG173" s="1"/>
      <c r="FFH173" s="1"/>
      <c r="FFI173" s="1"/>
      <c r="FFJ173" s="1"/>
      <c r="FFK173" s="1"/>
      <c r="FFL173" s="1"/>
      <c r="FFM173" s="1"/>
      <c r="FFN173" s="1"/>
      <c r="FFO173" s="1"/>
      <c r="FFP173" s="1"/>
      <c r="FFQ173" s="1"/>
      <c r="FFR173" s="1"/>
      <c r="FFS173" s="1"/>
      <c r="FFT173" s="1"/>
      <c r="FFU173" s="1"/>
      <c r="FFV173" s="1"/>
      <c r="FFW173" s="1"/>
      <c r="FFX173" s="1"/>
      <c r="FFY173" s="1"/>
      <c r="FFZ173" s="1"/>
      <c r="FGA173" s="1"/>
      <c r="FGB173" s="1"/>
      <c r="FGC173" s="1"/>
      <c r="FGD173" s="1"/>
      <c r="FGE173" s="1"/>
      <c r="FGF173" s="1"/>
      <c r="FGG173" s="1"/>
      <c r="FGH173" s="1"/>
      <c r="FGI173" s="1"/>
      <c r="FGJ173" s="1"/>
      <c r="FGK173" s="1"/>
      <c r="FGL173" s="1"/>
      <c r="FGM173" s="1"/>
      <c r="FGN173" s="1"/>
      <c r="FGO173" s="1"/>
      <c r="FGP173" s="1"/>
      <c r="FGQ173" s="1"/>
      <c r="FGR173" s="1"/>
      <c r="FGS173" s="1"/>
      <c r="FGT173" s="1"/>
      <c r="FGU173" s="1"/>
      <c r="FGV173" s="1"/>
      <c r="FGW173" s="1"/>
      <c r="FGX173" s="1"/>
      <c r="FGY173" s="1"/>
      <c r="FGZ173" s="1"/>
      <c r="FHA173" s="1"/>
      <c r="FHB173" s="1"/>
      <c r="FHC173" s="1"/>
      <c r="FHD173" s="1"/>
      <c r="FHE173" s="1"/>
      <c r="FHF173" s="1"/>
      <c r="FHG173" s="1"/>
      <c r="FHH173" s="1"/>
      <c r="FHI173" s="1"/>
      <c r="FHJ173" s="1"/>
      <c r="FHK173" s="1"/>
      <c r="FHL173" s="1"/>
      <c r="FHM173" s="1"/>
      <c r="FHN173" s="1"/>
      <c r="FHO173" s="1"/>
      <c r="FHP173" s="1"/>
      <c r="FHQ173" s="1"/>
      <c r="FHR173" s="1"/>
      <c r="FHS173" s="1"/>
      <c r="FHT173" s="1"/>
      <c r="FHU173" s="1"/>
      <c r="FHV173" s="1"/>
      <c r="FHW173" s="1"/>
      <c r="FHX173" s="1"/>
      <c r="FHY173" s="1"/>
      <c r="FHZ173" s="1"/>
      <c r="FIA173" s="1"/>
      <c r="FIB173" s="1"/>
      <c r="FIC173" s="1"/>
      <c r="FID173" s="1"/>
      <c r="FIE173" s="1"/>
      <c r="FIF173" s="1"/>
      <c r="FIG173" s="1"/>
      <c r="FIH173" s="1"/>
      <c r="FII173" s="1"/>
      <c r="FIJ173" s="1"/>
      <c r="FIK173" s="1"/>
      <c r="FIL173" s="1"/>
      <c r="FIM173" s="1"/>
      <c r="FIN173" s="1"/>
      <c r="FIO173" s="1"/>
      <c r="FIP173" s="1"/>
      <c r="FIQ173" s="1"/>
      <c r="FIR173" s="1"/>
      <c r="FIS173" s="1"/>
      <c r="FIT173" s="1"/>
      <c r="FIU173" s="1"/>
      <c r="FIV173" s="1"/>
      <c r="FIW173" s="1"/>
      <c r="FIX173" s="1"/>
      <c r="FIY173" s="1"/>
      <c r="FIZ173" s="1"/>
      <c r="FJA173" s="1"/>
      <c r="FJB173" s="1"/>
      <c r="FJC173" s="1"/>
      <c r="FJD173" s="1"/>
      <c r="FJE173" s="1"/>
      <c r="FJF173" s="1"/>
      <c r="FJG173" s="1"/>
      <c r="FJH173" s="1"/>
      <c r="FJI173" s="1"/>
      <c r="FJJ173" s="1"/>
      <c r="FJK173" s="1"/>
      <c r="FJL173" s="1"/>
      <c r="FJM173" s="1"/>
      <c r="FJN173" s="1"/>
      <c r="FJO173" s="1"/>
      <c r="FJP173" s="1"/>
      <c r="FJQ173" s="1"/>
      <c r="FJR173" s="1"/>
      <c r="FJS173" s="1"/>
      <c r="FJT173" s="1"/>
      <c r="FJU173" s="1"/>
      <c r="FJV173" s="1"/>
      <c r="FJW173" s="1"/>
      <c r="FJX173" s="1"/>
      <c r="FJY173" s="1"/>
      <c r="FJZ173" s="1"/>
      <c r="FKA173" s="1"/>
      <c r="FKB173" s="1"/>
      <c r="FKC173" s="1"/>
      <c r="FKD173" s="1"/>
      <c r="FKE173" s="1"/>
      <c r="FKF173" s="1"/>
      <c r="FKG173" s="1"/>
      <c r="FKH173" s="1"/>
      <c r="FKI173" s="1"/>
      <c r="FKJ173" s="1"/>
      <c r="FKK173" s="1"/>
      <c r="FKL173" s="1"/>
      <c r="FKM173" s="1"/>
      <c r="FKN173" s="1"/>
      <c r="FKO173" s="1"/>
      <c r="FKP173" s="1"/>
      <c r="FKQ173" s="1"/>
      <c r="FKR173" s="1"/>
      <c r="FKS173" s="1"/>
      <c r="FKT173" s="1"/>
      <c r="FKU173" s="1"/>
      <c r="FKV173" s="1"/>
      <c r="FKW173" s="1"/>
      <c r="FKX173" s="1"/>
      <c r="FKY173" s="1"/>
      <c r="FKZ173" s="1"/>
      <c r="FLA173" s="1"/>
      <c r="FLB173" s="1"/>
      <c r="FLC173" s="1"/>
      <c r="FLD173" s="1"/>
      <c r="FLE173" s="1"/>
      <c r="FLF173" s="1"/>
      <c r="FLG173" s="1"/>
      <c r="FLH173" s="1"/>
      <c r="FLI173" s="1"/>
      <c r="FLJ173" s="1"/>
      <c r="FLK173" s="1"/>
      <c r="FLL173" s="1"/>
      <c r="FLM173" s="1"/>
      <c r="FLN173" s="1"/>
      <c r="FLO173" s="1"/>
      <c r="FLP173" s="1"/>
      <c r="FLQ173" s="1"/>
      <c r="FLR173" s="1"/>
      <c r="FLS173" s="1"/>
      <c r="FLT173" s="1"/>
      <c r="FLU173" s="1"/>
      <c r="FLV173" s="1"/>
      <c r="FLW173" s="1"/>
      <c r="FLX173" s="1"/>
      <c r="FLY173" s="1"/>
      <c r="FLZ173" s="1"/>
      <c r="FMA173" s="1"/>
      <c r="FMB173" s="1"/>
      <c r="FMC173" s="1"/>
      <c r="FMD173" s="1"/>
      <c r="FME173" s="1"/>
      <c r="FMF173" s="1"/>
      <c r="FMG173" s="1"/>
      <c r="FMH173" s="1"/>
      <c r="FMI173" s="1"/>
      <c r="FMJ173" s="1"/>
      <c r="FMK173" s="1"/>
      <c r="FML173" s="1"/>
      <c r="FMM173" s="1"/>
      <c r="FMN173" s="1"/>
      <c r="FMO173" s="1"/>
      <c r="FMP173" s="1"/>
      <c r="FMQ173" s="1"/>
      <c r="FMR173" s="1"/>
      <c r="FMS173" s="1"/>
      <c r="FMT173" s="1"/>
      <c r="FMU173" s="1"/>
      <c r="FMV173" s="1"/>
      <c r="FMW173" s="1"/>
      <c r="FMX173" s="1"/>
      <c r="FMY173" s="1"/>
      <c r="FMZ173" s="1"/>
      <c r="FNA173" s="1"/>
      <c r="FNB173" s="1"/>
      <c r="FNC173" s="1"/>
      <c r="FND173" s="1"/>
      <c r="FNE173" s="1"/>
      <c r="FNF173" s="1"/>
      <c r="FNG173" s="1"/>
      <c r="FNH173" s="1"/>
      <c r="FNI173" s="1"/>
      <c r="FNJ173" s="1"/>
      <c r="FNK173" s="1"/>
      <c r="FNL173" s="1"/>
      <c r="FNM173" s="1"/>
      <c r="FNN173" s="1"/>
      <c r="FNO173" s="1"/>
      <c r="FNP173" s="1"/>
      <c r="FNQ173" s="1"/>
      <c r="FNR173" s="1"/>
      <c r="FNS173" s="1"/>
      <c r="FNT173" s="1"/>
      <c r="FNU173" s="1"/>
      <c r="FNV173" s="1"/>
      <c r="FNW173" s="1"/>
      <c r="FNX173" s="1"/>
      <c r="FNY173" s="1"/>
      <c r="FNZ173" s="1"/>
      <c r="FOA173" s="1"/>
      <c r="FOB173" s="1"/>
      <c r="FOC173" s="1"/>
      <c r="FOD173" s="1"/>
      <c r="FOE173" s="1"/>
      <c r="FOF173" s="1"/>
      <c r="FOG173" s="1"/>
      <c r="FOH173" s="1"/>
      <c r="FOI173" s="1"/>
      <c r="FOJ173" s="1"/>
      <c r="FOK173" s="1"/>
      <c r="FOL173" s="1"/>
      <c r="FOM173" s="1"/>
      <c r="FON173" s="1"/>
      <c r="FOO173" s="1"/>
      <c r="FOP173" s="1"/>
      <c r="FOQ173" s="1"/>
      <c r="FOR173" s="1"/>
      <c r="FOS173" s="1"/>
      <c r="FOT173" s="1"/>
      <c r="FOU173" s="1"/>
      <c r="FOV173" s="1"/>
      <c r="FOW173" s="1"/>
      <c r="FOX173" s="1"/>
      <c r="FOY173" s="1"/>
      <c r="FOZ173" s="1"/>
      <c r="FPA173" s="1"/>
      <c r="FPB173" s="1"/>
      <c r="FPC173" s="1"/>
      <c r="FPD173" s="1"/>
      <c r="FPE173" s="1"/>
      <c r="FPF173" s="1"/>
      <c r="FPG173" s="1"/>
      <c r="FPH173" s="1"/>
      <c r="FPI173" s="1"/>
      <c r="FPJ173" s="1"/>
      <c r="FPK173" s="1"/>
      <c r="FPL173" s="1"/>
      <c r="FPM173" s="1"/>
      <c r="FPN173" s="1"/>
      <c r="FPO173" s="1"/>
      <c r="FPP173" s="1"/>
      <c r="FPQ173" s="1"/>
      <c r="FPR173" s="1"/>
      <c r="FPS173" s="1"/>
      <c r="FPT173" s="1"/>
      <c r="FPU173" s="1"/>
      <c r="FPV173" s="1"/>
      <c r="FPW173" s="1"/>
      <c r="FPX173" s="1"/>
      <c r="FPY173" s="1"/>
      <c r="FPZ173" s="1"/>
      <c r="FQA173" s="1"/>
      <c r="FQB173" s="1"/>
      <c r="FQC173" s="1"/>
      <c r="FQD173" s="1"/>
      <c r="FQE173" s="1"/>
      <c r="FQF173" s="1"/>
      <c r="FQG173" s="1"/>
      <c r="FQH173" s="1"/>
      <c r="FQI173" s="1"/>
      <c r="FQJ173" s="1"/>
      <c r="FQK173" s="1"/>
      <c r="FQL173" s="1"/>
      <c r="FQM173" s="1"/>
      <c r="FQN173" s="1"/>
      <c r="FQO173" s="1"/>
      <c r="FQP173" s="1"/>
      <c r="FQQ173" s="1"/>
      <c r="FQR173" s="1"/>
      <c r="FQS173" s="1"/>
      <c r="FQT173" s="1"/>
      <c r="FQU173" s="1"/>
      <c r="FQV173" s="1"/>
      <c r="FQW173" s="1"/>
      <c r="FQX173" s="1"/>
      <c r="FQY173" s="1"/>
      <c r="FQZ173" s="1"/>
      <c r="FRA173" s="1"/>
      <c r="FRB173" s="1"/>
      <c r="FRC173" s="1"/>
      <c r="FRD173" s="1"/>
      <c r="FRE173" s="1"/>
      <c r="FRF173" s="1"/>
      <c r="FRG173" s="1"/>
      <c r="FRH173" s="1"/>
      <c r="FRI173" s="1"/>
      <c r="FRJ173" s="1"/>
      <c r="FRK173" s="1"/>
      <c r="FRL173" s="1"/>
      <c r="FRM173" s="1"/>
      <c r="FRN173" s="1"/>
      <c r="FRO173" s="1"/>
      <c r="FRP173" s="1"/>
      <c r="FRQ173" s="1"/>
      <c r="FRR173" s="1"/>
      <c r="FRS173" s="1"/>
      <c r="FRT173" s="1"/>
      <c r="FRU173" s="1"/>
      <c r="FRV173" s="1"/>
      <c r="FRW173" s="1"/>
      <c r="FRX173" s="1"/>
      <c r="FRY173" s="1"/>
      <c r="FRZ173" s="1"/>
      <c r="FSA173" s="1"/>
      <c r="FSB173" s="1"/>
      <c r="FSC173" s="1"/>
      <c r="FSD173" s="1"/>
      <c r="FSE173" s="1"/>
      <c r="FSF173" s="1"/>
      <c r="FSG173" s="1"/>
      <c r="FSH173" s="1"/>
      <c r="FSI173" s="1"/>
      <c r="FSJ173" s="1"/>
      <c r="FSK173" s="1"/>
      <c r="FSL173" s="1"/>
      <c r="FSM173" s="1"/>
      <c r="FSN173" s="1"/>
      <c r="FSO173" s="1"/>
      <c r="FSP173" s="1"/>
      <c r="FSQ173" s="1"/>
      <c r="FSR173" s="1"/>
      <c r="FSS173" s="1"/>
      <c r="FST173" s="1"/>
      <c r="FSU173" s="1"/>
      <c r="FSV173" s="1"/>
      <c r="FSW173" s="1"/>
      <c r="FSX173" s="1"/>
      <c r="FSY173" s="1"/>
      <c r="FSZ173" s="1"/>
      <c r="FTA173" s="1"/>
      <c r="FTB173" s="1"/>
      <c r="FTC173" s="1"/>
      <c r="FTD173" s="1"/>
      <c r="FTE173" s="1"/>
      <c r="FTF173" s="1"/>
      <c r="FTG173" s="1"/>
      <c r="FTH173" s="1"/>
      <c r="FTI173" s="1"/>
      <c r="FTJ173" s="1"/>
      <c r="FTK173" s="1"/>
      <c r="FTL173" s="1"/>
      <c r="FTM173" s="1"/>
      <c r="FTN173" s="1"/>
      <c r="FTO173" s="1"/>
      <c r="FTP173" s="1"/>
      <c r="FTQ173" s="1"/>
      <c r="FTR173" s="1"/>
      <c r="FTS173" s="1"/>
      <c r="FTT173" s="1"/>
      <c r="FTU173" s="1"/>
      <c r="FTV173" s="1"/>
      <c r="FTW173" s="1"/>
      <c r="FTX173" s="1"/>
      <c r="FTY173" s="1"/>
      <c r="FTZ173" s="1"/>
      <c r="FUA173" s="1"/>
      <c r="FUB173" s="1"/>
      <c r="FUC173" s="1"/>
      <c r="FUD173" s="1"/>
      <c r="FUE173" s="1"/>
      <c r="FUF173" s="1"/>
      <c r="FUG173" s="1"/>
      <c r="FUH173" s="1"/>
      <c r="FUI173" s="1"/>
      <c r="FUJ173" s="1"/>
      <c r="FUK173" s="1"/>
      <c r="FUL173" s="1"/>
      <c r="FUM173" s="1"/>
      <c r="FUN173" s="1"/>
      <c r="FUO173" s="1"/>
      <c r="FUP173" s="1"/>
      <c r="FUQ173" s="1"/>
      <c r="FUR173" s="1"/>
      <c r="FUS173" s="1"/>
      <c r="FUT173" s="1"/>
      <c r="FUU173" s="1"/>
      <c r="FUV173" s="1"/>
      <c r="FUW173" s="1"/>
      <c r="FUX173" s="1"/>
      <c r="FUY173" s="1"/>
      <c r="FUZ173" s="1"/>
      <c r="FVA173" s="1"/>
      <c r="FVB173" s="1"/>
      <c r="FVC173" s="1"/>
      <c r="FVD173" s="1"/>
      <c r="FVE173" s="1"/>
      <c r="FVF173" s="1"/>
      <c r="FVG173" s="1"/>
      <c r="FVH173" s="1"/>
      <c r="FVI173" s="1"/>
      <c r="FVJ173" s="1"/>
      <c r="FVK173" s="1"/>
      <c r="FVL173" s="1"/>
      <c r="FVM173" s="1"/>
      <c r="FVN173" s="1"/>
      <c r="FVO173" s="1"/>
      <c r="FVP173" s="1"/>
      <c r="FVQ173" s="1"/>
      <c r="FVR173" s="1"/>
      <c r="FVS173" s="1"/>
      <c r="FVT173" s="1"/>
      <c r="FVU173" s="1"/>
      <c r="FVV173" s="1"/>
      <c r="FVW173" s="1"/>
      <c r="FVX173" s="1"/>
      <c r="FVY173" s="1"/>
      <c r="FVZ173" s="1"/>
      <c r="FWA173" s="1"/>
      <c r="FWB173" s="1"/>
      <c r="FWC173" s="1"/>
      <c r="FWD173" s="1"/>
      <c r="FWE173" s="1"/>
      <c r="FWF173" s="1"/>
      <c r="FWG173" s="1"/>
      <c r="FWH173" s="1"/>
      <c r="FWI173" s="1"/>
      <c r="FWJ173" s="1"/>
      <c r="FWK173" s="1"/>
      <c r="FWL173" s="1"/>
      <c r="FWM173" s="1"/>
      <c r="FWN173" s="1"/>
      <c r="FWO173" s="1"/>
      <c r="FWP173" s="1"/>
      <c r="FWQ173" s="1"/>
      <c r="FWR173" s="1"/>
      <c r="FWS173" s="1"/>
      <c r="FWT173" s="1"/>
      <c r="FWU173" s="1"/>
      <c r="FWV173" s="1"/>
      <c r="FWW173" s="1"/>
      <c r="FWX173" s="1"/>
      <c r="FWY173" s="1"/>
      <c r="FWZ173" s="1"/>
      <c r="FXA173" s="1"/>
      <c r="FXB173" s="1"/>
      <c r="FXC173" s="1"/>
      <c r="FXD173" s="1"/>
      <c r="FXE173" s="1"/>
      <c r="FXF173" s="1"/>
      <c r="FXG173" s="1"/>
      <c r="FXH173" s="1"/>
      <c r="FXI173" s="1"/>
      <c r="FXJ173" s="1"/>
      <c r="FXK173" s="1"/>
      <c r="FXL173" s="1"/>
      <c r="FXM173" s="1"/>
      <c r="FXN173" s="1"/>
      <c r="FXO173" s="1"/>
      <c r="FXP173" s="1"/>
      <c r="FXQ173" s="1"/>
      <c r="FXR173" s="1"/>
      <c r="FXS173" s="1"/>
      <c r="FXT173" s="1"/>
      <c r="FXU173" s="1"/>
      <c r="FXV173" s="1"/>
      <c r="FXW173" s="1"/>
      <c r="FXX173" s="1"/>
      <c r="FXY173" s="1"/>
      <c r="FXZ173" s="1"/>
      <c r="FYA173" s="1"/>
      <c r="FYB173" s="1"/>
      <c r="FYC173" s="1"/>
      <c r="FYD173" s="1"/>
      <c r="FYE173" s="1"/>
      <c r="FYF173" s="1"/>
      <c r="FYG173" s="1"/>
      <c r="FYH173" s="1"/>
      <c r="FYI173" s="1"/>
      <c r="FYJ173" s="1"/>
      <c r="FYK173" s="1"/>
      <c r="FYL173" s="1"/>
      <c r="FYM173" s="1"/>
      <c r="FYN173" s="1"/>
      <c r="FYO173" s="1"/>
      <c r="FYP173" s="1"/>
      <c r="FYQ173" s="1"/>
      <c r="FYR173" s="1"/>
      <c r="FYS173" s="1"/>
      <c r="FYT173" s="1"/>
      <c r="FYU173" s="1"/>
      <c r="FYV173" s="1"/>
      <c r="FYW173" s="1"/>
      <c r="FYX173" s="1"/>
      <c r="FYY173" s="1"/>
      <c r="FYZ173" s="1"/>
      <c r="FZA173" s="1"/>
      <c r="FZB173" s="1"/>
      <c r="FZC173" s="1"/>
      <c r="FZD173" s="1"/>
      <c r="FZE173" s="1"/>
      <c r="FZF173" s="1"/>
      <c r="FZG173" s="1"/>
      <c r="FZH173" s="1"/>
      <c r="FZI173" s="1"/>
      <c r="FZJ173" s="1"/>
      <c r="FZK173" s="1"/>
      <c r="FZL173" s="1"/>
      <c r="FZM173" s="1"/>
      <c r="FZN173" s="1"/>
      <c r="FZO173" s="1"/>
      <c r="FZP173" s="1"/>
      <c r="FZQ173" s="1"/>
      <c r="FZR173" s="1"/>
      <c r="FZS173" s="1"/>
      <c r="FZT173" s="1"/>
      <c r="FZU173" s="1"/>
      <c r="FZV173" s="1"/>
      <c r="FZW173" s="1"/>
      <c r="FZX173" s="1"/>
      <c r="FZY173" s="1"/>
      <c r="FZZ173" s="1"/>
      <c r="GAA173" s="1"/>
      <c r="GAB173" s="1"/>
      <c r="GAC173" s="1"/>
      <c r="GAD173" s="1"/>
      <c r="GAE173" s="1"/>
      <c r="GAF173" s="1"/>
      <c r="GAG173" s="1"/>
      <c r="GAH173" s="1"/>
      <c r="GAI173" s="1"/>
      <c r="GAJ173" s="1"/>
      <c r="GAK173" s="1"/>
      <c r="GAL173" s="1"/>
      <c r="GAM173" s="1"/>
      <c r="GAN173" s="1"/>
      <c r="GAO173" s="1"/>
      <c r="GAP173" s="1"/>
      <c r="GAQ173" s="1"/>
      <c r="GAR173" s="1"/>
      <c r="GAS173" s="1"/>
      <c r="GAT173" s="1"/>
      <c r="GAU173" s="1"/>
      <c r="GAV173" s="1"/>
      <c r="GAW173" s="1"/>
      <c r="GAX173" s="1"/>
      <c r="GAY173" s="1"/>
      <c r="GAZ173" s="1"/>
      <c r="GBA173" s="1"/>
      <c r="GBB173" s="1"/>
      <c r="GBC173" s="1"/>
      <c r="GBD173" s="1"/>
      <c r="GBE173" s="1"/>
      <c r="GBF173" s="1"/>
      <c r="GBG173" s="1"/>
      <c r="GBH173" s="1"/>
      <c r="GBI173" s="1"/>
      <c r="GBJ173" s="1"/>
      <c r="GBK173" s="1"/>
      <c r="GBL173" s="1"/>
      <c r="GBM173" s="1"/>
      <c r="GBN173" s="1"/>
      <c r="GBO173" s="1"/>
      <c r="GBP173" s="1"/>
      <c r="GBQ173" s="1"/>
      <c r="GBR173" s="1"/>
      <c r="GBS173" s="1"/>
      <c r="GBT173" s="1"/>
      <c r="GBU173" s="1"/>
      <c r="GBV173" s="1"/>
      <c r="GBW173" s="1"/>
      <c r="GBX173" s="1"/>
      <c r="GBY173" s="1"/>
      <c r="GBZ173" s="1"/>
      <c r="GCA173" s="1"/>
      <c r="GCB173" s="1"/>
      <c r="GCC173" s="1"/>
      <c r="GCD173" s="1"/>
      <c r="GCE173" s="1"/>
      <c r="GCF173" s="1"/>
      <c r="GCG173" s="1"/>
      <c r="GCH173" s="1"/>
      <c r="GCI173" s="1"/>
      <c r="GCJ173" s="1"/>
      <c r="GCK173" s="1"/>
      <c r="GCL173" s="1"/>
      <c r="GCM173" s="1"/>
      <c r="GCN173" s="1"/>
      <c r="GCO173" s="1"/>
      <c r="GCP173" s="1"/>
      <c r="GCQ173" s="1"/>
      <c r="GCR173" s="1"/>
      <c r="GCS173" s="1"/>
      <c r="GCT173" s="1"/>
      <c r="GCU173" s="1"/>
      <c r="GCV173" s="1"/>
      <c r="GCW173" s="1"/>
      <c r="GCX173" s="1"/>
      <c r="GCY173" s="1"/>
      <c r="GCZ173" s="1"/>
      <c r="GDA173" s="1"/>
      <c r="GDB173" s="1"/>
      <c r="GDC173" s="1"/>
      <c r="GDD173" s="1"/>
      <c r="GDE173" s="1"/>
      <c r="GDF173" s="1"/>
      <c r="GDG173" s="1"/>
      <c r="GDH173" s="1"/>
      <c r="GDI173" s="1"/>
      <c r="GDJ173" s="1"/>
      <c r="GDK173" s="1"/>
      <c r="GDL173" s="1"/>
      <c r="GDM173" s="1"/>
      <c r="GDN173" s="1"/>
      <c r="GDO173" s="1"/>
      <c r="GDP173" s="1"/>
      <c r="GDQ173" s="1"/>
      <c r="GDR173" s="1"/>
      <c r="GDS173" s="1"/>
      <c r="GDT173" s="1"/>
      <c r="GDU173" s="1"/>
      <c r="GDV173" s="1"/>
      <c r="GDW173" s="1"/>
      <c r="GDX173" s="1"/>
      <c r="GDY173" s="1"/>
      <c r="GDZ173" s="1"/>
      <c r="GEA173" s="1"/>
      <c r="GEB173" s="1"/>
      <c r="GEC173" s="1"/>
      <c r="GED173" s="1"/>
      <c r="GEE173" s="1"/>
      <c r="GEF173" s="1"/>
      <c r="GEG173" s="1"/>
      <c r="GEH173" s="1"/>
      <c r="GEI173" s="1"/>
      <c r="GEJ173" s="1"/>
      <c r="GEK173" s="1"/>
      <c r="GEL173" s="1"/>
      <c r="GEM173" s="1"/>
      <c r="GEN173" s="1"/>
      <c r="GEO173" s="1"/>
      <c r="GEP173" s="1"/>
      <c r="GEQ173" s="1"/>
      <c r="GER173" s="1"/>
      <c r="GES173" s="1"/>
      <c r="GET173" s="1"/>
      <c r="GEU173" s="1"/>
      <c r="GEV173" s="1"/>
      <c r="GEW173" s="1"/>
      <c r="GEX173" s="1"/>
      <c r="GEY173" s="1"/>
      <c r="GEZ173" s="1"/>
      <c r="GFA173" s="1"/>
      <c r="GFB173" s="1"/>
      <c r="GFC173" s="1"/>
      <c r="GFD173" s="1"/>
      <c r="GFE173" s="1"/>
      <c r="GFF173" s="1"/>
      <c r="GFG173" s="1"/>
      <c r="GFH173" s="1"/>
      <c r="GFI173" s="1"/>
      <c r="GFJ173" s="1"/>
      <c r="GFK173" s="1"/>
      <c r="GFL173" s="1"/>
      <c r="GFM173" s="1"/>
      <c r="GFN173" s="1"/>
      <c r="GFO173" s="1"/>
      <c r="GFP173" s="1"/>
      <c r="GFQ173" s="1"/>
      <c r="GFR173" s="1"/>
      <c r="GFS173" s="1"/>
      <c r="GFT173" s="1"/>
      <c r="GFU173" s="1"/>
      <c r="GFV173" s="1"/>
      <c r="GFW173" s="1"/>
      <c r="GFX173" s="1"/>
      <c r="GFY173" s="1"/>
      <c r="GFZ173" s="1"/>
      <c r="GGA173" s="1"/>
      <c r="GGB173" s="1"/>
      <c r="GGC173" s="1"/>
      <c r="GGD173" s="1"/>
      <c r="GGE173" s="1"/>
      <c r="GGF173" s="1"/>
      <c r="GGG173" s="1"/>
      <c r="GGH173" s="1"/>
      <c r="GGI173" s="1"/>
      <c r="GGJ173" s="1"/>
      <c r="GGK173" s="1"/>
      <c r="GGL173" s="1"/>
      <c r="GGM173" s="1"/>
      <c r="GGN173" s="1"/>
      <c r="GGO173" s="1"/>
      <c r="GGP173" s="1"/>
      <c r="GGQ173" s="1"/>
      <c r="GGR173" s="1"/>
      <c r="GGS173" s="1"/>
      <c r="GGT173" s="1"/>
      <c r="GGU173" s="1"/>
      <c r="GGV173" s="1"/>
      <c r="GGW173" s="1"/>
      <c r="GGX173" s="1"/>
      <c r="GGY173" s="1"/>
      <c r="GGZ173" s="1"/>
      <c r="GHA173" s="1"/>
      <c r="GHB173" s="1"/>
      <c r="GHC173" s="1"/>
      <c r="GHD173" s="1"/>
      <c r="GHE173" s="1"/>
      <c r="GHF173" s="1"/>
      <c r="GHG173" s="1"/>
      <c r="GHH173" s="1"/>
      <c r="GHI173" s="1"/>
      <c r="GHJ173" s="1"/>
      <c r="GHK173" s="1"/>
      <c r="GHL173" s="1"/>
      <c r="GHM173" s="1"/>
      <c r="GHN173" s="1"/>
      <c r="GHO173" s="1"/>
      <c r="GHP173" s="1"/>
      <c r="GHQ173" s="1"/>
      <c r="GHR173" s="1"/>
      <c r="GHS173" s="1"/>
      <c r="GHT173" s="1"/>
      <c r="GHU173" s="1"/>
      <c r="GHV173" s="1"/>
      <c r="GHW173" s="1"/>
      <c r="GHX173" s="1"/>
      <c r="GHY173" s="1"/>
      <c r="GHZ173" s="1"/>
      <c r="GIA173" s="1"/>
      <c r="GIB173" s="1"/>
      <c r="GIC173" s="1"/>
      <c r="GID173" s="1"/>
      <c r="GIE173" s="1"/>
      <c r="GIF173" s="1"/>
      <c r="GIG173" s="1"/>
      <c r="GIH173" s="1"/>
      <c r="GII173" s="1"/>
      <c r="GIJ173" s="1"/>
      <c r="GIK173" s="1"/>
      <c r="GIL173" s="1"/>
      <c r="GIM173" s="1"/>
      <c r="GIN173" s="1"/>
      <c r="GIO173" s="1"/>
      <c r="GIP173" s="1"/>
      <c r="GIQ173" s="1"/>
      <c r="GIR173" s="1"/>
      <c r="GIS173" s="1"/>
      <c r="GIT173" s="1"/>
      <c r="GIU173" s="1"/>
      <c r="GIV173" s="1"/>
      <c r="GIW173" s="1"/>
      <c r="GIX173" s="1"/>
      <c r="GIY173" s="1"/>
      <c r="GIZ173" s="1"/>
      <c r="GJA173" s="1"/>
      <c r="GJB173" s="1"/>
      <c r="GJC173" s="1"/>
      <c r="GJD173" s="1"/>
      <c r="GJE173" s="1"/>
      <c r="GJF173" s="1"/>
      <c r="GJG173" s="1"/>
      <c r="GJH173" s="1"/>
      <c r="GJI173" s="1"/>
      <c r="GJJ173" s="1"/>
      <c r="GJK173" s="1"/>
      <c r="GJL173" s="1"/>
      <c r="GJM173" s="1"/>
      <c r="GJN173" s="1"/>
      <c r="GJO173" s="1"/>
      <c r="GJP173" s="1"/>
      <c r="GJQ173" s="1"/>
      <c r="GJR173" s="1"/>
      <c r="GJS173" s="1"/>
      <c r="GJT173" s="1"/>
      <c r="GJU173" s="1"/>
      <c r="GJV173" s="1"/>
      <c r="GJW173" s="1"/>
      <c r="GJX173" s="1"/>
      <c r="GJY173" s="1"/>
      <c r="GJZ173" s="1"/>
      <c r="GKA173" s="1"/>
      <c r="GKB173" s="1"/>
      <c r="GKC173" s="1"/>
      <c r="GKD173" s="1"/>
      <c r="GKE173" s="1"/>
      <c r="GKF173" s="1"/>
      <c r="GKG173" s="1"/>
      <c r="GKH173" s="1"/>
      <c r="GKI173" s="1"/>
      <c r="GKJ173" s="1"/>
      <c r="GKK173" s="1"/>
      <c r="GKL173" s="1"/>
      <c r="GKM173" s="1"/>
      <c r="GKN173" s="1"/>
      <c r="GKO173" s="1"/>
      <c r="GKP173" s="1"/>
      <c r="GKQ173" s="1"/>
      <c r="GKR173" s="1"/>
      <c r="GKS173" s="1"/>
      <c r="GKT173" s="1"/>
      <c r="GKU173" s="1"/>
      <c r="GKV173" s="1"/>
      <c r="GKW173" s="1"/>
      <c r="GKX173" s="1"/>
      <c r="GKY173" s="1"/>
      <c r="GKZ173" s="1"/>
      <c r="GLA173" s="1"/>
      <c r="GLB173" s="1"/>
      <c r="GLC173" s="1"/>
      <c r="GLD173" s="1"/>
      <c r="GLE173" s="1"/>
      <c r="GLF173" s="1"/>
      <c r="GLG173" s="1"/>
      <c r="GLH173" s="1"/>
      <c r="GLI173" s="1"/>
      <c r="GLJ173" s="1"/>
      <c r="GLK173" s="1"/>
      <c r="GLL173" s="1"/>
      <c r="GLM173" s="1"/>
      <c r="GLN173" s="1"/>
      <c r="GLO173" s="1"/>
      <c r="GLP173" s="1"/>
      <c r="GLQ173" s="1"/>
      <c r="GLR173" s="1"/>
      <c r="GLS173" s="1"/>
      <c r="GLT173" s="1"/>
      <c r="GLU173" s="1"/>
      <c r="GLV173" s="1"/>
      <c r="GLW173" s="1"/>
      <c r="GLX173" s="1"/>
      <c r="GLY173" s="1"/>
      <c r="GLZ173" s="1"/>
      <c r="GMA173" s="1"/>
      <c r="GMB173" s="1"/>
      <c r="GMC173" s="1"/>
      <c r="GMD173" s="1"/>
      <c r="GME173" s="1"/>
      <c r="GMF173" s="1"/>
      <c r="GMG173" s="1"/>
      <c r="GMH173" s="1"/>
      <c r="GMI173" s="1"/>
      <c r="GMJ173" s="1"/>
      <c r="GMK173" s="1"/>
      <c r="GML173" s="1"/>
      <c r="GMM173" s="1"/>
      <c r="GMN173" s="1"/>
      <c r="GMO173" s="1"/>
      <c r="GMP173" s="1"/>
      <c r="GMQ173" s="1"/>
      <c r="GMR173" s="1"/>
      <c r="GMS173" s="1"/>
      <c r="GMT173" s="1"/>
      <c r="GMU173" s="1"/>
      <c r="GMV173" s="1"/>
      <c r="GMW173" s="1"/>
      <c r="GMX173" s="1"/>
      <c r="GMY173" s="1"/>
      <c r="GMZ173" s="1"/>
      <c r="GNA173" s="1"/>
      <c r="GNB173" s="1"/>
      <c r="GNC173" s="1"/>
      <c r="GND173" s="1"/>
      <c r="GNE173" s="1"/>
      <c r="GNF173" s="1"/>
      <c r="GNG173" s="1"/>
      <c r="GNH173" s="1"/>
      <c r="GNI173" s="1"/>
      <c r="GNJ173" s="1"/>
      <c r="GNK173" s="1"/>
      <c r="GNL173" s="1"/>
      <c r="GNM173" s="1"/>
      <c r="GNN173" s="1"/>
      <c r="GNO173" s="1"/>
      <c r="GNP173" s="1"/>
      <c r="GNQ173" s="1"/>
      <c r="GNR173" s="1"/>
      <c r="GNS173" s="1"/>
      <c r="GNT173" s="1"/>
      <c r="GNU173" s="1"/>
      <c r="GNV173" s="1"/>
      <c r="GNW173" s="1"/>
      <c r="GNX173" s="1"/>
      <c r="GNY173" s="1"/>
      <c r="GNZ173" s="1"/>
      <c r="GOA173" s="1"/>
      <c r="GOB173" s="1"/>
      <c r="GOC173" s="1"/>
      <c r="GOD173" s="1"/>
      <c r="GOE173" s="1"/>
      <c r="GOF173" s="1"/>
      <c r="GOG173" s="1"/>
      <c r="GOH173" s="1"/>
      <c r="GOI173" s="1"/>
      <c r="GOJ173" s="1"/>
      <c r="GOK173" s="1"/>
      <c r="GOL173" s="1"/>
      <c r="GOM173" s="1"/>
      <c r="GON173" s="1"/>
      <c r="GOO173" s="1"/>
      <c r="GOP173" s="1"/>
      <c r="GOQ173" s="1"/>
      <c r="GOR173" s="1"/>
      <c r="GOS173" s="1"/>
      <c r="GOT173" s="1"/>
      <c r="GOU173" s="1"/>
      <c r="GOV173" s="1"/>
      <c r="GOW173" s="1"/>
      <c r="GOX173" s="1"/>
      <c r="GOY173" s="1"/>
      <c r="GOZ173" s="1"/>
      <c r="GPA173" s="1"/>
      <c r="GPB173" s="1"/>
      <c r="GPC173" s="1"/>
      <c r="GPD173" s="1"/>
      <c r="GPE173" s="1"/>
      <c r="GPF173" s="1"/>
      <c r="GPG173" s="1"/>
      <c r="GPH173" s="1"/>
      <c r="GPI173" s="1"/>
      <c r="GPJ173" s="1"/>
      <c r="GPK173" s="1"/>
      <c r="GPL173" s="1"/>
      <c r="GPM173" s="1"/>
      <c r="GPN173" s="1"/>
      <c r="GPO173" s="1"/>
      <c r="GPP173" s="1"/>
      <c r="GPQ173" s="1"/>
      <c r="GPR173" s="1"/>
      <c r="GPS173" s="1"/>
      <c r="GPT173" s="1"/>
      <c r="GPU173" s="1"/>
      <c r="GPV173" s="1"/>
      <c r="GPW173" s="1"/>
      <c r="GPX173" s="1"/>
      <c r="GPY173" s="1"/>
      <c r="GPZ173" s="1"/>
      <c r="GQA173" s="1"/>
      <c r="GQB173" s="1"/>
      <c r="GQC173" s="1"/>
      <c r="GQD173" s="1"/>
      <c r="GQE173" s="1"/>
      <c r="GQF173" s="1"/>
      <c r="GQG173" s="1"/>
      <c r="GQH173" s="1"/>
      <c r="GQI173" s="1"/>
      <c r="GQJ173" s="1"/>
      <c r="GQK173" s="1"/>
      <c r="GQL173" s="1"/>
      <c r="GQM173" s="1"/>
      <c r="GQN173" s="1"/>
      <c r="GQO173" s="1"/>
      <c r="GQP173" s="1"/>
      <c r="GQQ173" s="1"/>
      <c r="GQR173" s="1"/>
      <c r="GQS173" s="1"/>
      <c r="GQT173" s="1"/>
      <c r="GQU173" s="1"/>
      <c r="GQV173" s="1"/>
      <c r="GQW173" s="1"/>
      <c r="GQX173" s="1"/>
      <c r="GQY173" s="1"/>
      <c r="GQZ173" s="1"/>
      <c r="GRA173" s="1"/>
      <c r="GRB173" s="1"/>
      <c r="GRC173" s="1"/>
      <c r="GRD173" s="1"/>
      <c r="GRE173" s="1"/>
      <c r="GRF173" s="1"/>
      <c r="GRG173" s="1"/>
      <c r="GRH173" s="1"/>
      <c r="GRI173" s="1"/>
      <c r="GRJ173" s="1"/>
      <c r="GRK173" s="1"/>
      <c r="GRL173" s="1"/>
      <c r="GRM173" s="1"/>
      <c r="GRN173" s="1"/>
      <c r="GRO173" s="1"/>
      <c r="GRP173" s="1"/>
      <c r="GRQ173" s="1"/>
      <c r="GRR173" s="1"/>
      <c r="GRS173" s="1"/>
      <c r="GRT173" s="1"/>
      <c r="GRU173" s="1"/>
      <c r="GRV173" s="1"/>
      <c r="GRW173" s="1"/>
      <c r="GRX173" s="1"/>
      <c r="GRY173" s="1"/>
      <c r="GRZ173" s="1"/>
      <c r="GSA173" s="1"/>
      <c r="GSB173" s="1"/>
      <c r="GSC173" s="1"/>
      <c r="GSD173" s="1"/>
      <c r="GSE173" s="1"/>
      <c r="GSF173" s="1"/>
      <c r="GSG173" s="1"/>
      <c r="GSH173" s="1"/>
      <c r="GSI173" s="1"/>
      <c r="GSJ173" s="1"/>
      <c r="GSK173" s="1"/>
      <c r="GSL173" s="1"/>
      <c r="GSM173" s="1"/>
      <c r="GSN173" s="1"/>
      <c r="GSO173" s="1"/>
      <c r="GSP173" s="1"/>
      <c r="GSQ173" s="1"/>
      <c r="GSR173" s="1"/>
      <c r="GSS173" s="1"/>
      <c r="GST173" s="1"/>
      <c r="GSU173" s="1"/>
      <c r="GSV173" s="1"/>
      <c r="GSW173" s="1"/>
      <c r="GSX173" s="1"/>
      <c r="GSY173" s="1"/>
      <c r="GSZ173" s="1"/>
      <c r="GTA173" s="1"/>
      <c r="GTB173" s="1"/>
      <c r="GTC173" s="1"/>
      <c r="GTD173" s="1"/>
      <c r="GTE173" s="1"/>
      <c r="GTF173" s="1"/>
      <c r="GTG173" s="1"/>
      <c r="GTH173" s="1"/>
      <c r="GTI173" s="1"/>
      <c r="GTJ173" s="1"/>
      <c r="GTK173" s="1"/>
      <c r="GTL173" s="1"/>
      <c r="GTM173" s="1"/>
      <c r="GTN173" s="1"/>
      <c r="GTO173" s="1"/>
      <c r="GTP173" s="1"/>
      <c r="GTQ173" s="1"/>
      <c r="GTR173" s="1"/>
      <c r="GTS173" s="1"/>
      <c r="GTT173" s="1"/>
      <c r="GTU173" s="1"/>
      <c r="GTV173" s="1"/>
      <c r="GTW173" s="1"/>
      <c r="GTX173" s="1"/>
      <c r="GTY173" s="1"/>
      <c r="GTZ173" s="1"/>
      <c r="GUA173" s="1"/>
      <c r="GUB173" s="1"/>
      <c r="GUC173" s="1"/>
      <c r="GUD173" s="1"/>
      <c r="GUE173" s="1"/>
      <c r="GUF173" s="1"/>
      <c r="GUG173" s="1"/>
      <c r="GUH173" s="1"/>
      <c r="GUI173" s="1"/>
      <c r="GUJ173" s="1"/>
      <c r="GUK173" s="1"/>
      <c r="GUL173" s="1"/>
      <c r="GUM173" s="1"/>
      <c r="GUN173" s="1"/>
      <c r="GUO173" s="1"/>
      <c r="GUP173" s="1"/>
      <c r="GUQ173" s="1"/>
      <c r="GUR173" s="1"/>
      <c r="GUS173" s="1"/>
      <c r="GUT173" s="1"/>
      <c r="GUU173" s="1"/>
      <c r="GUV173" s="1"/>
      <c r="GUW173" s="1"/>
      <c r="GUX173" s="1"/>
      <c r="GUY173" s="1"/>
      <c r="GUZ173" s="1"/>
      <c r="GVA173" s="1"/>
      <c r="GVB173" s="1"/>
      <c r="GVC173" s="1"/>
      <c r="GVD173" s="1"/>
      <c r="GVE173" s="1"/>
      <c r="GVF173" s="1"/>
      <c r="GVG173" s="1"/>
      <c r="GVH173" s="1"/>
      <c r="GVI173" s="1"/>
      <c r="GVJ173" s="1"/>
      <c r="GVK173" s="1"/>
      <c r="GVL173" s="1"/>
      <c r="GVM173" s="1"/>
      <c r="GVN173" s="1"/>
      <c r="GVO173" s="1"/>
      <c r="GVP173" s="1"/>
      <c r="GVQ173" s="1"/>
      <c r="GVR173" s="1"/>
      <c r="GVS173" s="1"/>
      <c r="GVT173" s="1"/>
      <c r="GVU173" s="1"/>
      <c r="GVV173" s="1"/>
      <c r="GVW173" s="1"/>
      <c r="GVX173" s="1"/>
      <c r="GVY173" s="1"/>
      <c r="GVZ173" s="1"/>
      <c r="GWA173" s="1"/>
      <c r="GWB173" s="1"/>
      <c r="GWC173" s="1"/>
      <c r="GWD173" s="1"/>
      <c r="GWE173" s="1"/>
      <c r="GWF173" s="1"/>
      <c r="GWG173" s="1"/>
      <c r="GWH173" s="1"/>
      <c r="GWI173" s="1"/>
      <c r="GWJ173" s="1"/>
      <c r="GWK173" s="1"/>
      <c r="GWL173" s="1"/>
      <c r="GWM173" s="1"/>
      <c r="GWN173" s="1"/>
      <c r="GWO173" s="1"/>
      <c r="GWP173" s="1"/>
      <c r="GWQ173" s="1"/>
      <c r="GWR173" s="1"/>
      <c r="GWS173" s="1"/>
      <c r="GWT173" s="1"/>
      <c r="GWU173" s="1"/>
      <c r="GWV173" s="1"/>
      <c r="GWW173" s="1"/>
      <c r="GWX173" s="1"/>
      <c r="GWY173" s="1"/>
      <c r="GWZ173" s="1"/>
      <c r="GXA173" s="1"/>
      <c r="GXB173" s="1"/>
      <c r="GXC173" s="1"/>
      <c r="GXD173" s="1"/>
      <c r="GXE173" s="1"/>
      <c r="GXF173" s="1"/>
      <c r="GXG173" s="1"/>
      <c r="GXH173" s="1"/>
      <c r="GXI173" s="1"/>
      <c r="GXJ173" s="1"/>
      <c r="GXK173" s="1"/>
      <c r="GXL173" s="1"/>
      <c r="GXM173" s="1"/>
      <c r="GXN173" s="1"/>
      <c r="GXO173" s="1"/>
      <c r="GXP173" s="1"/>
      <c r="GXQ173" s="1"/>
      <c r="GXR173" s="1"/>
      <c r="GXS173" s="1"/>
      <c r="GXT173" s="1"/>
      <c r="GXU173" s="1"/>
      <c r="GXV173" s="1"/>
      <c r="GXW173" s="1"/>
      <c r="GXX173" s="1"/>
      <c r="GXY173" s="1"/>
      <c r="GXZ173" s="1"/>
      <c r="GYA173" s="1"/>
      <c r="GYB173" s="1"/>
      <c r="GYC173" s="1"/>
      <c r="GYD173" s="1"/>
      <c r="GYE173" s="1"/>
      <c r="GYF173" s="1"/>
      <c r="GYG173" s="1"/>
      <c r="GYH173" s="1"/>
      <c r="GYI173" s="1"/>
      <c r="GYJ173" s="1"/>
      <c r="GYK173" s="1"/>
      <c r="GYL173" s="1"/>
      <c r="GYM173" s="1"/>
      <c r="GYN173" s="1"/>
      <c r="GYO173" s="1"/>
      <c r="GYP173" s="1"/>
      <c r="GYQ173" s="1"/>
      <c r="GYR173" s="1"/>
      <c r="GYS173" s="1"/>
      <c r="GYT173" s="1"/>
      <c r="GYU173" s="1"/>
      <c r="GYV173" s="1"/>
      <c r="GYW173" s="1"/>
      <c r="GYX173" s="1"/>
      <c r="GYY173" s="1"/>
      <c r="GYZ173" s="1"/>
      <c r="GZA173" s="1"/>
      <c r="GZB173" s="1"/>
      <c r="GZC173" s="1"/>
      <c r="GZD173" s="1"/>
      <c r="GZE173" s="1"/>
      <c r="GZF173" s="1"/>
      <c r="GZG173" s="1"/>
      <c r="GZH173" s="1"/>
      <c r="GZI173" s="1"/>
      <c r="GZJ173" s="1"/>
      <c r="GZK173" s="1"/>
      <c r="GZL173" s="1"/>
      <c r="GZM173" s="1"/>
      <c r="GZN173" s="1"/>
      <c r="GZO173" s="1"/>
      <c r="GZP173" s="1"/>
      <c r="GZQ173" s="1"/>
      <c r="GZR173" s="1"/>
      <c r="GZS173" s="1"/>
      <c r="GZT173" s="1"/>
      <c r="GZU173" s="1"/>
      <c r="GZV173" s="1"/>
      <c r="GZW173" s="1"/>
      <c r="GZX173" s="1"/>
      <c r="GZY173" s="1"/>
      <c r="GZZ173" s="1"/>
      <c r="HAA173" s="1"/>
      <c r="HAB173" s="1"/>
      <c r="HAC173" s="1"/>
      <c r="HAD173" s="1"/>
      <c r="HAE173" s="1"/>
      <c r="HAF173" s="1"/>
      <c r="HAG173" s="1"/>
      <c r="HAH173" s="1"/>
      <c r="HAI173" s="1"/>
      <c r="HAJ173" s="1"/>
      <c r="HAK173" s="1"/>
      <c r="HAL173" s="1"/>
      <c r="HAM173" s="1"/>
      <c r="HAN173" s="1"/>
      <c r="HAO173" s="1"/>
      <c r="HAP173" s="1"/>
      <c r="HAQ173" s="1"/>
      <c r="HAR173" s="1"/>
      <c r="HAS173" s="1"/>
      <c r="HAT173" s="1"/>
      <c r="HAU173" s="1"/>
      <c r="HAV173" s="1"/>
      <c r="HAW173" s="1"/>
      <c r="HAX173" s="1"/>
      <c r="HAY173" s="1"/>
      <c r="HAZ173" s="1"/>
      <c r="HBA173" s="1"/>
      <c r="HBB173" s="1"/>
      <c r="HBC173" s="1"/>
      <c r="HBD173" s="1"/>
      <c r="HBE173" s="1"/>
      <c r="HBF173" s="1"/>
      <c r="HBG173" s="1"/>
      <c r="HBH173" s="1"/>
      <c r="HBI173" s="1"/>
      <c r="HBJ173" s="1"/>
      <c r="HBK173" s="1"/>
      <c r="HBL173" s="1"/>
      <c r="HBM173" s="1"/>
      <c r="HBN173" s="1"/>
      <c r="HBO173" s="1"/>
      <c r="HBP173" s="1"/>
      <c r="HBQ173" s="1"/>
      <c r="HBR173" s="1"/>
      <c r="HBS173" s="1"/>
      <c r="HBT173" s="1"/>
      <c r="HBU173" s="1"/>
      <c r="HBV173" s="1"/>
      <c r="HBW173" s="1"/>
      <c r="HBX173" s="1"/>
      <c r="HBY173" s="1"/>
      <c r="HBZ173" s="1"/>
      <c r="HCA173" s="1"/>
      <c r="HCB173" s="1"/>
      <c r="HCC173" s="1"/>
      <c r="HCD173" s="1"/>
      <c r="HCE173" s="1"/>
      <c r="HCF173" s="1"/>
      <c r="HCG173" s="1"/>
      <c r="HCH173" s="1"/>
      <c r="HCI173" s="1"/>
      <c r="HCJ173" s="1"/>
      <c r="HCK173" s="1"/>
      <c r="HCL173" s="1"/>
      <c r="HCM173" s="1"/>
      <c r="HCN173" s="1"/>
      <c r="HCO173" s="1"/>
      <c r="HCP173" s="1"/>
      <c r="HCQ173" s="1"/>
      <c r="HCR173" s="1"/>
      <c r="HCS173" s="1"/>
      <c r="HCT173" s="1"/>
      <c r="HCU173" s="1"/>
      <c r="HCV173" s="1"/>
      <c r="HCW173" s="1"/>
      <c r="HCX173" s="1"/>
      <c r="HCY173" s="1"/>
      <c r="HCZ173" s="1"/>
      <c r="HDA173" s="1"/>
      <c r="HDB173" s="1"/>
      <c r="HDC173" s="1"/>
      <c r="HDD173" s="1"/>
      <c r="HDE173" s="1"/>
      <c r="HDF173" s="1"/>
      <c r="HDG173" s="1"/>
      <c r="HDH173" s="1"/>
      <c r="HDI173" s="1"/>
      <c r="HDJ173" s="1"/>
      <c r="HDK173" s="1"/>
      <c r="HDL173" s="1"/>
      <c r="HDM173" s="1"/>
      <c r="HDN173" s="1"/>
      <c r="HDO173" s="1"/>
      <c r="HDP173" s="1"/>
      <c r="HDQ173" s="1"/>
      <c r="HDR173" s="1"/>
      <c r="HDS173" s="1"/>
      <c r="HDT173" s="1"/>
      <c r="HDU173" s="1"/>
      <c r="HDV173" s="1"/>
      <c r="HDW173" s="1"/>
      <c r="HDX173" s="1"/>
      <c r="HDY173" s="1"/>
      <c r="HDZ173" s="1"/>
      <c r="HEA173" s="1"/>
      <c r="HEB173" s="1"/>
      <c r="HEC173" s="1"/>
      <c r="HED173" s="1"/>
      <c r="HEE173" s="1"/>
      <c r="HEF173" s="1"/>
      <c r="HEG173" s="1"/>
      <c r="HEH173" s="1"/>
      <c r="HEI173" s="1"/>
      <c r="HEJ173" s="1"/>
      <c r="HEK173" s="1"/>
      <c r="HEL173" s="1"/>
      <c r="HEM173" s="1"/>
      <c r="HEN173" s="1"/>
      <c r="HEO173" s="1"/>
      <c r="HEP173" s="1"/>
      <c r="HEQ173" s="1"/>
      <c r="HER173" s="1"/>
      <c r="HES173" s="1"/>
      <c r="HET173" s="1"/>
      <c r="HEU173" s="1"/>
      <c r="HEV173" s="1"/>
      <c r="HEW173" s="1"/>
      <c r="HEX173" s="1"/>
      <c r="HEY173" s="1"/>
      <c r="HEZ173" s="1"/>
      <c r="HFA173" s="1"/>
      <c r="HFB173" s="1"/>
      <c r="HFC173" s="1"/>
      <c r="HFD173" s="1"/>
      <c r="HFE173" s="1"/>
      <c r="HFF173" s="1"/>
      <c r="HFG173" s="1"/>
      <c r="HFH173" s="1"/>
      <c r="HFI173" s="1"/>
      <c r="HFJ173" s="1"/>
      <c r="HFK173" s="1"/>
      <c r="HFL173" s="1"/>
      <c r="HFM173" s="1"/>
      <c r="HFN173" s="1"/>
      <c r="HFO173" s="1"/>
      <c r="HFP173" s="1"/>
      <c r="HFQ173" s="1"/>
      <c r="HFR173" s="1"/>
      <c r="HFS173" s="1"/>
      <c r="HFT173" s="1"/>
      <c r="HFU173" s="1"/>
      <c r="HFV173" s="1"/>
      <c r="HFW173" s="1"/>
      <c r="HFX173" s="1"/>
      <c r="HFY173" s="1"/>
      <c r="HFZ173" s="1"/>
      <c r="HGA173" s="1"/>
      <c r="HGB173" s="1"/>
      <c r="HGC173" s="1"/>
      <c r="HGD173" s="1"/>
      <c r="HGE173" s="1"/>
      <c r="HGF173" s="1"/>
      <c r="HGG173" s="1"/>
      <c r="HGH173" s="1"/>
      <c r="HGI173" s="1"/>
      <c r="HGJ173" s="1"/>
      <c r="HGK173" s="1"/>
      <c r="HGL173" s="1"/>
      <c r="HGM173" s="1"/>
      <c r="HGN173" s="1"/>
      <c r="HGO173" s="1"/>
      <c r="HGP173" s="1"/>
      <c r="HGQ173" s="1"/>
      <c r="HGR173" s="1"/>
      <c r="HGS173" s="1"/>
      <c r="HGT173" s="1"/>
      <c r="HGU173" s="1"/>
      <c r="HGV173" s="1"/>
      <c r="HGW173" s="1"/>
      <c r="HGX173" s="1"/>
      <c r="HGY173" s="1"/>
      <c r="HGZ173" s="1"/>
      <c r="HHA173" s="1"/>
      <c r="HHB173" s="1"/>
      <c r="HHC173" s="1"/>
      <c r="HHD173" s="1"/>
      <c r="HHE173" s="1"/>
      <c r="HHF173" s="1"/>
      <c r="HHG173" s="1"/>
      <c r="HHH173" s="1"/>
      <c r="HHI173" s="1"/>
      <c r="HHJ173" s="1"/>
      <c r="HHK173" s="1"/>
      <c r="HHL173" s="1"/>
      <c r="HHM173" s="1"/>
      <c r="HHN173" s="1"/>
      <c r="HHO173" s="1"/>
      <c r="HHP173" s="1"/>
      <c r="HHQ173" s="1"/>
      <c r="HHR173" s="1"/>
      <c r="HHS173" s="1"/>
      <c r="HHT173" s="1"/>
      <c r="HHU173" s="1"/>
      <c r="HHV173" s="1"/>
      <c r="HHW173" s="1"/>
      <c r="HHX173" s="1"/>
      <c r="HHY173" s="1"/>
      <c r="HHZ173" s="1"/>
      <c r="HIA173" s="1"/>
      <c r="HIB173" s="1"/>
      <c r="HIC173" s="1"/>
      <c r="HID173" s="1"/>
      <c r="HIE173" s="1"/>
      <c r="HIF173" s="1"/>
      <c r="HIG173" s="1"/>
      <c r="HIH173" s="1"/>
      <c r="HII173" s="1"/>
      <c r="HIJ173" s="1"/>
      <c r="HIK173" s="1"/>
      <c r="HIL173" s="1"/>
      <c r="HIM173" s="1"/>
      <c r="HIN173" s="1"/>
      <c r="HIO173" s="1"/>
      <c r="HIP173" s="1"/>
      <c r="HIQ173" s="1"/>
      <c r="HIR173" s="1"/>
      <c r="HIS173" s="1"/>
      <c r="HIT173" s="1"/>
      <c r="HIU173" s="1"/>
      <c r="HIV173" s="1"/>
      <c r="HIW173" s="1"/>
      <c r="HIX173" s="1"/>
      <c r="HIY173" s="1"/>
      <c r="HIZ173" s="1"/>
      <c r="HJA173" s="1"/>
      <c r="HJB173" s="1"/>
      <c r="HJC173" s="1"/>
      <c r="HJD173" s="1"/>
      <c r="HJE173" s="1"/>
      <c r="HJF173" s="1"/>
      <c r="HJG173" s="1"/>
      <c r="HJH173" s="1"/>
      <c r="HJI173" s="1"/>
      <c r="HJJ173" s="1"/>
      <c r="HJK173" s="1"/>
      <c r="HJL173" s="1"/>
      <c r="HJM173" s="1"/>
      <c r="HJN173" s="1"/>
      <c r="HJO173" s="1"/>
      <c r="HJP173" s="1"/>
      <c r="HJQ173" s="1"/>
      <c r="HJR173" s="1"/>
      <c r="HJS173" s="1"/>
      <c r="HJT173" s="1"/>
      <c r="HJU173" s="1"/>
      <c r="HJV173" s="1"/>
      <c r="HJW173" s="1"/>
      <c r="HJX173" s="1"/>
      <c r="HJY173" s="1"/>
      <c r="HJZ173" s="1"/>
      <c r="HKA173" s="1"/>
      <c r="HKB173" s="1"/>
      <c r="HKC173" s="1"/>
      <c r="HKD173" s="1"/>
      <c r="HKE173" s="1"/>
      <c r="HKF173" s="1"/>
      <c r="HKG173" s="1"/>
      <c r="HKH173" s="1"/>
      <c r="HKI173" s="1"/>
      <c r="HKJ173" s="1"/>
      <c r="HKK173" s="1"/>
      <c r="HKL173" s="1"/>
      <c r="HKM173" s="1"/>
      <c r="HKN173" s="1"/>
      <c r="HKO173" s="1"/>
      <c r="HKP173" s="1"/>
      <c r="HKQ173" s="1"/>
      <c r="HKR173" s="1"/>
      <c r="HKS173" s="1"/>
      <c r="HKT173" s="1"/>
      <c r="HKU173" s="1"/>
      <c r="HKV173" s="1"/>
      <c r="HKW173" s="1"/>
      <c r="HKX173" s="1"/>
      <c r="HKY173" s="1"/>
      <c r="HKZ173" s="1"/>
      <c r="HLA173" s="1"/>
      <c r="HLB173" s="1"/>
      <c r="HLC173" s="1"/>
      <c r="HLD173" s="1"/>
      <c r="HLE173" s="1"/>
      <c r="HLF173" s="1"/>
      <c r="HLG173" s="1"/>
      <c r="HLH173" s="1"/>
      <c r="HLI173" s="1"/>
      <c r="HLJ173" s="1"/>
      <c r="HLK173" s="1"/>
      <c r="HLL173" s="1"/>
      <c r="HLM173" s="1"/>
      <c r="HLN173" s="1"/>
      <c r="HLO173" s="1"/>
      <c r="HLP173" s="1"/>
      <c r="HLQ173" s="1"/>
      <c r="HLR173" s="1"/>
      <c r="HLS173" s="1"/>
      <c r="HLT173" s="1"/>
      <c r="HLU173" s="1"/>
      <c r="HLV173" s="1"/>
      <c r="HLW173" s="1"/>
      <c r="HLX173" s="1"/>
      <c r="HLY173" s="1"/>
      <c r="HLZ173" s="1"/>
      <c r="HMA173" s="1"/>
      <c r="HMB173" s="1"/>
      <c r="HMC173" s="1"/>
      <c r="HMD173" s="1"/>
      <c r="HME173" s="1"/>
      <c r="HMF173" s="1"/>
      <c r="HMG173" s="1"/>
      <c r="HMH173" s="1"/>
      <c r="HMI173" s="1"/>
      <c r="HMJ173" s="1"/>
      <c r="HMK173" s="1"/>
      <c r="HML173" s="1"/>
      <c r="HMM173" s="1"/>
      <c r="HMN173" s="1"/>
      <c r="HMO173" s="1"/>
      <c r="HMP173" s="1"/>
      <c r="HMQ173" s="1"/>
      <c r="HMR173" s="1"/>
      <c r="HMS173" s="1"/>
      <c r="HMT173" s="1"/>
      <c r="HMU173" s="1"/>
      <c r="HMV173" s="1"/>
      <c r="HMW173" s="1"/>
      <c r="HMX173" s="1"/>
      <c r="HMY173" s="1"/>
      <c r="HMZ173" s="1"/>
      <c r="HNA173" s="1"/>
      <c r="HNB173" s="1"/>
      <c r="HNC173" s="1"/>
      <c r="HND173" s="1"/>
      <c r="HNE173" s="1"/>
      <c r="HNF173" s="1"/>
      <c r="HNG173" s="1"/>
      <c r="HNH173" s="1"/>
      <c r="HNI173" s="1"/>
      <c r="HNJ173" s="1"/>
      <c r="HNK173" s="1"/>
      <c r="HNL173" s="1"/>
      <c r="HNM173" s="1"/>
      <c r="HNN173" s="1"/>
      <c r="HNO173" s="1"/>
      <c r="HNP173" s="1"/>
      <c r="HNQ173" s="1"/>
      <c r="HNR173" s="1"/>
      <c r="HNS173" s="1"/>
      <c r="HNT173" s="1"/>
      <c r="HNU173" s="1"/>
      <c r="HNV173" s="1"/>
      <c r="HNW173" s="1"/>
      <c r="HNX173" s="1"/>
      <c r="HNY173" s="1"/>
      <c r="HNZ173" s="1"/>
      <c r="HOA173" s="1"/>
      <c r="HOB173" s="1"/>
      <c r="HOC173" s="1"/>
      <c r="HOD173" s="1"/>
      <c r="HOE173" s="1"/>
      <c r="HOF173" s="1"/>
      <c r="HOG173" s="1"/>
      <c r="HOH173" s="1"/>
      <c r="HOI173" s="1"/>
      <c r="HOJ173" s="1"/>
      <c r="HOK173" s="1"/>
      <c r="HOL173" s="1"/>
      <c r="HOM173" s="1"/>
      <c r="HON173" s="1"/>
      <c r="HOO173" s="1"/>
      <c r="HOP173" s="1"/>
      <c r="HOQ173" s="1"/>
      <c r="HOR173" s="1"/>
      <c r="HOS173" s="1"/>
      <c r="HOT173" s="1"/>
      <c r="HOU173" s="1"/>
      <c r="HOV173" s="1"/>
      <c r="HOW173" s="1"/>
      <c r="HOX173" s="1"/>
      <c r="HOY173" s="1"/>
      <c r="HOZ173" s="1"/>
      <c r="HPA173" s="1"/>
      <c r="HPB173" s="1"/>
      <c r="HPC173" s="1"/>
      <c r="HPD173" s="1"/>
      <c r="HPE173" s="1"/>
      <c r="HPF173" s="1"/>
      <c r="HPG173" s="1"/>
      <c r="HPH173" s="1"/>
      <c r="HPI173" s="1"/>
      <c r="HPJ173" s="1"/>
      <c r="HPK173" s="1"/>
      <c r="HPL173" s="1"/>
      <c r="HPM173" s="1"/>
      <c r="HPN173" s="1"/>
      <c r="HPO173" s="1"/>
      <c r="HPP173" s="1"/>
      <c r="HPQ173" s="1"/>
      <c r="HPR173" s="1"/>
      <c r="HPS173" s="1"/>
      <c r="HPT173" s="1"/>
      <c r="HPU173" s="1"/>
      <c r="HPV173" s="1"/>
      <c r="HPW173" s="1"/>
      <c r="HPX173" s="1"/>
      <c r="HPY173" s="1"/>
      <c r="HPZ173" s="1"/>
      <c r="HQA173" s="1"/>
      <c r="HQB173" s="1"/>
      <c r="HQC173" s="1"/>
      <c r="HQD173" s="1"/>
      <c r="HQE173" s="1"/>
      <c r="HQF173" s="1"/>
      <c r="HQG173" s="1"/>
      <c r="HQH173" s="1"/>
      <c r="HQI173" s="1"/>
      <c r="HQJ173" s="1"/>
      <c r="HQK173" s="1"/>
      <c r="HQL173" s="1"/>
      <c r="HQM173" s="1"/>
      <c r="HQN173" s="1"/>
      <c r="HQO173" s="1"/>
      <c r="HQP173" s="1"/>
      <c r="HQQ173" s="1"/>
      <c r="HQR173" s="1"/>
      <c r="HQS173" s="1"/>
      <c r="HQT173" s="1"/>
      <c r="HQU173" s="1"/>
      <c r="HQV173" s="1"/>
      <c r="HQW173" s="1"/>
      <c r="HQX173" s="1"/>
      <c r="HQY173" s="1"/>
      <c r="HQZ173" s="1"/>
      <c r="HRA173" s="1"/>
      <c r="HRB173" s="1"/>
      <c r="HRC173" s="1"/>
      <c r="HRD173" s="1"/>
      <c r="HRE173" s="1"/>
      <c r="HRF173" s="1"/>
      <c r="HRG173" s="1"/>
      <c r="HRH173" s="1"/>
      <c r="HRI173" s="1"/>
      <c r="HRJ173" s="1"/>
      <c r="HRK173" s="1"/>
      <c r="HRL173" s="1"/>
      <c r="HRM173" s="1"/>
      <c r="HRN173" s="1"/>
      <c r="HRO173" s="1"/>
      <c r="HRP173" s="1"/>
      <c r="HRQ173" s="1"/>
      <c r="HRR173" s="1"/>
      <c r="HRS173" s="1"/>
      <c r="HRT173" s="1"/>
      <c r="HRU173" s="1"/>
      <c r="HRV173" s="1"/>
      <c r="HRW173" s="1"/>
      <c r="HRX173" s="1"/>
      <c r="HRY173" s="1"/>
      <c r="HRZ173" s="1"/>
      <c r="HSA173" s="1"/>
      <c r="HSB173" s="1"/>
      <c r="HSC173" s="1"/>
      <c r="HSD173" s="1"/>
      <c r="HSE173" s="1"/>
      <c r="HSF173" s="1"/>
      <c r="HSG173" s="1"/>
      <c r="HSH173" s="1"/>
      <c r="HSI173" s="1"/>
      <c r="HSJ173" s="1"/>
      <c r="HSK173" s="1"/>
      <c r="HSL173" s="1"/>
      <c r="HSM173" s="1"/>
      <c r="HSN173" s="1"/>
      <c r="HSO173" s="1"/>
      <c r="HSP173" s="1"/>
      <c r="HSQ173" s="1"/>
      <c r="HSR173" s="1"/>
      <c r="HSS173" s="1"/>
      <c r="HST173" s="1"/>
      <c r="HSU173" s="1"/>
      <c r="HSV173" s="1"/>
      <c r="HSW173" s="1"/>
      <c r="HSX173" s="1"/>
      <c r="HSY173" s="1"/>
      <c r="HSZ173" s="1"/>
      <c r="HTA173" s="1"/>
      <c r="HTB173" s="1"/>
      <c r="HTC173" s="1"/>
      <c r="HTD173" s="1"/>
      <c r="HTE173" s="1"/>
      <c r="HTF173" s="1"/>
      <c r="HTG173" s="1"/>
      <c r="HTH173" s="1"/>
      <c r="HTI173" s="1"/>
      <c r="HTJ173" s="1"/>
      <c r="HTK173" s="1"/>
      <c r="HTL173" s="1"/>
      <c r="HTM173" s="1"/>
      <c r="HTN173" s="1"/>
      <c r="HTO173" s="1"/>
      <c r="HTP173" s="1"/>
      <c r="HTQ173" s="1"/>
      <c r="HTR173" s="1"/>
      <c r="HTS173" s="1"/>
      <c r="HTT173" s="1"/>
      <c r="HTU173" s="1"/>
      <c r="HTV173" s="1"/>
      <c r="HTW173" s="1"/>
      <c r="HTX173" s="1"/>
      <c r="HTY173" s="1"/>
      <c r="HTZ173" s="1"/>
      <c r="HUA173" s="1"/>
      <c r="HUB173" s="1"/>
      <c r="HUC173" s="1"/>
      <c r="HUD173" s="1"/>
      <c r="HUE173" s="1"/>
      <c r="HUF173" s="1"/>
      <c r="HUG173" s="1"/>
      <c r="HUH173" s="1"/>
      <c r="HUI173" s="1"/>
      <c r="HUJ173" s="1"/>
      <c r="HUK173" s="1"/>
      <c r="HUL173" s="1"/>
      <c r="HUM173" s="1"/>
      <c r="HUN173" s="1"/>
      <c r="HUO173" s="1"/>
      <c r="HUP173" s="1"/>
      <c r="HUQ173" s="1"/>
      <c r="HUR173" s="1"/>
      <c r="HUS173" s="1"/>
      <c r="HUT173" s="1"/>
      <c r="HUU173" s="1"/>
      <c r="HUV173" s="1"/>
      <c r="HUW173" s="1"/>
      <c r="HUX173" s="1"/>
      <c r="HUY173" s="1"/>
      <c r="HUZ173" s="1"/>
      <c r="HVA173" s="1"/>
      <c r="HVB173" s="1"/>
      <c r="HVC173" s="1"/>
      <c r="HVD173" s="1"/>
      <c r="HVE173" s="1"/>
      <c r="HVF173" s="1"/>
      <c r="HVG173" s="1"/>
      <c r="HVH173" s="1"/>
      <c r="HVI173" s="1"/>
      <c r="HVJ173" s="1"/>
      <c r="HVK173" s="1"/>
      <c r="HVL173" s="1"/>
      <c r="HVM173" s="1"/>
      <c r="HVN173" s="1"/>
      <c r="HVO173" s="1"/>
      <c r="HVP173" s="1"/>
      <c r="HVQ173" s="1"/>
      <c r="HVR173" s="1"/>
      <c r="HVS173" s="1"/>
      <c r="HVT173" s="1"/>
      <c r="HVU173" s="1"/>
      <c r="HVV173" s="1"/>
      <c r="HVW173" s="1"/>
      <c r="HVX173" s="1"/>
      <c r="HVY173" s="1"/>
      <c r="HVZ173" s="1"/>
      <c r="HWA173" s="1"/>
      <c r="HWB173" s="1"/>
      <c r="HWC173" s="1"/>
      <c r="HWD173" s="1"/>
      <c r="HWE173" s="1"/>
      <c r="HWF173" s="1"/>
      <c r="HWG173" s="1"/>
      <c r="HWH173" s="1"/>
      <c r="HWI173" s="1"/>
      <c r="HWJ173" s="1"/>
      <c r="HWK173" s="1"/>
      <c r="HWL173" s="1"/>
      <c r="HWM173" s="1"/>
      <c r="HWN173" s="1"/>
      <c r="HWO173" s="1"/>
      <c r="HWP173" s="1"/>
      <c r="HWQ173" s="1"/>
      <c r="HWR173" s="1"/>
      <c r="HWS173" s="1"/>
      <c r="HWT173" s="1"/>
      <c r="HWU173" s="1"/>
      <c r="HWV173" s="1"/>
      <c r="HWW173" s="1"/>
      <c r="HWX173" s="1"/>
      <c r="HWY173" s="1"/>
      <c r="HWZ173" s="1"/>
      <c r="HXA173" s="1"/>
      <c r="HXB173" s="1"/>
      <c r="HXC173" s="1"/>
      <c r="HXD173" s="1"/>
      <c r="HXE173" s="1"/>
      <c r="HXF173" s="1"/>
      <c r="HXG173" s="1"/>
      <c r="HXH173" s="1"/>
      <c r="HXI173" s="1"/>
      <c r="HXJ173" s="1"/>
      <c r="HXK173" s="1"/>
      <c r="HXL173" s="1"/>
      <c r="HXM173" s="1"/>
      <c r="HXN173" s="1"/>
      <c r="HXO173" s="1"/>
      <c r="HXP173" s="1"/>
      <c r="HXQ173" s="1"/>
      <c r="HXR173" s="1"/>
      <c r="HXS173" s="1"/>
      <c r="HXT173" s="1"/>
      <c r="HXU173" s="1"/>
      <c r="HXV173" s="1"/>
      <c r="HXW173" s="1"/>
      <c r="HXX173" s="1"/>
      <c r="HXY173" s="1"/>
      <c r="HXZ173" s="1"/>
      <c r="HYA173" s="1"/>
      <c r="HYB173" s="1"/>
      <c r="HYC173" s="1"/>
      <c r="HYD173" s="1"/>
      <c r="HYE173" s="1"/>
      <c r="HYF173" s="1"/>
      <c r="HYG173" s="1"/>
      <c r="HYH173" s="1"/>
      <c r="HYI173" s="1"/>
      <c r="HYJ173" s="1"/>
      <c r="HYK173" s="1"/>
      <c r="HYL173" s="1"/>
      <c r="HYM173" s="1"/>
      <c r="HYN173" s="1"/>
      <c r="HYO173" s="1"/>
      <c r="HYP173" s="1"/>
      <c r="HYQ173" s="1"/>
      <c r="HYR173" s="1"/>
      <c r="HYS173" s="1"/>
      <c r="HYT173" s="1"/>
      <c r="HYU173" s="1"/>
      <c r="HYV173" s="1"/>
      <c r="HYW173" s="1"/>
      <c r="HYX173" s="1"/>
      <c r="HYY173" s="1"/>
      <c r="HYZ173" s="1"/>
      <c r="HZA173" s="1"/>
      <c r="HZB173" s="1"/>
      <c r="HZC173" s="1"/>
      <c r="HZD173" s="1"/>
      <c r="HZE173" s="1"/>
      <c r="HZF173" s="1"/>
      <c r="HZG173" s="1"/>
      <c r="HZH173" s="1"/>
      <c r="HZI173" s="1"/>
      <c r="HZJ173" s="1"/>
      <c r="HZK173" s="1"/>
      <c r="HZL173" s="1"/>
      <c r="HZM173" s="1"/>
      <c r="HZN173" s="1"/>
      <c r="HZO173" s="1"/>
      <c r="HZP173" s="1"/>
      <c r="HZQ173" s="1"/>
      <c r="HZR173" s="1"/>
      <c r="HZS173" s="1"/>
      <c r="HZT173" s="1"/>
      <c r="HZU173" s="1"/>
      <c r="HZV173" s="1"/>
      <c r="HZW173" s="1"/>
      <c r="HZX173" s="1"/>
      <c r="HZY173" s="1"/>
      <c r="HZZ173" s="1"/>
      <c r="IAA173" s="1"/>
      <c r="IAB173" s="1"/>
      <c r="IAC173" s="1"/>
      <c r="IAD173" s="1"/>
      <c r="IAE173" s="1"/>
      <c r="IAF173" s="1"/>
      <c r="IAG173" s="1"/>
      <c r="IAH173" s="1"/>
      <c r="IAI173" s="1"/>
      <c r="IAJ173" s="1"/>
      <c r="IAK173" s="1"/>
      <c r="IAL173" s="1"/>
      <c r="IAM173" s="1"/>
      <c r="IAN173" s="1"/>
      <c r="IAO173" s="1"/>
      <c r="IAP173" s="1"/>
      <c r="IAQ173" s="1"/>
      <c r="IAR173" s="1"/>
      <c r="IAS173" s="1"/>
      <c r="IAT173" s="1"/>
      <c r="IAU173" s="1"/>
      <c r="IAV173" s="1"/>
      <c r="IAW173" s="1"/>
      <c r="IAX173" s="1"/>
      <c r="IAY173" s="1"/>
      <c r="IAZ173" s="1"/>
      <c r="IBA173" s="1"/>
      <c r="IBB173" s="1"/>
      <c r="IBC173" s="1"/>
      <c r="IBD173" s="1"/>
      <c r="IBE173" s="1"/>
      <c r="IBF173" s="1"/>
      <c r="IBG173" s="1"/>
      <c r="IBH173" s="1"/>
      <c r="IBI173" s="1"/>
      <c r="IBJ173" s="1"/>
      <c r="IBK173" s="1"/>
      <c r="IBL173" s="1"/>
      <c r="IBM173" s="1"/>
      <c r="IBN173" s="1"/>
      <c r="IBO173" s="1"/>
      <c r="IBP173" s="1"/>
      <c r="IBQ173" s="1"/>
      <c r="IBR173" s="1"/>
      <c r="IBS173" s="1"/>
      <c r="IBT173" s="1"/>
      <c r="IBU173" s="1"/>
      <c r="IBV173" s="1"/>
      <c r="IBW173" s="1"/>
      <c r="IBX173" s="1"/>
      <c r="IBY173" s="1"/>
      <c r="IBZ173" s="1"/>
      <c r="ICA173" s="1"/>
      <c r="ICB173" s="1"/>
      <c r="ICC173" s="1"/>
      <c r="ICD173" s="1"/>
      <c r="ICE173" s="1"/>
      <c r="ICF173" s="1"/>
      <c r="ICG173" s="1"/>
      <c r="ICH173" s="1"/>
      <c r="ICI173" s="1"/>
      <c r="ICJ173" s="1"/>
      <c r="ICK173" s="1"/>
      <c r="ICL173" s="1"/>
      <c r="ICM173" s="1"/>
      <c r="ICN173" s="1"/>
      <c r="ICO173" s="1"/>
      <c r="ICP173" s="1"/>
      <c r="ICQ173" s="1"/>
      <c r="ICR173" s="1"/>
      <c r="ICS173" s="1"/>
      <c r="ICT173" s="1"/>
      <c r="ICU173" s="1"/>
      <c r="ICV173" s="1"/>
      <c r="ICW173" s="1"/>
      <c r="ICX173" s="1"/>
      <c r="ICY173" s="1"/>
      <c r="ICZ173" s="1"/>
      <c r="IDA173" s="1"/>
      <c r="IDB173" s="1"/>
      <c r="IDC173" s="1"/>
      <c r="IDD173" s="1"/>
      <c r="IDE173" s="1"/>
      <c r="IDF173" s="1"/>
      <c r="IDG173" s="1"/>
      <c r="IDH173" s="1"/>
      <c r="IDI173" s="1"/>
      <c r="IDJ173" s="1"/>
      <c r="IDK173" s="1"/>
      <c r="IDL173" s="1"/>
      <c r="IDM173" s="1"/>
      <c r="IDN173" s="1"/>
      <c r="IDO173" s="1"/>
      <c r="IDP173" s="1"/>
      <c r="IDQ173" s="1"/>
      <c r="IDR173" s="1"/>
      <c r="IDS173" s="1"/>
      <c r="IDT173" s="1"/>
      <c r="IDU173" s="1"/>
      <c r="IDV173" s="1"/>
      <c r="IDW173" s="1"/>
      <c r="IDX173" s="1"/>
      <c r="IDY173" s="1"/>
      <c r="IDZ173" s="1"/>
      <c r="IEA173" s="1"/>
      <c r="IEB173" s="1"/>
      <c r="IEC173" s="1"/>
      <c r="IED173" s="1"/>
      <c r="IEE173" s="1"/>
      <c r="IEF173" s="1"/>
      <c r="IEG173" s="1"/>
      <c r="IEH173" s="1"/>
      <c r="IEI173" s="1"/>
      <c r="IEJ173" s="1"/>
      <c r="IEK173" s="1"/>
      <c r="IEL173" s="1"/>
      <c r="IEM173" s="1"/>
      <c r="IEN173" s="1"/>
      <c r="IEO173" s="1"/>
      <c r="IEP173" s="1"/>
      <c r="IEQ173" s="1"/>
      <c r="IER173" s="1"/>
      <c r="IES173" s="1"/>
      <c r="IET173" s="1"/>
      <c r="IEU173" s="1"/>
      <c r="IEV173" s="1"/>
      <c r="IEW173" s="1"/>
      <c r="IEX173" s="1"/>
      <c r="IEY173" s="1"/>
      <c r="IEZ173" s="1"/>
      <c r="IFA173" s="1"/>
      <c r="IFB173" s="1"/>
      <c r="IFC173" s="1"/>
      <c r="IFD173" s="1"/>
      <c r="IFE173" s="1"/>
      <c r="IFF173" s="1"/>
      <c r="IFG173" s="1"/>
      <c r="IFH173" s="1"/>
      <c r="IFI173" s="1"/>
      <c r="IFJ173" s="1"/>
      <c r="IFK173" s="1"/>
      <c r="IFL173" s="1"/>
      <c r="IFM173" s="1"/>
      <c r="IFN173" s="1"/>
      <c r="IFO173" s="1"/>
      <c r="IFP173" s="1"/>
      <c r="IFQ173" s="1"/>
      <c r="IFR173" s="1"/>
      <c r="IFS173" s="1"/>
      <c r="IFT173" s="1"/>
      <c r="IFU173" s="1"/>
      <c r="IFV173" s="1"/>
      <c r="IFW173" s="1"/>
      <c r="IFX173" s="1"/>
      <c r="IFY173" s="1"/>
      <c r="IFZ173" s="1"/>
      <c r="IGA173" s="1"/>
      <c r="IGB173" s="1"/>
      <c r="IGC173" s="1"/>
      <c r="IGD173" s="1"/>
      <c r="IGE173" s="1"/>
      <c r="IGF173" s="1"/>
      <c r="IGG173" s="1"/>
      <c r="IGH173" s="1"/>
      <c r="IGI173" s="1"/>
      <c r="IGJ173" s="1"/>
      <c r="IGK173" s="1"/>
      <c r="IGL173" s="1"/>
      <c r="IGM173" s="1"/>
      <c r="IGN173" s="1"/>
      <c r="IGO173" s="1"/>
      <c r="IGP173" s="1"/>
      <c r="IGQ173" s="1"/>
      <c r="IGR173" s="1"/>
      <c r="IGS173" s="1"/>
      <c r="IGT173" s="1"/>
      <c r="IGU173" s="1"/>
      <c r="IGV173" s="1"/>
      <c r="IGW173" s="1"/>
      <c r="IGX173" s="1"/>
      <c r="IGY173" s="1"/>
      <c r="IGZ173" s="1"/>
      <c r="IHA173" s="1"/>
      <c r="IHB173" s="1"/>
      <c r="IHC173" s="1"/>
      <c r="IHD173" s="1"/>
      <c r="IHE173" s="1"/>
      <c r="IHF173" s="1"/>
      <c r="IHG173" s="1"/>
      <c r="IHH173" s="1"/>
      <c r="IHI173" s="1"/>
      <c r="IHJ173" s="1"/>
      <c r="IHK173" s="1"/>
      <c r="IHL173" s="1"/>
      <c r="IHM173" s="1"/>
      <c r="IHN173" s="1"/>
      <c r="IHO173" s="1"/>
      <c r="IHP173" s="1"/>
      <c r="IHQ173" s="1"/>
      <c r="IHR173" s="1"/>
      <c r="IHS173" s="1"/>
      <c r="IHT173" s="1"/>
      <c r="IHU173" s="1"/>
      <c r="IHV173" s="1"/>
      <c r="IHW173" s="1"/>
      <c r="IHX173" s="1"/>
      <c r="IHY173" s="1"/>
      <c r="IHZ173" s="1"/>
      <c r="IIA173" s="1"/>
      <c r="IIB173" s="1"/>
      <c r="IIC173" s="1"/>
      <c r="IID173" s="1"/>
      <c r="IIE173" s="1"/>
      <c r="IIF173" s="1"/>
      <c r="IIG173" s="1"/>
      <c r="IIH173" s="1"/>
      <c r="III173" s="1"/>
      <c r="IIJ173" s="1"/>
      <c r="IIK173" s="1"/>
      <c r="IIL173" s="1"/>
      <c r="IIM173" s="1"/>
      <c r="IIN173" s="1"/>
      <c r="IIO173" s="1"/>
      <c r="IIP173" s="1"/>
      <c r="IIQ173" s="1"/>
      <c r="IIR173" s="1"/>
      <c r="IIS173" s="1"/>
      <c r="IIT173" s="1"/>
      <c r="IIU173" s="1"/>
      <c r="IIV173" s="1"/>
      <c r="IIW173" s="1"/>
      <c r="IIX173" s="1"/>
      <c r="IIY173" s="1"/>
      <c r="IIZ173" s="1"/>
      <c r="IJA173" s="1"/>
      <c r="IJB173" s="1"/>
      <c r="IJC173" s="1"/>
      <c r="IJD173" s="1"/>
      <c r="IJE173" s="1"/>
      <c r="IJF173" s="1"/>
      <c r="IJG173" s="1"/>
      <c r="IJH173" s="1"/>
      <c r="IJI173" s="1"/>
      <c r="IJJ173" s="1"/>
      <c r="IJK173" s="1"/>
      <c r="IJL173" s="1"/>
      <c r="IJM173" s="1"/>
      <c r="IJN173" s="1"/>
      <c r="IJO173" s="1"/>
      <c r="IJP173" s="1"/>
      <c r="IJQ173" s="1"/>
      <c r="IJR173" s="1"/>
      <c r="IJS173" s="1"/>
      <c r="IJT173" s="1"/>
      <c r="IJU173" s="1"/>
      <c r="IJV173" s="1"/>
      <c r="IJW173" s="1"/>
      <c r="IJX173" s="1"/>
      <c r="IJY173" s="1"/>
      <c r="IJZ173" s="1"/>
      <c r="IKA173" s="1"/>
      <c r="IKB173" s="1"/>
      <c r="IKC173" s="1"/>
      <c r="IKD173" s="1"/>
      <c r="IKE173" s="1"/>
      <c r="IKF173" s="1"/>
      <c r="IKG173" s="1"/>
      <c r="IKH173" s="1"/>
      <c r="IKI173" s="1"/>
      <c r="IKJ173" s="1"/>
      <c r="IKK173" s="1"/>
      <c r="IKL173" s="1"/>
      <c r="IKM173" s="1"/>
      <c r="IKN173" s="1"/>
      <c r="IKO173" s="1"/>
      <c r="IKP173" s="1"/>
      <c r="IKQ173" s="1"/>
      <c r="IKR173" s="1"/>
      <c r="IKS173" s="1"/>
      <c r="IKT173" s="1"/>
      <c r="IKU173" s="1"/>
      <c r="IKV173" s="1"/>
      <c r="IKW173" s="1"/>
      <c r="IKX173" s="1"/>
      <c r="IKY173" s="1"/>
      <c r="IKZ173" s="1"/>
      <c r="ILA173" s="1"/>
      <c r="ILB173" s="1"/>
      <c r="ILC173" s="1"/>
      <c r="ILD173" s="1"/>
      <c r="ILE173" s="1"/>
      <c r="ILF173" s="1"/>
      <c r="ILG173" s="1"/>
      <c r="ILH173" s="1"/>
      <c r="ILI173" s="1"/>
      <c r="ILJ173" s="1"/>
      <c r="ILK173" s="1"/>
      <c r="ILL173" s="1"/>
      <c r="ILM173" s="1"/>
      <c r="ILN173" s="1"/>
      <c r="ILO173" s="1"/>
      <c r="ILP173" s="1"/>
      <c r="ILQ173" s="1"/>
      <c r="ILR173" s="1"/>
      <c r="ILS173" s="1"/>
      <c r="ILT173" s="1"/>
      <c r="ILU173" s="1"/>
      <c r="ILV173" s="1"/>
      <c r="ILW173" s="1"/>
      <c r="ILX173" s="1"/>
      <c r="ILY173" s="1"/>
      <c r="ILZ173" s="1"/>
      <c r="IMA173" s="1"/>
      <c r="IMB173" s="1"/>
      <c r="IMC173" s="1"/>
      <c r="IMD173" s="1"/>
      <c r="IME173" s="1"/>
      <c r="IMF173" s="1"/>
      <c r="IMG173" s="1"/>
      <c r="IMH173" s="1"/>
      <c r="IMI173" s="1"/>
      <c r="IMJ173" s="1"/>
      <c r="IMK173" s="1"/>
      <c r="IML173" s="1"/>
      <c r="IMM173" s="1"/>
      <c r="IMN173" s="1"/>
      <c r="IMO173" s="1"/>
      <c r="IMP173" s="1"/>
      <c r="IMQ173" s="1"/>
      <c r="IMR173" s="1"/>
      <c r="IMS173" s="1"/>
      <c r="IMT173" s="1"/>
      <c r="IMU173" s="1"/>
      <c r="IMV173" s="1"/>
      <c r="IMW173" s="1"/>
      <c r="IMX173" s="1"/>
      <c r="IMY173" s="1"/>
      <c r="IMZ173" s="1"/>
      <c r="INA173" s="1"/>
      <c r="INB173" s="1"/>
      <c r="INC173" s="1"/>
      <c r="IND173" s="1"/>
      <c r="INE173" s="1"/>
      <c r="INF173" s="1"/>
      <c r="ING173" s="1"/>
      <c r="INH173" s="1"/>
      <c r="INI173" s="1"/>
      <c r="INJ173" s="1"/>
      <c r="INK173" s="1"/>
      <c r="INL173" s="1"/>
      <c r="INM173" s="1"/>
      <c r="INN173" s="1"/>
      <c r="INO173" s="1"/>
      <c r="INP173" s="1"/>
      <c r="INQ173" s="1"/>
      <c r="INR173" s="1"/>
      <c r="INS173" s="1"/>
      <c r="INT173" s="1"/>
      <c r="INU173" s="1"/>
      <c r="INV173" s="1"/>
      <c r="INW173" s="1"/>
      <c r="INX173" s="1"/>
      <c r="INY173" s="1"/>
      <c r="INZ173" s="1"/>
      <c r="IOA173" s="1"/>
      <c r="IOB173" s="1"/>
      <c r="IOC173" s="1"/>
      <c r="IOD173" s="1"/>
      <c r="IOE173" s="1"/>
      <c r="IOF173" s="1"/>
      <c r="IOG173" s="1"/>
      <c r="IOH173" s="1"/>
      <c r="IOI173" s="1"/>
      <c r="IOJ173" s="1"/>
      <c r="IOK173" s="1"/>
      <c r="IOL173" s="1"/>
      <c r="IOM173" s="1"/>
      <c r="ION173" s="1"/>
      <c r="IOO173" s="1"/>
      <c r="IOP173" s="1"/>
      <c r="IOQ173" s="1"/>
      <c r="IOR173" s="1"/>
      <c r="IOS173" s="1"/>
      <c r="IOT173" s="1"/>
      <c r="IOU173" s="1"/>
      <c r="IOV173" s="1"/>
      <c r="IOW173" s="1"/>
      <c r="IOX173" s="1"/>
      <c r="IOY173" s="1"/>
      <c r="IOZ173" s="1"/>
      <c r="IPA173" s="1"/>
      <c r="IPB173" s="1"/>
      <c r="IPC173" s="1"/>
      <c r="IPD173" s="1"/>
      <c r="IPE173" s="1"/>
      <c r="IPF173" s="1"/>
      <c r="IPG173" s="1"/>
      <c r="IPH173" s="1"/>
      <c r="IPI173" s="1"/>
      <c r="IPJ173" s="1"/>
      <c r="IPK173" s="1"/>
      <c r="IPL173" s="1"/>
      <c r="IPM173" s="1"/>
      <c r="IPN173" s="1"/>
      <c r="IPO173" s="1"/>
      <c r="IPP173" s="1"/>
      <c r="IPQ173" s="1"/>
      <c r="IPR173" s="1"/>
      <c r="IPS173" s="1"/>
      <c r="IPT173" s="1"/>
      <c r="IPU173" s="1"/>
      <c r="IPV173" s="1"/>
      <c r="IPW173" s="1"/>
      <c r="IPX173" s="1"/>
      <c r="IPY173" s="1"/>
      <c r="IPZ173" s="1"/>
      <c r="IQA173" s="1"/>
      <c r="IQB173" s="1"/>
      <c r="IQC173" s="1"/>
      <c r="IQD173" s="1"/>
      <c r="IQE173" s="1"/>
      <c r="IQF173" s="1"/>
      <c r="IQG173" s="1"/>
      <c r="IQH173" s="1"/>
      <c r="IQI173" s="1"/>
      <c r="IQJ173" s="1"/>
      <c r="IQK173" s="1"/>
      <c r="IQL173" s="1"/>
      <c r="IQM173" s="1"/>
      <c r="IQN173" s="1"/>
      <c r="IQO173" s="1"/>
      <c r="IQP173" s="1"/>
      <c r="IQQ173" s="1"/>
      <c r="IQR173" s="1"/>
      <c r="IQS173" s="1"/>
      <c r="IQT173" s="1"/>
      <c r="IQU173" s="1"/>
      <c r="IQV173" s="1"/>
      <c r="IQW173" s="1"/>
      <c r="IQX173" s="1"/>
      <c r="IQY173" s="1"/>
      <c r="IQZ173" s="1"/>
      <c r="IRA173" s="1"/>
      <c r="IRB173" s="1"/>
      <c r="IRC173" s="1"/>
      <c r="IRD173" s="1"/>
      <c r="IRE173" s="1"/>
      <c r="IRF173" s="1"/>
      <c r="IRG173" s="1"/>
      <c r="IRH173" s="1"/>
      <c r="IRI173" s="1"/>
      <c r="IRJ173" s="1"/>
      <c r="IRK173" s="1"/>
      <c r="IRL173" s="1"/>
      <c r="IRM173" s="1"/>
      <c r="IRN173" s="1"/>
      <c r="IRO173" s="1"/>
      <c r="IRP173" s="1"/>
      <c r="IRQ173" s="1"/>
      <c r="IRR173" s="1"/>
      <c r="IRS173" s="1"/>
      <c r="IRT173" s="1"/>
      <c r="IRU173" s="1"/>
      <c r="IRV173" s="1"/>
      <c r="IRW173" s="1"/>
      <c r="IRX173" s="1"/>
      <c r="IRY173" s="1"/>
      <c r="IRZ173" s="1"/>
      <c r="ISA173" s="1"/>
      <c r="ISB173" s="1"/>
      <c r="ISC173" s="1"/>
      <c r="ISD173" s="1"/>
      <c r="ISE173" s="1"/>
      <c r="ISF173" s="1"/>
      <c r="ISG173" s="1"/>
      <c r="ISH173" s="1"/>
      <c r="ISI173" s="1"/>
      <c r="ISJ173" s="1"/>
      <c r="ISK173" s="1"/>
      <c r="ISL173" s="1"/>
      <c r="ISM173" s="1"/>
      <c r="ISN173" s="1"/>
      <c r="ISO173" s="1"/>
      <c r="ISP173" s="1"/>
      <c r="ISQ173" s="1"/>
      <c r="ISR173" s="1"/>
      <c r="ISS173" s="1"/>
      <c r="IST173" s="1"/>
      <c r="ISU173" s="1"/>
      <c r="ISV173" s="1"/>
      <c r="ISW173" s="1"/>
      <c r="ISX173" s="1"/>
      <c r="ISY173" s="1"/>
      <c r="ISZ173" s="1"/>
      <c r="ITA173" s="1"/>
      <c r="ITB173" s="1"/>
      <c r="ITC173" s="1"/>
      <c r="ITD173" s="1"/>
      <c r="ITE173" s="1"/>
      <c r="ITF173" s="1"/>
      <c r="ITG173" s="1"/>
      <c r="ITH173" s="1"/>
      <c r="ITI173" s="1"/>
      <c r="ITJ173" s="1"/>
      <c r="ITK173" s="1"/>
      <c r="ITL173" s="1"/>
      <c r="ITM173" s="1"/>
      <c r="ITN173" s="1"/>
      <c r="ITO173" s="1"/>
      <c r="ITP173" s="1"/>
      <c r="ITQ173" s="1"/>
      <c r="ITR173" s="1"/>
      <c r="ITS173" s="1"/>
      <c r="ITT173" s="1"/>
      <c r="ITU173" s="1"/>
      <c r="ITV173" s="1"/>
      <c r="ITW173" s="1"/>
      <c r="ITX173" s="1"/>
      <c r="ITY173" s="1"/>
      <c r="ITZ173" s="1"/>
      <c r="IUA173" s="1"/>
      <c r="IUB173" s="1"/>
      <c r="IUC173" s="1"/>
      <c r="IUD173" s="1"/>
      <c r="IUE173" s="1"/>
      <c r="IUF173" s="1"/>
      <c r="IUG173" s="1"/>
      <c r="IUH173" s="1"/>
      <c r="IUI173" s="1"/>
      <c r="IUJ173" s="1"/>
      <c r="IUK173" s="1"/>
      <c r="IUL173" s="1"/>
      <c r="IUM173" s="1"/>
      <c r="IUN173" s="1"/>
      <c r="IUO173" s="1"/>
      <c r="IUP173" s="1"/>
      <c r="IUQ173" s="1"/>
      <c r="IUR173" s="1"/>
      <c r="IUS173" s="1"/>
      <c r="IUT173" s="1"/>
      <c r="IUU173" s="1"/>
      <c r="IUV173" s="1"/>
      <c r="IUW173" s="1"/>
      <c r="IUX173" s="1"/>
      <c r="IUY173" s="1"/>
      <c r="IUZ173" s="1"/>
      <c r="IVA173" s="1"/>
      <c r="IVB173" s="1"/>
      <c r="IVC173" s="1"/>
      <c r="IVD173" s="1"/>
      <c r="IVE173" s="1"/>
      <c r="IVF173" s="1"/>
      <c r="IVG173" s="1"/>
      <c r="IVH173" s="1"/>
      <c r="IVI173" s="1"/>
      <c r="IVJ173" s="1"/>
      <c r="IVK173" s="1"/>
      <c r="IVL173" s="1"/>
      <c r="IVM173" s="1"/>
      <c r="IVN173" s="1"/>
      <c r="IVO173" s="1"/>
      <c r="IVP173" s="1"/>
      <c r="IVQ173" s="1"/>
      <c r="IVR173" s="1"/>
      <c r="IVS173" s="1"/>
      <c r="IVT173" s="1"/>
      <c r="IVU173" s="1"/>
      <c r="IVV173" s="1"/>
      <c r="IVW173" s="1"/>
      <c r="IVX173" s="1"/>
      <c r="IVY173" s="1"/>
      <c r="IVZ173" s="1"/>
      <c r="IWA173" s="1"/>
      <c r="IWB173" s="1"/>
      <c r="IWC173" s="1"/>
      <c r="IWD173" s="1"/>
      <c r="IWE173" s="1"/>
      <c r="IWF173" s="1"/>
      <c r="IWG173" s="1"/>
      <c r="IWH173" s="1"/>
      <c r="IWI173" s="1"/>
      <c r="IWJ173" s="1"/>
      <c r="IWK173" s="1"/>
      <c r="IWL173" s="1"/>
      <c r="IWM173" s="1"/>
      <c r="IWN173" s="1"/>
      <c r="IWO173" s="1"/>
      <c r="IWP173" s="1"/>
      <c r="IWQ173" s="1"/>
      <c r="IWR173" s="1"/>
      <c r="IWS173" s="1"/>
      <c r="IWT173" s="1"/>
      <c r="IWU173" s="1"/>
      <c r="IWV173" s="1"/>
      <c r="IWW173" s="1"/>
      <c r="IWX173" s="1"/>
      <c r="IWY173" s="1"/>
      <c r="IWZ173" s="1"/>
      <c r="IXA173" s="1"/>
      <c r="IXB173" s="1"/>
      <c r="IXC173" s="1"/>
      <c r="IXD173" s="1"/>
      <c r="IXE173" s="1"/>
      <c r="IXF173" s="1"/>
      <c r="IXG173" s="1"/>
      <c r="IXH173" s="1"/>
      <c r="IXI173" s="1"/>
      <c r="IXJ173" s="1"/>
      <c r="IXK173" s="1"/>
      <c r="IXL173" s="1"/>
      <c r="IXM173" s="1"/>
      <c r="IXN173" s="1"/>
      <c r="IXO173" s="1"/>
      <c r="IXP173" s="1"/>
      <c r="IXQ173" s="1"/>
      <c r="IXR173" s="1"/>
      <c r="IXS173" s="1"/>
      <c r="IXT173" s="1"/>
      <c r="IXU173" s="1"/>
      <c r="IXV173" s="1"/>
      <c r="IXW173" s="1"/>
      <c r="IXX173" s="1"/>
      <c r="IXY173" s="1"/>
      <c r="IXZ173" s="1"/>
      <c r="IYA173" s="1"/>
      <c r="IYB173" s="1"/>
      <c r="IYC173" s="1"/>
      <c r="IYD173" s="1"/>
      <c r="IYE173" s="1"/>
      <c r="IYF173" s="1"/>
      <c r="IYG173" s="1"/>
      <c r="IYH173" s="1"/>
      <c r="IYI173" s="1"/>
      <c r="IYJ173" s="1"/>
      <c r="IYK173" s="1"/>
      <c r="IYL173" s="1"/>
      <c r="IYM173" s="1"/>
      <c r="IYN173" s="1"/>
      <c r="IYO173" s="1"/>
      <c r="IYP173" s="1"/>
      <c r="IYQ173" s="1"/>
      <c r="IYR173" s="1"/>
      <c r="IYS173" s="1"/>
      <c r="IYT173" s="1"/>
      <c r="IYU173" s="1"/>
      <c r="IYV173" s="1"/>
      <c r="IYW173" s="1"/>
      <c r="IYX173" s="1"/>
      <c r="IYY173" s="1"/>
      <c r="IYZ173" s="1"/>
      <c r="IZA173" s="1"/>
      <c r="IZB173" s="1"/>
      <c r="IZC173" s="1"/>
      <c r="IZD173" s="1"/>
      <c r="IZE173" s="1"/>
      <c r="IZF173" s="1"/>
      <c r="IZG173" s="1"/>
      <c r="IZH173" s="1"/>
      <c r="IZI173" s="1"/>
      <c r="IZJ173" s="1"/>
      <c r="IZK173" s="1"/>
      <c r="IZL173" s="1"/>
      <c r="IZM173" s="1"/>
      <c r="IZN173" s="1"/>
      <c r="IZO173" s="1"/>
      <c r="IZP173" s="1"/>
      <c r="IZQ173" s="1"/>
      <c r="IZR173" s="1"/>
      <c r="IZS173" s="1"/>
      <c r="IZT173" s="1"/>
      <c r="IZU173" s="1"/>
      <c r="IZV173" s="1"/>
      <c r="IZW173" s="1"/>
      <c r="IZX173" s="1"/>
      <c r="IZY173" s="1"/>
      <c r="IZZ173" s="1"/>
      <c r="JAA173" s="1"/>
      <c r="JAB173" s="1"/>
      <c r="JAC173" s="1"/>
      <c r="JAD173" s="1"/>
      <c r="JAE173" s="1"/>
      <c r="JAF173" s="1"/>
      <c r="JAG173" s="1"/>
      <c r="JAH173" s="1"/>
      <c r="JAI173" s="1"/>
      <c r="JAJ173" s="1"/>
      <c r="JAK173" s="1"/>
      <c r="JAL173" s="1"/>
      <c r="JAM173" s="1"/>
      <c r="JAN173" s="1"/>
      <c r="JAO173" s="1"/>
      <c r="JAP173" s="1"/>
      <c r="JAQ173" s="1"/>
      <c r="JAR173" s="1"/>
      <c r="JAS173" s="1"/>
      <c r="JAT173" s="1"/>
      <c r="JAU173" s="1"/>
      <c r="JAV173" s="1"/>
      <c r="JAW173" s="1"/>
      <c r="JAX173" s="1"/>
      <c r="JAY173" s="1"/>
      <c r="JAZ173" s="1"/>
      <c r="JBA173" s="1"/>
      <c r="JBB173" s="1"/>
      <c r="JBC173" s="1"/>
      <c r="JBD173" s="1"/>
      <c r="JBE173" s="1"/>
      <c r="JBF173" s="1"/>
      <c r="JBG173" s="1"/>
      <c r="JBH173" s="1"/>
      <c r="JBI173" s="1"/>
      <c r="JBJ173" s="1"/>
      <c r="JBK173" s="1"/>
      <c r="JBL173" s="1"/>
      <c r="JBM173" s="1"/>
      <c r="JBN173" s="1"/>
      <c r="JBO173" s="1"/>
      <c r="JBP173" s="1"/>
      <c r="JBQ173" s="1"/>
      <c r="JBR173" s="1"/>
      <c r="JBS173" s="1"/>
      <c r="JBT173" s="1"/>
      <c r="JBU173" s="1"/>
      <c r="JBV173" s="1"/>
      <c r="JBW173" s="1"/>
      <c r="JBX173" s="1"/>
      <c r="JBY173" s="1"/>
      <c r="JBZ173" s="1"/>
      <c r="JCA173" s="1"/>
      <c r="JCB173" s="1"/>
      <c r="JCC173" s="1"/>
      <c r="JCD173" s="1"/>
      <c r="JCE173" s="1"/>
      <c r="JCF173" s="1"/>
      <c r="JCG173" s="1"/>
      <c r="JCH173" s="1"/>
      <c r="JCI173" s="1"/>
      <c r="JCJ173" s="1"/>
      <c r="JCK173" s="1"/>
      <c r="JCL173" s="1"/>
      <c r="JCM173" s="1"/>
      <c r="JCN173" s="1"/>
      <c r="JCO173" s="1"/>
      <c r="JCP173" s="1"/>
      <c r="JCQ173" s="1"/>
      <c r="JCR173" s="1"/>
      <c r="JCS173" s="1"/>
      <c r="JCT173" s="1"/>
      <c r="JCU173" s="1"/>
      <c r="JCV173" s="1"/>
      <c r="JCW173" s="1"/>
      <c r="JCX173" s="1"/>
      <c r="JCY173" s="1"/>
      <c r="JCZ173" s="1"/>
      <c r="JDA173" s="1"/>
      <c r="JDB173" s="1"/>
      <c r="JDC173" s="1"/>
      <c r="JDD173" s="1"/>
      <c r="JDE173" s="1"/>
      <c r="JDF173" s="1"/>
      <c r="JDG173" s="1"/>
      <c r="JDH173" s="1"/>
      <c r="JDI173" s="1"/>
      <c r="JDJ173" s="1"/>
      <c r="JDK173" s="1"/>
      <c r="JDL173" s="1"/>
      <c r="JDM173" s="1"/>
      <c r="JDN173" s="1"/>
      <c r="JDO173" s="1"/>
      <c r="JDP173" s="1"/>
      <c r="JDQ173" s="1"/>
      <c r="JDR173" s="1"/>
      <c r="JDS173" s="1"/>
      <c r="JDT173" s="1"/>
      <c r="JDU173" s="1"/>
      <c r="JDV173" s="1"/>
      <c r="JDW173" s="1"/>
      <c r="JDX173" s="1"/>
      <c r="JDY173" s="1"/>
      <c r="JDZ173" s="1"/>
      <c r="JEA173" s="1"/>
      <c r="JEB173" s="1"/>
      <c r="JEC173" s="1"/>
      <c r="JED173" s="1"/>
      <c r="JEE173" s="1"/>
      <c r="JEF173" s="1"/>
      <c r="JEG173" s="1"/>
      <c r="JEH173" s="1"/>
      <c r="JEI173" s="1"/>
      <c r="JEJ173" s="1"/>
      <c r="JEK173" s="1"/>
      <c r="JEL173" s="1"/>
      <c r="JEM173" s="1"/>
      <c r="JEN173" s="1"/>
      <c r="JEO173" s="1"/>
      <c r="JEP173" s="1"/>
      <c r="JEQ173" s="1"/>
      <c r="JER173" s="1"/>
      <c r="JES173" s="1"/>
      <c r="JET173" s="1"/>
      <c r="JEU173" s="1"/>
      <c r="JEV173" s="1"/>
      <c r="JEW173" s="1"/>
      <c r="JEX173" s="1"/>
      <c r="JEY173" s="1"/>
      <c r="JEZ173" s="1"/>
      <c r="JFA173" s="1"/>
      <c r="JFB173" s="1"/>
      <c r="JFC173" s="1"/>
      <c r="JFD173" s="1"/>
      <c r="JFE173" s="1"/>
      <c r="JFF173" s="1"/>
      <c r="JFG173" s="1"/>
      <c r="JFH173" s="1"/>
      <c r="JFI173" s="1"/>
      <c r="JFJ173" s="1"/>
      <c r="JFK173" s="1"/>
      <c r="JFL173" s="1"/>
      <c r="JFM173" s="1"/>
      <c r="JFN173" s="1"/>
      <c r="JFO173" s="1"/>
      <c r="JFP173" s="1"/>
      <c r="JFQ173" s="1"/>
      <c r="JFR173" s="1"/>
      <c r="JFS173" s="1"/>
      <c r="JFT173" s="1"/>
      <c r="JFU173" s="1"/>
      <c r="JFV173" s="1"/>
      <c r="JFW173" s="1"/>
      <c r="JFX173" s="1"/>
      <c r="JFY173" s="1"/>
      <c r="JFZ173" s="1"/>
      <c r="JGA173" s="1"/>
      <c r="JGB173" s="1"/>
      <c r="JGC173" s="1"/>
      <c r="JGD173" s="1"/>
      <c r="JGE173" s="1"/>
      <c r="JGF173" s="1"/>
      <c r="JGG173" s="1"/>
      <c r="JGH173" s="1"/>
      <c r="JGI173" s="1"/>
      <c r="JGJ173" s="1"/>
      <c r="JGK173" s="1"/>
      <c r="JGL173" s="1"/>
      <c r="JGM173" s="1"/>
      <c r="JGN173" s="1"/>
      <c r="JGO173" s="1"/>
      <c r="JGP173" s="1"/>
      <c r="JGQ173" s="1"/>
      <c r="JGR173" s="1"/>
      <c r="JGS173" s="1"/>
      <c r="JGT173" s="1"/>
      <c r="JGU173" s="1"/>
      <c r="JGV173" s="1"/>
      <c r="JGW173" s="1"/>
      <c r="JGX173" s="1"/>
      <c r="JGY173" s="1"/>
      <c r="JGZ173" s="1"/>
      <c r="JHA173" s="1"/>
      <c r="JHB173" s="1"/>
      <c r="JHC173" s="1"/>
      <c r="JHD173" s="1"/>
      <c r="JHE173" s="1"/>
      <c r="JHF173" s="1"/>
      <c r="JHG173" s="1"/>
      <c r="JHH173" s="1"/>
      <c r="JHI173" s="1"/>
      <c r="JHJ173" s="1"/>
      <c r="JHK173" s="1"/>
      <c r="JHL173" s="1"/>
      <c r="JHM173" s="1"/>
      <c r="JHN173" s="1"/>
      <c r="JHO173" s="1"/>
      <c r="JHP173" s="1"/>
      <c r="JHQ173" s="1"/>
      <c r="JHR173" s="1"/>
      <c r="JHS173" s="1"/>
      <c r="JHT173" s="1"/>
      <c r="JHU173" s="1"/>
      <c r="JHV173" s="1"/>
      <c r="JHW173" s="1"/>
      <c r="JHX173" s="1"/>
      <c r="JHY173" s="1"/>
      <c r="JHZ173" s="1"/>
      <c r="JIA173" s="1"/>
      <c r="JIB173" s="1"/>
      <c r="JIC173" s="1"/>
      <c r="JID173" s="1"/>
      <c r="JIE173" s="1"/>
      <c r="JIF173" s="1"/>
      <c r="JIG173" s="1"/>
      <c r="JIH173" s="1"/>
      <c r="JII173" s="1"/>
      <c r="JIJ173" s="1"/>
      <c r="JIK173" s="1"/>
      <c r="JIL173" s="1"/>
      <c r="JIM173" s="1"/>
      <c r="JIN173" s="1"/>
      <c r="JIO173" s="1"/>
      <c r="JIP173" s="1"/>
      <c r="JIQ173" s="1"/>
      <c r="JIR173" s="1"/>
      <c r="JIS173" s="1"/>
      <c r="JIT173" s="1"/>
      <c r="JIU173" s="1"/>
      <c r="JIV173" s="1"/>
      <c r="JIW173" s="1"/>
      <c r="JIX173" s="1"/>
      <c r="JIY173" s="1"/>
      <c r="JIZ173" s="1"/>
      <c r="JJA173" s="1"/>
      <c r="JJB173" s="1"/>
      <c r="JJC173" s="1"/>
      <c r="JJD173" s="1"/>
      <c r="JJE173" s="1"/>
      <c r="JJF173" s="1"/>
      <c r="JJG173" s="1"/>
      <c r="JJH173" s="1"/>
      <c r="JJI173" s="1"/>
      <c r="JJJ173" s="1"/>
      <c r="JJK173" s="1"/>
      <c r="JJL173" s="1"/>
      <c r="JJM173" s="1"/>
      <c r="JJN173" s="1"/>
      <c r="JJO173" s="1"/>
      <c r="JJP173" s="1"/>
      <c r="JJQ173" s="1"/>
      <c r="JJR173" s="1"/>
      <c r="JJS173" s="1"/>
      <c r="JJT173" s="1"/>
      <c r="JJU173" s="1"/>
      <c r="JJV173" s="1"/>
      <c r="JJW173" s="1"/>
      <c r="JJX173" s="1"/>
      <c r="JJY173" s="1"/>
      <c r="JJZ173" s="1"/>
      <c r="JKA173" s="1"/>
      <c r="JKB173" s="1"/>
      <c r="JKC173" s="1"/>
      <c r="JKD173" s="1"/>
      <c r="JKE173" s="1"/>
      <c r="JKF173" s="1"/>
      <c r="JKG173" s="1"/>
      <c r="JKH173" s="1"/>
      <c r="JKI173" s="1"/>
      <c r="JKJ173" s="1"/>
      <c r="JKK173" s="1"/>
      <c r="JKL173" s="1"/>
      <c r="JKM173" s="1"/>
      <c r="JKN173" s="1"/>
      <c r="JKO173" s="1"/>
      <c r="JKP173" s="1"/>
      <c r="JKQ173" s="1"/>
      <c r="JKR173" s="1"/>
      <c r="JKS173" s="1"/>
      <c r="JKT173" s="1"/>
      <c r="JKU173" s="1"/>
      <c r="JKV173" s="1"/>
      <c r="JKW173" s="1"/>
      <c r="JKX173" s="1"/>
      <c r="JKY173" s="1"/>
      <c r="JKZ173" s="1"/>
      <c r="JLA173" s="1"/>
      <c r="JLB173" s="1"/>
      <c r="JLC173" s="1"/>
      <c r="JLD173" s="1"/>
      <c r="JLE173" s="1"/>
      <c r="JLF173" s="1"/>
      <c r="JLG173" s="1"/>
      <c r="JLH173" s="1"/>
      <c r="JLI173" s="1"/>
      <c r="JLJ173" s="1"/>
      <c r="JLK173" s="1"/>
      <c r="JLL173" s="1"/>
      <c r="JLM173" s="1"/>
      <c r="JLN173" s="1"/>
      <c r="JLO173" s="1"/>
      <c r="JLP173" s="1"/>
      <c r="JLQ173" s="1"/>
      <c r="JLR173" s="1"/>
      <c r="JLS173" s="1"/>
      <c r="JLT173" s="1"/>
      <c r="JLU173" s="1"/>
      <c r="JLV173" s="1"/>
      <c r="JLW173" s="1"/>
      <c r="JLX173" s="1"/>
      <c r="JLY173" s="1"/>
      <c r="JLZ173" s="1"/>
      <c r="JMA173" s="1"/>
      <c r="JMB173" s="1"/>
      <c r="JMC173" s="1"/>
      <c r="JMD173" s="1"/>
      <c r="JME173" s="1"/>
      <c r="JMF173" s="1"/>
      <c r="JMG173" s="1"/>
      <c r="JMH173" s="1"/>
      <c r="JMI173" s="1"/>
      <c r="JMJ173" s="1"/>
      <c r="JMK173" s="1"/>
      <c r="JML173" s="1"/>
      <c r="JMM173" s="1"/>
      <c r="JMN173" s="1"/>
      <c r="JMO173" s="1"/>
      <c r="JMP173" s="1"/>
      <c r="JMQ173" s="1"/>
      <c r="JMR173" s="1"/>
      <c r="JMS173" s="1"/>
      <c r="JMT173" s="1"/>
      <c r="JMU173" s="1"/>
      <c r="JMV173" s="1"/>
      <c r="JMW173" s="1"/>
      <c r="JMX173" s="1"/>
      <c r="JMY173" s="1"/>
      <c r="JMZ173" s="1"/>
      <c r="JNA173" s="1"/>
      <c r="JNB173" s="1"/>
      <c r="JNC173" s="1"/>
      <c r="JND173" s="1"/>
      <c r="JNE173" s="1"/>
      <c r="JNF173" s="1"/>
      <c r="JNG173" s="1"/>
      <c r="JNH173" s="1"/>
      <c r="JNI173" s="1"/>
      <c r="JNJ173" s="1"/>
      <c r="JNK173" s="1"/>
      <c r="JNL173" s="1"/>
      <c r="JNM173" s="1"/>
      <c r="JNN173" s="1"/>
      <c r="JNO173" s="1"/>
      <c r="JNP173" s="1"/>
      <c r="JNQ173" s="1"/>
      <c r="JNR173" s="1"/>
      <c r="JNS173" s="1"/>
      <c r="JNT173" s="1"/>
      <c r="JNU173" s="1"/>
      <c r="JNV173" s="1"/>
      <c r="JNW173" s="1"/>
      <c r="JNX173" s="1"/>
      <c r="JNY173" s="1"/>
      <c r="JNZ173" s="1"/>
      <c r="JOA173" s="1"/>
      <c r="JOB173" s="1"/>
      <c r="JOC173" s="1"/>
      <c r="JOD173" s="1"/>
      <c r="JOE173" s="1"/>
      <c r="JOF173" s="1"/>
      <c r="JOG173" s="1"/>
      <c r="JOH173" s="1"/>
      <c r="JOI173" s="1"/>
      <c r="JOJ173" s="1"/>
      <c r="JOK173" s="1"/>
      <c r="JOL173" s="1"/>
      <c r="JOM173" s="1"/>
      <c r="JON173" s="1"/>
      <c r="JOO173" s="1"/>
      <c r="JOP173" s="1"/>
      <c r="JOQ173" s="1"/>
      <c r="JOR173" s="1"/>
      <c r="JOS173" s="1"/>
      <c r="JOT173" s="1"/>
      <c r="JOU173" s="1"/>
      <c r="JOV173" s="1"/>
      <c r="JOW173" s="1"/>
      <c r="JOX173" s="1"/>
      <c r="JOY173" s="1"/>
      <c r="JOZ173" s="1"/>
      <c r="JPA173" s="1"/>
      <c r="JPB173" s="1"/>
      <c r="JPC173" s="1"/>
      <c r="JPD173" s="1"/>
      <c r="JPE173" s="1"/>
      <c r="JPF173" s="1"/>
      <c r="JPG173" s="1"/>
      <c r="JPH173" s="1"/>
      <c r="JPI173" s="1"/>
      <c r="JPJ173" s="1"/>
      <c r="JPK173" s="1"/>
      <c r="JPL173" s="1"/>
      <c r="JPM173" s="1"/>
      <c r="JPN173" s="1"/>
      <c r="JPO173" s="1"/>
      <c r="JPP173" s="1"/>
      <c r="JPQ173" s="1"/>
      <c r="JPR173" s="1"/>
      <c r="JPS173" s="1"/>
      <c r="JPT173" s="1"/>
      <c r="JPU173" s="1"/>
      <c r="JPV173" s="1"/>
      <c r="JPW173" s="1"/>
      <c r="JPX173" s="1"/>
      <c r="JPY173" s="1"/>
      <c r="JPZ173" s="1"/>
      <c r="JQA173" s="1"/>
      <c r="JQB173" s="1"/>
      <c r="JQC173" s="1"/>
      <c r="JQD173" s="1"/>
      <c r="JQE173" s="1"/>
      <c r="JQF173" s="1"/>
      <c r="JQG173" s="1"/>
      <c r="JQH173" s="1"/>
      <c r="JQI173" s="1"/>
      <c r="JQJ173" s="1"/>
      <c r="JQK173" s="1"/>
      <c r="JQL173" s="1"/>
      <c r="JQM173" s="1"/>
      <c r="JQN173" s="1"/>
      <c r="JQO173" s="1"/>
      <c r="JQP173" s="1"/>
      <c r="JQQ173" s="1"/>
      <c r="JQR173" s="1"/>
      <c r="JQS173" s="1"/>
      <c r="JQT173" s="1"/>
      <c r="JQU173" s="1"/>
      <c r="JQV173" s="1"/>
      <c r="JQW173" s="1"/>
      <c r="JQX173" s="1"/>
      <c r="JQY173" s="1"/>
      <c r="JQZ173" s="1"/>
      <c r="JRA173" s="1"/>
      <c r="JRB173" s="1"/>
      <c r="JRC173" s="1"/>
      <c r="JRD173" s="1"/>
      <c r="JRE173" s="1"/>
      <c r="JRF173" s="1"/>
      <c r="JRG173" s="1"/>
      <c r="JRH173" s="1"/>
      <c r="JRI173" s="1"/>
      <c r="JRJ173" s="1"/>
      <c r="JRK173" s="1"/>
      <c r="JRL173" s="1"/>
      <c r="JRM173" s="1"/>
      <c r="JRN173" s="1"/>
      <c r="JRO173" s="1"/>
      <c r="JRP173" s="1"/>
      <c r="JRQ173" s="1"/>
      <c r="JRR173" s="1"/>
      <c r="JRS173" s="1"/>
      <c r="JRT173" s="1"/>
      <c r="JRU173" s="1"/>
      <c r="JRV173" s="1"/>
      <c r="JRW173" s="1"/>
      <c r="JRX173" s="1"/>
      <c r="JRY173" s="1"/>
      <c r="JRZ173" s="1"/>
      <c r="JSA173" s="1"/>
      <c r="JSB173" s="1"/>
      <c r="JSC173" s="1"/>
      <c r="JSD173" s="1"/>
      <c r="JSE173" s="1"/>
      <c r="JSF173" s="1"/>
      <c r="JSG173" s="1"/>
      <c r="JSH173" s="1"/>
      <c r="JSI173" s="1"/>
      <c r="JSJ173" s="1"/>
      <c r="JSK173" s="1"/>
      <c r="JSL173" s="1"/>
      <c r="JSM173" s="1"/>
      <c r="JSN173" s="1"/>
      <c r="JSO173" s="1"/>
      <c r="JSP173" s="1"/>
      <c r="JSQ173" s="1"/>
      <c r="JSR173" s="1"/>
      <c r="JSS173" s="1"/>
      <c r="JST173" s="1"/>
      <c r="JSU173" s="1"/>
      <c r="JSV173" s="1"/>
      <c r="JSW173" s="1"/>
      <c r="JSX173" s="1"/>
      <c r="JSY173" s="1"/>
      <c r="JSZ173" s="1"/>
      <c r="JTA173" s="1"/>
      <c r="JTB173" s="1"/>
      <c r="JTC173" s="1"/>
      <c r="JTD173" s="1"/>
      <c r="JTE173" s="1"/>
      <c r="JTF173" s="1"/>
      <c r="JTG173" s="1"/>
      <c r="JTH173" s="1"/>
      <c r="JTI173" s="1"/>
      <c r="JTJ173" s="1"/>
      <c r="JTK173" s="1"/>
      <c r="JTL173" s="1"/>
      <c r="JTM173" s="1"/>
      <c r="JTN173" s="1"/>
      <c r="JTO173" s="1"/>
      <c r="JTP173" s="1"/>
      <c r="JTQ173" s="1"/>
      <c r="JTR173" s="1"/>
      <c r="JTS173" s="1"/>
      <c r="JTT173" s="1"/>
      <c r="JTU173" s="1"/>
      <c r="JTV173" s="1"/>
      <c r="JTW173" s="1"/>
      <c r="JTX173" s="1"/>
      <c r="JTY173" s="1"/>
      <c r="JTZ173" s="1"/>
      <c r="JUA173" s="1"/>
      <c r="JUB173" s="1"/>
      <c r="JUC173" s="1"/>
      <c r="JUD173" s="1"/>
      <c r="JUE173" s="1"/>
      <c r="JUF173" s="1"/>
      <c r="JUG173" s="1"/>
      <c r="JUH173" s="1"/>
      <c r="JUI173" s="1"/>
      <c r="JUJ173" s="1"/>
      <c r="JUK173" s="1"/>
      <c r="JUL173" s="1"/>
      <c r="JUM173" s="1"/>
      <c r="JUN173" s="1"/>
      <c r="JUO173" s="1"/>
      <c r="JUP173" s="1"/>
      <c r="JUQ173" s="1"/>
      <c r="JUR173" s="1"/>
      <c r="JUS173" s="1"/>
      <c r="JUT173" s="1"/>
      <c r="JUU173" s="1"/>
      <c r="JUV173" s="1"/>
      <c r="JUW173" s="1"/>
      <c r="JUX173" s="1"/>
      <c r="JUY173" s="1"/>
      <c r="JUZ173" s="1"/>
      <c r="JVA173" s="1"/>
      <c r="JVB173" s="1"/>
      <c r="JVC173" s="1"/>
      <c r="JVD173" s="1"/>
      <c r="JVE173" s="1"/>
      <c r="JVF173" s="1"/>
      <c r="JVG173" s="1"/>
      <c r="JVH173" s="1"/>
      <c r="JVI173" s="1"/>
      <c r="JVJ173" s="1"/>
      <c r="JVK173" s="1"/>
      <c r="JVL173" s="1"/>
      <c r="JVM173" s="1"/>
      <c r="JVN173" s="1"/>
      <c r="JVO173" s="1"/>
      <c r="JVP173" s="1"/>
      <c r="JVQ173" s="1"/>
      <c r="JVR173" s="1"/>
      <c r="JVS173" s="1"/>
      <c r="JVT173" s="1"/>
      <c r="JVU173" s="1"/>
      <c r="JVV173" s="1"/>
      <c r="JVW173" s="1"/>
      <c r="JVX173" s="1"/>
      <c r="JVY173" s="1"/>
      <c r="JVZ173" s="1"/>
      <c r="JWA173" s="1"/>
      <c r="JWB173" s="1"/>
      <c r="JWC173" s="1"/>
      <c r="JWD173" s="1"/>
      <c r="JWE173" s="1"/>
      <c r="JWF173" s="1"/>
      <c r="JWG173" s="1"/>
      <c r="JWH173" s="1"/>
      <c r="JWI173" s="1"/>
      <c r="JWJ173" s="1"/>
      <c r="JWK173" s="1"/>
      <c r="JWL173" s="1"/>
      <c r="JWM173" s="1"/>
      <c r="JWN173" s="1"/>
      <c r="JWO173" s="1"/>
      <c r="JWP173" s="1"/>
      <c r="JWQ173" s="1"/>
      <c r="JWR173" s="1"/>
      <c r="JWS173" s="1"/>
      <c r="JWT173" s="1"/>
      <c r="JWU173" s="1"/>
      <c r="JWV173" s="1"/>
      <c r="JWW173" s="1"/>
      <c r="JWX173" s="1"/>
      <c r="JWY173" s="1"/>
      <c r="JWZ173" s="1"/>
      <c r="JXA173" s="1"/>
      <c r="JXB173" s="1"/>
      <c r="JXC173" s="1"/>
      <c r="JXD173" s="1"/>
      <c r="JXE173" s="1"/>
      <c r="JXF173" s="1"/>
      <c r="JXG173" s="1"/>
      <c r="JXH173" s="1"/>
      <c r="JXI173" s="1"/>
      <c r="JXJ173" s="1"/>
      <c r="JXK173" s="1"/>
      <c r="JXL173" s="1"/>
      <c r="JXM173" s="1"/>
      <c r="JXN173" s="1"/>
      <c r="JXO173" s="1"/>
      <c r="JXP173" s="1"/>
      <c r="JXQ173" s="1"/>
      <c r="JXR173" s="1"/>
      <c r="JXS173" s="1"/>
      <c r="JXT173" s="1"/>
      <c r="JXU173" s="1"/>
      <c r="JXV173" s="1"/>
      <c r="JXW173" s="1"/>
      <c r="JXX173" s="1"/>
      <c r="JXY173" s="1"/>
      <c r="JXZ173" s="1"/>
      <c r="JYA173" s="1"/>
      <c r="JYB173" s="1"/>
      <c r="JYC173" s="1"/>
      <c r="JYD173" s="1"/>
      <c r="JYE173" s="1"/>
      <c r="JYF173" s="1"/>
      <c r="JYG173" s="1"/>
      <c r="JYH173" s="1"/>
      <c r="JYI173" s="1"/>
      <c r="JYJ173" s="1"/>
      <c r="JYK173" s="1"/>
      <c r="JYL173" s="1"/>
      <c r="JYM173" s="1"/>
      <c r="JYN173" s="1"/>
      <c r="JYO173" s="1"/>
      <c r="JYP173" s="1"/>
      <c r="JYQ173" s="1"/>
      <c r="JYR173" s="1"/>
      <c r="JYS173" s="1"/>
      <c r="JYT173" s="1"/>
      <c r="JYU173" s="1"/>
      <c r="JYV173" s="1"/>
      <c r="JYW173" s="1"/>
      <c r="JYX173" s="1"/>
      <c r="JYY173" s="1"/>
      <c r="JYZ173" s="1"/>
      <c r="JZA173" s="1"/>
      <c r="JZB173" s="1"/>
      <c r="JZC173" s="1"/>
      <c r="JZD173" s="1"/>
      <c r="JZE173" s="1"/>
      <c r="JZF173" s="1"/>
      <c r="JZG173" s="1"/>
      <c r="JZH173" s="1"/>
      <c r="JZI173" s="1"/>
      <c r="JZJ173" s="1"/>
      <c r="JZK173" s="1"/>
      <c r="JZL173" s="1"/>
      <c r="JZM173" s="1"/>
      <c r="JZN173" s="1"/>
      <c r="JZO173" s="1"/>
      <c r="JZP173" s="1"/>
      <c r="JZQ173" s="1"/>
      <c r="JZR173" s="1"/>
      <c r="JZS173" s="1"/>
      <c r="JZT173" s="1"/>
      <c r="JZU173" s="1"/>
      <c r="JZV173" s="1"/>
      <c r="JZW173" s="1"/>
      <c r="JZX173" s="1"/>
      <c r="JZY173" s="1"/>
      <c r="JZZ173" s="1"/>
      <c r="KAA173" s="1"/>
      <c r="KAB173" s="1"/>
      <c r="KAC173" s="1"/>
      <c r="KAD173" s="1"/>
      <c r="KAE173" s="1"/>
      <c r="KAF173" s="1"/>
      <c r="KAG173" s="1"/>
      <c r="KAH173" s="1"/>
      <c r="KAI173" s="1"/>
      <c r="KAJ173" s="1"/>
      <c r="KAK173" s="1"/>
      <c r="KAL173" s="1"/>
      <c r="KAM173" s="1"/>
      <c r="KAN173" s="1"/>
      <c r="KAO173" s="1"/>
      <c r="KAP173" s="1"/>
      <c r="KAQ173" s="1"/>
      <c r="KAR173" s="1"/>
      <c r="KAS173" s="1"/>
      <c r="KAT173" s="1"/>
      <c r="KAU173" s="1"/>
      <c r="KAV173" s="1"/>
      <c r="KAW173" s="1"/>
      <c r="KAX173" s="1"/>
      <c r="KAY173" s="1"/>
      <c r="KAZ173" s="1"/>
      <c r="KBA173" s="1"/>
      <c r="KBB173" s="1"/>
      <c r="KBC173" s="1"/>
      <c r="KBD173" s="1"/>
      <c r="KBE173" s="1"/>
      <c r="KBF173" s="1"/>
      <c r="KBG173" s="1"/>
      <c r="KBH173" s="1"/>
      <c r="KBI173" s="1"/>
      <c r="KBJ173" s="1"/>
      <c r="KBK173" s="1"/>
      <c r="KBL173" s="1"/>
      <c r="KBM173" s="1"/>
      <c r="KBN173" s="1"/>
      <c r="KBO173" s="1"/>
      <c r="KBP173" s="1"/>
      <c r="KBQ173" s="1"/>
      <c r="KBR173" s="1"/>
      <c r="KBS173" s="1"/>
      <c r="KBT173" s="1"/>
      <c r="KBU173" s="1"/>
      <c r="KBV173" s="1"/>
      <c r="KBW173" s="1"/>
      <c r="KBX173" s="1"/>
      <c r="KBY173" s="1"/>
      <c r="KBZ173" s="1"/>
      <c r="KCA173" s="1"/>
      <c r="KCB173" s="1"/>
      <c r="KCC173" s="1"/>
      <c r="KCD173" s="1"/>
      <c r="KCE173" s="1"/>
      <c r="KCF173" s="1"/>
      <c r="KCG173" s="1"/>
      <c r="KCH173" s="1"/>
      <c r="KCI173" s="1"/>
      <c r="KCJ173" s="1"/>
      <c r="KCK173" s="1"/>
      <c r="KCL173" s="1"/>
      <c r="KCM173" s="1"/>
      <c r="KCN173" s="1"/>
      <c r="KCO173" s="1"/>
      <c r="KCP173" s="1"/>
      <c r="KCQ173" s="1"/>
      <c r="KCR173" s="1"/>
      <c r="KCS173" s="1"/>
      <c r="KCT173" s="1"/>
      <c r="KCU173" s="1"/>
      <c r="KCV173" s="1"/>
      <c r="KCW173" s="1"/>
      <c r="KCX173" s="1"/>
      <c r="KCY173" s="1"/>
      <c r="KCZ173" s="1"/>
      <c r="KDA173" s="1"/>
      <c r="KDB173" s="1"/>
      <c r="KDC173" s="1"/>
      <c r="KDD173" s="1"/>
      <c r="KDE173" s="1"/>
      <c r="KDF173" s="1"/>
      <c r="KDG173" s="1"/>
      <c r="KDH173" s="1"/>
      <c r="KDI173" s="1"/>
      <c r="KDJ173" s="1"/>
      <c r="KDK173" s="1"/>
      <c r="KDL173" s="1"/>
      <c r="KDM173" s="1"/>
      <c r="KDN173" s="1"/>
      <c r="KDO173" s="1"/>
      <c r="KDP173" s="1"/>
      <c r="KDQ173" s="1"/>
      <c r="KDR173" s="1"/>
      <c r="KDS173" s="1"/>
      <c r="KDT173" s="1"/>
      <c r="KDU173" s="1"/>
      <c r="KDV173" s="1"/>
      <c r="KDW173" s="1"/>
      <c r="KDX173" s="1"/>
      <c r="KDY173" s="1"/>
      <c r="KDZ173" s="1"/>
      <c r="KEA173" s="1"/>
      <c r="KEB173" s="1"/>
      <c r="KEC173" s="1"/>
      <c r="KED173" s="1"/>
      <c r="KEE173" s="1"/>
      <c r="KEF173" s="1"/>
      <c r="KEG173" s="1"/>
      <c r="KEH173" s="1"/>
      <c r="KEI173" s="1"/>
      <c r="KEJ173" s="1"/>
      <c r="KEK173" s="1"/>
      <c r="KEL173" s="1"/>
      <c r="KEM173" s="1"/>
      <c r="KEN173" s="1"/>
      <c r="KEO173" s="1"/>
      <c r="KEP173" s="1"/>
      <c r="KEQ173" s="1"/>
      <c r="KER173" s="1"/>
      <c r="KES173" s="1"/>
      <c r="KET173" s="1"/>
      <c r="KEU173" s="1"/>
      <c r="KEV173" s="1"/>
      <c r="KEW173" s="1"/>
      <c r="KEX173" s="1"/>
      <c r="KEY173" s="1"/>
      <c r="KEZ173" s="1"/>
      <c r="KFA173" s="1"/>
      <c r="KFB173" s="1"/>
      <c r="KFC173" s="1"/>
      <c r="KFD173" s="1"/>
      <c r="KFE173" s="1"/>
      <c r="KFF173" s="1"/>
      <c r="KFG173" s="1"/>
      <c r="KFH173" s="1"/>
      <c r="KFI173" s="1"/>
      <c r="KFJ173" s="1"/>
      <c r="KFK173" s="1"/>
      <c r="KFL173" s="1"/>
      <c r="KFM173" s="1"/>
      <c r="KFN173" s="1"/>
      <c r="KFO173" s="1"/>
      <c r="KFP173" s="1"/>
      <c r="KFQ173" s="1"/>
      <c r="KFR173" s="1"/>
      <c r="KFS173" s="1"/>
      <c r="KFT173" s="1"/>
      <c r="KFU173" s="1"/>
      <c r="KFV173" s="1"/>
      <c r="KFW173" s="1"/>
      <c r="KFX173" s="1"/>
      <c r="KFY173" s="1"/>
      <c r="KFZ173" s="1"/>
      <c r="KGA173" s="1"/>
      <c r="KGB173" s="1"/>
      <c r="KGC173" s="1"/>
      <c r="KGD173" s="1"/>
      <c r="KGE173" s="1"/>
      <c r="KGF173" s="1"/>
      <c r="KGG173" s="1"/>
      <c r="KGH173" s="1"/>
      <c r="KGI173" s="1"/>
      <c r="KGJ173" s="1"/>
      <c r="KGK173" s="1"/>
      <c r="KGL173" s="1"/>
      <c r="KGM173" s="1"/>
      <c r="KGN173" s="1"/>
      <c r="KGO173" s="1"/>
      <c r="KGP173" s="1"/>
      <c r="KGQ173" s="1"/>
      <c r="KGR173" s="1"/>
      <c r="KGS173" s="1"/>
      <c r="KGT173" s="1"/>
      <c r="KGU173" s="1"/>
      <c r="KGV173" s="1"/>
      <c r="KGW173" s="1"/>
      <c r="KGX173" s="1"/>
      <c r="KGY173" s="1"/>
      <c r="KGZ173" s="1"/>
      <c r="KHA173" s="1"/>
      <c r="KHB173" s="1"/>
      <c r="KHC173" s="1"/>
      <c r="KHD173" s="1"/>
      <c r="KHE173" s="1"/>
      <c r="KHF173" s="1"/>
      <c r="KHG173" s="1"/>
      <c r="KHH173" s="1"/>
      <c r="KHI173" s="1"/>
      <c r="KHJ173" s="1"/>
      <c r="KHK173" s="1"/>
      <c r="KHL173" s="1"/>
      <c r="KHM173" s="1"/>
      <c r="KHN173" s="1"/>
      <c r="KHO173" s="1"/>
      <c r="KHP173" s="1"/>
      <c r="KHQ173" s="1"/>
      <c r="KHR173" s="1"/>
      <c r="KHS173" s="1"/>
      <c r="KHT173" s="1"/>
      <c r="KHU173" s="1"/>
      <c r="KHV173" s="1"/>
      <c r="KHW173" s="1"/>
      <c r="KHX173" s="1"/>
      <c r="KHY173" s="1"/>
      <c r="KHZ173" s="1"/>
      <c r="KIA173" s="1"/>
      <c r="KIB173" s="1"/>
      <c r="KIC173" s="1"/>
      <c r="KID173" s="1"/>
      <c r="KIE173" s="1"/>
      <c r="KIF173" s="1"/>
      <c r="KIG173" s="1"/>
      <c r="KIH173" s="1"/>
      <c r="KII173" s="1"/>
      <c r="KIJ173" s="1"/>
      <c r="KIK173" s="1"/>
      <c r="KIL173" s="1"/>
      <c r="KIM173" s="1"/>
      <c r="KIN173" s="1"/>
      <c r="KIO173" s="1"/>
      <c r="KIP173" s="1"/>
      <c r="KIQ173" s="1"/>
      <c r="KIR173" s="1"/>
      <c r="KIS173" s="1"/>
      <c r="KIT173" s="1"/>
      <c r="KIU173" s="1"/>
      <c r="KIV173" s="1"/>
      <c r="KIW173" s="1"/>
      <c r="KIX173" s="1"/>
      <c r="KIY173" s="1"/>
      <c r="KIZ173" s="1"/>
      <c r="KJA173" s="1"/>
      <c r="KJB173" s="1"/>
      <c r="KJC173" s="1"/>
      <c r="KJD173" s="1"/>
      <c r="KJE173" s="1"/>
      <c r="KJF173" s="1"/>
      <c r="KJG173" s="1"/>
      <c r="KJH173" s="1"/>
      <c r="KJI173" s="1"/>
      <c r="KJJ173" s="1"/>
      <c r="KJK173" s="1"/>
      <c r="KJL173" s="1"/>
      <c r="KJM173" s="1"/>
      <c r="KJN173" s="1"/>
      <c r="KJO173" s="1"/>
      <c r="KJP173" s="1"/>
      <c r="KJQ173" s="1"/>
      <c r="KJR173" s="1"/>
      <c r="KJS173" s="1"/>
      <c r="KJT173" s="1"/>
      <c r="KJU173" s="1"/>
      <c r="KJV173" s="1"/>
      <c r="KJW173" s="1"/>
      <c r="KJX173" s="1"/>
      <c r="KJY173" s="1"/>
      <c r="KJZ173" s="1"/>
      <c r="KKA173" s="1"/>
      <c r="KKB173" s="1"/>
      <c r="KKC173" s="1"/>
      <c r="KKD173" s="1"/>
      <c r="KKE173" s="1"/>
      <c r="KKF173" s="1"/>
      <c r="KKG173" s="1"/>
      <c r="KKH173" s="1"/>
      <c r="KKI173" s="1"/>
      <c r="KKJ173" s="1"/>
      <c r="KKK173" s="1"/>
      <c r="KKL173" s="1"/>
      <c r="KKM173" s="1"/>
      <c r="KKN173" s="1"/>
      <c r="KKO173" s="1"/>
      <c r="KKP173" s="1"/>
      <c r="KKQ173" s="1"/>
      <c r="KKR173" s="1"/>
      <c r="KKS173" s="1"/>
      <c r="KKT173" s="1"/>
      <c r="KKU173" s="1"/>
      <c r="KKV173" s="1"/>
      <c r="KKW173" s="1"/>
      <c r="KKX173" s="1"/>
      <c r="KKY173" s="1"/>
      <c r="KKZ173" s="1"/>
      <c r="KLA173" s="1"/>
      <c r="KLB173" s="1"/>
      <c r="KLC173" s="1"/>
      <c r="KLD173" s="1"/>
      <c r="KLE173" s="1"/>
      <c r="KLF173" s="1"/>
      <c r="KLG173" s="1"/>
      <c r="KLH173" s="1"/>
      <c r="KLI173" s="1"/>
      <c r="KLJ173" s="1"/>
      <c r="KLK173" s="1"/>
      <c r="KLL173" s="1"/>
      <c r="KLM173" s="1"/>
      <c r="KLN173" s="1"/>
      <c r="KLO173" s="1"/>
      <c r="KLP173" s="1"/>
      <c r="KLQ173" s="1"/>
      <c r="KLR173" s="1"/>
      <c r="KLS173" s="1"/>
      <c r="KLT173" s="1"/>
      <c r="KLU173" s="1"/>
      <c r="KLV173" s="1"/>
      <c r="KLW173" s="1"/>
      <c r="KLX173" s="1"/>
      <c r="KLY173" s="1"/>
      <c r="KLZ173" s="1"/>
      <c r="KMA173" s="1"/>
      <c r="KMB173" s="1"/>
      <c r="KMC173" s="1"/>
      <c r="KMD173" s="1"/>
      <c r="KME173" s="1"/>
      <c r="KMF173" s="1"/>
      <c r="KMG173" s="1"/>
      <c r="KMH173" s="1"/>
      <c r="KMI173" s="1"/>
      <c r="KMJ173" s="1"/>
      <c r="KMK173" s="1"/>
      <c r="KML173" s="1"/>
      <c r="KMM173" s="1"/>
      <c r="KMN173" s="1"/>
      <c r="KMO173" s="1"/>
      <c r="KMP173" s="1"/>
      <c r="KMQ173" s="1"/>
      <c r="KMR173" s="1"/>
      <c r="KMS173" s="1"/>
      <c r="KMT173" s="1"/>
      <c r="KMU173" s="1"/>
      <c r="KMV173" s="1"/>
      <c r="KMW173" s="1"/>
      <c r="KMX173" s="1"/>
      <c r="KMY173" s="1"/>
      <c r="KMZ173" s="1"/>
      <c r="KNA173" s="1"/>
      <c r="KNB173" s="1"/>
      <c r="KNC173" s="1"/>
      <c r="KND173" s="1"/>
      <c r="KNE173" s="1"/>
      <c r="KNF173" s="1"/>
      <c r="KNG173" s="1"/>
      <c r="KNH173" s="1"/>
      <c r="KNI173" s="1"/>
      <c r="KNJ173" s="1"/>
      <c r="KNK173" s="1"/>
      <c r="KNL173" s="1"/>
      <c r="KNM173" s="1"/>
      <c r="KNN173" s="1"/>
      <c r="KNO173" s="1"/>
      <c r="KNP173" s="1"/>
      <c r="KNQ173" s="1"/>
      <c r="KNR173" s="1"/>
      <c r="KNS173" s="1"/>
      <c r="KNT173" s="1"/>
      <c r="KNU173" s="1"/>
      <c r="KNV173" s="1"/>
      <c r="KNW173" s="1"/>
      <c r="KNX173" s="1"/>
      <c r="KNY173" s="1"/>
      <c r="KNZ173" s="1"/>
      <c r="KOA173" s="1"/>
      <c r="KOB173" s="1"/>
      <c r="KOC173" s="1"/>
      <c r="KOD173" s="1"/>
      <c r="KOE173" s="1"/>
      <c r="KOF173" s="1"/>
      <c r="KOG173" s="1"/>
      <c r="KOH173" s="1"/>
      <c r="KOI173" s="1"/>
      <c r="KOJ173" s="1"/>
      <c r="KOK173" s="1"/>
      <c r="KOL173" s="1"/>
      <c r="KOM173" s="1"/>
      <c r="KON173" s="1"/>
      <c r="KOO173" s="1"/>
      <c r="KOP173" s="1"/>
      <c r="KOQ173" s="1"/>
      <c r="KOR173" s="1"/>
      <c r="KOS173" s="1"/>
      <c r="KOT173" s="1"/>
      <c r="KOU173" s="1"/>
      <c r="KOV173" s="1"/>
      <c r="KOW173" s="1"/>
      <c r="KOX173" s="1"/>
      <c r="KOY173" s="1"/>
      <c r="KOZ173" s="1"/>
      <c r="KPA173" s="1"/>
      <c r="KPB173" s="1"/>
      <c r="KPC173" s="1"/>
      <c r="KPD173" s="1"/>
      <c r="KPE173" s="1"/>
      <c r="KPF173" s="1"/>
      <c r="KPG173" s="1"/>
      <c r="KPH173" s="1"/>
      <c r="KPI173" s="1"/>
      <c r="KPJ173" s="1"/>
      <c r="KPK173" s="1"/>
      <c r="KPL173" s="1"/>
      <c r="KPM173" s="1"/>
      <c r="KPN173" s="1"/>
      <c r="KPO173" s="1"/>
      <c r="KPP173" s="1"/>
      <c r="KPQ173" s="1"/>
      <c r="KPR173" s="1"/>
      <c r="KPS173" s="1"/>
      <c r="KPT173" s="1"/>
      <c r="KPU173" s="1"/>
      <c r="KPV173" s="1"/>
      <c r="KPW173" s="1"/>
      <c r="KPX173" s="1"/>
      <c r="KPY173" s="1"/>
      <c r="KPZ173" s="1"/>
      <c r="KQA173" s="1"/>
      <c r="KQB173" s="1"/>
      <c r="KQC173" s="1"/>
      <c r="KQD173" s="1"/>
      <c r="KQE173" s="1"/>
      <c r="KQF173" s="1"/>
      <c r="KQG173" s="1"/>
      <c r="KQH173" s="1"/>
      <c r="KQI173" s="1"/>
      <c r="KQJ173" s="1"/>
      <c r="KQK173" s="1"/>
      <c r="KQL173" s="1"/>
      <c r="KQM173" s="1"/>
      <c r="KQN173" s="1"/>
      <c r="KQO173" s="1"/>
      <c r="KQP173" s="1"/>
      <c r="KQQ173" s="1"/>
      <c r="KQR173" s="1"/>
      <c r="KQS173" s="1"/>
      <c r="KQT173" s="1"/>
      <c r="KQU173" s="1"/>
      <c r="KQV173" s="1"/>
      <c r="KQW173" s="1"/>
      <c r="KQX173" s="1"/>
      <c r="KQY173" s="1"/>
      <c r="KQZ173" s="1"/>
      <c r="KRA173" s="1"/>
      <c r="KRB173" s="1"/>
      <c r="KRC173" s="1"/>
      <c r="KRD173" s="1"/>
      <c r="KRE173" s="1"/>
      <c r="KRF173" s="1"/>
      <c r="KRG173" s="1"/>
      <c r="KRH173" s="1"/>
      <c r="KRI173" s="1"/>
      <c r="KRJ173" s="1"/>
      <c r="KRK173" s="1"/>
      <c r="KRL173" s="1"/>
      <c r="KRM173" s="1"/>
      <c r="KRN173" s="1"/>
      <c r="KRO173" s="1"/>
      <c r="KRP173" s="1"/>
      <c r="KRQ173" s="1"/>
      <c r="KRR173" s="1"/>
      <c r="KRS173" s="1"/>
      <c r="KRT173" s="1"/>
      <c r="KRU173" s="1"/>
      <c r="KRV173" s="1"/>
      <c r="KRW173" s="1"/>
      <c r="KRX173" s="1"/>
      <c r="KRY173" s="1"/>
      <c r="KRZ173" s="1"/>
      <c r="KSA173" s="1"/>
      <c r="KSB173" s="1"/>
      <c r="KSC173" s="1"/>
      <c r="KSD173" s="1"/>
      <c r="KSE173" s="1"/>
      <c r="KSF173" s="1"/>
      <c r="KSG173" s="1"/>
      <c r="KSH173" s="1"/>
      <c r="KSI173" s="1"/>
      <c r="KSJ173" s="1"/>
      <c r="KSK173" s="1"/>
      <c r="KSL173" s="1"/>
      <c r="KSM173" s="1"/>
      <c r="KSN173" s="1"/>
      <c r="KSO173" s="1"/>
      <c r="KSP173" s="1"/>
      <c r="KSQ173" s="1"/>
      <c r="KSR173" s="1"/>
      <c r="KSS173" s="1"/>
      <c r="KST173" s="1"/>
      <c r="KSU173" s="1"/>
      <c r="KSV173" s="1"/>
      <c r="KSW173" s="1"/>
      <c r="KSX173" s="1"/>
      <c r="KSY173" s="1"/>
      <c r="KSZ173" s="1"/>
      <c r="KTA173" s="1"/>
      <c r="KTB173" s="1"/>
      <c r="KTC173" s="1"/>
      <c r="KTD173" s="1"/>
      <c r="KTE173" s="1"/>
      <c r="KTF173" s="1"/>
      <c r="KTG173" s="1"/>
      <c r="KTH173" s="1"/>
      <c r="KTI173" s="1"/>
      <c r="KTJ173" s="1"/>
      <c r="KTK173" s="1"/>
      <c r="KTL173" s="1"/>
      <c r="KTM173" s="1"/>
      <c r="KTN173" s="1"/>
      <c r="KTO173" s="1"/>
      <c r="KTP173" s="1"/>
      <c r="KTQ173" s="1"/>
      <c r="KTR173" s="1"/>
      <c r="KTS173" s="1"/>
      <c r="KTT173" s="1"/>
      <c r="KTU173" s="1"/>
      <c r="KTV173" s="1"/>
      <c r="KTW173" s="1"/>
      <c r="KTX173" s="1"/>
      <c r="KTY173" s="1"/>
      <c r="KTZ173" s="1"/>
      <c r="KUA173" s="1"/>
      <c r="KUB173" s="1"/>
      <c r="KUC173" s="1"/>
      <c r="KUD173" s="1"/>
      <c r="KUE173" s="1"/>
      <c r="KUF173" s="1"/>
      <c r="KUG173" s="1"/>
      <c r="KUH173" s="1"/>
      <c r="KUI173" s="1"/>
      <c r="KUJ173" s="1"/>
      <c r="KUK173" s="1"/>
      <c r="KUL173" s="1"/>
      <c r="KUM173" s="1"/>
      <c r="KUN173" s="1"/>
      <c r="KUO173" s="1"/>
      <c r="KUP173" s="1"/>
      <c r="KUQ173" s="1"/>
      <c r="KUR173" s="1"/>
      <c r="KUS173" s="1"/>
      <c r="KUT173" s="1"/>
      <c r="KUU173" s="1"/>
      <c r="KUV173" s="1"/>
      <c r="KUW173" s="1"/>
      <c r="KUX173" s="1"/>
      <c r="KUY173" s="1"/>
      <c r="KUZ173" s="1"/>
      <c r="KVA173" s="1"/>
      <c r="KVB173" s="1"/>
      <c r="KVC173" s="1"/>
      <c r="KVD173" s="1"/>
      <c r="KVE173" s="1"/>
      <c r="KVF173" s="1"/>
      <c r="KVG173" s="1"/>
      <c r="KVH173" s="1"/>
      <c r="KVI173" s="1"/>
      <c r="KVJ173" s="1"/>
      <c r="KVK173" s="1"/>
      <c r="KVL173" s="1"/>
      <c r="KVM173" s="1"/>
      <c r="KVN173" s="1"/>
      <c r="KVO173" s="1"/>
      <c r="KVP173" s="1"/>
      <c r="KVQ173" s="1"/>
      <c r="KVR173" s="1"/>
      <c r="KVS173" s="1"/>
      <c r="KVT173" s="1"/>
      <c r="KVU173" s="1"/>
      <c r="KVV173" s="1"/>
      <c r="KVW173" s="1"/>
      <c r="KVX173" s="1"/>
      <c r="KVY173" s="1"/>
      <c r="KVZ173" s="1"/>
      <c r="KWA173" s="1"/>
      <c r="KWB173" s="1"/>
      <c r="KWC173" s="1"/>
      <c r="KWD173" s="1"/>
      <c r="KWE173" s="1"/>
      <c r="KWF173" s="1"/>
      <c r="KWG173" s="1"/>
      <c r="KWH173" s="1"/>
      <c r="KWI173" s="1"/>
      <c r="KWJ173" s="1"/>
      <c r="KWK173" s="1"/>
      <c r="KWL173" s="1"/>
      <c r="KWM173" s="1"/>
      <c r="KWN173" s="1"/>
      <c r="KWO173" s="1"/>
      <c r="KWP173" s="1"/>
      <c r="KWQ173" s="1"/>
      <c r="KWR173" s="1"/>
      <c r="KWS173" s="1"/>
      <c r="KWT173" s="1"/>
      <c r="KWU173" s="1"/>
      <c r="KWV173" s="1"/>
      <c r="KWW173" s="1"/>
      <c r="KWX173" s="1"/>
      <c r="KWY173" s="1"/>
      <c r="KWZ173" s="1"/>
      <c r="KXA173" s="1"/>
      <c r="KXB173" s="1"/>
      <c r="KXC173" s="1"/>
      <c r="KXD173" s="1"/>
      <c r="KXE173" s="1"/>
      <c r="KXF173" s="1"/>
      <c r="KXG173" s="1"/>
      <c r="KXH173" s="1"/>
      <c r="KXI173" s="1"/>
      <c r="KXJ173" s="1"/>
      <c r="KXK173" s="1"/>
      <c r="KXL173" s="1"/>
      <c r="KXM173" s="1"/>
      <c r="KXN173" s="1"/>
      <c r="KXO173" s="1"/>
      <c r="KXP173" s="1"/>
      <c r="KXQ173" s="1"/>
      <c r="KXR173" s="1"/>
      <c r="KXS173" s="1"/>
      <c r="KXT173" s="1"/>
      <c r="KXU173" s="1"/>
      <c r="KXV173" s="1"/>
      <c r="KXW173" s="1"/>
      <c r="KXX173" s="1"/>
      <c r="KXY173" s="1"/>
      <c r="KXZ173" s="1"/>
      <c r="KYA173" s="1"/>
      <c r="KYB173" s="1"/>
      <c r="KYC173" s="1"/>
      <c r="KYD173" s="1"/>
      <c r="KYE173" s="1"/>
      <c r="KYF173" s="1"/>
      <c r="KYG173" s="1"/>
      <c r="KYH173" s="1"/>
      <c r="KYI173" s="1"/>
      <c r="KYJ173" s="1"/>
      <c r="KYK173" s="1"/>
      <c r="KYL173" s="1"/>
      <c r="KYM173" s="1"/>
      <c r="KYN173" s="1"/>
      <c r="KYO173" s="1"/>
      <c r="KYP173" s="1"/>
      <c r="KYQ173" s="1"/>
      <c r="KYR173" s="1"/>
      <c r="KYS173" s="1"/>
      <c r="KYT173" s="1"/>
      <c r="KYU173" s="1"/>
      <c r="KYV173" s="1"/>
      <c r="KYW173" s="1"/>
      <c r="KYX173" s="1"/>
      <c r="KYY173" s="1"/>
      <c r="KYZ173" s="1"/>
      <c r="KZA173" s="1"/>
      <c r="KZB173" s="1"/>
      <c r="KZC173" s="1"/>
      <c r="KZD173" s="1"/>
      <c r="KZE173" s="1"/>
      <c r="KZF173" s="1"/>
      <c r="KZG173" s="1"/>
      <c r="KZH173" s="1"/>
      <c r="KZI173" s="1"/>
      <c r="KZJ173" s="1"/>
      <c r="KZK173" s="1"/>
      <c r="KZL173" s="1"/>
      <c r="KZM173" s="1"/>
      <c r="KZN173" s="1"/>
      <c r="KZO173" s="1"/>
      <c r="KZP173" s="1"/>
      <c r="KZQ173" s="1"/>
      <c r="KZR173" s="1"/>
      <c r="KZS173" s="1"/>
      <c r="KZT173" s="1"/>
      <c r="KZU173" s="1"/>
      <c r="KZV173" s="1"/>
      <c r="KZW173" s="1"/>
      <c r="KZX173" s="1"/>
      <c r="KZY173" s="1"/>
      <c r="KZZ173" s="1"/>
      <c r="LAA173" s="1"/>
      <c r="LAB173" s="1"/>
      <c r="LAC173" s="1"/>
      <c r="LAD173" s="1"/>
      <c r="LAE173" s="1"/>
      <c r="LAF173" s="1"/>
      <c r="LAG173" s="1"/>
      <c r="LAH173" s="1"/>
      <c r="LAI173" s="1"/>
      <c r="LAJ173" s="1"/>
      <c r="LAK173" s="1"/>
      <c r="LAL173" s="1"/>
      <c r="LAM173" s="1"/>
      <c r="LAN173" s="1"/>
      <c r="LAO173" s="1"/>
      <c r="LAP173" s="1"/>
      <c r="LAQ173" s="1"/>
      <c r="LAR173" s="1"/>
      <c r="LAS173" s="1"/>
      <c r="LAT173" s="1"/>
      <c r="LAU173" s="1"/>
      <c r="LAV173" s="1"/>
      <c r="LAW173" s="1"/>
      <c r="LAX173" s="1"/>
      <c r="LAY173" s="1"/>
      <c r="LAZ173" s="1"/>
      <c r="LBA173" s="1"/>
      <c r="LBB173" s="1"/>
      <c r="LBC173" s="1"/>
      <c r="LBD173" s="1"/>
      <c r="LBE173" s="1"/>
      <c r="LBF173" s="1"/>
      <c r="LBG173" s="1"/>
      <c r="LBH173" s="1"/>
      <c r="LBI173" s="1"/>
      <c r="LBJ173" s="1"/>
      <c r="LBK173" s="1"/>
      <c r="LBL173" s="1"/>
      <c r="LBM173" s="1"/>
      <c r="LBN173" s="1"/>
      <c r="LBO173" s="1"/>
      <c r="LBP173" s="1"/>
      <c r="LBQ173" s="1"/>
      <c r="LBR173" s="1"/>
      <c r="LBS173" s="1"/>
      <c r="LBT173" s="1"/>
      <c r="LBU173" s="1"/>
      <c r="LBV173" s="1"/>
      <c r="LBW173" s="1"/>
      <c r="LBX173" s="1"/>
      <c r="LBY173" s="1"/>
      <c r="LBZ173" s="1"/>
      <c r="LCA173" s="1"/>
      <c r="LCB173" s="1"/>
      <c r="LCC173" s="1"/>
      <c r="LCD173" s="1"/>
      <c r="LCE173" s="1"/>
      <c r="LCF173" s="1"/>
      <c r="LCG173" s="1"/>
      <c r="LCH173" s="1"/>
      <c r="LCI173" s="1"/>
      <c r="LCJ173" s="1"/>
      <c r="LCK173" s="1"/>
      <c r="LCL173" s="1"/>
      <c r="LCM173" s="1"/>
      <c r="LCN173" s="1"/>
      <c r="LCO173" s="1"/>
      <c r="LCP173" s="1"/>
      <c r="LCQ173" s="1"/>
      <c r="LCR173" s="1"/>
      <c r="LCS173" s="1"/>
      <c r="LCT173" s="1"/>
      <c r="LCU173" s="1"/>
      <c r="LCV173" s="1"/>
      <c r="LCW173" s="1"/>
      <c r="LCX173" s="1"/>
      <c r="LCY173" s="1"/>
      <c r="LCZ173" s="1"/>
      <c r="LDA173" s="1"/>
      <c r="LDB173" s="1"/>
      <c r="LDC173" s="1"/>
      <c r="LDD173" s="1"/>
      <c r="LDE173" s="1"/>
      <c r="LDF173" s="1"/>
      <c r="LDG173" s="1"/>
      <c r="LDH173" s="1"/>
      <c r="LDI173" s="1"/>
      <c r="LDJ173" s="1"/>
      <c r="LDK173" s="1"/>
      <c r="LDL173" s="1"/>
      <c r="LDM173" s="1"/>
      <c r="LDN173" s="1"/>
      <c r="LDO173" s="1"/>
      <c r="LDP173" s="1"/>
      <c r="LDQ173" s="1"/>
      <c r="LDR173" s="1"/>
      <c r="LDS173" s="1"/>
      <c r="LDT173" s="1"/>
      <c r="LDU173" s="1"/>
      <c r="LDV173" s="1"/>
      <c r="LDW173" s="1"/>
      <c r="LDX173" s="1"/>
      <c r="LDY173" s="1"/>
      <c r="LDZ173" s="1"/>
      <c r="LEA173" s="1"/>
      <c r="LEB173" s="1"/>
      <c r="LEC173" s="1"/>
      <c r="LED173" s="1"/>
      <c r="LEE173" s="1"/>
      <c r="LEF173" s="1"/>
      <c r="LEG173" s="1"/>
      <c r="LEH173" s="1"/>
      <c r="LEI173" s="1"/>
      <c r="LEJ173" s="1"/>
      <c r="LEK173" s="1"/>
      <c r="LEL173" s="1"/>
      <c r="LEM173" s="1"/>
      <c r="LEN173" s="1"/>
      <c r="LEO173" s="1"/>
      <c r="LEP173" s="1"/>
      <c r="LEQ173" s="1"/>
      <c r="LER173" s="1"/>
      <c r="LES173" s="1"/>
      <c r="LET173" s="1"/>
      <c r="LEU173" s="1"/>
      <c r="LEV173" s="1"/>
      <c r="LEW173" s="1"/>
      <c r="LEX173" s="1"/>
      <c r="LEY173" s="1"/>
      <c r="LEZ173" s="1"/>
      <c r="LFA173" s="1"/>
      <c r="LFB173" s="1"/>
      <c r="LFC173" s="1"/>
      <c r="LFD173" s="1"/>
      <c r="LFE173" s="1"/>
      <c r="LFF173" s="1"/>
      <c r="LFG173" s="1"/>
      <c r="LFH173" s="1"/>
      <c r="LFI173" s="1"/>
      <c r="LFJ173" s="1"/>
      <c r="LFK173" s="1"/>
      <c r="LFL173" s="1"/>
      <c r="LFM173" s="1"/>
      <c r="LFN173" s="1"/>
      <c r="LFO173" s="1"/>
      <c r="LFP173" s="1"/>
      <c r="LFQ173" s="1"/>
      <c r="LFR173" s="1"/>
      <c r="LFS173" s="1"/>
      <c r="LFT173" s="1"/>
      <c r="LFU173" s="1"/>
      <c r="LFV173" s="1"/>
      <c r="LFW173" s="1"/>
      <c r="LFX173" s="1"/>
      <c r="LFY173" s="1"/>
      <c r="LFZ173" s="1"/>
      <c r="LGA173" s="1"/>
      <c r="LGB173" s="1"/>
      <c r="LGC173" s="1"/>
      <c r="LGD173" s="1"/>
      <c r="LGE173" s="1"/>
      <c r="LGF173" s="1"/>
      <c r="LGG173" s="1"/>
      <c r="LGH173" s="1"/>
      <c r="LGI173" s="1"/>
      <c r="LGJ173" s="1"/>
      <c r="LGK173" s="1"/>
      <c r="LGL173" s="1"/>
      <c r="LGM173" s="1"/>
      <c r="LGN173" s="1"/>
      <c r="LGO173" s="1"/>
      <c r="LGP173" s="1"/>
      <c r="LGQ173" s="1"/>
      <c r="LGR173" s="1"/>
      <c r="LGS173" s="1"/>
      <c r="LGT173" s="1"/>
      <c r="LGU173" s="1"/>
      <c r="LGV173" s="1"/>
      <c r="LGW173" s="1"/>
      <c r="LGX173" s="1"/>
      <c r="LGY173" s="1"/>
      <c r="LGZ173" s="1"/>
      <c r="LHA173" s="1"/>
      <c r="LHB173" s="1"/>
      <c r="LHC173" s="1"/>
      <c r="LHD173" s="1"/>
      <c r="LHE173" s="1"/>
      <c r="LHF173" s="1"/>
      <c r="LHG173" s="1"/>
      <c r="LHH173" s="1"/>
      <c r="LHI173" s="1"/>
      <c r="LHJ173" s="1"/>
      <c r="LHK173" s="1"/>
      <c r="LHL173" s="1"/>
      <c r="LHM173" s="1"/>
      <c r="LHN173" s="1"/>
      <c r="LHO173" s="1"/>
      <c r="LHP173" s="1"/>
      <c r="LHQ173" s="1"/>
      <c r="LHR173" s="1"/>
      <c r="LHS173" s="1"/>
      <c r="LHT173" s="1"/>
      <c r="LHU173" s="1"/>
      <c r="LHV173" s="1"/>
      <c r="LHW173" s="1"/>
      <c r="LHX173" s="1"/>
      <c r="LHY173" s="1"/>
      <c r="LHZ173" s="1"/>
      <c r="LIA173" s="1"/>
      <c r="LIB173" s="1"/>
      <c r="LIC173" s="1"/>
      <c r="LID173" s="1"/>
      <c r="LIE173" s="1"/>
      <c r="LIF173" s="1"/>
      <c r="LIG173" s="1"/>
      <c r="LIH173" s="1"/>
      <c r="LII173" s="1"/>
      <c r="LIJ173" s="1"/>
      <c r="LIK173" s="1"/>
      <c r="LIL173" s="1"/>
      <c r="LIM173" s="1"/>
      <c r="LIN173" s="1"/>
      <c r="LIO173" s="1"/>
      <c r="LIP173" s="1"/>
      <c r="LIQ173" s="1"/>
      <c r="LIR173" s="1"/>
      <c r="LIS173" s="1"/>
      <c r="LIT173" s="1"/>
      <c r="LIU173" s="1"/>
      <c r="LIV173" s="1"/>
      <c r="LIW173" s="1"/>
      <c r="LIX173" s="1"/>
      <c r="LIY173" s="1"/>
      <c r="LIZ173" s="1"/>
      <c r="LJA173" s="1"/>
      <c r="LJB173" s="1"/>
      <c r="LJC173" s="1"/>
      <c r="LJD173" s="1"/>
      <c r="LJE173" s="1"/>
      <c r="LJF173" s="1"/>
      <c r="LJG173" s="1"/>
      <c r="LJH173" s="1"/>
      <c r="LJI173" s="1"/>
      <c r="LJJ173" s="1"/>
      <c r="LJK173" s="1"/>
      <c r="LJL173" s="1"/>
      <c r="LJM173" s="1"/>
      <c r="LJN173" s="1"/>
      <c r="LJO173" s="1"/>
      <c r="LJP173" s="1"/>
      <c r="LJQ173" s="1"/>
      <c r="LJR173" s="1"/>
      <c r="LJS173" s="1"/>
      <c r="LJT173" s="1"/>
      <c r="LJU173" s="1"/>
      <c r="LJV173" s="1"/>
      <c r="LJW173" s="1"/>
      <c r="LJX173" s="1"/>
      <c r="LJY173" s="1"/>
      <c r="LJZ173" s="1"/>
      <c r="LKA173" s="1"/>
      <c r="LKB173" s="1"/>
      <c r="LKC173" s="1"/>
      <c r="LKD173" s="1"/>
      <c r="LKE173" s="1"/>
      <c r="LKF173" s="1"/>
      <c r="LKG173" s="1"/>
      <c r="LKH173" s="1"/>
      <c r="LKI173" s="1"/>
      <c r="LKJ173" s="1"/>
      <c r="LKK173" s="1"/>
      <c r="LKL173" s="1"/>
      <c r="LKM173" s="1"/>
      <c r="LKN173" s="1"/>
      <c r="LKO173" s="1"/>
      <c r="LKP173" s="1"/>
      <c r="LKQ173" s="1"/>
      <c r="LKR173" s="1"/>
      <c r="LKS173" s="1"/>
      <c r="LKT173" s="1"/>
      <c r="LKU173" s="1"/>
      <c r="LKV173" s="1"/>
      <c r="LKW173" s="1"/>
      <c r="LKX173" s="1"/>
      <c r="LKY173" s="1"/>
      <c r="LKZ173" s="1"/>
      <c r="LLA173" s="1"/>
      <c r="LLB173" s="1"/>
      <c r="LLC173" s="1"/>
      <c r="LLD173" s="1"/>
      <c r="LLE173" s="1"/>
      <c r="LLF173" s="1"/>
      <c r="LLG173" s="1"/>
      <c r="LLH173" s="1"/>
      <c r="LLI173" s="1"/>
      <c r="LLJ173" s="1"/>
      <c r="LLK173" s="1"/>
      <c r="LLL173" s="1"/>
      <c r="LLM173" s="1"/>
      <c r="LLN173" s="1"/>
      <c r="LLO173" s="1"/>
      <c r="LLP173" s="1"/>
      <c r="LLQ173" s="1"/>
      <c r="LLR173" s="1"/>
      <c r="LLS173" s="1"/>
      <c r="LLT173" s="1"/>
      <c r="LLU173" s="1"/>
      <c r="LLV173" s="1"/>
      <c r="LLW173" s="1"/>
      <c r="LLX173" s="1"/>
      <c r="LLY173" s="1"/>
      <c r="LLZ173" s="1"/>
      <c r="LMA173" s="1"/>
      <c r="LMB173" s="1"/>
      <c r="LMC173" s="1"/>
      <c r="LMD173" s="1"/>
      <c r="LME173" s="1"/>
      <c r="LMF173" s="1"/>
      <c r="LMG173" s="1"/>
      <c r="LMH173" s="1"/>
      <c r="LMI173" s="1"/>
      <c r="LMJ173" s="1"/>
      <c r="LMK173" s="1"/>
      <c r="LML173" s="1"/>
      <c r="LMM173" s="1"/>
      <c r="LMN173" s="1"/>
      <c r="LMO173" s="1"/>
      <c r="LMP173" s="1"/>
      <c r="LMQ173" s="1"/>
      <c r="LMR173" s="1"/>
      <c r="LMS173" s="1"/>
      <c r="LMT173" s="1"/>
      <c r="LMU173" s="1"/>
      <c r="LMV173" s="1"/>
      <c r="LMW173" s="1"/>
      <c r="LMX173" s="1"/>
      <c r="LMY173" s="1"/>
      <c r="LMZ173" s="1"/>
      <c r="LNA173" s="1"/>
      <c r="LNB173" s="1"/>
      <c r="LNC173" s="1"/>
      <c r="LND173" s="1"/>
      <c r="LNE173" s="1"/>
      <c r="LNF173" s="1"/>
      <c r="LNG173" s="1"/>
      <c r="LNH173" s="1"/>
      <c r="LNI173" s="1"/>
      <c r="LNJ173" s="1"/>
      <c r="LNK173" s="1"/>
      <c r="LNL173" s="1"/>
      <c r="LNM173" s="1"/>
      <c r="LNN173" s="1"/>
      <c r="LNO173" s="1"/>
      <c r="LNP173" s="1"/>
      <c r="LNQ173" s="1"/>
      <c r="LNR173" s="1"/>
      <c r="LNS173" s="1"/>
      <c r="LNT173" s="1"/>
      <c r="LNU173" s="1"/>
      <c r="LNV173" s="1"/>
      <c r="LNW173" s="1"/>
      <c r="LNX173" s="1"/>
      <c r="LNY173" s="1"/>
      <c r="LNZ173" s="1"/>
      <c r="LOA173" s="1"/>
      <c r="LOB173" s="1"/>
      <c r="LOC173" s="1"/>
      <c r="LOD173" s="1"/>
      <c r="LOE173" s="1"/>
      <c r="LOF173" s="1"/>
      <c r="LOG173" s="1"/>
      <c r="LOH173" s="1"/>
      <c r="LOI173" s="1"/>
      <c r="LOJ173" s="1"/>
      <c r="LOK173" s="1"/>
      <c r="LOL173" s="1"/>
      <c r="LOM173" s="1"/>
      <c r="LON173" s="1"/>
      <c r="LOO173" s="1"/>
      <c r="LOP173" s="1"/>
      <c r="LOQ173" s="1"/>
      <c r="LOR173" s="1"/>
      <c r="LOS173" s="1"/>
      <c r="LOT173" s="1"/>
      <c r="LOU173" s="1"/>
      <c r="LOV173" s="1"/>
      <c r="LOW173" s="1"/>
      <c r="LOX173" s="1"/>
      <c r="LOY173" s="1"/>
      <c r="LOZ173" s="1"/>
      <c r="LPA173" s="1"/>
      <c r="LPB173" s="1"/>
      <c r="LPC173" s="1"/>
      <c r="LPD173" s="1"/>
      <c r="LPE173" s="1"/>
      <c r="LPF173" s="1"/>
      <c r="LPG173" s="1"/>
      <c r="LPH173" s="1"/>
      <c r="LPI173" s="1"/>
      <c r="LPJ173" s="1"/>
      <c r="LPK173" s="1"/>
      <c r="LPL173" s="1"/>
      <c r="LPM173" s="1"/>
      <c r="LPN173" s="1"/>
      <c r="LPO173" s="1"/>
      <c r="LPP173" s="1"/>
      <c r="LPQ173" s="1"/>
      <c r="LPR173" s="1"/>
      <c r="LPS173" s="1"/>
      <c r="LPT173" s="1"/>
      <c r="LPU173" s="1"/>
      <c r="LPV173" s="1"/>
      <c r="LPW173" s="1"/>
      <c r="LPX173" s="1"/>
      <c r="LPY173" s="1"/>
      <c r="LPZ173" s="1"/>
      <c r="LQA173" s="1"/>
      <c r="LQB173" s="1"/>
      <c r="LQC173" s="1"/>
      <c r="LQD173" s="1"/>
      <c r="LQE173" s="1"/>
      <c r="LQF173" s="1"/>
      <c r="LQG173" s="1"/>
      <c r="LQH173" s="1"/>
      <c r="LQI173" s="1"/>
      <c r="LQJ173" s="1"/>
      <c r="LQK173" s="1"/>
      <c r="LQL173" s="1"/>
      <c r="LQM173" s="1"/>
      <c r="LQN173" s="1"/>
      <c r="LQO173" s="1"/>
      <c r="LQP173" s="1"/>
      <c r="LQQ173" s="1"/>
      <c r="LQR173" s="1"/>
      <c r="LQS173" s="1"/>
      <c r="LQT173" s="1"/>
      <c r="LQU173" s="1"/>
      <c r="LQV173" s="1"/>
      <c r="LQW173" s="1"/>
      <c r="LQX173" s="1"/>
      <c r="LQY173" s="1"/>
      <c r="LQZ173" s="1"/>
      <c r="LRA173" s="1"/>
      <c r="LRB173" s="1"/>
      <c r="LRC173" s="1"/>
      <c r="LRD173" s="1"/>
      <c r="LRE173" s="1"/>
      <c r="LRF173" s="1"/>
      <c r="LRG173" s="1"/>
      <c r="LRH173" s="1"/>
      <c r="LRI173" s="1"/>
      <c r="LRJ173" s="1"/>
      <c r="LRK173" s="1"/>
      <c r="LRL173" s="1"/>
      <c r="LRM173" s="1"/>
      <c r="LRN173" s="1"/>
      <c r="LRO173" s="1"/>
      <c r="LRP173" s="1"/>
      <c r="LRQ173" s="1"/>
      <c r="LRR173" s="1"/>
      <c r="LRS173" s="1"/>
      <c r="LRT173" s="1"/>
      <c r="LRU173" s="1"/>
      <c r="LRV173" s="1"/>
      <c r="LRW173" s="1"/>
      <c r="LRX173" s="1"/>
      <c r="LRY173" s="1"/>
      <c r="LRZ173" s="1"/>
      <c r="LSA173" s="1"/>
      <c r="LSB173" s="1"/>
      <c r="LSC173" s="1"/>
      <c r="LSD173" s="1"/>
      <c r="LSE173" s="1"/>
      <c r="LSF173" s="1"/>
      <c r="LSG173" s="1"/>
      <c r="LSH173" s="1"/>
      <c r="LSI173" s="1"/>
      <c r="LSJ173" s="1"/>
      <c r="LSK173" s="1"/>
      <c r="LSL173" s="1"/>
      <c r="LSM173" s="1"/>
      <c r="LSN173" s="1"/>
      <c r="LSO173" s="1"/>
      <c r="LSP173" s="1"/>
      <c r="LSQ173" s="1"/>
      <c r="LSR173" s="1"/>
      <c r="LSS173" s="1"/>
      <c r="LST173" s="1"/>
      <c r="LSU173" s="1"/>
      <c r="LSV173" s="1"/>
      <c r="LSW173" s="1"/>
      <c r="LSX173" s="1"/>
      <c r="LSY173" s="1"/>
      <c r="LSZ173" s="1"/>
      <c r="LTA173" s="1"/>
      <c r="LTB173" s="1"/>
      <c r="LTC173" s="1"/>
      <c r="LTD173" s="1"/>
      <c r="LTE173" s="1"/>
      <c r="LTF173" s="1"/>
      <c r="LTG173" s="1"/>
      <c r="LTH173" s="1"/>
      <c r="LTI173" s="1"/>
      <c r="LTJ173" s="1"/>
      <c r="LTK173" s="1"/>
      <c r="LTL173" s="1"/>
      <c r="LTM173" s="1"/>
      <c r="LTN173" s="1"/>
      <c r="LTO173" s="1"/>
      <c r="LTP173" s="1"/>
      <c r="LTQ173" s="1"/>
      <c r="LTR173" s="1"/>
      <c r="LTS173" s="1"/>
      <c r="LTT173" s="1"/>
      <c r="LTU173" s="1"/>
      <c r="LTV173" s="1"/>
      <c r="LTW173" s="1"/>
      <c r="LTX173" s="1"/>
      <c r="LTY173" s="1"/>
      <c r="LTZ173" s="1"/>
      <c r="LUA173" s="1"/>
      <c r="LUB173" s="1"/>
      <c r="LUC173" s="1"/>
      <c r="LUD173" s="1"/>
      <c r="LUE173" s="1"/>
      <c r="LUF173" s="1"/>
      <c r="LUG173" s="1"/>
      <c r="LUH173" s="1"/>
      <c r="LUI173" s="1"/>
      <c r="LUJ173" s="1"/>
      <c r="LUK173" s="1"/>
      <c r="LUL173" s="1"/>
      <c r="LUM173" s="1"/>
      <c r="LUN173" s="1"/>
      <c r="LUO173" s="1"/>
      <c r="LUP173" s="1"/>
      <c r="LUQ173" s="1"/>
      <c r="LUR173" s="1"/>
      <c r="LUS173" s="1"/>
      <c r="LUT173" s="1"/>
      <c r="LUU173" s="1"/>
      <c r="LUV173" s="1"/>
      <c r="LUW173" s="1"/>
      <c r="LUX173" s="1"/>
      <c r="LUY173" s="1"/>
      <c r="LUZ173" s="1"/>
      <c r="LVA173" s="1"/>
      <c r="LVB173" s="1"/>
      <c r="LVC173" s="1"/>
      <c r="LVD173" s="1"/>
      <c r="LVE173" s="1"/>
      <c r="LVF173" s="1"/>
      <c r="LVG173" s="1"/>
      <c r="LVH173" s="1"/>
      <c r="LVI173" s="1"/>
      <c r="LVJ173" s="1"/>
      <c r="LVK173" s="1"/>
      <c r="LVL173" s="1"/>
      <c r="LVM173" s="1"/>
      <c r="LVN173" s="1"/>
      <c r="LVO173" s="1"/>
      <c r="LVP173" s="1"/>
      <c r="LVQ173" s="1"/>
      <c r="LVR173" s="1"/>
      <c r="LVS173" s="1"/>
      <c r="LVT173" s="1"/>
      <c r="LVU173" s="1"/>
      <c r="LVV173" s="1"/>
      <c r="LVW173" s="1"/>
      <c r="LVX173" s="1"/>
      <c r="LVY173" s="1"/>
      <c r="LVZ173" s="1"/>
      <c r="LWA173" s="1"/>
      <c r="LWB173" s="1"/>
      <c r="LWC173" s="1"/>
      <c r="LWD173" s="1"/>
      <c r="LWE173" s="1"/>
      <c r="LWF173" s="1"/>
      <c r="LWG173" s="1"/>
      <c r="LWH173" s="1"/>
      <c r="LWI173" s="1"/>
      <c r="LWJ173" s="1"/>
      <c r="LWK173" s="1"/>
      <c r="LWL173" s="1"/>
      <c r="LWM173" s="1"/>
      <c r="LWN173" s="1"/>
      <c r="LWO173" s="1"/>
      <c r="LWP173" s="1"/>
      <c r="LWQ173" s="1"/>
      <c r="LWR173" s="1"/>
      <c r="LWS173" s="1"/>
      <c r="LWT173" s="1"/>
      <c r="LWU173" s="1"/>
      <c r="LWV173" s="1"/>
      <c r="LWW173" s="1"/>
      <c r="LWX173" s="1"/>
      <c r="LWY173" s="1"/>
      <c r="LWZ173" s="1"/>
      <c r="LXA173" s="1"/>
      <c r="LXB173" s="1"/>
      <c r="LXC173" s="1"/>
      <c r="LXD173" s="1"/>
      <c r="LXE173" s="1"/>
      <c r="LXF173" s="1"/>
      <c r="LXG173" s="1"/>
      <c r="LXH173" s="1"/>
      <c r="LXI173" s="1"/>
      <c r="LXJ173" s="1"/>
      <c r="LXK173" s="1"/>
      <c r="LXL173" s="1"/>
      <c r="LXM173" s="1"/>
      <c r="LXN173" s="1"/>
      <c r="LXO173" s="1"/>
      <c r="LXP173" s="1"/>
      <c r="LXQ173" s="1"/>
      <c r="LXR173" s="1"/>
      <c r="LXS173" s="1"/>
      <c r="LXT173" s="1"/>
      <c r="LXU173" s="1"/>
      <c r="LXV173" s="1"/>
      <c r="LXW173" s="1"/>
      <c r="LXX173" s="1"/>
      <c r="LXY173" s="1"/>
      <c r="LXZ173" s="1"/>
      <c r="LYA173" s="1"/>
      <c r="LYB173" s="1"/>
      <c r="LYC173" s="1"/>
      <c r="LYD173" s="1"/>
      <c r="LYE173" s="1"/>
      <c r="LYF173" s="1"/>
      <c r="LYG173" s="1"/>
      <c r="LYH173" s="1"/>
      <c r="LYI173" s="1"/>
      <c r="LYJ173" s="1"/>
      <c r="LYK173" s="1"/>
      <c r="LYL173" s="1"/>
      <c r="LYM173" s="1"/>
      <c r="LYN173" s="1"/>
      <c r="LYO173" s="1"/>
      <c r="LYP173" s="1"/>
      <c r="LYQ173" s="1"/>
      <c r="LYR173" s="1"/>
      <c r="LYS173" s="1"/>
      <c r="LYT173" s="1"/>
      <c r="LYU173" s="1"/>
      <c r="LYV173" s="1"/>
      <c r="LYW173" s="1"/>
      <c r="LYX173" s="1"/>
      <c r="LYY173" s="1"/>
      <c r="LYZ173" s="1"/>
      <c r="LZA173" s="1"/>
      <c r="LZB173" s="1"/>
      <c r="LZC173" s="1"/>
      <c r="LZD173" s="1"/>
      <c r="LZE173" s="1"/>
      <c r="LZF173" s="1"/>
      <c r="LZG173" s="1"/>
      <c r="LZH173" s="1"/>
      <c r="LZI173" s="1"/>
      <c r="LZJ173" s="1"/>
      <c r="LZK173" s="1"/>
      <c r="LZL173" s="1"/>
      <c r="LZM173" s="1"/>
      <c r="LZN173" s="1"/>
      <c r="LZO173" s="1"/>
      <c r="LZP173" s="1"/>
      <c r="LZQ173" s="1"/>
      <c r="LZR173" s="1"/>
      <c r="LZS173" s="1"/>
      <c r="LZT173" s="1"/>
      <c r="LZU173" s="1"/>
      <c r="LZV173" s="1"/>
      <c r="LZW173" s="1"/>
      <c r="LZX173" s="1"/>
      <c r="LZY173" s="1"/>
      <c r="LZZ173" s="1"/>
      <c r="MAA173" s="1"/>
      <c r="MAB173" s="1"/>
      <c r="MAC173" s="1"/>
      <c r="MAD173" s="1"/>
      <c r="MAE173" s="1"/>
      <c r="MAF173" s="1"/>
      <c r="MAG173" s="1"/>
      <c r="MAH173" s="1"/>
      <c r="MAI173" s="1"/>
      <c r="MAJ173" s="1"/>
      <c r="MAK173" s="1"/>
      <c r="MAL173" s="1"/>
      <c r="MAM173" s="1"/>
      <c r="MAN173" s="1"/>
      <c r="MAO173" s="1"/>
      <c r="MAP173" s="1"/>
      <c r="MAQ173" s="1"/>
      <c r="MAR173" s="1"/>
      <c r="MAS173" s="1"/>
      <c r="MAT173" s="1"/>
      <c r="MAU173" s="1"/>
      <c r="MAV173" s="1"/>
      <c r="MAW173" s="1"/>
      <c r="MAX173" s="1"/>
      <c r="MAY173" s="1"/>
      <c r="MAZ173" s="1"/>
      <c r="MBA173" s="1"/>
      <c r="MBB173" s="1"/>
      <c r="MBC173" s="1"/>
      <c r="MBD173" s="1"/>
      <c r="MBE173" s="1"/>
      <c r="MBF173" s="1"/>
      <c r="MBG173" s="1"/>
      <c r="MBH173" s="1"/>
      <c r="MBI173" s="1"/>
      <c r="MBJ173" s="1"/>
      <c r="MBK173" s="1"/>
      <c r="MBL173" s="1"/>
      <c r="MBM173" s="1"/>
      <c r="MBN173" s="1"/>
      <c r="MBO173" s="1"/>
      <c r="MBP173" s="1"/>
      <c r="MBQ173" s="1"/>
      <c r="MBR173" s="1"/>
      <c r="MBS173" s="1"/>
      <c r="MBT173" s="1"/>
      <c r="MBU173" s="1"/>
      <c r="MBV173" s="1"/>
      <c r="MBW173" s="1"/>
      <c r="MBX173" s="1"/>
      <c r="MBY173" s="1"/>
      <c r="MBZ173" s="1"/>
      <c r="MCA173" s="1"/>
      <c r="MCB173" s="1"/>
      <c r="MCC173" s="1"/>
      <c r="MCD173" s="1"/>
      <c r="MCE173" s="1"/>
      <c r="MCF173" s="1"/>
      <c r="MCG173" s="1"/>
      <c r="MCH173" s="1"/>
      <c r="MCI173" s="1"/>
      <c r="MCJ173" s="1"/>
      <c r="MCK173" s="1"/>
      <c r="MCL173" s="1"/>
      <c r="MCM173" s="1"/>
      <c r="MCN173" s="1"/>
      <c r="MCO173" s="1"/>
      <c r="MCP173" s="1"/>
      <c r="MCQ173" s="1"/>
      <c r="MCR173" s="1"/>
      <c r="MCS173" s="1"/>
      <c r="MCT173" s="1"/>
      <c r="MCU173" s="1"/>
      <c r="MCV173" s="1"/>
      <c r="MCW173" s="1"/>
      <c r="MCX173" s="1"/>
      <c r="MCY173" s="1"/>
      <c r="MCZ173" s="1"/>
      <c r="MDA173" s="1"/>
      <c r="MDB173" s="1"/>
      <c r="MDC173" s="1"/>
      <c r="MDD173" s="1"/>
      <c r="MDE173" s="1"/>
      <c r="MDF173" s="1"/>
      <c r="MDG173" s="1"/>
      <c r="MDH173" s="1"/>
      <c r="MDI173" s="1"/>
      <c r="MDJ173" s="1"/>
      <c r="MDK173" s="1"/>
      <c r="MDL173" s="1"/>
      <c r="MDM173" s="1"/>
      <c r="MDN173" s="1"/>
      <c r="MDO173" s="1"/>
      <c r="MDP173" s="1"/>
      <c r="MDQ173" s="1"/>
      <c r="MDR173" s="1"/>
      <c r="MDS173" s="1"/>
      <c r="MDT173" s="1"/>
      <c r="MDU173" s="1"/>
      <c r="MDV173" s="1"/>
      <c r="MDW173" s="1"/>
      <c r="MDX173" s="1"/>
      <c r="MDY173" s="1"/>
      <c r="MDZ173" s="1"/>
      <c r="MEA173" s="1"/>
      <c r="MEB173" s="1"/>
      <c r="MEC173" s="1"/>
      <c r="MED173" s="1"/>
      <c r="MEE173" s="1"/>
      <c r="MEF173" s="1"/>
      <c r="MEG173" s="1"/>
      <c r="MEH173" s="1"/>
      <c r="MEI173" s="1"/>
      <c r="MEJ173" s="1"/>
      <c r="MEK173" s="1"/>
      <c r="MEL173" s="1"/>
      <c r="MEM173" s="1"/>
      <c r="MEN173" s="1"/>
      <c r="MEO173" s="1"/>
      <c r="MEP173" s="1"/>
      <c r="MEQ173" s="1"/>
      <c r="MER173" s="1"/>
      <c r="MES173" s="1"/>
      <c r="MET173" s="1"/>
      <c r="MEU173" s="1"/>
      <c r="MEV173" s="1"/>
      <c r="MEW173" s="1"/>
      <c r="MEX173" s="1"/>
      <c r="MEY173" s="1"/>
      <c r="MEZ173" s="1"/>
      <c r="MFA173" s="1"/>
      <c r="MFB173" s="1"/>
      <c r="MFC173" s="1"/>
      <c r="MFD173" s="1"/>
      <c r="MFE173" s="1"/>
      <c r="MFF173" s="1"/>
      <c r="MFG173" s="1"/>
      <c r="MFH173" s="1"/>
      <c r="MFI173" s="1"/>
      <c r="MFJ173" s="1"/>
      <c r="MFK173" s="1"/>
      <c r="MFL173" s="1"/>
      <c r="MFM173" s="1"/>
      <c r="MFN173" s="1"/>
      <c r="MFO173" s="1"/>
      <c r="MFP173" s="1"/>
      <c r="MFQ173" s="1"/>
      <c r="MFR173" s="1"/>
      <c r="MFS173" s="1"/>
      <c r="MFT173" s="1"/>
      <c r="MFU173" s="1"/>
      <c r="MFV173" s="1"/>
      <c r="MFW173" s="1"/>
      <c r="MFX173" s="1"/>
      <c r="MFY173" s="1"/>
      <c r="MFZ173" s="1"/>
      <c r="MGA173" s="1"/>
      <c r="MGB173" s="1"/>
      <c r="MGC173" s="1"/>
      <c r="MGD173" s="1"/>
      <c r="MGE173" s="1"/>
      <c r="MGF173" s="1"/>
      <c r="MGG173" s="1"/>
      <c r="MGH173" s="1"/>
      <c r="MGI173" s="1"/>
      <c r="MGJ173" s="1"/>
      <c r="MGK173" s="1"/>
      <c r="MGL173" s="1"/>
      <c r="MGM173" s="1"/>
      <c r="MGN173" s="1"/>
      <c r="MGO173" s="1"/>
      <c r="MGP173" s="1"/>
      <c r="MGQ173" s="1"/>
      <c r="MGR173" s="1"/>
      <c r="MGS173" s="1"/>
      <c r="MGT173" s="1"/>
      <c r="MGU173" s="1"/>
      <c r="MGV173" s="1"/>
      <c r="MGW173" s="1"/>
      <c r="MGX173" s="1"/>
      <c r="MGY173" s="1"/>
      <c r="MGZ173" s="1"/>
      <c r="MHA173" s="1"/>
      <c r="MHB173" s="1"/>
      <c r="MHC173" s="1"/>
      <c r="MHD173" s="1"/>
      <c r="MHE173" s="1"/>
      <c r="MHF173" s="1"/>
      <c r="MHG173" s="1"/>
      <c r="MHH173" s="1"/>
      <c r="MHI173" s="1"/>
      <c r="MHJ173" s="1"/>
      <c r="MHK173" s="1"/>
      <c r="MHL173" s="1"/>
      <c r="MHM173" s="1"/>
      <c r="MHN173" s="1"/>
      <c r="MHO173" s="1"/>
      <c r="MHP173" s="1"/>
      <c r="MHQ173" s="1"/>
      <c r="MHR173" s="1"/>
      <c r="MHS173" s="1"/>
      <c r="MHT173" s="1"/>
      <c r="MHU173" s="1"/>
      <c r="MHV173" s="1"/>
      <c r="MHW173" s="1"/>
      <c r="MHX173" s="1"/>
      <c r="MHY173" s="1"/>
      <c r="MHZ173" s="1"/>
      <c r="MIA173" s="1"/>
      <c r="MIB173" s="1"/>
      <c r="MIC173" s="1"/>
      <c r="MID173" s="1"/>
      <c r="MIE173" s="1"/>
      <c r="MIF173" s="1"/>
      <c r="MIG173" s="1"/>
      <c r="MIH173" s="1"/>
      <c r="MII173" s="1"/>
      <c r="MIJ173" s="1"/>
      <c r="MIK173" s="1"/>
      <c r="MIL173" s="1"/>
      <c r="MIM173" s="1"/>
      <c r="MIN173" s="1"/>
      <c r="MIO173" s="1"/>
      <c r="MIP173" s="1"/>
      <c r="MIQ173" s="1"/>
      <c r="MIR173" s="1"/>
      <c r="MIS173" s="1"/>
      <c r="MIT173" s="1"/>
      <c r="MIU173" s="1"/>
      <c r="MIV173" s="1"/>
      <c r="MIW173" s="1"/>
      <c r="MIX173" s="1"/>
      <c r="MIY173" s="1"/>
      <c r="MIZ173" s="1"/>
      <c r="MJA173" s="1"/>
      <c r="MJB173" s="1"/>
      <c r="MJC173" s="1"/>
      <c r="MJD173" s="1"/>
      <c r="MJE173" s="1"/>
      <c r="MJF173" s="1"/>
      <c r="MJG173" s="1"/>
      <c r="MJH173" s="1"/>
      <c r="MJI173" s="1"/>
      <c r="MJJ173" s="1"/>
      <c r="MJK173" s="1"/>
      <c r="MJL173" s="1"/>
      <c r="MJM173" s="1"/>
      <c r="MJN173" s="1"/>
      <c r="MJO173" s="1"/>
      <c r="MJP173" s="1"/>
      <c r="MJQ173" s="1"/>
      <c r="MJR173" s="1"/>
      <c r="MJS173" s="1"/>
      <c r="MJT173" s="1"/>
      <c r="MJU173" s="1"/>
      <c r="MJV173" s="1"/>
      <c r="MJW173" s="1"/>
      <c r="MJX173" s="1"/>
      <c r="MJY173" s="1"/>
      <c r="MJZ173" s="1"/>
      <c r="MKA173" s="1"/>
      <c r="MKB173" s="1"/>
      <c r="MKC173" s="1"/>
      <c r="MKD173" s="1"/>
      <c r="MKE173" s="1"/>
      <c r="MKF173" s="1"/>
      <c r="MKG173" s="1"/>
      <c r="MKH173" s="1"/>
      <c r="MKI173" s="1"/>
      <c r="MKJ173" s="1"/>
      <c r="MKK173" s="1"/>
      <c r="MKL173" s="1"/>
      <c r="MKM173" s="1"/>
      <c r="MKN173" s="1"/>
      <c r="MKO173" s="1"/>
      <c r="MKP173" s="1"/>
      <c r="MKQ173" s="1"/>
      <c r="MKR173" s="1"/>
      <c r="MKS173" s="1"/>
      <c r="MKT173" s="1"/>
      <c r="MKU173" s="1"/>
      <c r="MKV173" s="1"/>
      <c r="MKW173" s="1"/>
      <c r="MKX173" s="1"/>
      <c r="MKY173" s="1"/>
      <c r="MKZ173" s="1"/>
      <c r="MLA173" s="1"/>
      <c r="MLB173" s="1"/>
      <c r="MLC173" s="1"/>
      <c r="MLD173" s="1"/>
      <c r="MLE173" s="1"/>
      <c r="MLF173" s="1"/>
      <c r="MLG173" s="1"/>
      <c r="MLH173" s="1"/>
      <c r="MLI173" s="1"/>
      <c r="MLJ173" s="1"/>
      <c r="MLK173" s="1"/>
      <c r="MLL173" s="1"/>
      <c r="MLM173" s="1"/>
      <c r="MLN173" s="1"/>
      <c r="MLO173" s="1"/>
      <c r="MLP173" s="1"/>
      <c r="MLQ173" s="1"/>
      <c r="MLR173" s="1"/>
      <c r="MLS173" s="1"/>
      <c r="MLT173" s="1"/>
      <c r="MLU173" s="1"/>
      <c r="MLV173" s="1"/>
      <c r="MLW173" s="1"/>
      <c r="MLX173" s="1"/>
      <c r="MLY173" s="1"/>
      <c r="MLZ173" s="1"/>
      <c r="MMA173" s="1"/>
      <c r="MMB173" s="1"/>
      <c r="MMC173" s="1"/>
      <c r="MMD173" s="1"/>
      <c r="MME173" s="1"/>
      <c r="MMF173" s="1"/>
      <c r="MMG173" s="1"/>
      <c r="MMH173" s="1"/>
      <c r="MMI173" s="1"/>
      <c r="MMJ173" s="1"/>
      <c r="MMK173" s="1"/>
      <c r="MML173" s="1"/>
      <c r="MMM173" s="1"/>
      <c r="MMN173" s="1"/>
      <c r="MMO173" s="1"/>
      <c r="MMP173" s="1"/>
      <c r="MMQ173" s="1"/>
      <c r="MMR173" s="1"/>
      <c r="MMS173" s="1"/>
      <c r="MMT173" s="1"/>
      <c r="MMU173" s="1"/>
      <c r="MMV173" s="1"/>
      <c r="MMW173" s="1"/>
      <c r="MMX173" s="1"/>
      <c r="MMY173" s="1"/>
      <c r="MMZ173" s="1"/>
      <c r="MNA173" s="1"/>
      <c r="MNB173" s="1"/>
      <c r="MNC173" s="1"/>
      <c r="MND173" s="1"/>
      <c r="MNE173" s="1"/>
      <c r="MNF173" s="1"/>
      <c r="MNG173" s="1"/>
      <c r="MNH173" s="1"/>
      <c r="MNI173" s="1"/>
      <c r="MNJ173" s="1"/>
      <c r="MNK173" s="1"/>
      <c r="MNL173" s="1"/>
      <c r="MNM173" s="1"/>
      <c r="MNN173" s="1"/>
      <c r="MNO173" s="1"/>
      <c r="MNP173" s="1"/>
      <c r="MNQ173" s="1"/>
      <c r="MNR173" s="1"/>
      <c r="MNS173" s="1"/>
      <c r="MNT173" s="1"/>
      <c r="MNU173" s="1"/>
      <c r="MNV173" s="1"/>
      <c r="MNW173" s="1"/>
      <c r="MNX173" s="1"/>
      <c r="MNY173" s="1"/>
      <c r="MNZ173" s="1"/>
      <c r="MOA173" s="1"/>
      <c r="MOB173" s="1"/>
      <c r="MOC173" s="1"/>
      <c r="MOD173" s="1"/>
      <c r="MOE173" s="1"/>
      <c r="MOF173" s="1"/>
      <c r="MOG173" s="1"/>
      <c r="MOH173" s="1"/>
      <c r="MOI173" s="1"/>
      <c r="MOJ173" s="1"/>
      <c r="MOK173" s="1"/>
      <c r="MOL173" s="1"/>
      <c r="MOM173" s="1"/>
      <c r="MON173" s="1"/>
      <c r="MOO173" s="1"/>
      <c r="MOP173" s="1"/>
      <c r="MOQ173" s="1"/>
      <c r="MOR173" s="1"/>
      <c r="MOS173" s="1"/>
      <c r="MOT173" s="1"/>
      <c r="MOU173" s="1"/>
      <c r="MOV173" s="1"/>
      <c r="MOW173" s="1"/>
      <c r="MOX173" s="1"/>
      <c r="MOY173" s="1"/>
      <c r="MOZ173" s="1"/>
      <c r="MPA173" s="1"/>
      <c r="MPB173" s="1"/>
      <c r="MPC173" s="1"/>
      <c r="MPD173" s="1"/>
      <c r="MPE173" s="1"/>
      <c r="MPF173" s="1"/>
      <c r="MPG173" s="1"/>
      <c r="MPH173" s="1"/>
      <c r="MPI173" s="1"/>
      <c r="MPJ173" s="1"/>
      <c r="MPK173" s="1"/>
      <c r="MPL173" s="1"/>
      <c r="MPM173" s="1"/>
      <c r="MPN173" s="1"/>
      <c r="MPO173" s="1"/>
      <c r="MPP173" s="1"/>
      <c r="MPQ173" s="1"/>
      <c r="MPR173" s="1"/>
      <c r="MPS173" s="1"/>
      <c r="MPT173" s="1"/>
      <c r="MPU173" s="1"/>
      <c r="MPV173" s="1"/>
      <c r="MPW173" s="1"/>
      <c r="MPX173" s="1"/>
      <c r="MPY173" s="1"/>
      <c r="MPZ173" s="1"/>
      <c r="MQA173" s="1"/>
      <c r="MQB173" s="1"/>
      <c r="MQC173" s="1"/>
      <c r="MQD173" s="1"/>
      <c r="MQE173" s="1"/>
      <c r="MQF173" s="1"/>
      <c r="MQG173" s="1"/>
      <c r="MQH173" s="1"/>
      <c r="MQI173" s="1"/>
      <c r="MQJ173" s="1"/>
      <c r="MQK173" s="1"/>
      <c r="MQL173" s="1"/>
      <c r="MQM173" s="1"/>
      <c r="MQN173" s="1"/>
      <c r="MQO173" s="1"/>
      <c r="MQP173" s="1"/>
      <c r="MQQ173" s="1"/>
      <c r="MQR173" s="1"/>
      <c r="MQS173" s="1"/>
      <c r="MQT173" s="1"/>
      <c r="MQU173" s="1"/>
      <c r="MQV173" s="1"/>
      <c r="MQW173" s="1"/>
      <c r="MQX173" s="1"/>
      <c r="MQY173" s="1"/>
      <c r="MQZ173" s="1"/>
      <c r="MRA173" s="1"/>
      <c r="MRB173" s="1"/>
      <c r="MRC173" s="1"/>
      <c r="MRD173" s="1"/>
      <c r="MRE173" s="1"/>
      <c r="MRF173" s="1"/>
      <c r="MRG173" s="1"/>
      <c r="MRH173" s="1"/>
      <c r="MRI173" s="1"/>
      <c r="MRJ173" s="1"/>
      <c r="MRK173" s="1"/>
      <c r="MRL173" s="1"/>
      <c r="MRM173" s="1"/>
      <c r="MRN173" s="1"/>
      <c r="MRO173" s="1"/>
      <c r="MRP173" s="1"/>
      <c r="MRQ173" s="1"/>
      <c r="MRR173" s="1"/>
      <c r="MRS173" s="1"/>
      <c r="MRT173" s="1"/>
      <c r="MRU173" s="1"/>
      <c r="MRV173" s="1"/>
      <c r="MRW173" s="1"/>
      <c r="MRX173" s="1"/>
      <c r="MRY173" s="1"/>
      <c r="MRZ173" s="1"/>
      <c r="MSA173" s="1"/>
      <c r="MSB173" s="1"/>
      <c r="MSC173" s="1"/>
      <c r="MSD173" s="1"/>
      <c r="MSE173" s="1"/>
      <c r="MSF173" s="1"/>
      <c r="MSG173" s="1"/>
      <c r="MSH173" s="1"/>
      <c r="MSI173" s="1"/>
      <c r="MSJ173" s="1"/>
      <c r="MSK173" s="1"/>
      <c r="MSL173" s="1"/>
      <c r="MSM173" s="1"/>
      <c r="MSN173" s="1"/>
      <c r="MSO173" s="1"/>
      <c r="MSP173" s="1"/>
      <c r="MSQ173" s="1"/>
      <c r="MSR173" s="1"/>
      <c r="MSS173" s="1"/>
      <c r="MST173" s="1"/>
      <c r="MSU173" s="1"/>
      <c r="MSV173" s="1"/>
      <c r="MSW173" s="1"/>
      <c r="MSX173" s="1"/>
      <c r="MSY173" s="1"/>
      <c r="MSZ173" s="1"/>
      <c r="MTA173" s="1"/>
      <c r="MTB173" s="1"/>
      <c r="MTC173" s="1"/>
      <c r="MTD173" s="1"/>
      <c r="MTE173" s="1"/>
      <c r="MTF173" s="1"/>
      <c r="MTG173" s="1"/>
      <c r="MTH173" s="1"/>
      <c r="MTI173" s="1"/>
      <c r="MTJ173" s="1"/>
      <c r="MTK173" s="1"/>
      <c r="MTL173" s="1"/>
      <c r="MTM173" s="1"/>
      <c r="MTN173" s="1"/>
      <c r="MTO173" s="1"/>
      <c r="MTP173" s="1"/>
      <c r="MTQ173" s="1"/>
      <c r="MTR173" s="1"/>
      <c r="MTS173" s="1"/>
      <c r="MTT173" s="1"/>
      <c r="MTU173" s="1"/>
      <c r="MTV173" s="1"/>
      <c r="MTW173" s="1"/>
      <c r="MTX173" s="1"/>
      <c r="MTY173" s="1"/>
      <c r="MTZ173" s="1"/>
      <c r="MUA173" s="1"/>
      <c r="MUB173" s="1"/>
      <c r="MUC173" s="1"/>
      <c r="MUD173" s="1"/>
      <c r="MUE173" s="1"/>
      <c r="MUF173" s="1"/>
      <c r="MUG173" s="1"/>
      <c r="MUH173" s="1"/>
      <c r="MUI173" s="1"/>
      <c r="MUJ173" s="1"/>
      <c r="MUK173" s="1"/>
      <c r="MUL173" s="1"/>
      <c r="MUM173" s="1"/>
      <c r="MUN173" s="1"/>
      <c r="MUO173" s="1"/>
      <c r="MUP173" s="1"/>
      <c r="MUQ173" s="1"/>
      <c r="MUR173" s="1"/>
      <c r="MUS173" s="1"/>
      <c r="MUT173" s="1"/>
      <c r="MUU173" s="1"/>
      <c r="MUV173" s="1"/>
      <c r="MUW173" s="1"/>
      <c r="MUX173" s="1"/>
      <c r="MUY173" s="1"/>
      <c r="MUZ173" s="1"/>
      <c r="MVA173" s="1"/>
      <c r="MVB173" s="1"/>
      <c r="MVC173" s="1"/>
      <c r="MVD173" s="1"/>
      <c r="MVE173" s="1"/>
      <c r="MVF173" s="1"/>
      <c r="MVG173" s="1"/>
      <c r="MVH173" s="1"/>
      <c r="MVI173" s="1"/>
      <c r="MVJ173" s="1"/>
      <c r="MVK173" s="1"/>
      <c r="MVL173" s="1"/>
      <c r="MVM173" s="1"/>
      <c r="MVN173" s="1"/>
      <c r="MVO173" s="1"/>
      <c r="MVP173" s="1"/>
      <c r="MVQ173" s="1"/>
      <c r="MVR173" s="1"/>
      <c r="MVS173" s="1"/>
      <c r="MVT173" s="1"/>
      <c r="MVU173" s="1"/>
      <c r="MVV173" s="1"/>
      <c r="MVW173" s="1"/>
      <c r="MVX173" s="1"/>
      <c r="MVY173" s="1"/>
      <c r="MVZ173" s="1"/>
      <c r="MWA173" s="1"/>
      <c r="MWB173" s="1"/>
      <c r="MWC173" s="1"/>
      <c r="MWD173" s="1"/>
      <c r="MWE173" s="1"/>
      <c r="MWF173" s="1"/>
      <c r="MWG173" s="1"/>
      <c r="MWH173" s="1"/>
      <c r="MWI173" s="1"/>
      <c r="MWJ173" s="1"/>
      <c r="MWK173" s="1"/>
      <c r="MWL173" s="1"/>
      <c r="MWM173" s="1"/>
      <c r="MWN173" s="1"/>
      <c r="MWO173" s="1"/>
      <c r="MWP173" s="1"/>
      <c r="MWQ173" s="1"/>
      <c r="MWR173" s="1"/>
      <c r="MWS173" s="1"/>
      <c r="MWT173" s="1"/>
      <c r="MWU173" s="1"/>
      <c r="MWV173" s="1"/>
      <c r="MWW173" s="1"/>
      <c r="MWX173" s="1"/>
      <c r="MWY173" s="1"/>
      <c r="MWZ173" s="1"/>
      <c r="MXA173" s="1"/>
      <c r="MXB173" s="1"/>
      <c r="MXC173" s="1"/>
      <c r="MXD173" s="1"/>
      <c r="MXE173" s="1"/>
      <c r="MXF173" s="1"/>
      <c r="MXG173" s="1"/>
      <c r="MXH173" s="1"/>
      <c r="MXI173" s="1"/>
      <c r="MXJ173" s="1"/>
      <c r="MXK173" s="1"/>
      <c r="MXL173" s="1"/>
      <c r="MXM173" s="1"/>
      <c r="MXN173" s="1"/>
      <c r="MXO173" s="1"/>
      <c r="MXP173" s="1"/>
      <c r="MXQ173" s="1"/>
      <c r="MXR173" s="1"/>
      <c r="MXS173" s="1"/>
      <c r="MXT173" s="1"/>
      <c r="MXU173" s="1"/>
      <c r="MXV173" s="1"/>
      <c r="MXW173" s="1"/>
      <c r="MXX173" s="1"/>
      <c r="MXY173" s="1"/>
      <c r="MXZ173" s="1"/>
      <c r="MYA173" s="1"/>
      <c r="MYB173" s="1"/>
      <c r="MYC173" s="1"/>
      <c r="MYD173" s="1"/>
      <c r="MYE173" s="1"/>
      <c r="MYF173" s="1"/>
      <c r="MYG173" s="1"/>
      <c r="MYH173" s="1"/>
      <c r="MYI173" s="1"/>
      <c r="MYJ173" s="1"/>
      <c r="MYK173" s="1"/>
      <c r="MYL173" s="1"/>
      <c r="MYM173" s="1"/>
      <c r="MYN173" s="1"/>
      <c r="MYO173" s="1"/>
      <c r="MYP173" s="1"/>
      <c r="MYQ173" s="1"/>
      <c r="MYR173" s="1"/>
      <c r="MYS173" s="1"/>
      <c r="MYT173" s="1"/>
      <c r="MYU173" s="1"/>
      <c r="MYV173" s="1"/>
      <c r="MYW173" s="1"/>
      <c r="MYX173" s="1"/>
      <c r="MYY173" s="1"/>
      <c r="MYZ173" s="1"/>
      <c r="MZA173" s="1"/>
      <c r="MZB173" s="1"/>
      <c r="MZC173" s="1"/>
      <c r="MZD173" s="1"/>
      <c r="MZE173" s="1"/>
      <c r="MZF173" s="1"/>
      <c r="MZG173" s="1"/>
      <c r="MZH173" s="1"/>
      <c r="MZI173" s="1"/>
      <c r="MZJ173" s="1"/>
      <c r="MZK173" s="1"/>
      <c r="MZL173" s="1"/>
      <c r="MZM173" s="1"/>
      <c r="MZN173" s="1"/>
      <c r="MZO173" s="1"/>
      <c r="MZP173" s="1"/>
      <c r="MZQ173" s="1"/>
      <c r="MZR173" s="1"/>
      <c r="MZS173" s="1"/>
      <c r="MZT173" s="1"/>
      <c r="MZU173" s="1"/>
      <c r="MZV173" s="1"/>
      <c r="MZW173" s="1"/>
      <c r="MZX173" s="1"/>
      <c r="MZY173" s="1"/>
      <c r="MZZ173" s="1"/>
      <c r="NAA173" s="1"/>
      <c r="NAB173" s="1"/>
      <c r="NAC173" s="1"/>
      <c r="NAD173" s="1"/>
      <c r="NAE173" s="1"/>
      <c r="NAF173" s="1"/>
      <c r="NAG173" s="1"/>
      <c r="NAH173" s="1"/>
      <c r="NAI173" s="1"/>
      <c r="NAJ173" s="1"/>
      <c r="NAK173" s="1"/>
      <c r="NAL173" s="1"/>
      <c r="NAM173" s="1"/>
      <c r="NAN173" s="1"/>
      <c r="NAO173" s="1"/>
      <c r="NAP173" s="1"/>
      <c r="NAQ173" s="1"/>
      <c r="NAR173" s="1"/>
      <c r="NAS173" s="1"/>
      <c r="NAT173" s="1"/>
      <c r="NAU173" s="1"/>
      <c r="NAV173" s="1"/>
      <c r="NAW173" s="1"/>
      <c r="NAX173" s="1"/>
      <c r="NAY173" s="1"/>
      <c r="NAZ173" s="1"/>
      <c r="NBA173" s="1"/>
      <c r="NBB173" s="1"/>
      <c r="NBC173" s="1"/>
      <c r="NBD173" s="1"/>
      <c r="NBE173" s="1"/>
      <c r="NBF173" s="1"/>
      <c r="NBG173" s="1"/>
      <c r="NBH173" s="1"/>
      <c r="NBI173" s="1"/>
      <c r="NBJ173" s="1"/>
      <c r="NBK173" s="1"/>
      <c r="NBL173" s="1"/>
      <c r="NBM173" s="1"/>
      <c r="NBN173" s="1"/>
      <c r="NBO173" s="1"/>
      <c r="NBP173" s="1"/>
      <c r="NBQ173" s="1"/>
      <c r="NBR173" s="1"/>
      <c r="NBS173" s="1"/>
      <c r="NBT173" s="1"/>
      <c r="NBU173" s="1"/>
      <c r="NBV173" s="1"/>
      <c r="NBW173" s="1"/>
      <c r="NBX173" s="1"/>
      <c r="NBY173" s="1"/>
      <c r="NBZ173" s="1"/>
      <c r="NCA173" s="1"/>
      <c r="NCB173" s="1"/>
      <c r="NCC173" s="1"/>
      <c r="NCD173" s="1"/>
      <c r="NCE173" s="1"/>
      <c r="NCF173" s="1"/>
      <c r="NCG173" s="1"/>
      <c r="NCH173" s="1"/>
      <c r="NCI173" s="1"/>
      <c r="NCJ173" s="1"/>
      <c r="NCK173" s="1"/>
      <c r="NCL173" s="1"/>
      <c r="NCM173" s="1"/>
      <c r="NCN173" s="1"/>
      <c r="NCO173" s="1"/>
      <c r="NCP173" s="1"/>
      <c r="NCQ173" s="1"/>
      <c r="NCR173" s="1"/>
      <c r="NCS173" s="1"/>
      <c r="NCT173" s="1"/>
      <c r="NCU173" s="1"/>
      <c r="NCV173" s="1"/>
      <c r="NCW173" s="1"/>
      <c r="NCX173" s="1"/>
      <c r="NCY173" s="1"/>
      <c r="NCZ173" s="1"/>
      <c r="NDA173" s="1"/>
      <c r="NDB173" s="1"/>
      <c r="NDC173" s="1"/>
      <c r="NDD173" s="1"/>
      <c r="NDE173" s="1"/>
      <c r="NDF173" s="1"/>
      <c r="NDG173" s="1"/>
      <c r="NDH173" s="1"/>
      <c r="NDI173" s="1"/>
      <c r="NDJ173" s="1"/>
      <c r="NDK173" s="1"/>
      <c r="NDL173" s="1"/>
      <c r="NDM173" s="1"/>
      <c r="NDN173" s="1"/>
      <c r="NDO173" s="1"/>
      <c r="NDP173" s="1"/>
      <c r="NDQ173" s="1"/>
      <c r="NDR173" s="1"/>
      <c r="NDS173" s="1"/>
      <c r="NDT173" s="1"/>
      <c r="NDU173" s="1"/>
      <c r="NDV173" s="1"/>
      <c r="NDW173" s="1"/>
      <c r="NDX173" s="1"/>
      <c r="NDY173" s="1"/>
      <c r="NDZ173" s="1"/>
      <c r="NEA173" s="1"/>
      <c r="NEB173" s="1"/>
      <c r="NEC173" s="1"/>
      <c r="NED173" s="1"/>
      <c r="NEE173" s="1"/>
      <c r="NEF173" s="1"/>
      <c r="NEG173" s="1"/>
      <c r="NEH173" s="1"/>
      <c r="NEI173" s="1"/>
      <c r="NEJ173" s="1"/>
      <c r="NEK173" s="1"/>
      <c r="NEL173" s="1"/>
      <c r="NEM173" s="1"/>
      <c r="NEN173" s="1"/>
      <c r="NEO173" s="1"/>
      <c r="NEP173" s="1"/>
      <c r="NEQ173" s="1"/>
      <c r="NER173" s="1"/>
      <c r="NES173" s="1"/>
      <c r="NET173" s="1"/>
      <c r="NEU173" s="1"/>
      <c r="NEV173" s="1"/>
      <c r="NEW173" s="1"/>
      <c r="NEX173" s="1"/>
      <c r="NEY173" s="1"/>
      <c r="NEZ173" s="1"/>
      <c r="NFA173" s="1"/>
      <c r="NFB173" s="1"/>
      <c r="NFC173" s="1"/>
      <c r="NFD173" s="1"/>
      <c r="NFE173" s="1"/>
      <c r="NFF173" s="1"/>
      <c r="NFG173" s="1"/>
      <c r="NFH173" s="1"/>
      <c r="NFI173" s="1"/>
      <c r="NFJ173" s="1"/>
      <c r="NFK173" s="1"/>
      <c r="NFL173" s="1"/>
      <c r="NFM173" s="1"/>
      <c r="NFN173" s="1"/>
      <c r="NFO173" s="1"/>
      <c r="NFP173" s="1"/>
      <c r="NFQ173" s="1"/>
      <c r="NFR173" s="1"/>
      <c r="NFS173" s="1"/>
      <c r="NFT173" s="1"/>
      <c r="NFU173" s="1"/>
      <c r="NFV173" s="1"/>
      <c r="NFW173" s="1"/>
      <c r="NFX173" s="1"/>
      <c r="NFY173" s="1"/>
      <c r="NFZ173" s="1"/>
      <c r="NGA173" s="1"/>
      <c r="NGB173" s="1"/>
      <c r="NGC173" s="1"/>
      <c r="NGD173" s="1"/>
      <c r="NGE173" s="1"/>
      <c r="NGF173" s="1"/>
      <c r="NGG173" s="1"/>
      <c r="NGH173" s="1"/>
      <c r="NGI173" s="1"/>
      <c r="NGJ173" s="1"/>
      <c r="NGK173" s="1"/>
      <c r="NGL173" s="1"/>
      <c r="NGM173" s="1"/>
      <c r="NGN173" s="1"/>
      <c r="NGO173" s="1"/>
      <c r="NGP173" s="1"/>
      <c r="NGQ173" s="1"/>
      <c r="NGR173" s="1"/>
      <c r="NGS173" s="1"/>
      <c r="NGT173" s="1"/>
      <c r="NGU173" s="1"/>
      <c r="NGV173" s="1"/>
      <c r="NGW173" s="1"/>
      <c r="NGX173" s="1"/>
      <c r="NGY173" s="1"/>
      <c r="NGZ173" s="1"/>
      <c r="NHA173" s="1"/>
      <c r="NHB173" s="1"/>
      <c r="NHC173" s="1"/>
      <c r="NHD173" s="1"/>
      <c r="NHE173" s="1"/>
      <c r="NHF173" s="1"/>
      <c r="NHG173" s="1"/>
      <c r="NHH173" s="1"/>
      <c r="NHI173" s="1"/>
      <c r="NHJ173" s="1"/>
      <c r="NHK173" s="1"/>
      <c r="NHL173" s="1"/>
      <c r="NHM173" s="1"/>
      <c r="NHN173" s="1"/>
      <c r="NHO173" s="1"/>
      <c r="NHP173" s="1"/>
      <c r="NHQ173" s="1"/>
      <c r="NHR173" s="1"/>
      <c r="NHS173" s="1"/>
      <c r="NHT173" s="1"/>
      <c r="NHU173" s="1"/>
      <c r="NHV173" s="1"/>
      <c r="NHW173" s="1"/>
      <c r="NHX173" s="1"/>
      <c r="NHY173" s="1"/>
      <c r="NHZ173" s="1"/>
      <c r="NIA173" s="1"/>
      <c r="NIB173" s="1"/>
      <c r="NIC173" s="1"/>
      <c r="NID173" s="1"/>
      <c r="NIE173" s="1"/>
      <c r="NIF173" s="1"/>
      <c r="NIG173" s="1"/>
      <c r="NIH173" s="1"/>
      <c r="NII173" s="1"/>
      <c r="NIJ173" s="1"/>
      <c r="NIK173" s="1"/>
      <c r="NIL173" s="1"/>
      <c r="NIM173" s="1"/>
      <c r="NIN173" s="1"/>
      <c r="NIO173" s="1"/>
      <c r="NIP173" s="1"/>
      <c r="NIQ173" s="1"/>
      <c r="NIR173" s="1"/>
      <c r="NIS173" s="1"/>
      <c r="NIT173" s="1"/>
      <c r="NIU173" s="1"/>
      <c r="NIV173" s="1"/>
      <c r="NIW173" s="1"/>
      <c r="NIX173" s="1"/>
      <c r="NIY173" s="1"/>
      <c r="NIZ173" s="1"/>
      <c r="NJA173" s="1"/>
      <c r="NJB173" s="1"/>
      <c r="NJC173" s="1"/>
      <c r="NJD173" s="1"/>
      <c r="NJE173" s="1"/>
      <c r="NJF173" s="1"/>
      <c r="NJG173" s="1"/>
      <c r="NJH173" s="1"/>
      <c r="NJI173" s="1"/>
      <c r="NJJ173" s="1"/>
      <c r="NJK173" s="1"/>
      <c r="NJL173" s="1"/>
      <c r="NJM173" s="1"/>
      <c r="NJN173" s="1"/>
      <c r="NJO173" s="1"/>
      <c r="NJP173" s="1"/>
      <c r="NJQ173" s="1"/>
      <c r="NJR173" s="1"/>
      <c r="NJS173" s="1"/>
      <c r="NJT173" s="1"/>
      <c r="NJU173" s="1"/>
      <c r="NJV173" s="1"/>
      <c r="NJW173" s="1"/>
      <c r="NJX173" s="1"/>
      <c r="NJY173" s="1"/>
      <c r="NJZ173" s="1"/>
      <c r="NKA173" s="1"/>
      <c r="NKB173" s="1"/>
      <c r="NKC173" s="1"/>
      <c r="NKD173" s="1"/>
      <c r="NKE173" s="1"/>
      <c r="NKF173" s="1"/>
      <c r="NKG173" s="1"/>
      <c r="NKH173" s="1"/>
      <c r="NKI173" s="1"/>
      <c r="NKJ173" s="1"/>
      <c r="NKK173" s="1"/>
      <c r="NKL173" s="1"/>
      <c r="NKM173" s="1"/>
      <c r="NKN173" s="1"/>
      <c r="NKO173" s="1"/>
      <c r="NKP173" s="1"/>
      <c r="NKQ173" s="1"/>
      <c r="NKR173" s="1"/>
      <c r="NKS173" s="1"/>
      <c r="NKT173" s="1"/>
      <c r="NKU173" s="1"/>
      <c r="NKV173" s="1"/>
      <c r="NKW173" s="1"/>
      <c r="NKX173" s="1"/>
      <c r="NKY173" s="1"/>
      <c r="NKZ173" s="1"/>
      <c r="NLA173" s="1"/>
      <c r="NLB173" s="1"/>
      <c r="NLC173" s="1"/>
      <c r="NLD173" s="1"/>
      <c r="NLE173" s="1"/>
      <c r="NLF173" s="1"/>
      <c r="NLG173" s="1"/>
      <c r="NLH173" s="1"/>
      <c r="NLI173" s="1"/>
      <c r="NLJ173" s="1"/>
      <c r="NLK173" s="1"/>
      <c r="NLL173" s="1"/>
      <c r="NLM173" s="1"/>
      <c r="NLN173" s="1"/>
      <c r="NLO173" s="1"/>
      <c r="NLP173" s="1"/>
      <c r="NLQ173" s="1"/>
      <c r="NLR173" s="1"/>
      <c r="NLS173" s="1"/>
      <c r="NLT173" s="1"/>
      <c r="NLU173" s="1"/>
      <c r="NLV173" s="1"/>
      <c r="NLW173" s="1"/>
      <c r="NLX173" s="1"/>
      <c r="NLY173" s="1"/>
      <c r="NLZ173" s="1"/>
      <c r="NMA173" s="1"/>
      <c r="NMB173" s="1"/>
      <c r="NMC173" s="1"/>
      <c r="NMD173" s="1"/>
      <c r="NME173" s="1"/>
      <c r="NMF173" s="1"/>
      <c r="NMG173" s="1"/>
      <c r="NMH173" s="1"/>
      <c r="NMI173" s="1"/>
      <c r="NMJ173" s="1"/>
      <c r="NMK173" s="1"/>
      <c r="NML173" s="1"/>
      <c r="NMM173" s="1"/>
      <c r="NMN173" s="1"/>
      <c r="NMO173" s="1"/>
      <c r="NMP173" s="1"/>
      <c r="NMQ173" s="1"/>
      <c r="NMR173" s="1"/>
      <c r="NMS173" s="1"/>
      <c r="NMT173" s="1"/>
      <c r="NMU173" s="1"/>
      <c r="NMV173" s="1"/>
      <c r="NMW173" s="1"/>
      <c r="NMX173" s="1"/>
      <c r="NMY173" s="1"/>
      <c r="NMZ173" s="1"/>
      <c r="NNA173" s="1"/>
      <c r="NNB173" s="1"/>
      <c r="NNC173" s="1"/>
      <c r="NND173" s="1"/>
      <c r="NNE173" s="1"/>
      <c r="NNF173" s="1"/>
      <c r="NNG173" s="1"/>
      <c r="NNH173" s="1"/>
      <c r="NNI173" s="1"/>
      <c r="NNJ173" s="1"/>
      <c r="NNK173" s="1"/>
      <c r="NNL173" s="1"/>
      <c r="NNM173" s="1"/>
      <c r="NNN173" s="1"/>
      <c r="NNO173" s="1"/>
      <c r="NNP173" s="1"/>
      <c r="NNQ173" s="1"/>
      <c r="NNR173" s="1"/>
      <c r="NNS173" s="1"/>
      <c r="NNT173" s="1"/>
      <c r="NNU173" s="1"/>
      <c r="NNV173" s="1"/>
      <c r="NNW173" s="1"/>
      <c r="NNX173" s="1"/>
      <c r="NNY173" s="1"/>
      <c r="NNZ173" s="1"/>
      <c r="NOA173" s="1"/>
      <c r="NOB173" s="1"/>
      <c r="NOC173" s="1"/>
      <c r="NOD173" s="1"/>
      <c r="NOE173" s="1"/>
      <c r="NOF173" s="1"/>
      <c r="NOG173" s="1"/>
      <c r="NOH173" s="1"/>
      <c r="NOI173" s="1"/>
      <c r="NOJ173" s="1"/>
      <c r="NOK173" s="1"/>
      <c r="NOL173" s="1"/>
      <c r="NOM173" s="1"/>
      <c r="NON173" s="1"/>
      <c r="NOO173" s="1"/>
      <c r="NOP173" s="1"/>
      <c r="NOQ173" s="1"/>
      <c r="NOR173" s="1"/>
      <c r="NOS173" s="1"/>
      <c r="NOT173" s="1"/>
      <c r="NOU173" s="1"/>
      <c r="NOV173" s="1"/>
      <c r="NOW173" s="1"/>
      <c r="NOX173" s="1"/>
      <c r="NOY173" s="1"/>
      <c r="NOZ173" s="1"/>
      <c r="NPA173" s="1"/>
      <c r="NPB173" s="1"/>
      <c r="NPC173" s="1"/>
      <c r="NPD173" s="1"/>
      <c r="NPE173" s="1"/>
      <c r="NPF173" s="1"/>
      <c r="NPG173" s="1"/>
      <c r="NPH173" s="1"/>
      <c r="NPI173" s="1"/>
      <c r="NPJ173" s="1"/>
      <c r="NPK173" s="1"/>
      <c r="NPL173" s="1"/>
      <c r="NPM173" s="1"/>
      <c r="NPN173" s="1"/>
      <c r="NPO173" s="1"/>
      <c r="NPP173" s="1"/>
      <c r="NPQ173" s="1"/>
      <c r="NPR173" s="1"/>
      <c r="NPS173" s="1"/>
      <c r="NPT173" s="1"/>
      <c r="NPU173" s="1"/>
      <c r="NPV173" s="1"/>
      <c r="NPW173" s="1"/>
      <c r="NPX173" s="1"/>
      <c r="NPY173" s="1"/>
      <c r="NPZ173" s="1"/>
      <c r="NQA173" s="1"/>
      <c r="NQB173" s="1"/>
      <c r="NQC173" s="1"/>
      <c r="NQD173" s="1"/>
      <c r="NQE173" s="1"/>
      <c r="NQF173" s="1"/>
      <c r="NQG173" s="1"/>
      <c r="NQH173" s="1"/>
      <c r="NQI173" s="1"/>
      <c r="NQJ173" s="1"/>
      <c r="NQK173" s="1"/>
      <c r="NQL173" s="1"/>
      <c r="NQM173" s="1"/>
      <c r="NQN173" s="1"/>
      <c r="NQO173" s="1"/>
      <c r="NQP173" s="1"/>
      <c r="NQQ173" s="1"/>
      <c r="NQR173" s="1"/>
      <c r="NQS173" s="1"/>
      <c r="NQT173" s="1"/>
      <c r="NQU173" s="1"/>
      <c r="NQV173" s="1"/>
      <c r="NQW173" s="1"/>
      <c r="NQX173" s="1"/>
      <c r="NQY173" s="1"/>
      <c r="NQZ173" s="1"/>
      <c r="NRA173" s="1"/>
      <c r="NRB173" s="1"/>
      <c r="NRC173" s="1"/>
      <c r="NRD173" s="1"/>
      <c r="NRE173" s="1"/>
      <c r="NRF173" s="1"/>
      <c r="NRG173" s="1"/>
      <c r="NRH173" s="1"/>
      <c r="NRI173" s="1"/>
      <c r="NRJ173" s="1"/>
      <c r="NRK173" s="1"/>
      <c r="NRL173" s="1"/>
      <c r="NRM173" s="1"/>
      <c r="NRN173" s="1"/>
      <c r="NRO173" s="1"/>
      <c r="NRP173" s="1"/>
      <c r="NRQ173" s="1"/>
      <c r="NRR173" s="1"/>
      <c r="NRS173" s="1"/>
      <c r="NRT173" s="1"/>
      <c r="NRU173" s="1"/>
      <c r="NRV173" s="1"/>
      <c r="NRW173" s="1"/>
      <c r="NRX173" s="1"/>
      <c r="NRY173" s="1"/>
      <c r="NRZ173" s="1"/>
      <c r="NSA173" s="1"/>
      <c r="NSB173" s="1"/>
      <c r="NSC173" s="1"/>
      <c r="NSD173" s="1"/>
      <c r="NSE173" s="1"/>
      <c r="NSF173" s="1"/>
      <c r="NSG173" s="1"/>
      <c r="NSH173" s="1"/>
      <c r="NSI173" s="1"/>
      <c r="NSJ173" s="1"/>
      <c r="NSK173" s="1"/>
      <c r="NSL173" s="1"/>
      <c r="NSM173" s="1"/>
      <c r="NSN173" s="1"/>
      <c r="NSO173" s="1"/>
      <c r="NSP173" s="1"/>
      <c r="NSQ173" s="1"/>
      <c r="NSR173" s="1"/>
      <c r="NSS173" s="1"/>
      <c r="NST173" s="1"/>
      <c r="NSU173" s="1"/>
      <c r="NSV173" s="1"/>
      <c r="NSW173" s="1"/>
      <c r="NSX173" s="1"/>
      <c r="NSY173" s="1"/>
      <c r="NSZ173" s="1"/>
      <c r="NTA173" s="1"/>
      <c r="NTB173" s="1"/>
      <c r="NTC173" s="1"/>
      <c r="NTD173" s="1"/>
      <c r="NTE173" s="1"/>
      <c r="NTF173" s="1"/>
      <c r="NTG173" s="1"/>
      <c r="NTH173" s="1"/>
      <c r="NTI173" s="1"/>
      <c r="NTJ173" s="1"/>
      <c r="NTK173" s="1"/>
      <c r="NTL173" s="1"/>
      <c r="NTM173" s="1"/>
      <c r="NTN173" s="1"/>
      <c r="NTO173" s="1"/>
      <c r="NTP173" s="1"/>
      <c r="NTQ173" s="1"/>
      <c r="NTR173" s="1"/>
      <c r="NTS173" s="1"/>
      <c r="NTT173" s="1"/>
      <c r="NTU173" s="1"/>
      <c r="NTV173" s="1"/>
      <c r="NTW173" s="1"/>
      <c r="NTX173" s="1"/>
      <c r="NTY173" s="1"/>
      <c r="NTZ173" s="1"/>
      <c r="NUA173" s="1"/>
      <c r="NUB173" s="1"/>
      <c r="NUC173" s="1"/>
      <c r="NUD173" s="1"/>
      <c r="NUE173" s="1"/>
      <c r="NUF173" s="1"/>
      <c r="NUG173" s="1"/>
      <c r="NUH173" s="1"/>
      <c r="NUI173" s="1"/>
      <c r="NUJ173" s="1"/>
      <c r="NUK173" s="1"/>
      <c r="NUL173" s="1"/>
      <c r="NUM173" s="1"/>
      <c r="NUN173" s="1"/>
      <c r="NUO173" s="1"/>
      <c r="NUP173" s="1"/>
      <c r="NUQ173" s="1"/>
      <c r="NUR173" s="1"/>
      <c r="NUS173" s="1"/>
      <c r="NUT173" s="1"/>
      <c r="NUU173" s="1"/>
      <c r="NUV173" s="1"/>
      <c r="NUW173" s="1"/>
      <c r="NUX173" s="1"/>
      <c r="NUY173" s="1"/>
      <c r="NUZ173" s="1"/>
      <c r="NVA173" s="1"/>
      <c r="NVB173" s="1"/>
      <c r="NVC173" s="1"/>
      <c r="NVD173" s="1"/>
      <c r="NVE173" s="1"/>
      <c r="NVF173" s="1"/>
      <c r="NVG173" s="1"/>
      <c r="NVH173" s="1"/>
      <c r="NVI173" s="1"/>
      <c r="NVJ173" s="1"/>
      <c r="NVK173" s="1"/>
      <c r="NVL173" s="1"/>
      <c r="NVM173" s="1"/>
      <c r="NVN173" s="1"/>
      <c r="NVO173" s="1"/>
      <c r="NVP173" s="1"/>
      <c r="NVQ173" s="1"/>
      <c r="NVR173" s="1"/>
      <c r="NVS173" s="1"/>
      <c r="NVT173" s="1"/>
      <c r="NVU173" s="1"/>
      <c r="NVV173" s="1"/>
      <c r="NVW173" s="1"/>
      <c r="NVX173" s="1"/>
      <c r="NVY173" s="1"/>
      <c r="NVZ173" s="1"/>
      <c r="NWA173" s="1"/>
      <c r="NWB173" s="1"/>
      <c r="NWC173" s="1"/>
      <c r="NWD173" s="1"/>
      <c r="NWE173" s="1"/>
      <c r="NWF173" s="1"/>
      <c r="NWG173" s="1"/>
      <c r="NWH173" s="1"/>
      <c r="NWI173" s="1"/>
      <c r="NWJ173" s="1"/>
      <c r="NWK173" s="1"/>
      <c r="NWL173" s="1"/>
      <c r="NWM173" s="1"/>
      <c r="NWN173" s="1"/>
      <c r="NWO173" s="1"/>
      <c r="NWP173" s="1"/>
      <c r="NWQ173" s="1"/>
      <c r="NWR173" s="1"/>
      <c r="NWS173" s="1"/>
      <c r="NWT173" s="1"/>
      <c r="NWU173" s="1"/>
      <c r="NWV173" s="1"/>
      <c r="NWW173" s="1"/>
      <c r="NWX173" s="1"/>
      <c r="NWY173" s="1"/>
      <c r="NWZ173" s="1"/>
      <c r="NXA173" s="1"/>
      <c r="NXB173" s="1"/>
      <c r="NXC173" s="1"/>
      <c r="NXD173" s="1"/>
      <c r="NXE173" s="1"/>
      <c r="NXF173" s="1"/>
      <c r="NXG173" s="1"/>
      <c r="NXH173" s="1"/>
      <c r="NXI173" s="1"/>
      <c r="NXJ173" s="1"/>
      <c r="NXK173" s="1"/>
      <c r="NXL173" s="1"/>
      <c r="NXM173" s="1"/>
      <c r="NXN173" s="1"/>
      <c r="NXO173" s="1"/>
      <c r="NXP173" s="1"/>
      <c r="NXQ173" s="1"/>
      <c r="NXR173" s="1"/>
      <c r="NXS173" s="1"/>
      <c r="NXT173" s="1"/>
      <c r="NXU173" s="1"/>
      <c r="NXV173" s="1"/>
      <c r="NXW173" s="1"/>
      <c r="NXX173" s="1"/>
      <c r="NXY173" s="1"/>
      <c r="NXZ173" s="1"/>
      <c r="NYA173" s="1"/>
      <c r="NYB173" s="1"/>
      <c r="NYC173" s="1"/>
      <c r="NYD173" s="1"/>
      <c r="NYE173" s="1"/>
      <c r="NYF173" s="1"/>
      <c r="NYG173" s="1"/>
      <c r="NYH173" s="1"/>
      <c r="NYI173" s="1"/>
      <c r="NYJ173" s="1"/>
      <c r="NYK173" s="1"/>
      <c r="NYL173" s="1"/>
      <c r="NYM173" s="1"/>
      <c r="NYN173" s="1"/>
      <c r="NYO173" s="1"/>
      <c r="NYP173" s="1"/>
      <c r="NYQ173" s="1"/>
      <c r="NYR173" s="1"/>
      <c r="NYS173" s="1"/>
      <c r="NYT173" s="1"/>
      <c r="NYU173" s="1"/>
      <c r="NYV173" s="1"/>
      <c r="NYW173" s="1"/>
      <c r="NYX173" s="1"/>
      <c r="NYY173" s="1"/>
      <c r="NYZ173" s="1"/>
      <c r="NZA173" s="1"/>
      <c r="NZB173" s="1"/>
      <c r="NZC173" s="1"/>
      <c r="NZD173" s="1"/>
      <c r="NZE173" s="1"/>
      <c r="NZF173" s="1"/>
      <c r="NZG173" s="1"/>
      <c r="NZH173" s="1"/>
      <c r="NZI173" s="1"/>
      <c r="NZJ173" s="1"/>
      <c r="NZK173" s="1"/>
      <c r="NZL173" s="1"/>
      <c r="NZM173" s="1"/>
      <c r="NZN173" s="1"/>
      <c r="NZO173" s="1"/>
      <c r="NZP173" s="1"/>
      <c r="NZQ173" s="1"/>
      <c r="NZR173" s="1"/>
      <c r="NZS173" s="1"/>
      <c r="NZT173" s="1"/>
      <c r="NZU173" s="1"/>
      <c r="NZV173" s="1"/>
      <c r="NZW173" s="1"/>
      <c r="NZX173" s="1"/>
      <c r="NZY173" s="1"/>
      <c r="NZZ173" s="1"/>
      <c r="OAA173" s="1"/>
      <c r="OAB173" s="1"/>
      <c r="OAC173" s="1"/>
      <c r="OAD173" s="1"/>
      <c r="OAE173" s="1"/>
      <c r="OAF173" s="1"/>
      <c r="OAG173" s="1"/>
      <c r="OAH173" s="1"/>
      <c r="OAI173" s="1"/>
      <c r="OAJ173" s="1"/>
      <c r="OAK173" s="1"/>
      <c r="OAL173" s="1"/>
      <c r="OAM173" s="1"/>
      <c r="OAN173" s="1"/>
      <c r="OAO173" s="1"/>
      <c r="OAP173" s="1"/>
      <c r="OAQ173" s="1"/>
      <c r="OAR173" s="1"/>
      <c r="OAS173" s="1"/>
      <c r="OAT173" s="1"/>
      <c r="OAU173" s="1"/>
      <c r="OAV173" s="1"/>
      <c r="OAW173" s="1"/>
      <c r="OAX173" s="1"/>
      <c r="OAY173" s="1"/>
      <c r="OAZ173" s="1"/>
      <c r="OBA173" s="1"/>
      <c r="OBB173" s="1"/>
      <c r="OBC173" s="1"/>
      <c r="OBD173" s="1"/>
      <c r="OBE173" s="1"/>
      <c r="OBF173" s="1"/>
      <c r="OBG173" s="1"/>
      <c r="OBH173" s="1"/>
      <c r="OBI173" s="1"/>
      <c r="OBJ173" s="1"/>
      <c r="OBK173" s="1"/>
      <c r="OBL173" s="1"/>
      <c r="OBM173" s="1"/>
      <c r="OBN173" s="1"/>
      <c r="OBO173" s="1"/>
      <c r="OBP173" s="1"/>
      <c r="OBQ173" s="1"/>
      <c r="OBR173" s="1"/>
      <c r="OBS173" s="1"/>
      <c r="OBT173" s="1"/>
      <c r="OBU173" s="1"/>
      <c r="OBV173" s="1"/>
      <c r="OBW173" s="1"/>
      <c r="OBX173" s="1"/>
      <c r="OBY173" s="1"/>
      <c r="OBZ173" s="1"/>
      <c r="OCA173" s="1"/>
      <c r="OCB173" s="1"/>
      <c r="OCC173" s="1"/>
      <c r="OCD173" s="1"/>
      <c r="OCE173" s="1"/>
      <c r="OCF173" s="1"/>
      <c r="OCG173" s="1"/>
      <c r="OCH173" s="1"/>
      <c r="OCI173" s="1"/>
      <c r="OCJ173" s="1"/>
      <c r="OCK173" s="1"/>
      <c r="OCL173" s="1"/>
      <c r="OCM173" s="1"/>
      <c r="OCN173" s="1"/>
      <c r="OCO173" s="1"/>
      <c r="OCP173" s="1"/>
      <c r="OCQ173" s="1"/>
      <c r="OCR173" s="1"/>
      <c r="OCS173" s="1"/>
      <c r="OCT173" s="1"/>
      <c r="OCU173" s="1"/>
      <c r="OCV173" s="1"/>
      <c r="OCW173" s="1"/>
      <c r="OCX173" s="1"/>
      <c r="OCY173" s="1"/>
      <c r="OCZ173" s="1"/>
      <c r="ODA173" s="1"/>
      <c r="ODB173" s="1"/>
      <c r="ODC173" s="1"/>
      <c r="ODD173" s="1"/>
      <c r="ODE173" s="1"/>
      <c r="ODF173" s="1"/>
      <c r="ODG173" s="1"/>
      <c r="ODH173" s="1"/>
      <c r="ODI173" s="1"/>
      <c r="ODJ173" s="1"/>
      <c r="ODK173" s="1"/>
      <c r="ODL173" s="1"/>
      <c r="ODM173" s="1"/>
      <c r="ODN173" s="1"/>
      <c r="ODO173" s="1"/>
      <c r="ODP173" s="1"/>
      <c r="ODQ173" s="1"/>
      <c r="ODR173" s="1"/>
      <c r="ODS173" s="1"/>
      <c r="ODT173" s="1"/>
      <c r="ODU173" s="1"/>
      <c r="ODV173" s="1"/>
      <c r="ODW173" s="1"/>
      <c r="ODX173" s="1"/>
      <c r="ODY173" s="1"/>
      <c r="ODZ173" s="1"/>
      <c r="OEA173" s="1"/>
      <c r="OEB173" s="1"/>
      <c r="OEC173" s="1"/>
      <c r="OED173" s="1"/>
      <c r="OEE173" s="1"/>
      <c r="OEF173" s="1"/>
      <c r="OEG173" s="1"/>
      <c r="OEH173" s="1"/>
      <c r="OEI173" s="1"/>
      <c r="OEJ173" s="1"/>
      <c r="OEK173" s="1"/>
      <c r="OEL173" s="1"/>
      <c r="OEM173" s="1"/>
      <c r="OEN173" s="1"/>
      <c r="OEO173" s="1"/>
      <c r="OEP173" s="1"/>
      <c r="OEQ173" s="1"/>
      <c r="OER173" s="1"/>
      <c r="OES173" s="1"/>
      <c r="OET173" s="1"/>
      <c r="OEU173" s="1"/>
      <c r="OEV173" s="1"/>
      <c r="OEW173" s="1"/>
      <c r="OEX173" s="1"/>
      <c r="OEY173" s="1"/>
      <c r="OEZ173" s="1"/>
      <c r="OFA173" s="1"/>
      <c r="OFB173" s="1"/>
      <c r="OFC173" s="1"/>
      <c r="OFD173" s="1"/>
      <c r="OFE173" s="1"/>
      <c r="OFF173" s="1"/>
      <c r="OFG173" s="1"/>
      <c r="OFH173" s="1"/>
      <c r="OFI173" s="1"/>
      <c r="OFJ173" s="1"/>
      <c r="OFK173" s="1"/>
      <c r="OFL173" s="1"/>
      <c r="OFM173" s="1"/>
      <c r="OFN173" s="1"/>
      <c r="OFO173" s="1"/>
      <c r="OFP173" s="1"/>
      <c r="OFQ173" s="1"/>
      <c r="OFR173" s="1"/>
      <c r="OFS173" s="1"/>
      <c r="OFT173" s="1"/>
      <c r="OFU173" s="1"/>
      <c r="OFV173" s="1"/>
      <c r="OFW173" s="1"/>
      <c r="OFX173" s="1"/>
      <c r="OFY173" s="1"/>
      <c r="OFZ173" s="1"/>
      <c r="OGA173" s="1"/>
      <c r="OGB173" s="1"/>
      <c r="OGC173" s="1"/>
      <c r="OGD173" s="1"/>
      <c r="OGE173" s="1"/>
      <c r="OGF173" s="1"/>
      <c r="OGG173" s="1"/>
      <c r="OGH173" s="1"/>
      <c r="OGI173" s="1"/>
      <c r="OGJ173" s="1"/>
      <c r="OGK173" s="1"/>
      <c r="OGL173" s="1"/>
      <c r="OGM173" s="1"/>
      <c r="OGN173" s="1"/>
      <c r="OGO173" s="1"/>
      <c r="OGP173" s="1"/>
      <c r="OGQ173" s="1"/>
      <c r="OGR173" s="1"/>
      <c r="OGS173" s="1"/>
      <c r="OGT173" s="1"/>
      <c r="OGU173" s="1"/>
      <c r="OGV173" s="1"/>
      <c r="OGW173" s="1"/>
      <c r="OGX173" s="1"/>
      <c r="OGY173" s="1"/>
      <c r="OGZ173" s="1"/>
      <c r="OHA173" s="1"/>
      <c r="OHB173" s="1"/>
      <c r="OHC173" s="1"/>
      <c r="OHD173" s="1"/>
      <c r="OHE173" s="1"/>
      <c r="OHF173" s="1"/>
      <c r="OHG173" s="1"/>
      <c r="OHH173" s="1"/>
      <c r="OHI173" s="1"/>
      <c r="OHJ173" s="1"/>
      <c r="OHK173" s="1"/>
      <c r="OHL173" s="1"/>
      <c r="OHM173" s="1"/>
      <c r="OHN173" s="1"/>
      <c r="OHO173" s="1"/>
      <c r="OHP173" s="1"/>
      <c r="OHQ173" s="1"/>
      <c r="OHR173" s="1"/>
      <c r="OHS173" s="1"/>
      <c r="OHT173" s="1"/>
      <c r="OHU173" s="1"/>
      <c r="OHV173" s="1"/>
      <c r="OHW173" s="1"/>
      <c r="OHX173" s="1"/>
      <c r="OHY173" s="1"/>
      <c r="OHZ173" s="1"/>
      <c r="OIA173" s="1"/>
      <c r="OIB173" s="1"/>
      <c r="OIC173" s="1"/>
      <c r="OID173" s="1"/>
      <c r="OIE173" s="1"/>
      <c r="OIF173" s="1"/>
      <c r="OIG173" s="1"/>
      <c r="OIH173" s="1"/>
      <c r="OII173" s="1"/>
      <c r="OIJ173" s="1"/>
      <c r="OIK173" s="1"/>
      <c r="OIL173" s="1"/>
      <c r="OIM173" s="1"/>
      <c r="OIN173" s="1"/>
      <c r="OIO173" s="1"/>
      <c r="OIP173" s="1"/>
      <c r="OIQ173" s="1"/>
      <c r="OIR173" s="1"/>
      <c r="OIS173" s="1"/>
      <c r="OIT173" s="1"/>
      <c r="OIU173" s="1"/>
      <c r="OIV173" s="1"/>
      <c r="OIW173" s="1"/>
      <c r="OIX173" s="1"/>
      <c r="OIY173" s="1"/>
      <c r="OIZ173" s="1"/>
      <c r="OJA173" s="1"/>
      <c r="OJB173" s="1"/>
      <c r="OJC173" s="1"/>
      <c r="OJD173" s="1"/>
      <c r="OJE173" s="1"/>
      <c r="OJF173" s="1"/>
      <c r="OJG173" s="1"/>
      <c r="OJH173" s="1"/>
      <c r="OJI173" s="1"/>
      <c r="OJJ173" s="1"/>
      <c r="OJK173" s="1"/>
      <c r="OJL173" s="1"/>
      <c r="OJM173" s="1"/>
      <c r="OJN173" s="1"/>
      <c r="OJO173" s="1"/>
      <c r="OJP173" s="1"/>
      <c r="OJQ173" s="1"/>
      <c r="OJR173" s="1"/>
      <c r="OJS173" s="1"/>
      <c r="OJT173" s="1"/>
      <c r="OJU173" s="1"/>
      <c r="OJV173" s="1"/>
      <c r="OJW173" s="1"/>
      <c r="OJX173" s="1"/>
      <c r="OJY173" s="1"/>
      <c r="OJZ173" s="1"/>
      <c r="OKA173" s="1"/>
      <c r="OKB173" s="1"/>
      <c r="OKC173" s="1"/>
      <c r="OKD173" s="1"/>
      <c r="OKE173" s="1"/>
      <c r="OKF173" s="1"/>
      <c r="OKG173" s="1"/>
      <c r="OKH173" s="1"/>
      <c r="OKI173" s="1"/>
      <c r="OKJ173" s="1"/>
      <c r="OKK173" s="1"/>
      <c r="OKL173" s="1"/>
      <c r="OKM173" s="1"/>
      <c r="OKN173" s="1"/>
      <c r="OKO173" s="1"/>
      <c r="OKP173" s="1"/>
      <c r="OKQ173" s="1"/>
      <c r="OKR173" s="1"/>
      <c r="OKS173" s="1"/>
      <c r="OKT173" s="1"/>
      <c r="OKU173" s="1"/>
      <c r="OKV173" s="1"/>
      <c r="OKW173" s="1"/>
      <c r="OKX173" s="1"/>
      <c r="OKY173" s="1"/>
      <c r="OKZ173" s="1"/>
      <c r="OLA173" s="1"/>
      <c r="OLB173" s="1"/>
      <c r="OLC173" s="1"/>
      <c r="OLD173" s="1"/>
      <c r="OLE173" s="1"/>
      <c r="OLF173" s="1"/>
      <c r="OLG173" s="1"/>
      <c r="OLH173" s="1"/>
      <c r="OLI173" s="1"/>
      <c r="OLJ173" s="1"/>
      <c r="OLK173" s="1"/>
      <c r="OLL173" s="1"/>
      <c r="OLM173" s="1"/>
      <c r="OLN173" s="1"/>
      <c r="OLO173" s="1"/>
      <c r="OLP173" s="1"/>
      <c r="OLQ173" s="1"/>
      <c r="OLR173" s="1"/>
      <c r="OLS173" s="1"/>
      <c r="OLT173" s="1"/>
      <c r="OLU173" s="1"/>
      <c r="OLV173" s="1"/>
      <c r="OLW173" s="1"/>
      <c r="OLX173" s="1"/>
      <c r="OLY173" s="1"/>
      <c r="OLZ173" s="1"/>
      <c r="OMA173" s="1"/>
      <c r="OMB173" s="1"/>
      <c r="OMC173" s="1"/>
      <c r="OMD173" s="1"/>
      <c r="OME173" s="1"/>
      <c r="OMF173" s="1"/>
      <c r="OMG173" s="1"/>
      <c r="OMH173" s="1"/>
      <c r="OMI173" s="1"/>
      <c r="OMJ173" s="1"/>
      <c r="OMK173" s="1"/>
      <c r="OML173" s="1"/>
      <c r="OMM173" s="1"/>
      <c r="OMN173" s="1"/>
      <c r="OMO173" s="1"/>
      <c r="OMP173" s="1"/>
      <c r="OMQ173" s="1"/>
      <c r="OMR173" s="1"/>
      <c r="OMS173" s="1"/>
      <c r="OMT173" s="1"/>
      <c r="OMU173" s="1"/>
      <c r="OMV173" s="1"/>
      <c r="OMW173" s="1"/>
      <c r="OMX173" s="1"/>
      <c r="OMY173" s="1"/>
      <c r="OMZ173" s="1"/>
      <c r="ONA173" s="1"/>
      <c r="ONB173" s="1"/>
      <c r="ONC173" s="1"/>
      <c r="OND173" s="1"/>
      <c r="ONE173" s="1"/>
      <c r="ONF173" s="1"/>
      <c r="ONG173" s="1"/>
      <c r="ONH173" s="1"/>
      <c r="ONI173" s="1"/>
      <c r="ONJ173" s="1"/>
      <c r="ONK173" s="1"/>
      <c r="ONL173" s="1"/>
      <c r="ONM173" s="1"/>
      <c r="ONN173" s="1"/>
      <c r="ONO173" s="1"/>
      <c r="ONP173" s="1"/>
      <c r="ONQ173" s="1"/>
      <c r="ONR173" s="1"/>
      <c r="ONS173" s="1"/>
      <c r="ONT173" s="1"/>
      <c r="ONU173" s="1"/>
      <c r="ONV173" s="1"/>
      <c r="ONW173" s="1"/>
      <c r="ONX173" s="1"/>
      <c r="ONY173" s="1"/>
      <c r="ONZ173" s="1"/>
      <c r="OOA173" s="1"/>
      <c r="OOB173" s="1"/>
      <c r="OOC173" s="1"/>
      <c r="OOD173" s="1"/>
      <c r="OOE173" s="1"/>
      <c r="OOF173" s="1"/>
      <c r="OOG173" s="1"/>
      <c r="OOH173" s="1"/>
      <c r="OOI173" s="1"/>
      <c r="OOJ173" s="1"/>
      <c r="OOK173" s="1"/>
      <c r="OOL173" s="1"/>
      <c r="OOM173" s="1"/>
      <c r="OON173" s="1"/>
      <c r="OOO173" s="1"/>
      <c r="OOP173" s="1"/>
      <c r="OOQ173" s="1"/>
      <c r="OOR173" s="1"/>
      <c r="OOS173" s="1"/>
      <c r="OOT173" s="1"/>
      <c r="OOU173" s="1"/>
      <c r="OOV173" s="1"/>
      <c r="OOW173" s="1"/>
      <c r="OOX173" s="1"/>
      <c r="OOY173" s="1"/>
      <c r="OOZ173" s="1"/>
      <c r="OPA173" s="1"/>
      <c r="OPB173" s="1"/>
      <c r="OPC173" s="1"/>
      <c r="OPD173" s="1"/>
      <c r="OPE173" s="1"/>
      <c r="OPF173" s="1"/>
      <c r="OPG173" s="1"/>
      <c r="OPH173" s="1"/>
      <c r="OPI173" s="1"/>
      <c r="OPJ173" s="1"/>
      <c r="OPK173" s="1"/>
      <c r="OPL173" s="1"/>
      <c r="OPM173" s="1"/>
      <c r="OPN173" s="1"/>
      <c r="OPO173" s="1"/>
      <c r="OPP173" s="1"/>
      <c r="OPQ173" s="1"/>
      <c r="OPR173" s="1"/>
      <c r="OPS173" s="1"/>
      <c r="OPT173" s="1"/>
      <c r="OPU173" s="1"/>
      <c r="OPV173" s="1"/>
      <c r="OPW173" s="1"/>
      <c r="OPX173" s="1"/>
      <c r="OPY173" s="1"/>
      <c r="OPZ173" s="1"/>
      <c r="OQA173" s="1"/>
      <c r="OQB173" s="1"/>
      <c r="OQC173" s="1"/>
      <c r="OQD173" s="1"/>
      <c r="OQE173" s="1"/>
      <c r="OQF173" s="1"/>
      <c r="OQG173" s="1"/>
      <c r="OQH173" s="1"/>
      <c r="OQI173" s="1"/>
      <c r="OQJ173" s="1"/>
      <c r="OQK173" s="1"/>
      <c r="OQL173" s="1"/>
      <c r="OQM173" s="1"/>
      <c r="OQN173" s="1"/>
      <c r="OQO173" s="1"/>
      <c r="OQP173" s="1"/>
      <c r="OQQ173" s="1"/>
      <c r="OQR173" s="1"/>
      <c r="OQS173" s="1"/>
      <c r="OQT173" s="1"/>
      <c r="OQU173" s="1"/>
      <c r="OQV173" s="1"/>
      <c r="OQW173" s="1"/>
      <c r="OQX173" s="1"/>
      <c r="OQY173" s="1"/>
      <c r="OQZ173" s="1"/>
      <c r="ORA173" s="1"/>
      <c r="ORB173" s="1"/>
      <c r="ORC173" s="1"/>
      <c r="ORD173" s="1"/>
      <c r="ORE173" s="1"/>
      <c r="ORF173" s="1"/>
      <c r="ORG173" s="1"/>
      <c r="ORH173" s="1"/>
      <c r="ORI173" s="1"/>
      <c r="ORJ173" s="1"/>
      <c r="ORK173" s="1"/>
      <c r="ORL173" s="1"/>
      <c r="ORM173" s="1"/>
      <c r="ORN173" s="1"/>
      <c r="ORO173" s="1"/>
      <c r="ORP173" s="1"/>
      <c r="ORQ173" s="1"/>
      <c r="ORR173" s="1"/>
      <c r="ORS173" s="1"/>
      <c r="ORT173" s="1"/>
      <c r="ORU173" s="1"/>
      <c r="ORV173" s="1"/>
      <c r="ORW173" s="1"/>
      <c r="ORX173" s="1"/>
      <c r="ORY173" s="1"/>
      <c r="ORZ173" s="1"/>
      <c r="OSA173" s="1"/>
      <c r="OSB173" s="1"/>
      <c r="OSC173" s="1"/>
      <c r="OSD173" s="1"/>
      <c r="OSE173" s="1"/>
      <c r="OSF173" s="1"/>
      <c r="OSG173" s="1"/>
      <c r="OSH173" s="1"/>
      <c r="OSI173" s="1"/>
      <c r="OSJ173" s="1"/>
      <c r="OSK173" s="1"/>
      <c r="OSL173" s="1"/>
      <c r="OSM173" s="1"/>
      <c r="OSN173" s="1"/>
      <c r="OSO173" s="1"/>
      <c r="OSP173" s="1"/>
      <c r="OSQ173" s="1"/>
      <c r="OSR173" s="1"/>
      <c r="OSS173" s="1"/>
      <c r="OST173" s="1"/>
      <c r="OSU173" s="1"/>
      <c r="OSV173" s="1"/>
      <c r="OSW173" s="1"/>
      <c r="OSX173" s="1"/>
      <c r="OSY173" s="1"/>
      <c r="OSZ173" s="1"/>
      <c r="OTA173" s="1"/>
      <c r="OTB173" s="1"/>
      <c r="OTC173" s="1"/>
      <c r="OTD173" s="1"/>
      <c r="OTE173" s="1"/>
      <c r="OTF173" s="1"/>
      <c r="OTG173" s="1"/>
      <c r="OTH173" s="1"/>
      <c r="OTI173" s="1"/>
      <c r="OTJ173" s="1"/>
      <c r="OTK173" s="1"/>
      <c r="OTL173" s="1"/>
      <c r="OTM173" s="1"/>
      <c r="OTN173" s="1"/>
      <c r="OTO173" s="1"/>
      <c r="OTP173" s="1"/>
      <c r="OTQ173" s="1"/>
      <c r="OTR173" s="1"/>
      <c r="OTS173" s="1"/>
      <c r="OTT173" s="1"/>
      <c r="OTU173" s="1"/>
      <c r="OTV173" s="1"/>
      <c r="OTW173" s="1"/>
      <c r="OTX173" s="1"/>
      <c r="OTY173" s="1"/>
      <c r="OTZ173" s="1"/>
      <c r="OUA173" s="1"/>
      <c r="OUB173" s="1"/>
      <c r="OUC173" s="1"/>
      <c r="OUD173" s="1"/>
      <c r="OUE173" s="1"/>
      <c r="OUF173" s="1"/>
      <c r="OUG173" s="1"/>
      <c r="OUH173" s="1"/>
      <c r="OUI173" s="1"/>
      <c r="OUJ173" s="1"/>
      <c r="OUK173" s="1"/>
      <c r="OUL173" s="1"/>
      <c r="OUM173" s="1"/>
      <c r="OUN173" s="1"/>
      <c r="OUO173" s="1"/>
      <c r="OUP173" s="1"/>
      <c r="OUQ173" s="1"/>
      <c r="OUR173" s="1"/>
      <c r="OUS173" s="1"/>
      <c r="OUT173" s="1"/>
      <c r="OUU173" s="1"/>
      <c r="OUV173" s="1"/>
      <c r="OUW173" s="1"/>
      <c r="OUX173" s="1"/>
      <c r="OUY173" s="1"/>
      <c r="OUZ173" s="1"/>
      <c r="OVA173" s="1"/>
      <c r="OVB173" s="1"/>
      <c r="OVC173" s="1"/>
      <c r="OVD173" s="1"/>
      <c r="OVE173" s="1"/>
      <c r="OVF173" s="1"/>
      <c r="OVG173" s="1"/>
      <c r="OVH173" s="1"/>
      <c r="OVI173" s="1"/>
      <c r="OVJ173" s="1"/>
      <c r="OVK173" s="1"/>
      <c r="OVL173" s="1"/>
      <c r="OVM173" s="1"/>
      <c r="OVN173" s="1"/>
      <c r="OVO173" s="1"/>
      <c r="OVP173" s="1"/>
      <c r="OVQ173" s="1"/>
      <c r="OVR173" s="1"/>
      <c r="OVS173" s="1"/>
      <c r="OVT173" s="1"/>
      <c r="OVU173" s="1"/>
      <c r="OVV173" s="1"/>
      <c r="OVW173" s="1"/>
      <c r="OVX173" s="1"/>
      <c r="OVY173" s="1"/>
      <c r="OVZ173" s="1"/>
      <c r="OWA173" s="1"/>
      <c r="OWB173" s="1"/>
      <c r="OWC173" s="1"/>
      <c r="OWD173" s="1"/>
      <c r="OWE173" s="1"/>
      <c r="OWF173" s="1"/>
      <c r="OWG173" s="1"/>
      <c r="OWH173" s="1"/>
      <c r="OWI173" s="1"/>
      <c r="OWJ173" s="1"/>
      <c r="OWK173" s="1"/>
      <c r="OWL173" s="1"/>
      <c r="OWM173" s="1"/>
      <c r="OWN173" s="1"/>
      <c r="OWO173" s="1"/>
      <c r="OWP173" s="1"/>
      <c r="OWQ173" s="1"/>
      <c r="OWR173" s="1"/>
      <c r="OWS173" s="1"/>
      <c r="OWT173" s="1"/>
      <c r="OWU173" s="1"/>
      <c r="OWV173" s="1"/>
      <c r="OWW173" s="1"/>
      <c r="OWX173" s="1"/>
      <c r="OWY173" s="1"/>
      <c r="OWZ173" s="1"/>
      <c r="OXA173" s="1"/>
      <c r="OXB173" s="1"/>
      <c r="OXC173" s="1"/>
      <c r="OXD173" s="1"/>
      <c r="OXE173" s="1"/>
      <c r="OXF173" s="1"/>
      <c r="OXG173" s="1"/>
      <c r="OXH173" s="1"/>
      <c r="OXI173" s="1"/>
      <c r="OXJ173" s="1"/>
      <c r="OXK173" s="1"/>
      <c r="OXL173" s="1"/>
      <c r="OXM173" s="1"/>
      <c r="OXN173" s="1"/>
      <c r="OXO173" s="1"/>
      <c r="OXP173" s="1"/>
      <c r="OXQ173" s="1"/>
      <c r="OXR173" s="1"/>
      <c r="OXS173" s="1"/>
      <c r="OXT173" s="1"/>
      <c r="OXU173" s="1"/>
      <c r="OXV173" s="1"/>
      <c r="OXW173" s="1"/>
      <c r="OXX173" s="1"/>
      <c r="OXY173" s="1"/>
      <c r="OXZ173" s="1"/>
      <c r="OYA173" s="1"/>
      <c r="OYB173" s="1"/>
      <c r="OYC173" s="1"/>
      <c r="OYD173" s="1"/>
      <c r="OYE173" s="1"/>
      <c r="OYF173" s="1"/>
      <c r="OYG173" s="1"/>
      <c r="OYH173" s="1"/>
      <c r="OYI173" s="1"/>
      <c r="OYJ173" s="1"/>
      <c r="OYK173" s="1"/>
      <c r="OYL173" s="1"/>
      <c r="OYM173" s="1"/>
      <c r="OYN173" s="1"/>
      <c r="OYO173" s="1"/>
      <c r="OYP173" s="1"/>
      <c r="OYQ173" s="1"/>
      <c r="OYR173" s="1"/>
      <c r="OYS173" s="1"/>
      <c r="OYT173" s="1"/>
      <c r="OYU173" s="1"/>
      <c r="OYV173" s="1"/>
      <c r="OYW173" s="1"/>
      <c r="OYX173" s="1"/>
      <c r="OYY173" s="1"/>
      <c r="OYZ173" s="1"/>
      <c r="OZA173" s="1"/>
      <c r="OZB173" s="1"/>
      <c r="OZC173" s="1"/>
      <c r="OZD173" s="1"/>
      <c r="OZE173" s="1"/>
      <c r="OZF173" s="1"/>
      <c r="OZG173" s="1"/>
      <c r="OZH173" s="1"/>
      <c r="OZI173" s="1"/>
      <c r="OZJ173" s="1"/>
      <c r="OZK173" s="1"/>
      <c r="OZL173" s="1"/>
      <c r="OZM173" s="1"/>
      <c r="OZN173" s="1"/>
      <c r="OZO173" s="1"/>
      <c r="OZP173" s="1"/>
      <c r="OZQ173" s="1"/>
      <c r="OZR173" s="1"/>
      <c r="OZS173" s="1"/>
      <c r="OZT173" s="1"/>
      <c r="OZU173" s="1"/>
      <c r="OZV173" s="1"/>
      <c r="OZW173" s="1"/>
      <c r="OZX173" s="1"/>
      <c r="OZY173" s="1"/>
      <c r="OZZ173" s="1"/>
      <c r="PAA173" s="1"/>
      <c r="PAB173" s="1"/>
      <c r="PAC173" s="1"/>
      <c r="PAD173" s="1"/>
      <c r="PAE173" s="1"/>
      <c r="PAF173" s="1"/>
      <c r="PAG173" s="1"/>
      <c r="PAH173" s="1"/>
      <c r="PAI173" s="1"/>
      <c r="PAJ173" s="1"/>
      <c r="PAK173" s="1"/>
      <c r="PAL173" s="1"/>
      <c r="PAM173" s="1"/>
      <c r="PAN173" s="1"/>
      <c r="PAO173" s="1"/>
      <c r="PAP173" s="1"/>
      <c r="PAQ173" s="1"/>
      <c r="PAR173" s="1"/>
      <c r="PAS173" s="1"/>
      <c r="PAT173" s="1"/>
      <c r="PAU173" s="1"/>
      <c r="PAV173" s="1"/>
      <c r="PAW173" s="1"/>
      <c r="PAX173" s="1"/>
      <c r="PAY173" s="1"/>
      <c r="PAZ173" s="1"/>
      <c r="PBA173" s="1"/>
      <c r="PBB173" s="1"/>
      <c r="PBC173" s="1"/>
      <c r="PBD173" s="1"/>
      <c r="PBE173" s="1"/>
      <c r="PBF173" s="1"/>
      <c r="PBG173" s="1"/>
      <c r="PBH173" s="1"/>
      <c r="PBI173" s="1"/>
      <c r="PBJ173" s="1"/>
      <c r="PBK173" s="1"/>
      <c r="PBL173" s="1"/>
      <c r="PBM173" s="1"/>
      <c r="PBN173" s="1"/>
      <c r="PBO173" s="1"/>
      <c r="PBP173" s="1"/>
      <c r="PBQ173" s="1"/>
      <c r="PBR173" s="1"/>
      <c r="PBS173" s="1"/>
      <c r="PBT173" s="1"/>
      <c r="PBU173" s="1"/>
      <c r="PBV173" s="1"/>
      <c r="PBW173" s="1"/>
      <c r="PBX173" s="1"/>
      <c r="PBY173" s="1"/>
      <c r="PBZ173" s="1"/>
      <c r="PCA173" s="1"/>
      <c r="PCB173" s="1"/>
      <c r="PCC173" s="1"/>
      <c r="PCD173" s="1"/>
      <c r="PCE173" s="1"/>
      <c r="PCF173" s="1"/>
      <c r="PCG173" s="1"/>
      <c r="PCH173" s="1"/>
      <c r="PCI173" s="1"/>
      <c r="PCJ173" s="1"/>
      <c r="PCK173" s="1"/>
      <c r="PCL173" s="1"/>
      <c r="PCM173" s="1"/>
      <c r="PCN173" s="1"/>
      <c r="PCO173" s="1"/>
      <c r="PCP173" s="1"/>
      <c r="PCQ173" s="1"/>
      <c r="PCR173" s="1"/>
      <c r="PCS173" s="1"/>
      <c r="PCT173" s="1"/>
      <c r="PCU173" s="1"/>
      <c r="PCV173" s="1"/>
      <c r="PCW173" s="1"/>
      <c r="PCX173" s="1"/>
      <c r="PCY173" s="1"/>
      <c r="PCZ173" s="1"/>
      <c r="PDA173" s="1"/>
      <c r="PDB173" s="1"/>
      <c r="PDC173" s="1"/>
      <c r="PDD173" s="1"/>
      <c r="PDE173" s="1"/>
      <c r="PDF173" s="1"/>
      <c r="PDG173" s="1"/>
      <c r="PDH173" s="1"/>
      <c r="PDI173" s="1"/>
      <c r="PDJ173" s="1"/>
      <c r="PDK173" s="1"/>
      <c r="PDL173" s="1"/>
      <c r="PDM173" s="1"/>
      <c r="PDN173" s="1"/>
      <c r="PDO173" s="1"/>
      <c r="PDP173" s="1"/>
      <c r="PDQ173" s="1"/>
      <c r="PDR173" s="1"/>
      <c r="PDS173" s="1"/>
      <c r="PDT173" s="1"/>
      <c r="PDU173" s="1"/>
      <c r="PDV173" s="1"/>
      <c r="PDW173" s="1"/>
      <c r="PDX173" s="1"/>
      <c r="PDY173" s="1"/>
      <c r="PDZ173" s="1"/>
      <c r="PEA173" s="1"/>
      <c r="PEB173" s="1"/>
      <c r="PEC173" s="1"/>
      <c r="PED173" s="1"/>
      <c r="PEE173" s="1"/>
      <c r="PEF173" s="1"/>
      <c r="PEG173" s="1"/>
      <c r="PEH173" s="1"/>
      <c r="PEI173" s="1"/>
      <c r="PEJ173" s="1"/>
      <c r="PEK173" s="1"/>
      <c r="PEL173" s="1"/>
      <c r="PEM173" s="1"/>
      <c r="PEN173" s="1"/>
      <c r="PEO173" s="1"/>
      <c r="PEP173" s="1"/>
      <c r="PEQ173" s="1"/>
      <c r="PER173" s="1"/>
      <c r="PES173" s="1"/>
      <c r="PET173" s="1"/>
      <c r="PEU173" s="1"/>
      <c r="PEV173" s="1"/>
      <c r="PEW173" s="1"/>
      <c r="PEX173" s="1"/>
      <c r="PEY173" s="1"/>
      <c r="PEZ173" s="1"/>
      <c r="PFA173" s="1"/>
      <c r="PFB173" s="1"/>
      <c r="PFC173" s="1"/>
      <c r="PFD173" s="1"/>
      <c r="PFE173" s="1"/>
      <c r="PFF173" s="1"/>
      <c r="PFG173" s="1"/>
      <c r="PFH173" s="1"/>
      <c r="PFI173" s="1"/>
      <c r="PFJ173" s="1"/>
      <c r="PFK173" s="1"/>
      <c r="PFL173" s="1"/>
      <c r="PFM173" s="1"/>
      <c r="PFN173" s="1"/>
      <c r="PFO173" s="1"/>
      <c r="PFP173" s="1"/>
      <c r="PFQ173" s="1"/>
      <c r="PFR173" s="1"/>
      <c r="PFS173" s="1"/>
      <c r="PFT173" s="1"/>
      <c r="PFU173" s="1"/>
      <c r="PFV173" s="1"/>
      <c r="PFW173" s="1"/>
      <c r="PFX173" s="1"/>
      <c r="PFY173" s="1"/>
      <c r="PFZ173" s="1"/>
      <c r="PGA173" s="1"/>
      <c r="PGB173" s="1"/>
      <c r="PGC173" s="1"/>
      <c r="PGD173" s="1"/>
      <c r="PGE173" s="1"/>
      <c r="PGF173" s="1"/>
      <c r="PGG173" s="1"/>
      <c r="PGH173" s="1"/>
      <c r="PGI173" s="1"/>
      <c r="PGJ173" s="1"/>
      <c r="PGK173" s="1"/>
      <c r="PGL173" s="1"/>
      <c r="PGM173" s="1"/>
      <c r="PGN173" s="1"/>
      <c r="PGO173" s="1"/>
      <c r="PGP173" s="1"/>
      <c r="PGQ173" s="1"/>
      <c r="PGR173" s="1"/>
      <c r="PGS173" s="1"/>
      <c r="PGT173" s="1"/>
      <c r="PGU173" s="1"/>
      <c r="PGV173" s="1"/>
      <c r="PGW173" s="1"/>
      <c r="PGX173" s="1"/>
      <c r="PGY173" s="1"/>
      <c r="PGZ173" s="1"/>
      <c r="PHA173" s="1"/>
      <c r="PHB173" s="1"/>
      <c r="PHC173" s="1"/>
      <c r="PHD173" s="1"/>
      <c r="PHE173" s="1"/>
      <c r="PHF173" s="1"/>
      <c r="PHG173" s="1"/>
      <c r="PHH173" s="1"/>
      <c r="PHI173" s="1"/>
      <c r="PHJ173" s="1"/>
      <c r="PHK173" s="1"/>
      <c r="PHL173" s="1"/>
      <c r="PHM173" s="1"/>
      <c r="PHN173" s="1"/>
      <c r="PHO173" s="1"/>
      <c r="PHP173" s="1"/>
      <c r="PHQ173" s="1"/>
      <c r="PHR173" s="1"/>
      <c r="PHS173" s="1"/>
      <c r="PHT173" s="1"/>
      <c r="PHU173" s="1"/>
      <c r="PHV173" s="1"/>
      <c r="PHW173" s="1"/>
      <c r="PHX173" s="1"/>
      <c r="PHY173" s="1"/>
      <c r="PHZ173" s="1"/>
      <c r="PIA173" s="1"/>
      <c r="PIB173" s="1"/>
      <c r="PIC173" s="1"/>
      <c r="PID173" s="1"/>
      <c r="PIE173" s="1"/>
      <c r="PIF173" s="1"/>
      <c r="PIG173" s="1"/>
      <c r="PIH173" s="1"/>
      <c r="PII173" s="1"/>
      <c r="PIJ173" s="1"/>
      <c r="PIK173" s="1"/>
      <c r="PIL173" s="1"/>
      <c r="PIM173" s="1"/>
      <c r="PIN173" s="1"/>
      <c r="PIO173" s="1"/>
      <c r="PIP173" s="1"/>
      <c r="PIQ173" s="1"/>
      <c r="PIR173" s="1"/>
      <c r="PIS173" s="1"/>
      <c r="PIT173" s="1"/>
      <c r="PIU173" s="1"/>
      <c r="PIV173" s="1"/>
      <c r="PIW173" s="1"/>
      <c r="PIX173" s="1"/>
      <c r="PIY173" s="1"/>
      <c r="PIZ173" s="1"/>
      <c r="PJA173" s="1"/>
      <c r="PJB173" s="1"/>
      <c r="PJC173" s="1"/>
      <c r="PJD173" s="1"/>
      <c r="PJE173" s="1"/>
      <c r="PJF173" s="1"/>
      <c r="PJG173" s="1"/>
      <c r="PJH173" s="1"/>
      <c r="PJI173" s="1"/>
      <c r="PJJ173" s="1"/>
      <c r="PJK173" s="1"/>
      <c r="PJL173" s="1"/>
      <c r="PJM173" s="1"/>
      <c r="PJN173" s="1"/>
      <c r="PJO173" s="1"/>
      <c r="PJP173" s="1"/>
      <c r="PJQ173" s="1"/>
      <c r="PJR173" s="1"/>
      <c r="PJS173" s="1"/>
      <c r="PJT173" s="1"/>
      <c r="PJU173" s="1"/>
      <c r="PJV173" s="1"/>
      <c r="PJW173" s="1"/>
      <c r="PJX173" s="1"/>
      <c r="PJY173" s="1"/>
      <c r="PJZ173" s="1"/>
      <c r="PKA173" s="1"/>
      <c r="PKB173" s="1"/>
      <c r="PKC173" s="1"/>
      <c r="PKD173" s="1"/>
      <c r="PKE173" s="1"/>
      <c r="PKF173" s="1"/>
      <c r="PKG173" s="1"/>
      <c r="PKH173" s="1"/>
      <c r="PKI173" s="1"/>
      <c r="PKJ173" s="1"/>
      <c r="PKK173" s="1"/>
      <c r="PKL173" s="1"/>
      <c r="PKM173" s="1"/>
      <c r="PKN173" s="1"/>
      <c r="PKO173" s="1"/>
      <c r="PKP173" s="1"/>
      <c r="PKQ173" s="1"/>
      <c r="PKR173" s="1"/>
      <c r="PKS173" s="1"/>
      <c r="PKT173" s="1"/>
      <c r="PKU173" s="1"/>
      <c r="PKV173" s="1"/>
      <c r="PKW173" s="1"/>
      <c r="PKX173" s="1"/>
      <c r="PKY173" s="1"/>
      <c r="PKZ173" s="1"/>
      <c r="PLA173" s="1"/>
      <c r="PLB173" s="1"/>
      <c r="PLC173" s="1"/>
      <c r="PLD173" s="1"/>
      <c r="PLE173" s="1"/>
      <c r="PLF173" s="1"/>
      <c r="PLG173" s="1"/>
      <c r="PLH173" s="1"/>
      <c r="PLI173" s="1"/>
      <c r="PLJ173" s="1"/>
      <c r="PLK173" s="1"/>
      <c r="PLL173" s="1"/>
      <c r="PLM173" s="1"/>
      <c r="PLN173" s="1"/>
      <c r="PLO173" s="1"/>
      <c r="PLP173" s="1"/>
      <c r="PLQ173" s="1"/>
      <c r="PLR173" s="1"/>
      <c r="PLS173" s="1"/>
      <c r="PLT173" s="1"/>
      <c r="PLU173" s="1"/>
      <c r="PLV173" s="1"/>
      <c r="PLW173" s="1"/>
      <c r="PLX173" s="1"/>
      <c r="PLY173" s="1"/>
      <c r="PLZ173" s="1"/>
      <c r="PMA173" s="1"/>
      <c r="PMB173" s="1"/>
      <c r="PMC173" s="1"/>
      <c r="PMD173" s="1"/>
      <c r="PME173" s="1"/>
      <c r="PMF173" s="1"/>
      <c r="PMG173" s="1"/>
      <c r="PMH173" s="1"/>
      <c r="PMI173" s="1"/>
      <c r="PMJ173" s="1"/>
      <c r="PMK173" s="1"/>
      <c r="PML173" s="1"/>
      <c r="PMM173" s="1"/>
      <c r="PMN173" s="1"/>
      <c r="PMO173" s="1"/>
      <c r="PMP173" s="1"/>
      <c r="PMQ173" s="1"/>
      <c r="PMR173" s="1"/>
      <c r="PMS173" s="1"/>
      <c r="PMT173" s="1"/>
      <c r="PMU173" s="1"/>
      <c r="PMV173" s="1"/>
      <c r="PMW173" s="1"/>
      <c r="PMX173" s="1"/>
      <c r="PMY173" s="1"/>
      <c r="PMZ173" s="1"/>
      <c r="PNA173" s="1"/>
      <c r="PNB173" s="1"/>
      <c r="PNC173" s="1"/>
      <c r="PND173" s="1"/>
      <c r="PNE173" s="1"/>
      <c r="PNF173" s="1"/>
      <c r="PNG173" s="1"/>
      <c r="PNH173" s="1"/>
      <c r="PNI173" s="1"/>
      <c r="PNJ173" s="1"/>
      <c r="PNK173" s="1"/>
      <c r="PNL173" s="1"/>
      <c r="PNM173" s="1"/>
      <c r="PNN173" s="1"/>
      <c r="PNO173" s="1"/>
      <c r="PNP173" s="1"/>
      <c r="PNQ173" s="1"/>
      <c r="PNR173" s="1"/>
      <c r="PNS173" s="1"/>
      <c r="PNT173" s="1"/>
      <c r="PNU173" s="1"/>
      <c r="PNV173" s="1"/>
      <c r="PNW173" s="1"/>
      <c r="PNX173" s="1"/>
      <c r="PNY173" s="1"/>
      <c r="PNZ173" s="1"/>
      <c r="POA173" s="1"/>
      <c r="POB173" s="1"/>
      <c r="POC173" s="1"/>
      <c r="POD173" s="1"/>
      <c r="POE173" s="1"/>
      <c r="POF173" s="1"/>
      <c r="POG173" s="1"/>
      <c r="POH173" s="1"/>
      <c r="POI173" s="1"/>
      <c r="POJ173" s="1"/>
      <c r="POK173" s="1"/>
      <c r="POL173" s="1"/>
      <c r="POM173" s="1"/>
      <c r="PON173" s="1"/>
      <c r="POO173" s="1"/>
      <c r="POP173" s="1"/>
      <c r="POQ173" s="1"/>
      <c r="POR173" s="1"/>
      <c r="POS173" s="1"/>
      <c r="POT173" s="1"/>
      <c r="POU173" s="1"/>
      <c r="POV173" s="1"/>
      <c r="POW173" s="1"/>
      <c r="POX173" s="1"/>
      <c r="POY173" s="1"/>
      <c r="POZ173" s="1"/>
      <c r="PPA173" s="1"/>
      <c r="PPB173" s="1"/>
      <c r="PPC173" s="1"/>
      <c r="PPD173" s="1"/>
      <c r="PPE173" s="1"/>
      <c r="PPF173" s="1"/>
      <c r="PPG173" s="1"/>
      <c r="PPH173" s="1"/>
      <c r="PPI173" s="1"/>
      <c r="PPJ173" s="1"/>
      <c r="PPK173" s="1"/>
      <c r="PPL173" s="1"/>
      <c r="PPM173" s="1"/>
      <c r="PPN173" s="1"/>
      <c r="PPO173" s="1"/>
      <c r="PPP173" s="1"/>
      <c r="PPQ173" s="1"/>
      <c r="PPR173" s="1"/>
      <c r="PPS173" s="1"/>
      <c r="PPT173" s="1"/>
      <c r="PPU173" s="1"/>
      <c r="PPV173" s="1"/>
      <c r="PPW173" s="1"/>
      <c r="PPX173" s="1"/>
      <c r="PPY173" s="1"/>
      <c r="PPZ173" s="1"/>
      <c r="PQA173" s="1"/>
      <c r="PQB173" s="1"/>
      <c r="PQC173" s="1"/>
      <c r="PQD173" s="1"/>
      <c r="PQE173" s="1"/>
      <c r="PQF173" s="1"/>
      <c r="PQG173" s="1"/>
      <c r="PQH173" s="1"/>
      <c r="PQI173" s="1"/>
      <c r="PQJ173" s="1"/>
      <c r="PQK173" s="1"/>
      <c r="PQL173" s="1"/>
      <c r="PQM173" s="1"/>
      <c r="PQN173" s="1"/>
      <c r="PQO173" s="1"/>
      <c r="PQP173" s="1"/>
      <c r="PQQ173" s="1"/>
      <c r="PQR173" s="1"/>
      <c r="PQS173" s="1"/>
      <c r="PQT173" s="1"/>
      <c r="PQU173" s="1"/>
      <c r="PQV173" s="1"/>
      <c r="PQW173" s="1"/>
      <c r="PQX173" s="1"/>
      <c r="PQY173" s="1"/>
      <c r="PQZ173" s="1"/>
      <c r="PRA173" s="1"/>
      <c r="PRB173" s="1"/>
      <c r="PRC173" s="1"/>
      <c r="PRD173" s="1"/>
      <c r="PRE173" s="1"/>
      <c r="PRF173" s="1"/>
      <c r="PRG173" s="1"/>
      <c r="PRH173" s="1"/>
      <c r="PRI173" s="1"/>
      <c r="PRJ173" s="1"/>
      <c r="PRK173" s="1"/>
      <c r="PRL173" s="1"/>
      <c r="PRM173" s="1"/>
      <c r="PRN173" s="1"/>
      <c r="PRO173" s="1"/>
      <c r="PRP173" s="1"/>
      <c r="PRQ173" s="1"/>
      <c r="PRR173" s="1"/>
      <c r="PRS173" s="1"/>
      <c r="PRT173" s="1"/>
      <c r="PRU173" s="1"/>
      <c r="PRV173" s="1"/>
      <c r="PRW173" s="1"/>
      <c r="PRX173" s="1"/>
      <c r="PRY173" s="1"/>
      <c r="PRZ173" s="1"/>
      <c r="PSA173" s="1"/>
      <c r="PSB173" s="1"/>
      <c r="PSC173" s="1"/>
      <c r="PSD173" s="1"/>
      <c r="PSE173" s="1"/>
      <c r="PSF173" s="1"/>
      <c r="PSG173" s="1"/>
      <c r="PSH173" s="1"/>
      <c r="PSI173" s="1"/>
      <c r="PSJ173" s="1"/>
      <c r="PSK173" s="1"/>
      <c r="PSL173" s="1"/>
      <c r="PSM173" s="1"/>
      <c r="PSN173" s="1"/>
      <c r="PSO173" s="1"/>
      <c r="PSP173" s="1"/>
      <c r="PSQ173" s="1"/>
      <c r="PSR173" s="1"/>
      <c r="PSS173" s="1"/>
      <c r="PST173" s="1"/>
      <c r="PSU173" s="1"/>
      <c r="PSV173" s="1"/>
      <c r="PSW173" s="1"/>
      <c r="PSX173" s="1"/>
      <c r="PSY173" s="1"/>
      <c r="PSZ173" s="1"/>
      <c r="PTA173" s="1"/>
      <c r="PTB173" s="1"/>
      <c r="PTC173" s="1"/>
      <c r="PTD173" s="1"/>
      <c r="PTE173" s="1"/>
      <c r="PTF173" s="1"/>
      <c r="PTG173" s="1"/>
      <c r="PTH173" s="1"/>
      <c r="PTI173" s="1"/>
      <c r="PTJ173" s="1"/>
      <c r="PTK173" s="1"/>
      <c r="PTL173" s="1"/>
      <c r="PTM173" s="1"/>
      <c r="PTN173" s="1"/>
      <c r="PTO173" s="1"/>
      <c r="PTP173" s="1"/>
      <c r="PTQ173" s="1"/>
      <c r="PTR173" s="1"/>
      <c r="PTS173" s="1"/>
      <c r="PTT173" s="1"/>
      <c r="PTU173" s="1"/>
      <c r="PTV173" s="1"/>
      <c r="PTW173" s="1"/>
      <c r="PTX173" s="1"/>
      <c r="PTY173" s="1"/>
      <c r="PTZ173" s="1"/>
      <c r="PUA173" s="1"/>
      <c r="PUB173" s="1"/>
      <c r="PUC173" s="1"/>
      <c r="PUD173" s="1"/>
      <c r="PUE173" s="1"/>
      <c r="PUF173" s="1"/>
      <c r="PUG173" s="1"/>
      <c r="PUH173" s="1"/>
      <c r="PUI173" s="1"/>
      <c r="PUJ173" s="1"/>
      <c r="PUK173" s="1"/>
      <c r="PUL173" s="1"/>
      <c r="PUM173" s="1"/>
      <c r="PUN173" s="1"/>
      <c r="PUO173" s="1"/>
      <c r="PUP173" s="1"/>
      <c r="PUQ173" s="1"/>
      <c r="PUR173" s="1"/>
      <c r="PUS173" s="1"/>
      <c r="PUT173" s="1"/>
      <c r="PUU173" s="1"/>
      <c r="PUV173" s="1"/>
      <c r="PUW173" s="1"/>
      <c r="PUX173" s="1"/>
      <c r="PUY173" s="1"/>
      <c r="PUZ173" s="1"/>
      <c r="PVA173" s="1"/>
      <c r="PVB173" s="1"/>
      <c r="PVC173" s="1"/>
      <c r="PVD173" s="1"/>
      <c r="PVE173" s="1"/>
      <c r="PVF173" s="1"/>
      <c r="PVG173" s="1"/>
      <c r="PVH173" s="1"/>
      <c r="PVI173" s="1"/>
      <c r="PVJ173" s="1"/>
      <c r="PVK173" s="1"/>
      <c r="PVL173" s="1"/>
      <c r="PVM173" s="1"/>
      <c r="PVN173" s="1"/>
      <c r="PVO173" s="1"/>
      <c r="PVP173" s="1"/>
      <c r="PVQ173" s="1"/>
      <c r="PVR173" s="1"/>
      <c r="PVS173" s="1"/>
      <c r="PVT173" s="1"/>
      <c r="PVU173" s="1"/>
      <c r="PVV173" s="1"/>
      <c r="PVW173" s="1"/>
      <c r="PVX173" s="1"/>
      <c r="PVY173" s="1"/>
      <c r="PVZ173" s="1"/>
      <c r="PWA173" s="1"/>
      <c r="PWB173" s="1"/>
      <c r="PWC173" s="1"/>
      <c r="PWD173" s="1"/>
      <c r="PWE173" s="1"/>
      <c r="PWF173" s="1"/>
      <c r="PWG173" s="1"/>
      <c r="PWH173" s="1"/>
      <c r="PWI173" s="1"/>
      <c r="PWJ173" s="1"/>
      <c r="PWK173" s="1"/>
      <c r="PWL173" s="1"/>
      <c r="PWM173" s="1"/>
      <c r="PWN173" s="1"/>
      <c r="PWO173" s="1"/>
      <c r="PWP173" s="1"/>
      <c r="PWQ173" s="1"/>
      <c r="PWR173" s="1"/>
      <c r="PWS173" s="1"/>
      <c r="PWT173" s="1"/>
      <c r="PWU173" s="1"/>
      <c r="PWV173" s="1"/>
      <c r="PWW173" s="1"/>
      <c r="PWX173" s="1"/>
      <c r="PWY173" s="1"/>
      <c r="PWZ173" s="1"/>
      <c r="PXA173" s="1"/>
      <c r="PXB173" s="1"/>
      <c r="PXC173" s="1"/>
      <c r="PXD173" s="1"/>
      <c r="PXE173" s="1"/>
      <c r="PXF173" s="1"/>
      <c r="PXG173" s="1"/>
      <c r="PXH173" s="1"/>
      <c r="PXI173" s="1"/>
      <c r="PXJ173" s="1"/>
      <c r="PXK173" s="1"/>
      <c r="PXL173" s="1"/>
      <c r="PXM173" s="1"/>
      <c r="PXN173" s="1"/>
      <c r="PXO173" s="1"/>
      <c r="PXP173" s="1"/>
      <c r="PXQ173" s="1"/>
      <c r="PXR173" s="1"/>
      <c r="PXS173" s="1"/>
      <c r="PXT173" s="1"/>
      <c r="PXU173" s="1"/>
      <c r="PXV173" s="1"/>
      <c r="PXW173" s="1"/>
      <c r="PXX173" s="1"/>
      <c r="PXY173" s="1"/>
      <c r="PXZ173" s="1"/>
      <c r="PYA173" s="1"/>
      <c r="PYB173" s="1"/>
      <c r="PYC173" s="1"/>
      <c r="PYD173" s="1"/>
      <c r="PYE173" s="1"/>
      <c r="PYF173" s="1"/>
      <c r="PYG173" s="1"/>
      <c r="PYH173" s="1"/>
      <c r="PYI173" s="1"/>
      <c r="PYJ173" s="1"/>
      <c r="PYK173" s="1"/>
      <c r="PYL173" s="1"/>
      <c r="PYM173" s="1"/>
      <c r="PYN173" s="1"/>
      <c r="PYO173" s="1"/>
      <c r="PYP173" s="1"/>
      <c r="PYQ173" s="1"/>
      <c r="PYR173" s="1"/>
      <c r="PYS173" s="1"/>
      <c r="PYT173" s="1"/>
      <c r="PYU173" s="1"/>
      <c r="PYV173" s="1"/>
      <c r="PYW173" s="1"/>
      <c r="PYX173" s="1"/>
      <c r="PYY173" s="1"/>
      <c r="PYZ173" s="1"/>
      <c r="PZA173" s="1"/>
      <c r="PZB173" s="1"/>
      <c r="PZC173" s="1"/>
      <c r="PZD173" s="1"/>
      <c r="PZE173" s="1"/>
      <c r="PZF173" s="1"/>
      <c r="PZG173" s="1"/>
      <c r="PZH173" s="1"/>
      <c r="PZI173" s="1"/>
      <c r="PZJ173" s="1"/>
      <c r="PZK173" s="1"/>
      <c r="PZL173" s="1"/>
      <c r="PZM173" s="1"/>
      <c r="PZN173" s="1"/>
      <c r="PZO173" s="1"/>
      <c r="PZP173" s="1"/>
      <c r="PZQ173" s="1"/>
      <c r="PZR173" s="1"/>
      <c r="PZS173" s="1"/>
      <c r="PZT173" s="1"/>
      <c r="PZU173" s="1"/>
      <c r="PZV173" s="1"/>
      <c r="PZW173" s="1"/>
      <c r="PZX173" s="1"/>
      <c r="PZY173" s="1"/>
      <c r="PZZ173" s="1"/>
      <c r="QAA173" s="1"/>
      <c r="QAB173" s="1"/>
      <c r="QAC173" s="1"/>
      <c r="QAD173" s="1"/>
      <c r="QAE173" s="1"/>
      <c r="QAF173" s="1"/>
      <c r="QAG173" s="1"/>
      <c r="QAH173" s="1"/>
      <c r="QAI173" s="1"/>
      <c r="QAJ173" s="1"/>
      <c r="QAK173" s="1"/>
      <c r="QAL173" s="1"/>
      <c r="QAM173" s="1"/>
      <c r="QAN173" s="1"/>
      <c r="QAO173" s="1"/>
      <c r="QAP173" s="1"/>
      <c r="QAQ173" s="1"/>
      <c r="QAR173" s="1"/>
      <c r="QAS173" s="1"/>
      <c r="QAT173" s="1"/>
      <c r="QAU173" s="1"/>
      <c r="QAV173" s="1"/>
      <c r="QAW173" s="1"/>
      <c r="QAX173" s="1"/>
      <c r="QAY173" s="1"/>
      <c r="QAZ173" s="1"/>
      <c r="QBA173" s="1"/>
      <c r="QBB173" s="1"/>
      <c r="QBC173" s="1"/>
      <c r="QBD173" s="1"/>
      <c r="QBE173" s="1"/>
      <c r="QBF173" s="1"/>
      <c r="QBG173" s="1"/>
      <c r="QBH173" s="1"/>
      <c r="QBI173" s="1"/>
      <c r="QBJ173" s="1"/>
      <c r="QBK173" s="1"/>
      <c r="QBL173" s="1"/>
      <c r="QBM173" s="1"/>
      <c r="QBN173" s="1"/>
      <c r="QBO173" s="1"/>
      <c r="QBP173" s="1"/>
      <c r="QBQ173" s="1"/>
      <c r="QBR173" s="1"/>
      <c r="QBS173" s="1"/>
      <c r="QBT173" s="1"/>
      <c r="QBU173" s="1"/>
      <c r="QBV173" s="1"/>
      <c r="QBW173" s="1"/>
      <c r="QBX173" s="1"/>
      <c r="QBY173" s="1"/>
      <c r="QBZ173" s="1"/>
      <c r="QCA173" s="1"/>
      <c r="QCB173" s="1"/>
      <c r="QCC173" s="1"/>
      <c r="QCD173" s="1"/>
      <c r="QCE173" s="1"/>
      <c r="QCF173" s="1"/>
      <c r="QCG173" s="1"/>
      <c r="QCH173" s="1"/>
      <c r="QCI173" s="1"/>
      <c r="QCJ173" s="1"/>
      <c r="QCK173" s="1"/>
      <c r="QCL173" s="1"/>
      <c r="QCM173" s="1"/>
      <c r="QCN173" s="1"/>
      <c r="QCO173" s="1"/>
      <c r="QCP173" s="1"/>
      <c r="QCQ173" s="1"/>
      <c r="QCR173" s="1"/>
      <c r="QCS173" s="1"/>
      <c r="QCT173" s="1"/>
      <c r="QCU173" s="1"/>
      <c r="QCV173" s="1"/>
      <c r="QCW173" s="1"/>
      <c r="QCX173" s="1"/>
      <c r="QCY173" s="1"/>
      <c r="QCZ173" s="1"/>
      <c r="QDA173" s="1"/>
      <c r="QDB173" s="1"/>
      <c r="QDC173" s="1"/>
      <c r="QDD173" s="1"/>
      <c r="QDE173" s="1"/>
      <c r="QDF173" s="1"/>
      <c r="QDG173" s="1"/>
      <c r="QDH173" s="1"/>
      <c r="QDI173" s="1"/>
      <c r="QDJ173" s="1"/>
      <c r="QDK173" s="1"/>
      <c r="QDL173" s="1"/>
      <c r="QDM173" s="1"/>
      <c r="QDN173" s="1"/>
      <c r="QDO173" s="1"/>
      <c r="QDP173" s="1"/>
      <c r="QDQ173" s="1"/>
      <c r="QDR173" s="1"/>
      <c r="QDS173" s="1"/>
      <c r="QDT173" s="1"/>
      <c r="QDU173" s="1"/>
      <c r="QDV173" s="1"/>
      <c r="QDW173" s="1"/>
      <c r="QDX173" s="1"/>
      <c r="QDY173" s="1"/>
      <c r="QDZ173" s="1"/>
      <c r="QEA173" s="1"/>
      <c r="QEB173" s="1"/>
      <c r="QEC173" s="1"/>
      <c r="QED173" s="1"/>
      <c r="QEE173" s="1"/>
      <c r="QEF173" s="1"/>
      <c r="QEG173" s="1"/>
      <c r="QEH173" s="1"/>
      <c r="QEI173" s="1"/>
      <c r="QEJ173" s="1"/>
      <c r="QEK173" s="1"/>
      <c r="QEL173" s="1"/>
      <c r="QEM173" s="1"/>
      <c r="QEN173" s="1"/>
      <c r="QEO173" s="1"/>
      <c r="QEP173" s="1"/>
      <c r="QEQ173" s="1"/>
      <c r="QER173" s="1"/>
      <c r="QES173" s="1"/>
      <c r="QET173" s="1"/>
      <c r="QEU173" s="1"/>
      <c r="QEV173" s="1"/>
      <c r="QEW173" s="1"/>
      <c r="QEX173" s="1"/>
      <c r="QEY173" s="1"/>
      <c r="QEZ173" s="1"/>
      <c r="QFA173" s="1"/>
      <c r="QFB173" s="1"/>
      <c r="QFC173" s="1"/>
      <c r="QFD173" s="1"/>
      <c r="QFE173" s="1"/>
      <c r="QFF173" s="1"/>
      <c r="QFG173" s="1"/>
      <c r="QFH173" s="1"/>
      <c r="QFI173" s="1"/>
      <c r="QFJ173" s="1"/>
      <c r="QFK173" s="1"/>
      <c r="QFL173" s="1"/>
      <c r="QFM173" s="1"/>
      <c r="QFN173" s="1"/>
      <c r="QFO173" s="1"/>
      <c r="QFP173" s="1"/>
      <c r="QFQ173" s="1"/>
      <c r="QFR173" s="1"/>
      <c r="QFS173" s="1"/>
      <c r="QFT173" s="1"/>
      <c r="QFU173" s="1"/>
      <c r="QFV173" s="1"/>
      <c r="QFW173" s="1"/>
      <c r="QFX173" s="1"/>
      <c r="QFY173" s="1"/>
      <c r="QFZ173" s="1"/>
      <c r="QGA173" s="1"/>
      <c r="QGB173" s="1"/>
      <c r="QGC173" s="1"/>
      <c r="QGD173" s="1"/>
      <c r="QGE173" s="1"/>
      <c r="QGF173" s="1"/>
      <c r="QGG173" s="1"/>
      <c r="QGH173" s="1"/>
      <c r="QGI173" s="1"/>
      <c r="QGJ173" s="1"/>
      <c r="QGK173" s="1"/>
      <c r="QGL173" s="1"/>
      <c r="QGM173" s="1"/>
      <c r="QGN173" s="1"/>
      <c r="QGO173" s="1"/>
      <c r="QGP173" s="1"/>
      <c r="QGQ173" s="1"/>
      <c r="QGR173" s="1"/>
      <c r="QGS173" s="1"/>
      <c r="QGT173" s="1"/>
      <c r="QGU173" s="1"/>
      <c r="QGV173" s="1"/>
      <c r="QGW173" s="1"/>
      <c r="QGX173" s="1"/>
      <c r="QGY173" s="1"/>
      <c r="QGZ173" s="1"/>
      <c r="QHA173" s="1"/>
      <c r="QHB173" s="1"/>
      <c r="QHC173" s="1"/>
      <c r="QHD173" s="1"/>
      <c r="QHE173" s="1"/>
      <c r="QHF173" s="1"/>
      <c r="QHG173" s="1"/>
      <c r="QHH173" s="1"/>
      <c r="QHI173" s="1"/>
      <c r="QHJ173" s="1"/>
      <c r="QHK173" s="1"/>
      <c r="QHL173" s="1"/>
      <c r="QHM173" s="1"/>
      <c r="QHN173" s="1"/>
      <c r="QHO173" s="1"/>
      <c r="QHP173" s="1"/>
      <c r="QHQ173" s="1"/>
      <c r="QHR173" s="1"/>
      <c r="QHS173" s="1"/>
      <c r="QHT173" s="1"/>
      <c r="QHU173" s="1"/>
      <c r="QHV173" s="1"/>
      <c r="QHW173" s="1"/>
      <c r="QHX173" s="1"/>
      <c r="QHY173" s="1"/>
      <c r="QHZ173" s="1"/>
      <c r="QIA173" s="1"/>
      <c r="QIB173" s="1"/>
      <c r="QIC173" s="1"/>
      <c r="QID173" s="1"/>
      <c r="QIE173" s="1"/>
      <c r="QIF173" s="1"/>
      <c r="QIG173" s="1"/>
      <c r="QIH173" s="1"/>
      <c r="QII173" s="1"/>
      <c r="QIJ173" s="1"/>
      <c r="QIK173" s="1"/>
      <c r="QIL173" s="1"/>
      <c r="QIM173" s="1"/>
      <c r="QIN173" s="1"/>
      <c r="QIO173" s="1"/>
      <c r="QIP173" s="1"/>
      <c r="QIQ173" s="1"/>
      <c r="QIR173" s="1"/>
      <c r="QIS173" s="1"/>
      <c r="QIT173" s="1"/>
      <c r="QIU173" s="1"/>
      <c r="QIV173" s="1"/>
      <c r="QIW173" s="1"/>
      <c r="QIX173" s="1"/>
      <c r="QIY173" s="1"/>
      <c r="QIZ173" s="1"/>
      <c r="QJA173" s="1"/>
      <c r="QJB173" s="1"/>
      <c r="QJC173" s="1"/>
      <c r="QJD173" s="1"/>
      <c r="QJE173" s="1"/>
      <c r="QJF173" s="1"/>
      <c r="QJG173" s="1"/>
      <c r="QJH173" s="1"/>
      <c r="QJI173" s="1"/>
      <c r="QJJ173" s="1"/>
      <c r="QJK173" s="1"/>
      <c r="QJL173" s="1"/>
      <c r="QJM173" s="1"/>
      <c r="QJN173" s="1"/>
      <c r="QJO173" s="1"/>
      <c r="QJP173" s="1"/>
      <c r="QJQ173" s="1"/>
      <c r="QJR173" s="1"/>
      <c r="QJS173" s="1"/>
      <c r="QJT173" s="1"/>
      <c r="QJU173" s="1"/>
      <c r="QJV173" s="1"/>
      <c r="QJW173" s="1"/>
      <c r="QJX173" s="1"/>
      <c r="QJY173" s="1"/>
      <c r="QJZ173" s="1"/>
      <c r="QKA173" s="1"/>
      <c r="QKB173" s="1"/>
      <c r="QKC173" s="1"/>
      <c r="QKD173" s="1"/>
      <c r="QKE173" s="1"/>
      <c r="QKF173" s="1"/>
      <c r="QKG173" s="1"/>
      <c r="QKH173" s="1"/>
      <c r="QKI173" s="1"/>
      <c r="QKJ173" s="1"/>
      <c r="QKK173" s="1"/>
      <c r="QKL173" s="1"/>
      <c r="QKM173" s="1"/>
      <c r="QKN173" s="1"/>
      <c r="QKO173" s="1"/>
      <c r="QKP173" s="1"/>
      <c r="QKQ173" s="1"/>
      <c r="QKR173" s="1"/>
      <c r="QKS173" s="1"/>
      <c r="QKT173" s="1"/>
      <c r="QKU173" s="1"/>
      <c r="QKV173" s="1"/>
      <c r="QKW173" s="1"/>
      <c r="QKX173" s="1"/>
      <c r="QKY173" s="1"/>
      <c r="QKZ173" s="1"/>
      <c r="QLA173" s="1"/>
      <c r="QLB173" s="1"/>
      <c r="QLC173" s="1"/>
      <c r="QLD173" s="1"/>
      <c r="QLE173" s="1"/>
      <c r="QLF173" s="1"/>
      <c r="QLG173" s="1"/>
      <c r="QLH173" s="1"/>
      <c r="QLI173" s="1"/>
      <c r="QLJ173" s="1"/>
      <c r="QLK173" s="1"/>
      <c r="QLL173" s="1"/>
      <c r="QLM173" s="1"/>
      <c r="QLN173" s="1"/>
      <c r="QLO173" s="1"/>
      <c r="QLP173" s="1"/>
      <c r="QLQ173" s="1"/>
      <c r="QLR173" s="1"/>
      <c r="QLS173" s="1"/>
      <c r="QLT173" s="1"/>
      <c r="QLU173" s="1"/>
      <c r="QLV173" s="1"/>
      <c r="QLW173" s="1"/>
      <c r="QLX173" s="1"/>
      <c r="QLY173" s="1"/>
      <c r="QLZ173" s="1"/>
      <c r="QMA173" s="1"/>
      <c r="QMB173" s="1"/>
      <c r="QMC173" s="1"/>
      <c r="QMD173" s="1"/>
      <c r="QME173" s="1"/>
      <c r="QMF173" s="1"/>
      <c r="QMG173" s="1"/>
      <c r="QMH173" s="1"/>
      <c r="QMI173" s="1"/>
      <c r="QMJ173" s="1"/>
      <c r="QMK173" s="1"/>
      <c r="QML173" s="1"/>
      <c r="QMM173" s="1"/>
      <c r="QMN173" s="1"/>
      <c r="QMO173" s="1"/>
      <c r="QMP173" s="1"/>
      <c r="QMQ173" s="1"/>
      <c r="QMR173" s="1"/>
      <c r="QMS173" s="1"/>
      <c r="QMT173" s="1"/>
      <c r="QMU173" s="1"/>
      <c r="QMV173" s="1"/>
      <c r="QMW173" s="1"/>
      <c r="QMX173" s="1"/>
      <c r="QMY173" s="1"/>
      <c r="QMZ173" s="1"/>
      <c r="QNA173" s="1"/>
      <c r="QNB173" s="1"/>
      <c r="QNC173" s="1"/>
      <c r="QND173" s="1"/>
      <c r="QNE173" s="1"/>
      <c r="QNF173" s="1"/>
      <c r="QNG173" s="1"/>
      <c r="QNH173" s="1"/>
      <c r="QNI173" s="1"/>
      <c r="QNJ173" s="1"/>
      <c r="QNK173" s="1"/>
      <c r="QNL173" s="1"/>
      <c r="QNM173" s="1"/>
      <c r="QNN173" s="1"/>
      <c r="QNO173" s="1"/>
      <c r="QNP173" s="1"/>
      <c r="QNQ173" s="1"/>
      <c r="QNR173" s="1"/>
      <c r="QNS173" s="1"/>
      <c r="QNT173" s="1"/>
      <c r="QNU173" s="1"/>
      <c r="QNV173" s="1"/>
      <c r="QNW173" s="1"/>
      <c r="QNX173" s="1"/>
      <c r="QNY173" s="1"/>
      <c r="QNZ173" s="1"/>
      <c r="QOA173" s="1"/>
      <c r="QOB173" s="1"/>
      <c r="QOC173" s="1"/>
      <c r="QOD173" s="1"/>
      <c r="QOE173" s="1"/>
      <c r="QOF173" s="1"/>
      <c r="QOG173" s="1"/>
      <c r="QOH173" s="1"/>
      <c r="QOI173" s="1"/>
      <c r="QOJ173" s="1"/>
      <c r="QOK173" s="1"/>
      <c r="QOL173" s="1"/>
      <c r="QOM173" s="1"/>
      <c r="QON173" s="1"/>
      <c r="QOO173" s="1"/>
      <c r="QOP173" s="1"/>
      <c r="QOQ173" s="1"/>
      <c r="QOR173" s="1"/>
      <c r="QOS173" s="1"/>
      <c r="QOT173" s="1"/>
      <c r="QOU173" s="1"/>
      <c r="QOV173" s="1"/>
      <c r="QOW173" s="1"/>
      <c r="QOX173" s="1"/>
      <c r="QOY173" s="1"/>
      <c r="QOZ173" s="1"/>
      <c r="QPA173" s="1"/>
      <c r="QPB173" s="1"/>
      <c r="QPC173" s="1"/>
      <c r="QPD173" s="1"/>
      <c r="QPE173" s="1"/>
      <c r="QPF173" s="1"/>
      <c r="QPG173" s="1"/>
      <c r="QPH173" s="1"/>
      <c r="QPI173" s="1"/>
      <c r="QPJ173" s="1"/>
      <c r="QPK173" s="1"/>
      <c r="QPL173" s="1"/>
      <c r="QPM173" s="1"/>
      <c r="QPN173" s="1"/>
      <c r="QPO173" s="1"/>
      <c r="QPP173" s="1"/>
      <c r="QPQ173" s="1"/>
      <c r="QPR173" s="1"/>
      <c r="QPS173" s="1"/>
      <c r="QPT173" s="1"/>
      <c r="QPU173" s="1"/>
      <c r="QPV173" s="1"/>
      <c r="QPW173" s="1"/>
      <c r="QPX173" s="1"/>
      <c r="QPY173" s="1"/>
      <c r="QPZ173" s="1"/>
      <c r="QQA173" s="1"/>
      <c r="QQB173" s="1"/>
      <c r="QQC173" s="1"/>
      <c r="QQD173" s="1"/>
      <c r="QQE173" s="1"/>
      <c r="QQF173" s="1"/>
      <c r="QQG173" s="1"/>
      <c r="QQH173" s="1"/>
      <c r="QQI173" s="1"/>
      <c r="QQJ173" s="1"/>
      <c r="QQK173" s="1"/>
      <c r="QQL173" s="1"/>
      <c r="QQM173" s="1"/>
      <c r="QQN173" s="1"/>
      <c r="QQO173" s="1"/>
      <c r="QQP173" s="1"/>
      <c r="QQQ173" s="1"/>
      <c r="QQR173" s="1"/>
      <c r="QQS173" s="1"/>
      <c r="QQT173" s="1"/>
      <c r="QQU173" s="1"/>
      <c r="QQV173" s="1"/>
      <c r="QQW173" s="1"/>
      <c r="QQX173" s="1"/>
      <c r="QQY173" s="1"/>
      <c r="QQZ173" s="1"/>
      <c r="QRA173" s="1"/>
      <c r="QRB173" s="1"/>
      <c r="QRC173" s="1"/>
      <c r="QRD173" s="1"/>
      <c r="QRE173" s="1"/>
      <c r="QRF173" s="1"/>
      <c r="QRG173" s="1"/>
      <c r="QRH173" s="1"/>
      <c r="QRI173" s="1"/>
      <c r="QRJ173" s="1"/>
      <c r="QRK173" s="1"/>
      <c r="QRL173" s="1"/>
      <c r="QRM173" s="1"/>
      <c r="QRN173" s="1"/>
      <c r="QRO173" s="1"/>
      <c r="QRP173" s="1"/>
      <c r="QRQ173" s="1"/>
      <c r="QRR173" s="1"/>
      <c r="QRS173" s="1"/>
      <c r="QRT173" s="1"/>
      <c r="QRU173" s="1"/>
      <c r="QRV173" s="1"/>
      <c r="QRW173" s="1"/>
      <c r="QRX173" s="1"/>
      <c r="QRY173" s="1"/>
      <c r="QRZ173" s="1"/>
      <c r="QSA173" s="1"/>
      <c r="QSB173" s="1"/>
      <c r="QSC173" s="1"/>
      <c r="QSD173" s="1"/>
      <c r="QSE173" s="1"/>
      <c r="QSF173" s="1"/>
      <c r="QSG173" s="1"/>
      <c r="QSH173" s="1"/>
      <c r="QSI173" s="1"/>
      <c r="QSJ173" s="1"/>
      <c r="QSK173" s="1"/>
      <c r="QSL173" s="1"/>
      <c r="QSM173" s="1"/>
      <c r="QSN173" s="1"/>
      <c r="QSO173" s="1"/>
      <c r="QSP173" s="1"/>
      <c r="QSQ173" s="1"/>
      <c r="QSR173" s="1"/>
      <c r="QSS173" s="1"/>
      <c r="QST173" s="1"/>
      <c r="QSU173" s="1"/>
      <c r="QSV173" s="1"/>
      <c r="QSW173" s="1"/>
      <c r="QSX173" s="1"/>
      <c r="QSY173" s="1"/>
      <c r="QSZ173" s="1"/>
      <c r="QTA173" s="1"/>
      <c r="QTB173" s="1"/>
      <c r="QTC173" s="1"/>
      <c r="QTD173" s="1"/>
      <c r="QTE173" s="1"/>
      <c r="QTF173" s="1"/>
      <c r="QTG173" s="1"/>
      <c r="QTH173" s="1"/>
      <c r="QTI173" s="1"/>
      <c r="QTJ173" s="1"/>
      <c r="QTK173" s="1"/>
      <c r="QTL173" s="1"/>
      <c r="QTM173" s="1"/>
      <c r="QTN173" s="1"/>
      <c r="QTO173" s="1"/>
      <c r="QTP173" s="1"/>
      <c r="QTQ173" s="1"/>
      <c r="QTR173" s="1"/>
      <c r="QTS173" s="1"/>
      <c r="QTT173" s="1"/>
      <c r="QTU173" s="1"/>
      <c r="QTV173" s="1"/>
      <c r="QTW173" s="1"/>
      <c r="QTX173" s="1"/>
      <c r="QTY173" s="1"/>
      <c r="QTZ173" s="1"/>
      <c r="QUA173" s="1"/>
      <c r="QUB173" s="1"/>
      <c r="QUC173" s="1"/>
      <c r="QUD173" s="1"/>
      <c r="QUE173" s="1"/>
      <c r="QUF173" s="1"/>
      <c r="QUG173" s="1"/>
      <c r="QUH173" s="1"/>
      <c r="QUI173" s="1"/>
      <c r="QUJ173" s="1"/>
      <c r="QUK173" s="1"/>
      <c r="QUL173" s="1"/>
      <c r="QUM173" s="1"/>
      <c r="QUN173" s="1"/>
      <c r="QUO173" s="1"/>
      <c r="QUP173" s="1"/>
      <c r="QUQ173" s="1"/>
      <c r="QUR173" s="1"/>
      <c r="QUS173" s="1"/>
      <c r="QUT173" s="1"/>
      <c r="QUU173" s="1"/>
      <c r="QUV173" s="1"/>
      <c r="QUW173" s="1"/>
      <c r="QUX173" s="1"/>
      <c r="QUY173" s="1"/>
      <c r="QUZ173" s="1"/>
      <c r="QVA173" s="1"/>
      <c r="QVB173" s="1"/>
      <c r="QVC173" s="1"/>
      <c r="QVD173" s="1"/>
      <c r="QVE173" s="1"/>
      <c r="QVF173" s="1"/>
      <c r="QVG173" s="1"/>
      <c r="QVH173" s="1"/>
      <c r="QVI173" s="1"/>
      <c r="QVJ173" s="1"/>
      <c r="QVK173" s="1"/>
      <c r="QVL173" s="1"/>
      <c r="QVM173" s="1"/>
      <c r="QVN173" s="1"/>
      <c r="QVO173" s="1"/>
      <c r="QVP173" s="1"/>
      <c r="QVQ173" s="1"/>
      <c r="QVR173" s="1"/>
      <c r="QVS173" s="1"/>
      <c r="QVT173" s="1"/>
      <c r="QVU173" s="1"/>
      <c r="QVV173" s="1"/>
      <c r="QVW173" s="1"/>
      <c r="QVX173" s="1"/>
      <c r="QVY173" s="1"/>
      <c r="QVZ173" s="1"/>
      <c r="QWA173" s="1"/>
      <c r="QWB173" s="1"/>
      <c r="QWC173" s="1"/>
      <c r="QWD173" s="1"/>
      <c r="QWE173" s="1"/>
      <c r="QWF173" s="1"/>
      <c r="QWG173" s="1"/>
      <c r="QWH173" s="1"/>
      <c r="QWI173" s="1"/>
      <c r="QWJ173" s="1"/>
      <c r="QWK173" s="1"/>
      <c r="QWL173" s="1"/>
      <c r="QWM173" s="1"/>
      <c r="QWN173" s="1"/>
      <c r="QWO173" s="1"/>
      <c r="QWP173" s="1"/>
      <c r="QWQ173" s="1"/>
      <c r="QWR173" s="1"/>
      <c r="QWS173" s="1"/>
      <c r="QWT173" s="1"/>
      <c r="QWU173" s="1"/>
      <c r="QWV173" s="1"/>
      <c r="QWW173" s="1"/>
      <c r="QWX173" s="1"/>
      <c r="QWY173" s="1"/>
      <c r="QWZ173" s="1"/>
      <c r="QXA173" s="1"/>
      <c r="QXB173" s="1"/>
      <c r="QXC173" s="1"/>
      <c r="QXD173" s="1"/>
      <c r="QXE173" s="1"/>
      <c r="QXF173" s="1"/>
      <c r="QXG173" s="1"/>
      <c r="QXH173" s="1"/>
      <c r="QXI173" s="1"/>
      <c r="QXJ173" s="1"/>
      <c r="QXK173" s="1"/>
      <c r="QXL173" s="1"/>
      <c r="QXM173" s="1"/>
      <c r="QXN173" s="1"/>
      <c r="QXO173" s="1"/>
      <c r="QXP173" s="1"/>
      <c r="QXQ173" s="1"/>
      <c r="QXR173" s="1"/>
      <c r="QXS173" s="1"/>
      <c r="QXT173" s="1"/>
      <c r="QXU173" s="1"/>
      <c r="QXV173" s="1"/>
      <c r="QXW173" s="1"/>
      <c r="QXX173" s="1"/>
      <c r="QXY173" s="1"/>
      <c r="QXZ173" s="1"/>
      <c r="QYA173" s="1"/>
      <c r="QYB173" s="1"/>
      <c r="QYC173" s="1"/>
      <c r="QYD173" s="1"/>
      <c r="QYE173" s="1"/>
      <c r="QYF173" s="1"/>
      <c r="QYG173" s="1"/>
      <c r="QYH173" s="1"/>
      <c r="QYI173" s="1"/>
      <c r="QYJ173" s="1"/>
      <c r="QYK173" s="1"/>
      <c r="QYL173" s="1"/>
      <c r="QYM173" s="1"/>
      <c r="QYN173" s="1"/>
      <c r="QYO173" s="1"/>
      <c r="QYP173" s="1"/>
      <c r="QYQ173" s="1"/>
      <c r="QYR173" s="1"/>
      <c r="QYS173" s="1"/>
      <c r="QYT173" s="1"/>
      <c r="QYU173" s="1"/>
      <c r="QYV173" s="1"/>
      <c r="QYW173" s="1"/>
      <c r="QYX173" s="1"/>
      <c r="QYY173" s="1"/>
      <c r="QYZ173" s="1"/>
      <c r="QZA173" s="1"/>
      <c r="QZB173" s="1"/>
      <c r="QZC173" s="1"/>
      <c r="QZD173" s="1"/>
      <c r="QZE173" s="1"/>
      <c r="QZF173" s="1"/>
      <c r="QZG173" s="1"/>
      <c r="QZH173" s="1"/>
      <c r="QZI173" s="1"/>
      <c r="QZJ173" s="1"/>
      <c r="QZK173" s="1"/>
      <c r="QZL173" s="1"/>
      <c r="QZM173" s="1"/>
      <c r="QZN173" s="1"/>
      <c r="QZO173" s="1"/>
      <c r="QZP173" s="1"/>
      <c r="QZQ173" s="1"/>
      <c r="QZR173" s="1"/>
      <c r="QZS173" s="1"/>
      <c r="QZT173" s="1"/>
      <c r="QZU173" s="1"/>
      <c r="QZV173" s="1"/>
      <c r="QZW173" s="1"/>
      <c r="QZX173" s="1"/>
      <c r="QZY173" s="1"/>
      <c r="QZZ173" s="1"/>
      <c r="RAA173" s="1"/>
      <c r="RAB173" s="1"/>
      <c r="RAC173" s="1"/>
      <c r="RAD173" s="1"/>
      <c r="RAE173" s="1"/>
      <c r="RAF173" s="1"/>
      <c r="RAG173" s="1"/>
      <c r="RAH173" s="1"/>
      <c r="RAI173" s="1"/>
      <c r="RAJ173" s="1"/>
      <c r="RAK173" s="1"/>
      <c r="RAL173" s="1"/>
      <c r="RAM173" s="1"/>
      <c r="RAN173" s="1"/>
      <c r="RAO173" s="1"/>
      <c r="RAP173" s="1"/>
      <c r="RAQ173" s="1"/>
      <c r="RAR173" s="1"/>
      <c r="RAS173" s="1"/>
      <c r="RAT173" s="1"/>
      <c r="RAU173" s="1"/>
      <c r="RAV173" s="1"/>
      <c r="RAW173" s="1"/>
      <c r="RAX173" s="1"/>
      <c r="RAY173" s="1"/>
      <c r="RAZ173" s="1"/>
      <c r="RBA173" s="1"/>
      <c r="RBB173" s="1"/>
      <c r="RBC173" s="1"/>
      <c r="RBD173" s="1"/>
      <c r="RBE173" s="1"/>
      <c r="RBF173" s="1"/>
      <c r="RBG173" s="1"/>
      <c r="RBH173" s="1"/>
      <c r="RBI173" s="1"/>
      <c r="RBJ173" s="1"/>
      <c r="RBK173" s="1"/>
      <c r="RBL173" s="1"/>
      <c r="RBM173" s="1"/>
      <c r="RBN173" s="1"/>
      <c r="RBO173" s="1"/>
      <c r="RBP173" s="1"/>
      <c r="RBQ173" s="1"/>
      <c r="RBR173" s="1"/>
      <c r="RBS173" s="1"/>
      <c r="RBT173" s="1"/>
      <c r="RBU173" s="1"/>
      <c r="RBV173" s="1"/>
      <c r="RBW173" s="1"/>
      <c r="RBX173" s="1"/>
      <c r="RBY173" s="1"/>
      <c r="RBZ173" s="1"/>
      <c r="RCA173" s="1"/>
      <c r="RCB173" s="1"/>
      <c r="RCC173" s="1"/>
      <c r="RCD173" s="1"/>
      <c r="RCE173" s="1"/>
      <c r="RCF173" s="1"/>
      <c r="RCG173" s="1"/>
      <c r="RCH173" s="1"/>
      <c r="RCI173" s="1"/>
      <c r="RCJ173" s="1"/>
      <c r="RCK173" s="1"/>
      <c r="RCL173" s="1"/>
      <c r="RCM173" s="1"/>
      <c r="RCN173" s="1"/>
      <c r="RCO173" s="1"/>
      <c r="RCP173" s="1"/>
      <c r="RCQ173" s="1"/>
      <c r="RCR173" s="1"/>
      <c r="RCS173" s="1"/>
      <c r="RCT173" s="1"/>
      <c r="RCU173" s="1"/>
      <c r="RCV173" s="1"/>
      <c r="RCW173" s="1"/>
      <c r="RCX173" s="1"/>
      <c r="RCY173" s="1"/>
      <c r="RCZ173" s="1"/>
      <c r="RDA173" s="1"/>
      <c r="RDB173" s="1"/>
      <c r="RDC173" s="1"/>
      <c r="RDD173" s="1"/>
      <c r="RDE173" s="1"/>
      <c r="RDF173" s="1"/>
      <c r="RDG173" s="1"/>
      <c r="RDH173" s="1"/>
      <c r="RDI173" s="1"/>
      <c r="RDJ173" s="1"/>
      <c r="RDK173" s="1"/>
      <c r="RDL173" s="1"/>
      <c r="RDM173" s="1"/>
      <c r="RDN173" s="1"/>
      <c r="RDO173" s="1"/>
      <c r="RDP173" s="1"/>
      <c r="RDQ173" s="1"/>
      <c r="RDR173" s="1"/>
      <c r="RDS173" s="1"/>
      <c r="RDT173" s="1"/>
      <c r="RDU173" s="1"/>
      <c r="RDV173" s="1"/>
      <c r="RDW173" s="1"/>
      <c r="RDX173" s="1"/>
      <c r="RDY173" s="1"/>
      <c r="RDZ173" s="1"/>
      <c r="REA173" s="1"/>
      <c r="REB173" s="1"/>
      <c r="REC173" s="1"/>
      <c r="RED173" s="1"/>
      <c r="REE173" s="1"/>
      <c r="REF173" s="1"/>
      <c r="REG173" s="1"/>
      <c r="REH173" s="1"/>
      <c r="REI173" s="1"/>
      <c r="REJ173" s="1"/>
      <c r="REK173" s="1"/>
      <c r="REL173" s="1"/>
      <c r="REM173" s="1"/>
      <c r="REN173" s="1"/>
      <c r="REO173" s="1"/>
      <c r="REP173" s="1"/>
      <c r="REQ173" s="1"/>
      <c r="RER173" s="1"/>
      <c r="RES173" s="1"/>
      <c r="RET173" s="1"/>
      <c r="REU173" s="1"/>
      <c r="REV173" s="1"/>
      <c r="REW173" s="1"/>
      <c r="REX173" s="1"/>
      <c r="REY173" s="1"/>
      <c r="REZ173" s="1"/>
      <c r="RFA173" s="1"/>
      <c r="RFB173" s="1"/>
      <c r="RFC173" s="1"/>
      <c r="RFD173" s="1"/>
      <c r="RFE173" s="1"/>
      <c r="RFF173" s="1"/>
      <c r="RFG173" s="1"/>
      <c r="RFH173" s="1"/>
      <c r="RFI173" s="1"/>
      <c r="RFJ173" s="1"/>
      <c r="RFK173" s="1"/>
      <c r="RFL173" s="1"/>
      <c r="RFM173" s="1"/>
      <c r="RFN173" s="1"/>
      <c r="RFO173" s="1"/>
      <c r="RFP173" s="1"/>
      <c r="RFQ173" s="1"/>
      <c r="RFR173" s="1"/>
      <c r="RFS173" s="1"/>
      <c r="RFT173" s="1"/>
      <c r="RFU173" s="1"/>
      <c r="RFV173" s="1"/>
      <c r="RFW173" s="1"/>
      <c r="RFX173" s="1"/>
      <c r="RFY173" s="1"/>
      <c r="RFZ173" s="1"/>
      <c r="RGA173" s="1"/>
      <c r="RGB173" s="1"/>
      <c r="RGC173" s="1"/>
      <c r="RGD173" s="1"/>
      <c r="RGE173" s="1"/>
      <c r="RGF173" s="1"/>
      <c r="RGG173" s="1"/>
      <c r="RGH173" s="1"/>
      <c r="RGI173" s="1"/>
      <c r="RGJ173" s="1"/>
      <c r="RGK173" s="1"/>
      <c r="RGL173" s="1"/>
      <c r="RGM173" s="1"/>
      <c r="RGN173" s="1"/>
      <c r="RGO173" s="1"/>
      <c r="RGP173" s="1"/>
      <c r="RGQ173" s="1"/>
      <c r="RGR173" s="1"/>
      <c r="RGS173" s="1"/>
      <c r="RGT173" s="1"/>
      <c r="RGU173" s="1"/>
      <c r="RGV173" s="1"/>
      <c r="RGW173" s="1"/>
      <c r="RGX173" s="1"/>
      <c r="RGY173" s="1"/>
      <c r="RGZ173" s="1"/>
      <c r="RHA173" s="1"/>
      <c r="RHB173" s="1"/>
      <c r="RHC173" s="1"/>
      <c r="RHD173" s="1"/>
      <c r="RHE173" s="1"/>
      <c r="RHF173" s="1"/>
      <c r="RHG173" s="1"/>
      <c r="RHH173" s="1"/>
      <c r="RHI173" s="1"/>
      <c r="RHJ173" s="1"/>
      <c r="RHK173" s="1"/>
      <c r="RHL173" s="1"/>
      <c r="RHM173" s="1"/>
      <c r="RHN173" s="1"/>
      <c r="RHO173" s="1"/>
      <c r="RHP173" s="1"/>
      <c r="RHQ173" s="1"/>
      <c r="RHR173" s="1"/>
      <c r="RHS173" s="1"/>
      <c r="RHT173" s="1"/>
      <c r="RHU173" s="1"/>
      <c r="RHV173" s="1"/>
      <c r="RHW173" s="1"/>
      <c r="RHX173" s="1"/>
      <c r="RHY173" s="1"/>
      <c r="RHZ173" s="1"/>
      <c r="RIA173" s="1"/>
      <c r="RIB173" s="1"/>
      <c r="RIC173" s="1"/>
      <c r="RID173" s="1"/>
      <c r="RIE173" s="1"/>
      <c r="RIF173" s="1"/>
      <c r="RIG173" s="1"/>
      <c r="RIH173" s="1"/>
      <c r="RII173" s="1"/>
      <c r="RIJ173" s="1"/>
      <c r="RIK173" s="1"/>
      <c r="RIL173" s="1"/>
      <c r="RIM173" s="1"/>
      <c r="RIN173" s="1"/>
      <c r="RIO173" s="1"/>
      <c r="RIP173" s="1"/>
      <c r="RIQ173" s="1"/>
      <c r="RIR173" s="1"/>
      <c r="RIS173" s="1"/>
      <c r="RIT173" s="1"/>
      <c r="RIU173" s="1"/>
      <c r="RIV173" s="1"/>
      <c r="RIW173" s="1"/>
      <c r="RIX173" s="1"/>
      <c r="RIY173" s="1"/>
      <c r="RIZ173" s="1"/>
      <c r="RJA173" s="1"/>
      <c r="RJB173" s="1"/>
      <c r="RJC173" s="1"/>
      <c r="RJD173" s="1"/>
      <c r="RJE173" s="1"/>
      <c r="RJF173" s="1"/>
      <c r="RJG173" s="1"/>
      <c r="RJH173" s="1"/>
      <c r="RJI173" s="1"/>
      <c r="RJJ173" s="1"/>
      <c r="RJK173" s="1"/>
      <c r="RJL173" s="1"/>
      <c r="RJM173" s="1"/>
      <c r="RJN173" s="1"/>
      <c r="RJO173" s="1"/>
      <c r="RJP173" s="1"/>
      <c r="RJQ173" s="1"/>
      <c r="RJR173" s="1"/>
      <c r="RJS173" s="1"/>
      <c r="RJT173" s="1"/>
      <c r="RJU173" s="1"/>
      <c r="RJV173" s="1"/>
      <c r="RJW173" s="1"/>
      <c r="RJX173" s="1"/>
      <c r="RJY173" s="1"/>
      <c r="RJZ173" s="1"/>
      <c r="RKA173" s="1"/>
      <c r="RKB173" s="1"/>
      <c r="RKC173" s="1"/>
      <c r="RKD173" s="1"/>
      <c r="RKE173" s="1"/>
      <c r="RKF173" s="1"/>
      <c r="RKG173" s="1"/>
      <c r="RKH173" s="1"/>
      <c r="RKI173" s="1"/>
      <c r="RKJ173" s="1"/>
      <c r="RKK173" s="1"/>
      <c r="RKL173" s="1"/>
      <c r="RKM173" s="1"/>
      <c r="RKN173" s="1"/>
      <c r="RKO173" s="1"/>
      <c r="RKP173" s="1"/>
      <c r="RKQ173" s="1"/>
      <c r="RKR173" s="1"/>
      <c r="RKS173" s="1"/>
      <c r="RKT173" s="1"/>
      <c r="RKU173" s="1"/>
      <c r="RKV173" s="1"/>
      <c r="RKW173" s="1"/>
      <c r="RKX173" s="1"/>
      <c r="RKY173" s="1"/>
      <c r="RKZ173" s="1"/>
      <c r="RLA173" s="1"/>
      <c r="RLB173" s="1"/>
      <c r="RLC173" s="1"/>
      <c r="RLD173" s="1"/>
      <c r="RLE173" s="1"/>
      <c r="RLF173" s="1"/>
      <c r="RLG173" s="1"/>
      <c r="RLH173" s="1"/>
      <c r="RLI173" s="1"/>
      <c r="RLJ173" s="1"/>
      <c r="RLK173" s="1"/>
      <c r="RLL173" s="1"/>
      <c r="RLM173" s="1"/>
      <c r="RLN173" s="1"/>
      <c r="RLO173" s="1"/>
      <c r="RLP173" s="1"/>
      <c r="RLQ173" s="1"/>
      <c r="RLR173" s="1"/>
      <c r="RLS173" s="1"/>
      <c r="RLT173" s="1"/>
      <c r="RLU173" s="1"/>
      <c r="RLV173" s="1"/>
      <c r="RLW173" s="1"/>
      <c r="RLX173" s="1"/>
      <c r="RLY173" s="1"/>
      <c r="RLZ173" s="1"/>
      <c r="RMA173" s="1"/>
      <c r="RMB173" s="1"/>
      <c r="RMC173" s="1"/>
      <c r="RMD173" s="1"/>
      <c r="RME173" s="1"/>
      <c r="RMF173" s="1"/>
      <c r="RMG173" s="1"/>
      <c r="RMH173" s="1"/>
      <c r="RMI173" s="1"/>
      <c r="RMJ173" s="1"/>
      <c r="RMK173" s="1"/>
      <c r="RML173" s="1"/>
      <c r="RMM173" s="1"/>
      <c r="RMN173" s="1"/>
      <c r="RMO173" s="1"/>
      <c r="RMP173" s="1"/>
      <c r="RMQ173" s="1"/>
      <c r="RMR173" s="1"/>
      <c r="RMS173" s="1"/>
      <c r="RMT173" s="1"/>
      <c r="RMU173" s="1"/>
      <c r="RMV173" s="1"/>
      <c r="RMW173" s="1"/>
      <c r="RMX173" s="1"/>
      <c r="RMY173" s="1"/>
      <c r="RMZ173" s="1"/>
      <c r="RNA173" s="1"/>
      <c r="RNB173" s="1"/>
      <c r="RNC173" s="1"/>
      <c r="RND173" s="1"/>
      <c r="RNE173" s="1"/>
      <c r="RNF173" s="1"/>
      <c r="RNG173" s="1"/>
      <c r="RNH173" s="1"/>
      <c r="RNI173" s="1"/>
      <c r="RNJ173" s="1"/>
      <c r="RNK173" s="1"/>
      <c r="RNL173" s="1"/>
      <c r="RNM173" s="1"/>
      <c r="RNN173" s="1"/>
      <c r="RNO173" s="1"/>
      <c r="RNP173" s="1"/>
      <c r="RNQ173" s="1"/>
      <c r="RNR173" s="1"/>
      <c r="RNS173" s="1"/>
      <c r="RNT173" s="1"/>
      <c r="RNU173" s="1"/>
      <c r="RNV173" s="1"/>
      <c r="RNW173" s="1"/>
      <c r="RNX173" s="1"/>
      <c r="RNY173" s="1"/>
      <c r="RNZ173" s="1"/>
      <c r="ROA173" s="1"/>
      <c r="ROB173" s="1"/>
      <c r="ROC173" s="1"/>
      <c r="ROD173" s="1"/>
      <c r="ROE173" s="1"/>
      <c r="ROF173" s="1"/>
      <c r="ROG173" s="1"/>
      <c r="ROH173" s="1"/>
      <c r="ROI173" s="1"/>
      <c r="ROJ173" s="1"/>
      <c r="ROK173" s="1"/>
      <c r="ROL173" s="1"/>
      <c r="ROM173" s="1"/>
      <c r="RON173" s="1"/>
      <c r="ROO173" s="1"/>
      <c r="ROP173" s="1"/>
      <c r="ROQ173" s="1"/>
      <c r="ROR173" s="1"/>
      <c r="ROS173" s="1"/>
      <c r="ROT173" s="1"/>
      <c r="ROU173" s="1"/>
      <c r="ROV173" s="1"/>
      <c r="ROW173" s="1"/>
      <c r="ROX173" s="1"/>
      <c r="ROY173" s="1"/>
      <c r="ROZ173" s="1"/>
      <c r="RPA173" s="1"/>
      <c r="RPB173" s="1"/>
      <c r="RPC173" s="1"/>
      <c r="RPD173" s="1"/>
      <c r="RPE173" s="1"/>
      <c r="RPF173" s="1"/>
      <c r="RPG173" s="1"/>
      <c r="RPH173" s="1"/>
      <c r="RPI173" s="1"/>
      <c r="RPJ173" s="1"/>
      <c r="RPK173" s="1"/>
      <c r="RPL173" s="1"/>
      <c r="RPM173" s="1"/>
      <c r="RPN173" s="1"/>
      <c r="RPO173" s="1"/>
      <c r="RPP173" s="1"/>
      <c r="RPQ173" s="1"/>
      <c r="RPR173" s="1"/>
      <c r="RPS173" s="1"/>
      <c r="RPT173" s="1"/>
      <c r="RPU173" s="1"/>
      <c r="RPV173" s="1"/>
      <c r="RPW173" s="1"/>
      <c r="RPX173" s="1"/>
      <c r="RPY173" s="1"/>
      <c r="RPZ173" s="1"/>
      <c r="RQA173" s="1"/>
      <c r="RQB173" s="1"/>
      <c r="RQC173" s="1"/>
      <c r="RQD173" s="1"/>
      <c r="RQE173" s="1"/>
      <c r="RQF173" s="1"/>
      <c r="RQG173" s="1"/>
      <c r="RQH173" s="1"/>
      <c r="RQI173" s="1"/>
      <c r="RQJ173" s="1"/>
      <c r="RQK173" s="1"/>
      <c r="RQL173" s="1"/>
      <c r="RQM173" s="1"/>
      <c r="RQN173" s="1"/>
      <c r="RQO173" s="1"/>
      <c r="RQP173" s="1"/>
      <c r="RQQ173" s="1"/>
      <c r="RQR173" s="1"/>
      <c r="RQS173" s="1"/>
      <c r="RQT173" s="1"/>
      <c r="RQU173" s="1"/>
      <c r="RQV173" s="1"/>
      <c r="RQW173" s="1"/>
      <c r="RQX173" s="1"/>
      <c r="RQY173" s="1"/>
      <c r="RQZ173" s="1"/>
      <c r="RRA173" s="1"/>
      <c r="RRB173" s="1"/>
      <c r="RRC173" s="1"/>
      <c r="RRD173" s="1"/>
      <c r="RRE173" s="1"/>
      <c r="RRF173" s="1"/>
      <c r="RRG173" s="1"/>
      <c r="RRH173" s="1"/>
      <c r="RRI173" s="1"/>
      <c r="RRJ173" s="1"/>
      <c r="RRK173" s="1"/>
      <c r="RRL173" s="1"/>
      <c r="RRM173" s="1"/>
      <c r="RRN173" s="1"/>
      <c r="RRO173" s="1"/>
      <c r="RRP173" s="1"/>
      <c r="RRQ173" s="1"/>
      <c r="RRR173" s="1"/>
      <c r="RRS173" s="1"/>
      <c r="RRT173" s="1"/>
      <c r="RRU173" s="1"/>
      <c r="RRV173" s="1"/>
      <c r="RRW173" s="1"/>
      <c r="RRX173" s="1"/>
      <c r="RRY173" s="1"/>
      <c r="RRZ173" s="1"/>
      <c r="RSA173" s="1"/>
      <c r="RSB173" s="1"/>
      <c r="RSC173" s="1"/>
      <c r="RSD173" s="1"/>
      <c r="RSE173" s="1"/>
      <c r="RSF173" s="1"/>
      <c r="RSG173" s="1"/>
      <c r="RSH173" s="1"/>
      <c r="RSI173" s="1"/>
      <c r="RSJ173" s="1"/>
      <c r="RSK173" s="1"/>
      <c r="RSL173" s="1"/>
      <c r="RSM173" s="1"/>
      <c r="RSN173" s="1"/>
      <c r="RSO173" s="1"/>
      <c r="RSP173" s="1"/>
      <c r="RSQ173" s="1"/>
      <c r="RSR173" s="1"/>
      <c r="RSS173" s="1"/>
      <c r="RST173" s="1"/>
      <c r="RSU173" s="1"/>
      <c r="RSV173" s="1"/>
      <c r="RSW173" s="1"/>
      <c r="RSX173" s="1"/>
      <c r="RSY173" s="1"/>
      <c r="RSZ173" s="1"/>
      <c r="RTA173" s="1"/>
      <c r="RTB173" s="1"/>
      <c r="RTC173" s="1"/>
      <c r="RTD173" s="1"/>
      <c r="RTE173" s="1"/>
      <c r="RTF173" s="1"/>
      <c r="RTG173" s="1"/>
      <c r="RTH173" s="1"/>
      <c r="RTI173" s="1"/>
      <c r="RTJ173" s="1"/>
      <c r="RTK173" s="1"/>
      <c r="RTL173" s="1"/>
      <c r="RTM173" s="1"/>
      <c r="RTN173" s="1"/>
      <c r="RTO173" s="1"/>
      <c r="RTP173" s="1"/>
      <c r="RTQ173" s="1"/>
      <c r="RTR173" s="1"/>
      <c r="RTS173" s="1"/>
      <c r="RTT173" s="1"/>
      <c r="RTU173" s="1"/>
      <c r="RTV173" s="1"/>
      <c r="RTW173" s="1"/>
      <c r="RTX173" s="1"/>
      <c r="RTY173" s="1"/>
      <c r="RTZ173" s="1"/>
      <c r="RUA173" s="1"/>
      <c r="RUB173" s="1"/>
      <c r="RUC173" s="1"/>
      <c r="RUD173" s="1"/>
      <c r="RUE173" s="1"/>
      <c r="RUF173" s="1"/>
      <c r="RUG173" s="1"/>
      <c r="RUH173" s="1"/>
      <c r="RUI173" s="1"/>
      <c r="RUJ173" s="1"/>
      <c r="RUK173" s="1"/>
      <c r="RUL173" s="1"/>
      <c r="RUM173" s="1"/>
      <c r="RUN173" s="1"/>
      <c r="RUO173" s="1"/>
      <c r="RUP173" s="1"/>
      <c r="RUQ173" s="1"/>
      <c r="RUR173" s="1"/>
      <c r="RUS173" s="1"/>
      <c r="RUT173" s="1"/>
      <c r="RUU173" s="1"/>
      <c r="RUV173" s="1"/>
      <c r="RUW173" s="1"/>
      <c r="RUX173" s="1"/>
      <c r="RUY173" s="1"/>
      <c r="RUZ173" s="1"/>
      <c r="RVA173" s="1"/>
      <c r="RVB173" s="1"/>
      <c r="RVC173" s="1"/>
      <c r="RVD173" s="1"/>
      <c r="RVE173" s="1"/>
      <c r="RVF173" s="1"/>
      <c r="RVG173" s="1"/>
      <c r="RVH173" s="1"/>
      <c r="RVI173" s="1"/>
      <c r="RVJ173" s="1"/>
      <c r="RVK173" s="1"/>
      <c r="RVL173" s="1"/>
      <c r="RVM173" s="1"/>
      <c r="RVN173" s="1"/>
      <c r="RVO173" s="1"/>
      <c r="RVP173" s="1"/>
      <c r="RVQ173" s="1"/>
      <c r="RVR173" s="1"/>
      <c r="RVS173" s="1"/>
      <c r="RVT173" s="1"/>
      <c r="RVU173" s="1"/>
      <c r="RVV173" s="1"/>
      <c r="RVW173" s="1"/>
      <c r="RVX173" s="1"/>
      <c r="RVY173" s="1"/>
      <c r="RVZ173" s="1"/>
      <c r="RWA173" s="1"/>
      <c r="RWB173" s="1"/>
      <c r="RWC173" s="1"/>
      <c r="RWD173" s="1"/>
      <c r="RWE173" s="1"/>
      <c r="RWF173" s="1"/>
      <c r="RWG173" s="1"/>
      <c r="RWH173" s="1"/>
      <c r="RWI173" s="1"/>
      <c r="RWJ173" s="1"/>
      <c r="RWK173" s="1"/>
      <c r="RWL173" s="1"/>
      <c r="RWM173" s="1"/>
      <c r="RWN173" s="1"/>
      <c r="RWO173" s="1"/>
      <c r="RWP173" s="1"/>
      <c r="RWQ173" s="1"/>
      <c r="RWR173" s="1"/>
      <c r="RWS173" s="1"/>
      <c r="RWT173" s="1"/>
      <c r="RWU173" s="1"/>
      <c r="RWV173" s="1"/>
      <c r="RWW173" s="1"/>
      <c r="RWX173" s="1"/>
      <c r="RWY173" s="1"/>
      <c r="RWZ173" s="1"/>
      <c r="RXA173" s="1"/>
      <c r="RXB173" s="1"/>
      <c r="RXC173" s="1"/>
      <c r="RXD173" s="1"/>
      <c r="RXE173" s="1"/>
      <c r="RXF173" s="1"/>
      <c r="RXG173" s="1"/>
      <c r="RXH173" s="1"/>
      <c r="RXI173" s="1"/>
      <c r="RXJ173" s="1"/>
      <c r="RXK173" s="1"/>
      <c r="RXL173" s="1"/>
      <c r="RXM173" s="1"/>
      <c r="RXN173" s="1"/>
      <c r="RXO173" s="1"/>
      <c r="RXP173" s="1"/>
      <c r="RXQ173" s="1"/>
      <c r="RXR173" s="1"/>
      <c r="RXS173" s="1"/>
      <c r="RXT173" s="1"/>
      <c r="RXU173" s="1"/>
      <c r="RXV173" s="1"/>
      <c r="RXW173" s="1"/>
      <c r="RXX173" s="1"/>
      <c r="RXY173" s="1"/>
      <c r="RXZ173" s="1"/>
      <c r="RYA173" s="1"/>
      <c r="RYB173" s="1"/>
      <c r="RYC173" s="1"/>
      <c r="RYD173" s="1"/>
      <c r="RYE173" s="1"/>
      <c r="RYF173" s="1"/>
      <c r="RYG173" s="1"/>
      <c r="RYH173" s="1"/>
      <c r="RYI173" s="1"/>
      <c r="RYJ173" s="1"/>
      <c r="RYK173" s="1"/>
      <c r="RYL173" s="1"/>
      <c r="RYM173" s="1"/>
      <c r="RYN173" s="1"/>
      <c r="RYO173" s="1"/>
      <c r="RYP173" s="1"/>
      <c r="RYQ173" s="1"/>
      <c r="RYR173" s="1"/>
      <c r="RYS173" s="1"/>
      <c r="RYT173" s="1"/>
      <c r="RYU173" s="1"/>
      <c r="RYV173" s="1"/>
      <c r="RYW173" s="1"/>
      <c r="RYX173" s="1"/>
      <c r="RYY173" s="1"/>
      <c r="RYZ173" s="1"/>
      <c r="RZA173" s="1"/>
      <c r="RZB173" s="1"/>
      <c r="RZC173" s="1"/>
      <c r="RZD173" s="1"/>
      <c r="RZE173" s="1"/>
      <c r="RZF173" s="1"/>
      <c r="RZG173" s="1"/>
      <c r="RZH173" s="1"/>
      <c r="RZI173" s="1"/>
      <c r="RZJ173" s="1"/>
      <c r="RZK173" s="1"/>
      <c r="RZL173" s="1"/>
      <c r="RZM173" s="1"/>
      <c r="RZN173" s="1"/>
      <c r="RZO173" s="1"/>
      <c r="RZP173" s="1"/>
      <c r="RZQ173" s="1"/>
      <c r="RZR173" s="1"/>
      <c r="RZS173" s="1"/>
      <c r="RZT173" s="1"/>
      <c r="RZU173" s="1"/>
      <c r="RZV173" s="1"/>
      <c r="RZW173" s="1"/>
      <c r="RZX173" s="1"/>
      <c r="RZY173" s="1"/>
      <c r="RZZ173" s="1"/>
      <c r="SAA173" s="1"/>
      <c r="SAB173" s="1"/>
      <c r="SAC173" s="1"/>
      <c r="SAD173" s="1"/>
      <c r="SAE173" s="1"/>
      <c r="SAF173" s="1"/>
      <c r="SAG173" s="1"/>
      <c r="SAH173" s="1"/>
      <c r="SAI173" s="1"/>
      <c r="SAJ173" s="1"/>
      <c r="SAK173" s="1"/>
      <c r="SAL173" s="1"/>
      <c r="SAM173" s="1"/>
      <c r="SAN173" s="1"/>
      <c r="SAO173" s="1"/>
      <c r="SAP173" s="1"/>
      <c r="SAQ173" s="1"/>
      <c r="SAR173" s="1"/>
      <c r="SAS173" s="1"/>
      <c r="SAT173" s="1"/>
      <c r="SAU173" s="1"/>
      <c r="SAV173" s="1"/>
      <c r="SAW173" s="1"/>
      <c r="SAX173" s="1"/>
      <c r="SAY173" s="1"/>
      <c r="SAZ173" s="1"/>
      <c r="SBA173" s="1"/>
      <c r="SBB173" s="1"/>
      <c r="SBC173" s="1"/>
      <c r="SBD173" s="1"/>
      <c r="SBE173" s="1"/>
      <c r="SBF173" s="1"/>
      <c r="SBG173" s="1"/>
      <c r="SBH173" s="1"/>
      <c r="SBI173" s="1"/>
      <c r="SBJ173" s="1"/>
      <c r="SBK173" s="1"/>
      <c r="SBL173" s="1"/>
      <c r="SBM173" s="1"/>
      <c r="SBN173" s="1"/>
      <c r="SBO173" s="1"/>
      <c r="SBP173" s="1"/>
      <c r="SBQ173" s="1"/>
      <c r="SBR173" s="1"/>
      <c r="SBS173" s="1"/>
      <c r="SBT173" s="1"/>
      <c r="SBU173" s="1"/>
      <c r="SBV173" s="1"/>
      <c r="SBW173" s="1"/>
      <c r="SBX173" s="1"/>
      <c r="SBY173" s="1"/>
      <c r="SBZ173" s="1"/>
      <c r="SCA173" s="1"/>
      <c r="SCB173" s="1"/>
      <c r="SCC173" s="1"/>
      <c r="SCD173" s="1"/>
      <c r="SCE173" s="1"/>
      <c r="SCF173" s="1"/>
      <c r="SCG173" s="1"/>
      <c r="SCH173" s="1"/>
      <c r="SCI173" s="1"/>
      <c r="SCJ173" s="1"/>
      <c r="SCK173" s="1"/>
      <c r="SCL173" s="1"/>
      <c r="SCM173" s="1"/>
      <c r="SCN173" s="1"/>
      <c r="SCO173" s="1"/>
      <c r="SCP173" s="1"/>
      <c r="SCQ173" s="1"/>
      <c r="SCR173" s="1"/>
      <c r="SCS173" s="1"/>
      <c r="SCT173" s="1"/>
      <c r="SCU173" s="1"/>
      <c r="SCV173" s="1"/>
      <c r="SCW173" s="1"/>
      <c r="SCX173" s="1"/>
      <c r="SCY173" s="1"/>
      <c r="SCZ173" s="1"/>
      <c r="SDA173" s="1"/>
      <c r="SDB173" s="1"/>
      <c r="SDC173" s="1"/>
      <c r="SDD173" s="1"/>
      <c r="SDE173" s="1"/>
      <c r="SDF173" s="1"/>
      <c r="SDG173" s="1"/>
      <c r="SDH173" s="1"/>
      <c r="SDI173" s="1"/>
      <c r="SDJ173" s="1"/>
      <c r="SDK173" s="1"/>
      <c r="SDL173" s="1"/>
      <c r="SDM173" s="1"/>
      <c r="SDN173" s="1"/>
      <c r="SDO173" s="1"/>
      <c r="SDP173" s="1"/>
      <c r="SDQ173" s="1"/>
      <c r="SDR173" s="1"/>
      <c r="SDS173" s="1"/>
      <c r="SDT173" s="1"/>
      <c r="SDU173" s="1"/>
      <c r="SDV173" s="1"/>
      <c r="SDW173" s="1"/>
      <c r="SDX173" s="1"/>
      <c r="SDY173" s="1"/>
      <c r="SDZ173" s="1"/>
      <c r="SEA173" s="1"/>
      <c r="SEB173" s="1"/>
      <c r="SEC173" s="1"/>
      <c r="SED173" s="1"/>
      <c r="SEE173" s="1"/>
      <c r="SEF173" s="1"/>
      <c r="SEG173" s="1"/>
      <c r="SEH173" s="1"/>
      <c r="SEI173" s="1"/>
      <c r="SEJ173" s="1"/>
      <c r="SEK173" s="1"/>
      <c r="SEL173" s="1"/>
      <c r="SEM173" s="1"/>
      <c r="SEN173" s="1"/>
      <c r="SEO173" s="1"/>
      <c r="SEP173" s="1"/>
      <c r="SEQ173" s="1"/>
      <c r="SER173" s="1"/>
      <c r="SES173" s="1"/>
      <c r="SET173" s="1"/>
      <c r="SEU173" s="1"/>
      <c r="SEV173" s="1"/>
      <c r="SEW173" s="1"/>
      <c r="SEX173" s="1"/>
      <c r="SEY173" s="1"/>
      <c r="SEZ173" s="1"/>
      <c r="SFA173" s="1"/>
      <c r="SFB173" s="1"/>
      <c r="SFC173" s="1"/>
      <c r="SFD173" s="1"/>
      <c r="SFE173" s="1"/>
      <c r="SFF173" s="1"/>
      <c r="SFG173" s="1"/>
      <c r="SFH173" s="1"/>
      <c r="SFI173" s="1"/>
      <c r="SFJ173" s="1"/>
      <c r="SFK173" s="1"/>
      <c r="SFL173" s="1"/>
      <c r="SFM173" s="1"/>
      <c r="SFN173" s="1"/>
      <c r="SFO173" s="1"/>
      <c r="SFP173" s="1"/>
      <c r="SFQ173" s="1"/>
      <c r="SFR173" s="1"/>
      <c r="SFS173" s="1"/>
      <c r="SFT173" s="1"/>
      <c r="SFU173" s="1"/>
      <c r="SFV173" s="1"/>
      <c r="SFW173" s="1"/>
      <c r="SFX173" s="1"/>
      <c r="SFY173" s="1"/>
      <c r="SFZ173" s="1"/>
      <c r="SGA173" s="1"/>
      <c r="SGB173" s="1"/>
      <c r="SGC173" s="1"/>
      <c r="SGD173" s="1"/>
      <c r="SGE173" s="1"/>
      <c r="SGF173" s="1"/>
      <c r="SGG173" s="1"/>
      <c r="SGH173" s="1"/>
      <c r="SGI173" s="1"/>
      <c r="SGJ173" s="1"/>
      <c r="SGK173" s="1"/>
      <c r="SGL173" s="1"/>
      <c r="SGM173" s="1"/>
      <c r="SGN173" s="1"/>
      <c r="SGO173" s="1"/>
      <c r="SGP173" s="1"/>
      <c r="SGQ173" s="1"/>
      <c r="SGR173" s="1"/>
      <c r="SGS173" s="1"/>
      <c r="SGT173" s="1"/>
      <c r="SGU173" s="1"/>
      <c r="SGV173" s="1"/>
      <c r="SGW173" s="1"/>
      <c r="SGX173" s="1"/>
      <c r="SGY173" s="1"/>
      <c r="SGZ173" s="1"/>
      <c r="SHA173" s="1"/>
      <c r="SHB173" s="1"/>
      <c r="SHC173" s="1"/>
      <c r="SHD173" s="1"/>
      <c r="SHE173" s="1"/>
      <c r="SHF173" s="1"/>
      <c r="SHG173" s="1"/>
      <c r="SHH173" s="1"/>
      <c r="SHI173" s="1"/>
      <c r="SHJ173" s="1"/>
      <c r="SHK173" s="1"/>
      <c r="SHL173" s="1"/>
      <c r="SHM173" s="1"/>
      <c r="SHN173" s="1"/>
      <c r="SHO173" s="1"/>
      <c r="SHP173" s="1"/>
      <c r="SHQ173" s="1"/>
      <c r="SHR173" s="1"/>
      <c r="SHS173" s="1"/>
      <c r="SHT173" s="1"/>
      <c r="SHU173" s="1"/>
      <c r="SHV173" s="1"/>
      <c r="SHW173" s="1"/>
      <c r="SHX173" s="1"/>
      <c r="SHY173" s="1"/>
      <c r="SHZ173" s="1"/>
      <c r="SIA173" s="1"/>
      <c r="SIB173" s="1"/>
      <c r="SIC173" s="1"/>
      <c r="SID173" s="1"/>
      <c r="SIE173" s="1"/>
      <c r="SIF173" s="1"/>
      <c r="SIG173" s="1"/>
      <c r="SIH173" s="1"/>
      <c r="SII173" s="1"/>
      <c r="SIJ173" s="1"/>
      <c r="SIK173" s="1"/>
      <c r="SIL173" s="1"/>
      <c r="SIM173" s="1"/>
      <c r="SIN173" s="1"/>
      <c r="SIO173" s="1"/>
      <c r="SIP173" s="1"/>
      <c r="SIQ173" s="1"/>
      <c r="SIR173" s="1"/>
      <c r="SIS173" s="1"/>
      <c r="SIT173" s="1"/>
      <c r="SIU173" s="1"/>
      <c r="SIV173" s="1"/>
      <c r="SIW173" s="1"/>
      <c r="SIX173" s="1"/>
      <c r="SIY173" s="1"/>
      <c r="SIZ173" s="1"/>
      <c r="SJA173" s="1"/>
      <c r="SJB173" s="1"/>
      <c r="SJC173" s="1"/>
      <c r="SJD173" s="1"/>
      <c r="SJE173" s="1"/>
      <c r="SJF173" s="1"/>
      <c r="SJG173" s="1"/>
      <c r="SJH173" s="1"/>
      <c r="SJI173" s="1"/>
      <c r="SJJ173" s="1"/>
      <c r="SJK173" s="1"/>
      <c r="SJL173" s="1"/>
      <c r="SJM173" s="1"/>
      <c r="SJN173" s="1"/>
      <c r="SJO173" s="1"/>
      <c r="SJP173" s="1"/>
      <c r="SJQ173" s="1"/>
      <c r="SJR173" s="1"/>
      <c r="SJS173" s="1"/>
      <c r="SJT173" s="1"/>
      <c r="SJU173" s="1"/>
      <c r="SJV173" s="1"/>
      <c r="SJW173" s="1"/>
      <c r="SJX173" s="1"/>
      <c r="SJY173" s="1"/>
      <c r="SJZ173" s="1"/>
      <c r="SKA173" s="1"/>
      <c r="SKB173" s="1"/>
      <c r="SKC173" s="1"/>
      <c r="SKD173" s="1"/>
      <c r="SKE173" s="1"/>
      <c r="SKF173" s="1"/>
      <c r="SKG173" s="1"/>
      <c r="SKH173" s="1"/>
      <c r="SKI173" s="1"/>
      <c r="SKJ173" s="1"/>
      <c r="SKK173" s="1"/>
      <c r="SKL173" s="1"/>
      <c r="SKM173" s="1"/>
      <c r="SKN173" s="1"/>
      <c r="SKO173" s="1"/>
      <c r="SKP173" s="1"/>
      <c r="SKQ173" s="1"/>
      <c r="SKR173" s="1"/>
      <c r="SKS173" s="1"/>
      <c r="SKT173" s="1"/>
      <c r="SKU173" s="1"/>
      <c r="SKV173" s="1"/>
      <c r="SKW173" s="1"/>
      <c r="SKX173" s="1"/>
      <c r="SKY173" s="1"/>
      <c r="SKZ173" s="1"/>
      <c r="SLA173" s="1"/>
      <c r="SLB173" s="1"/>
      <c r="SLC173" s="1"/>
      <c r="SLD173" s="1"/>
      <c r="SLE173" s="1"/>
      <c r="SLF173" s="1"/>
      <c r="SLG173" s="1"/>
      <c r="SLH173" s="1"/>
      <c r="SLI173" s="1"/>
      <c r="SLJ173" s="1"/>
      <c r="SLK173" s="1"/>
      <c r="SLL173" s="1"/>
      <c r="SLM173" s="1"/>
      <c r="SLN173" s="1"/>
      <c r="SLO173" s="1"/>
      <c r="SLP173" s="1"/>
      <c r="SLQ173" s="1"/>
      <c r="SLR173" s="1"/>
      <c r="SLS173" s="1"/>
      <c r="SLT173" s="1"/>
      <c r="SLU173" s="1"/>
      <c r="SLV173" s="1"/>
      <c r="SLW173" s="1"/>
      <c r="SLX173" s="1"/>
      <c r="SLY173" s="1"/>
      <c r="SLZ173" s="1"/>
      <c r="SMA173" s="1"/>
      <c r="SMB173" s="1"/>
      <c r="SMC173" s="1"/>
      <c r="SMD173" s="1"/>
      <c r="SME173" s="1"/>
      <c r="SMF173" s="1"/>
      <c r="SMG173" s="1"/>
      <c r="SMH173" s="1"/>
      <c r="SMI173" s="1"/>
      <c r="SMJ173" s="1"/>
      <c r="SMK173" s="1"/>
      <c r="SML173" s="1"/>
      <c r="SMM173" s="1"/>
      <c r="SMN173" s="1"/>
      <c r="SMO173" s="1"/>
      <c r="SMP173" s="1"/>
      <c r="SMQ173" s="1"/>
      <c r="SMR173" s="1"/>
      <c r="SMS173" s="1"/>
      <c r="SMT173" s="1"/>
      <c r="SMU173" s="1"/>
      <c r="SMV173" s="1"/>
      <c r="SMW173" s="1"/>
      <c r="SMX173" s="1"/>
      <c r="SMY173" s="1"/>
      <c r="SMZ173" s="1"/>
      <c r="SNA173" s="1"/>
      <c r="SNB173" s="1"/>
      <c r="SNC173" s="1"/>
      <c r="SND173" s="1"/>
      <c r="SNE173" s="1"/>
      <c r="SNF173" s="1"/>
      <c r="SNG173" s="1"/>
      <c r="SNH173" s="1"/>
      <c r="SNI173" s="1"/>
      <c r="SNJ173" s="1"/>
      <c r="SNK173" s="1"/>
      <c r="SNL173" s="1"/>
      <c r="SNM173" s="1"/>
      <c r="SNN173" s="1"/>
      <c r="SNO173" s="1"/>
      <c r="SNP173" s="1"/>
      <c r="SNQ173" s="1"/>
      <c r="SNR173" s="1"/>
      <c r="SNS173" s="1"/>
      <c r="SNT173" s="1"/>
      <c r="SNU173" s="1"/>
      <c r="SNV173" s="1"/>
      <c r="SNW173" s="1"/>
      <c r="SNX173" s="1"/>
      <c r="SNY173" s="1"/>
      <c r="SNZ173" s="1"/>
      <c r="SOA173" s="1"/>
      <c r="SOB173" s="1"/>
      <c r="SOC173" s="1"/>
      <c r="SOD173" s="1"/>
      <c r="SOE173" s="1"/>
      <c r="SOF173" s="1"/>
      <c r="SOG173" s="1"/>
      <c r="SOH173" s="1"/>
      <c r="SOI173" s="1"/>
      <c r="SOJ173" s="1"/>
      <c r="SOK173" s="1"/>
      <c r="SOL173" s="1"/>
      <c r="SOM173" s="1"/>
      <c r="SON173" s="1"/>
      <c r="SOO173" s="1"/>
      <c r="SOP173" s="1"/>
      <c r="SOQ173" s="1"/>
      <c r="SOR173" s="1"/>
      <c r="SOS173" s="1"/>
      <c r="SOT173" s="1"/>
      <c r="SOU173" s="1"/>
      <c r="SOV173" s="1"/>
      <c r="SOW173" s="1"/>
      <c r="SOX173" s="1"/>
      <c r="SOY173" s="1"/>
      <c r="SOZ173" s="1"/>
      <c r="SPA173" s="1"/>
      <c r="SPB173" s="1"/>
      <c r="SPC173" s="1"/>
      <c r="SPD173" s="1"/>
      <c r="SPE173" s="1"/>
      <c r="SPF173" s="1"/>
      <c r="SPG173" s="1"/>
      <c r="SPH173" s="1"/>
      <c r="SPI173" s="1"/>
      <c r="SPJ173" s="1"/>
      <c r="SPK173" s="1"/>
      <c r="SPL173" s="1"/>
      <c r="SPM173" s="1"/>
      <c r="SPN173" s="1"/>
      <c r="SPO173" s="1"/>
      <c r="SPP173" s="1"/>
      <c r="SPQ173" s="1"/>
      <c r="SPR173" s="1"/>
      <c r="SPS173" s="1"/>
      <c r="SPT173" s="1"/>
      <c r="SPU173" s="1"/>
      <c r="SPV173" s="1"/>
      <c r="SPW173" s="1"/>
      <c r="SPX173" s="1"/>
      <c r="SPY173" s="1"/>
      <c r="SPZ173" s="1"/>
      <c r="SQA173" s="1"/>
      <c r="SQB173" s="1"/>
      <c r="SQC173" s="1"/>
      <c r="SQD173" s="1"/>
      <c r="SQE173" s="1"/>
      <c r="SQF173" s="1"/>
      <c r="SQG173" s="1"/>
      <c r="SQH173" s="1"/>
      <c r="SQI173" s="1"/>
      <c r="SQJ173" s="1"/>
      <c r="SQK173" s="1"/>
      <c r="SQL173" s="1"/>
      <c r="SQM173" s="1"/>
      <c r="SQN173" s="1"/>
      <c r="SQO173" s="1"/>
      <c r="SQP173" s="1"/>
      <c r="SQQ173" s="1"/>
      <c r="SQR173" s="1"/>
      <c r="SQS173" s="1"/>
      <c r="SQT173" s="1"/>
      <c r="SQU173" s="1"/>
      <c r="SQV173" s="1"/>
      <c r="SQW173" s="1"/>
      <c r="SQX173" s="1"/>
      <c r="SQY173" s="1"/>
      <c r="SQZ173" s="1"/>
      <c r="SRA173" s="1"/>
      <c r="SRB173" s="1"/>
      <c r="SRC173" s="1"/>
      <c r="SRD173" s="1"/>
      <c r="SRE173" s="1"/>
      <c r="SRF173" s="1"/>
      <c r="SRG173" s="1"/>
      <c r="SRH173" s="1"/>
      <c r="SRI173" s="1"/>
      <c r="SRJ173" s="1"/>
      <c r="SRK173" s="1"/>
      <c r="SRL173" s="1"/>
      <c r="SRM173" s="1"/>
      <c r="SRN173" s="1"/>
      <c r="SRO173" s="1"/>
      <c r="SRP173" s="1"/>
      <c r="SRQ173" s="1"/>
      <c r="SRR173" s="1"/>
      <c r="SRS173" s="1"/>
      <c r="SRT173" s="1"/>
      <c r="SRU173" s="1"/>
      <c r="SRV173" s="1"/>
      <c r="SRW173" s="1"/>
      <c r="SRX173" s="1"/>
      <c r="SRY173" s="1"/>
      <c r="SRZ173" s="1"/>
      <c r="SSA173" s="1"/>
      <c r="SSB173" s="1"/>
      <c r="SSC173" s="1"/>
      <c r="SSD173" s="1"/>
      <c r="SSE173" s="1"/>
      <c r="SSF173" s="1"/>
      <c r="SSG173" s="1"/>
      <c r="SSH173" s="1"/>
      <c r="SSI173" s="1"/>
      <c r="SSJ173" s="1"/>
      <c r="SSK173" s="1"/>
      <c r="SSL173" s="1"/>
      <c r="SSM173" s="1"/>
      <c r="SSN173" s="1"/>
      <c r="SSO173" s="1"/>
      <c r="SSP173" s="1"/>
      <c r="SSQ173" s="1"/>
      <c r="SSR173" s="1"/>
      <c r="SSS173" s="1"/>
      <c r="SST173" s="1"/>
      <c r="SSU173" s="1"/>
      <c r="SSV173" s="1"/>
      <c r="SSW173" s="1"/>
      <c r="SSX173" s="1"/>
      <c r="SSY173" s="1"/>
      <c r="SSZ173" s="1"/>
      <c r="STA173" s="1"/>
      <c r="STB173" s="1"/>
      <c r="STC173" s="1"/>
      <c r="STD173" s="1"/>
      <c r="STE173" s="1"/>
      <c r="STF173" s="1"/>
      <c r="STG173" s="1"/>
      <c r="STH173" s="1"/>
      <c r="STI173" s="1"/>
      <c r="STJ173" s="1"/>
      <c r="STK173" s="1"/>
      <c r="STL173" s="1"/>
      <c r="STM173" s="1"/>
      <c r="STN173" s="1"/>
      <c r="STO173" s="1"/>
      <c r="STP173" s="1"/>
      <c r="STQ173" s="1"/>
      <c r="STR173" s="1"/>
      <c r="STS173" s="1"/>
      <c r="STT173" s="1"/>
      <c r="STU173" s="1"/>
      <c r="STV173" s="1"/>
      <c r="STW173" s="1"/>
      <c r="STX173" s="1"/>
      <c r="STY173" s="1"/>
      <c r="STZ173" s="1"/>
      <c r="SUA173" s="1"/>
      <c r="SUB173" s="1"/>
      <c r="SUC173" s="1"/>
      <c r="SUD173" s="1"/>
      <c r="SUE173" s="1"/>
      <c r="SUF173" s="1"/>
      <c r="SUG173" s="1"/>
      <c r="SUH173" s="1"/>
      <c r="SUI173" s="1"/>
      <c r="SUJ173" s="1"/>
      <c r="SUK173" s="1"/>
      <c r="SUL173" s="1"/>
      <c r="SUM173" s="1"/>
      <c r="SUN173" s="1"/>
      <c r="SUO173" s="1"/>
      <c r="SUP173" s="1"/>
      <c r="SUQ173" s="1"/>
      <c r="SUR173" s="1"/>
      <c r="SUS173" s="1"/>
      <c r="SUT173" s="1"/>
      <c r="SUU173" s="1"/>
      <c r="SUV173" s="1"/>
      <c r="SUW173" s="1"/>
      <c r="SUX173" s="1"/>
      <c r="SUY173" s="1"/>
      <c r="SUZ173" s="1"/>
      <c r="SVA173" s="1"/>
      <c r="SVB173" s="1"/>
      <c r="SVC173" s="1"/>
      <c r="SVD173" s="1"/>
      <c r="SVE173" s="1"/>
      <c r="SVF173" s="1"/>
      <c r="SVG173" s="1"/>
      <c r="SVH173" s="1"/>
      <c r="SVI173" s="1"/>
      <c r="SVJ173" s="1"/>
      <c r="SVK173" s="1"/>
      <c r="SVL173" s="1"/>
      <c r="SVM173" s="1"/>
      <c r="SVN173" s="1"/>
      <c r="SVO173" s="1"/>
      <c r="SVP173" s="1"/>
      <c r="SVQ173" s="1"/>
      <c r="SVR173" s="1"/>
      <c r="SVS173" s="1"/>
      <c r="SVT173" s="1"/>
      <c r="SVU173" s="1"/>
      <c r="SVV173" s="1"/>
      <c r="SVW173" s="1"/>
      <c r="SVX173" s="1"/>
      <c r="SVY173" s="1"/>
      <c r="SVZ173" s="1"/>
      <c r="SWA173" s="1"/>
      <c r="SWB173" s="1"/>
      <c r="SWC173" s="1"/>
      <c r="SWD173" s="1"/>
      <c r="SWE173" s="1"/>
      <c r="SWF173" s="1"/>
      <c r="SWG173" s="1"/>
      <c r="SWH173" s="1"/>
      <c r="SWI173" s="1"/>
      <c r="SWJ173" s="1"/>
      <c r="SWK173" s="1"/>
      <c r="SWL173" s="1"/>
      <c r="SWM173" s="1"/>
      <c r="SWN173" s="1"/>
      <c r="SWO173" s="1"/>
      <c r="SWP173" s="1"/>
      <c r="SWQ173" s="1"/>
      <c r="SWR173" s="1"/>
      <c r="SWS173" s="1"/>
      <c r="SWT173" s="1"/>
      <c r="SWU173" s="1"/>
      <c r="SWV173" s="1"/>
      <c r="SWW173" s="1"/>
      <c r="SWX173" s="1"/>
      <c r="SWY173" s="1"/>
      <c r="SWZ173" s="1"/>
      <c r="SXA173" s="1"/>
      <c r="SXB173" s="1"/>
      <c r="SXC173" s="1"/>
      <c r="SXD173" s="1"/>
      <c r="SXE173" s="1"/>
      <c r="SXF173" s="1"/>
      <c r="SXG173" s="1"/>
      <c r="SXH173" s="1"/>
      <c r="SXI173" s="1"/>
      <c r="SXJ173" s="1"/>
      <c r="SXK173" s="1"/>
      <c r="SXL173" s="1"/>
      <c r="SXM173" s="1"/>
      <c r="SXN173" s="1"/>
      <c r="SXO173" s="1"/>
      <c r="SXP173" s="1"/>
      <c r="SXQ173" s="1"/>
      <c r="SXR173" s="1"/>
      <c r="SXS173" s="1"/>
      <c r="SXT173" s="1"/>
      <c r="SXU173" s="1"/>
      <c r="SXV173" s="1"/>
      <c r="SXW173" s="1"/>
      <c r="SXX173" s="1"/>
      <c r="SXY173" s="1"/>
      <c r="SXZ173" s="1"/>
      <c r="SYA173" s="1"/>
      <c r="SYB173" s="1"/>
      <c r="SYC173" s="1"/>
      <c r="SYD173" s="1"/>
      <c r="SYE173" s="1"/>
      <c r="SYF173" s="1"/>
      <c r="SYG173" s="1"/>
      <c r="SYH173" s="1"/>
      <c r="SYI173" s="1"/>
      <c r="SYJ173" s="1"/>
      <c r="SYK173" s="1"/>
      <c r="SYL173" s="1"/>
      <c r="SYM173" s="1"/>
      <c r="SYN173" s="1"/>
      <c r="SYO173" s="1"/>
      <c r="SYP173" s="1"/>
      <c r="SYQ173" s="1"/>
      <c r="SYR173" s="1"/>
      <c r="SYS173" s="1"/>
      <c r="SYT173" s="1"/>
      <c r="SYU173" s="1"/>
      <c r="SYV173" s="1"/>
      <c r="SYW173" s="1"/>
      <c r="SYX173" s="1"/>
      <c r="SYY173" s="1"/>
      <c r="SYZ173" s="1"/>
      <c r="SZA173" s="1"/>
      <c r="SZB173" s="1"/>
      <c r="SZC173" s="1"/>
      <c r="SZD173" s="1"/>
      <c r="SZE173" s="1"/>
      <c r="SZF173" s="1"/>
      <c r="SZG173" s="1"/>
      <c r="SZH173" s="1"/>
      <c r="SZI173" s="1"/>
      <c r="SZJ173" s="1"/>
      <c r="SZK173" s="1"/>
      <c r="SZL173" s="1"/>
      <c r="SZM173" s="1"/>
      <c r="SZN173" s="1"/>
      <c r="SZO173" s="1"/>
      <c r="SZP173" s="1"/>
      <c r="SZQ173" s="1"/>
      <c r="SZR173" s="1"/>
      <c r="SZS173" s="1"/>
      <c r="SZT173" s="1"/>
      <c r="SZU173" s="1"/>
      <c r="SZV173" s="1"/>
      <c r="SZW173" s="1"/>
      <c r="SZX173" s="1"/>
      <c r="SZY173" s="1"/>
      <c r="SZZ173" s="1"/>
      <c r="TAA173" s="1"/>
      <c r="TAB173" s="1"/>
      <c r="TAC173" s="1"/>
      <c r="TAD173" s="1"/>
      <c r="TAE173" s="1"/>
      <c r="TAF173" s="1"/>
      <c r="TAG173" s="1"/>
      <c r="TAH173" s="1"/>
      <c r="TAI173" s="1"/>
      <c r="TAJ173" s="1"/>
      <c r="TAK173" s="1"/>
      <c r="TAL173" s="1"/>
      <c r="TAM173" s="1"/>
      <c r="TAN173" s="1"/>
      <c r="TAO173" s="1"/>
      <c r="TAP173" s="1"/>
      <c r="TAQ173" s="1"/>
      <c r="TAR173" s="1"/>
      <c r="TAS173" s="1"/>
      <c r="TAT173" s="1"/>
      <c r="TAU173" s="1"/>
      <c r="TAV173" s="1"/>
      <c r="TAW173" s="1"/>
      <c r="TAX173" s="1"/>
      <c r="TAY173" s="1"/>
      <c r="TAZ173" s="1"/>
      <c r="TBA173" s="1"/>
      <c r="TBB173" s="1"/>
      <c r="TBC173" s="1"/>
      <c r="TBD173" s="1"/>
      <c r="TBE173" s="1"/>
      <c r="TBF173" s="1"/>
      <c r="TBG173" s="1"/>
      <c r="TBH173" s="1"/>
      <c r="TBI173" s="1"/>
      <c r="TBJ173" s="1"/>
      <c r="TBK173" s="1"/>
      <c r="TBL173" s="1"/>
      <c r="TBM173" s="1"/>
      <c r="TBN173" s="1"/>
      <c r="TBO173" s="1"/>
      <c r="TBP173" s="1"/>
      <c r="TBQ173" s="1"/>
      <c r="TBR173" s="1"/>
      <c r="TBS173" s="1"/>
      <c r="TBT173" s="1"/>
      <c r="TBU173" s="1"/>
      <c r="TBV173" s="1"/>
      <c r="TBW173" s="1"/>
      <c r="TBX173" s="1"/>
      <c r="TBY173" s="1"/>
      <c r="TBZ173" s="1"/>
      <c r="TCA173" s="1"/>
      <c r="TCB173" s="1"/>
      <c r="TCC173" s="1"/>
      <c r="TCD173" s="1"/>
      <c r="TCE173" s="1"/>
      <c r="TCF173" s="1"/>
      <c r="TCG173" s="1"/>
      <c r="TCH173" s="1"/>
      <c r="TCI173" s="1"/>
      <c r="TCJ173" s="1"/>
      <c r="TCK173" s="1"/>
      <c r="TCL173" s="1"/>
      <c r="TCM173" s="1"/>
      <c r="TCN173" s="1"/>
      <c r="TCO173" s="1"/>
      <c r="TCP173" s="1"/>
      <c r="TCQ173" s="1"/>
      <c r="TCR173" s="1"/>
      <c r="TCS173" s="1"/>
      <c r="TCT173" s="1"/>
      <c r="TCU173" s="1"/>
      <c r="TCV173" s="1"/>
      <c r="TCW173" s="1"/>
      <c r="TCX173" s="1"/>
      <c r="TCY173" s="1"/>
      <c r="TCZ173" s="1"/>
      <c r="TDA173" s="1"/>
      <c r="TDB173" s="1"/>
      <c r="TDC173" s="1"/>
      <c r="TDD173" s="1"/>
      <c r="TDE173" s="1"/>
      <c r="TDF173" s="1"/>
      <c r="TDG173" s="1"/>
      <c r="TDH173" s="1"/>
      <c r="TDI173" s="1"/>
      <c r="TDJ173" s="1"/>
      <c r="TDK173" s="1"/>
      <c r="TDL173" s="1"/>
      <c r="TDM173" s="1"/>
      <c r="TDN173" s="1"/>
      <c r="TDO173" s="1"/>
      <c r="TDP173" s="1"/>
      <c r="TDQ173" s="1"/>
      <c r="TDR173" s="1"/>
      <c r="TDS173" s="1"/>
      <c r="TDT173" s="1"/>
      <c r="TDU173" s="1"/>
      <c r="TDV173" s="1"/>
      <c r="TDW173" s="1"/>
      <c r="TDX173" s="1"/>
      <c r="TDY173" s="1"/>
      <c r="TDZ173" s="1"/>
      <c r="TEA173" s="1"/>
      <c r="TEB173" s="1"/>
      <c r="TEC173" s="1"/>
      <c r="TED173" s="1"/>
      <c r="TEE173" s="1"/>
      <c r="TEF173" s="1"/>
      <c r="TEG173" s="1"/>
      <c r="TEH173" s="1"/>
      <c r="TEI173" s="1"/>
      <c r="TEJ173" s="1"/>
      <c r="TEK173" s="1"/>
      <c r="TEL173" s="1"/>
      <c r="TEM173" s="1"/>
      <c r="TEN173" s="1"/>
      <c r="TEO173" s="1"/>
      <c r="TEP173" s="1"/>
      <c r="TEQ173" s="1"/>
      <c r="TER173" s="1"/>
      <c r="TES173" s="1"/>
      <c r="TET173" s="1"/>
      <c r="TEU173" s="1"/>
      <c r="TEV173" s="1"/>
      <c r="TEW173" s="1"/>
      <c r="TEX173" s="1"/>
      <c r="TEY173" s="1"/>
      <c r="TEZ173" s="1"/>
      <c r="TFA173" s="1"/>
      <c r="TFB173" s="1"/>
      <c r="TFC173" s="1"/>
      <c r="TFD173" s="1"/>
      <c r="TFE173" s="1"/>
      <c r="TFF173" s="1"/>
      <c r="TFG173" s="1"/>
      <c r="TFH173" s="1"/>
      <c r="TFI173" s="1"/>
      <c r="TFJ173" s="1"/>
      <c r="TFK173" s="1"/>
      <c r="TFL173" s="1"/>
      <c r="TFM173" s="1"/>
      <c r="TFN173" s="1"/>
      <c r="TFO173" s="1"/>
      <c r="TFP173" s="1"/>
      <c r="TFQ173" s="1"/>
      <c r="TFR173" s="1"/>
      <c r="TFS173" s="1"/>
      <c r="TFT173" s="1"/>
      <c r="TFU173" s="1"/>
      <c r="TFV173" s="1"/>
      <c r="TFW173" s="1"/>
      <c r="TFX173" s="1"/>
      <c r="TFY173" s="1"/>
      <c r="TFZ173" s="1"/>
      <c r="TGA173" s="1"/>
      <c r="TGB173" s="1"/>
      <c r="TGC173" s="1"/>
      <c r="TGD173" s="1"/>
      <c r="TGE173" s="1"/>
      <c r="TGF173" s="1"/>
      <c r="TGG173" s="1"/>
      <c r="TGH173" s="1"/>
      <c r="TGI173" s="1"/>
      <c r="TGJ173" s="1"/>
      <c r="TGK173" s="1"/>
      <c r="TGL173" s="1"/>
      <c r="TGM173" s="1"/>
      <c r="TGN173" s="1"/>
      <c r="TGO173" s="1"/>
      <c r="TGP173" s="1"/>
      <c r="TGQ173" s="1"/>
      <c r="TGR173" s="1"/>
      <c r="TGS173" s="1"/>
      <c r="TGT173" s="1"/>
      <c r="TGU173" s="1"/>
      <c r="TGV173" s="1"/>
      <c r="TGW173" s="1"/>
      <c r="TGX173" s="1"/>
      <c r="TGY173" s="1"/>
      <c r="TGZ173" s="1"/>
      <c r="THA173" s="1"/>
      <c r="THB173" s="1"/>
      <c r="THC173" s="1"/>
      <c r="THD173" s="1"/>
      <c r="THE173" s="1"/>
      <c r="THF173" s="1"/>
      <c r="THG173" s="1"/>
      <c r="THH173" s="1"/>
      <c r="THI173" s="1"/>
      <c r="THJ173" s="1"/>
      <c r="THK173" s="1"/>
      <c r="THL173" s="1"/>
      <c r="THM173" s="1"/>
      <c r="THN173" s="1"/>
      <c r="THO173" s="1"/>
      <c r="THP173" s="1"/>
      <c r="THQ173" s="1"/>
      <c r="THR173" s="1"/>
      <c r="THS173" s="1"/>
      <c r="THT173" s="1"/>
      <c r="THU173" s="1"/>
      <c r="THV173" s="1"/>
      <c r="THW173" s="1"/>
      <c r="THX173" s="1"/>
      <c r="THY173" s="1"/>
      <c r="THZ173" s="1"/>
      <c r="TIA173" s="1"/>
      <c r="TIB173" s="1"/>
      <c r="TIC173" s="1"/>
      <c r="TID173" s="1"/>
      <c r="TIE173" s="1"/>
      <c r="TIF173" s="1"/>
      <c r="TIG173" s="1"/>
      <c r="TIH173" s="1"/>
      <c r="TII173" s="1"/>
      <c r="TIJ173" s="1"/>
      <c r="TIK173" s="1"/>
      <c r="TIL173" s="1"/>
      <c r="TIM173" s="1"/>
      <c r="TIN173" s="1"/>
      <c r="TIO173" s="1"/>
      <c r="TIP173" s="1"/>
      <c r="TIQ173" s="1"/>
      <c r="TIR173" s="1"/>
      <c r="TIS173" s="1"/>
      <c r="TIT173" s="1"/>
      <c r="TIU173" s="1"/>
      <c r="TIV173" s="1"/>
      <c r="TIW173" s="1"/>
      <c r="TIX173" s="1"/>
      <c r="TIY173" s="1"/>
      <c r="TIZ173" s="1"/>
      <c r="TJA173" s="1"/>
      <c r="TJB173" s="1"/>
      <c r="TJC173" s="1"/>
      <c r="TJD173" s="1"/>
      <c r="TJE173" s="1"/>
      <c r="TJF173" s="1"/>
      <c r="TJG173" s="1"/>
      <c r="TJH173" s="1"/>
      <c r="TJI173" s="1"/>
      <c r="TJJ173" s="1"/>
      <c r="TJK173" s="1"/>
      <c r="TJL173" s="1"/>
      <c r="TJM173" s="1"/>
      <c r="TJN173" s="1"/>
      <c r="TJO173" s="1"/>
      <c r="TJP173" s="1"/>
      <c r="TJQ173" s="1"/>
      <c r="TJR173" s="1"/>
      <c r="TJS173" s="1"/>
      <c r="TJT173" s="1"/>
      <c r="TJU173" s="1"/>
      <c r="TJV173" s="1"/>
      <c r="TJW173" s="1"/>
      <c r="TJX173" s="1"/>
      <c r="TJY173" s="1"/>
      <c r="TJZ173" s="1"/>
      <c r="TKA173" s="1"/>
      <c r="TKB173" s="1"/>
      <c r="TKC173" s="1"/>
      <c r="TKD173" s="1"/>
      <c r="TKE173" s="1"/>
      <c r="TKF173" s="1"/>
      <c r="TKG173" s="1"/>
      <c r="TKH173" s="1"/>
      <c r="TKI173" s="1"/>
      <c r="TKJ173" s="1"/>
      <c r="TKK173" s="1"/>
      <c r="TKL173" s="1"/>
      <c r="TKM173" s="1"/>
      <c r="TKN173" s="1"/>
      <c r="TKO173" s="1"/>
      <c r="TKP173" s="1"/>
      <c r="TKQ173" s="1"/>
      <c r="TKR173" s="1"/>
      <c r="TKS173" s="1"/>
      <c r="TKT173" s="1"/>
      <c r="TKU173" s="1"/>
      <c r="TKV173" s="1"/>
      <c r="TKW173" s="1"/>
      <c r="TKX173" s="1"/>
      <c r="TKY173" s="1"/>
      <c r="TKZ173" s="1"/>
      <c r="TLA173" s="1"/>
      <c r="TLB173" s="1"/>
      <c r="TLC173" s="1"/>
      <c r="TLD173" s="1"/>
      <c r="TLE173" s="1"/>
      <c r="TLF173" s="1"/>
      <c r="TLG173" s="1"/>
      <c r="TLH173" s="1"/>
      <c r="TLI173" s="1"/>
      <c r="TLJ173" s="1"/>
      <c r="TLK173" s="1"/>
      <c r="TLL173" s="1"/>
      <c r="TLM173" s="1"/>
      <c r="TLN173" s="1"/>
      <c r="TLO173" s="1"/>
      <c r="TLP173" s="1"/>
      <c r="TLQ173" s="1"/>
      <c r="TLR173" s="1"/>
      <c r="TLS173" s="1"/>
      <c r="TLT173" s="1"/>
      <c r="TLU173" s="1"/>
      <c r="TLV173" s="1"/>
      <c r="TLW173" s="1"/>
      <c r="TLX173" s="1"/>
      <c r="TLY173" s="1"/>
      <c r="TLZ173" s="1"/>
      <c r="TMA173" s="1"/>
      <c r="TMB173" s="1"/>
      <c r="TMC173" s="1"/>
      <c r="TMD173" s="1"/>
      <c r="TME173" s="1"/>
      <c r="TMF173" s="1"/>
      <c r="TMG173" s="1"/>
      <c r="TMH173" s="1"/>
      <c r="TMI173" s="1"/>
      <c r="TMJ173" s="1"/>
      <c r="TMK173" s="1"/>
      <c r="TML173" s="1"/>
      <c r="TMM173" s="1"/>
      <c r="TMN173" s="1"/>
      <c r="TMO173" s="1"/>
      <c r="TMP173" s="1"/>
      <c r="TMQ173" s="1"/>
      <c r="TMR173" s="1"/>
      <c r="TMS173" s="1"/>
      <c r="TMT173" s="1"/>
      <c r="TMU173" s="1"/>
      <c r="TMV173" s="1"/>
      <c r="TMW173" s="1"/>
      <c r="TMX173" s="1"/>
      <c r="TMY173" s="1"/>
      <c r="TMZ173" s="1"/>
      <c r="TNA173" s="1"/>
      <c r="TNB173" s="1"/>
      <c r="TNC173" s="1"/>
      <c r="TND173" s="1"/>
      <c r="TNE173" s="1"/>
      <c r="TNF173" s="1"/>
      <c r="TNG173" s="1"/>
      <c r="TNH173" s="1"/>
      <c r="TNI173" s="1"/>
      <c r="TNJ173" s="1"/>
      <c r="TNK173" s="1"/>
      <c r="TNL173" s="1"/>
      <c r="TNM173" s="1"/>
      <c r="TNN173" s="1"/>
      <c r="TNO173" s="1"/>
      <c r="TNP173" s="1"/>
      <c r="TNQ173" s="1"/>
      <c r="TNR173" s="1"/>
      <c r="TNS173" s="1"/>
      <c r="TNT173" s="1"/>
      <c r="TNU173" s="1"/>
      <c r="TNV173" s="1"/>
      <c r="TNW173" s="1"/>
      <c r="TNX173" s="1"/>
      <c r="TNY173" s="1"/>
      <c r="TNZ173" s="1"/>
      <c r="TOA173" s="1"/>
      <c r="TOB173" s="1"/>
      <c r="TOC173" s="1"/>
      <c r="TOD173" s="1"/>
      <c r="TOE173" s="1"/>
      <c r="TOF173" s="1"/>
      <c r="TOG173" s="1"/>
      <c r="TOH173" s="1"/>
      <c r="TOI173" s="1"/>
      <c r="TOJ173" s="1"/>
      <c r="TOK173" s="1"/>
      <c r="TOL173" s="1"/>
      <c r="TOM173" s="1"/>
      <c r="TON173" s="1"/>
      <c r="TOO173" s="1"/>
      <c r="TOP173" s="1"/>
      <c r="TOQ173" s="1"/>
      <c r="TOR173" s="1"/>
      <c r="TOS173" s="1"/>
      <c r="TOT173" s="1"/>
      <c r="TOU173" s="1"/>
      <c r="TOV173" s="1"/>
      <c r="TOW173" s="1"/>
      <c r="TOX173" s="1"/>
      <c r="TOY173" s="1"/>
      <c r="TOZ173" s="1"/>
      <c r="TPA173" s="1"/>
      <c r="TPB173" s="1"/>
      <c r="TPC173" s="1"/>
      <c r="TPD173" s="1"/>
      <c r="TPE173" s="1"/>
      <c r="TPF173" s="1"/>
      <c r="TPG173" s="1"/>
      <c r="TPH173" s="1"/>
      <c r="TPI173" s="1"/>
      <c r="TPJ173" s="1"/>
      <c r="TPK173" s="1"/>
      <c r="TPL173" s="1"/>
      <c r="TPM173" s="1"/>
      <c r="TPN173" s="1"/>
      <c r="TPO173" s="1"/>
      <c r="TPP173" s="1"/>
      <c r="TPQ173" s="1"/>
      <c r="TPR173" s="1"/>
      <c r="TPS173" s="1"/>
      <c r="TPT173" s="1"/>
      <c r="TPU173" s="1"/>
      <c r="TPV173" s="1"/>
      <c r="TPW173" s="1"/>
      <c r="TPX173" s="1"/>
      <c r="TPY173" s="1"/>
      <c r="TPZ173" s="1"/>
      <c r="TQA173" s="1"/>
      <c r="TQB173" s="1"/>
      <c r="TQC173" s="1"/>
      <c r="TQD173" s="1"/>
      <c r="TQE173" s="1"/>
      <c r="TQF173" s="1"/>
      <c r="TQG173" s="1"/>
      <c r="TQH173" s="1"/>
      <c r="TQI173" s="1"/>
      <c r="TQJ173" s="1"/>
      <c r="TQK173" s="1"/>
      <c r="TQL173" s="1"/>
      <c r="TQM173" s="1"/>
      <c r="TQN173" s="1"/>
      <c r="TQO173" s="1"/>
      <c r="TQP173" s="1"/>
      <c r="TQQ173" s="1"/>
      <c r="TQR173" s="1"/>
      <c r="TQS173" s="1"/>
      <c r="TQT173" s="1"/>
      <c r="TQU173" s="1"/>
      <c r="TQV173" s="1"/>
      <c r="TQW173" s="1"/>
      <c r="TQX173" s="1"/>
      <c r="TQY173" s="1"/>
      <c r="TQZ173" s="1"/>
      <c r="TRA173" s="1"/>
      <c r="TRB173" s="1"/>
      <c r="TRC173" s="1"/>
      <c r="TRD173" s="1"/>
      <c r="TRE173" s="1"/>
      <c r="TRF173" s="1"/>
      <c r="TRG173" s="1"/>
      <c r="TRH173" s="1"/>
      <c r="TRI173" s="1"/>
      <c r="TRJ173" s="1"/>
      <c r="TRK173" s="1"/>
      <c r="TRL173" s="1"/>
      <c r="TRM173" s="1"/>
      <c r="TRN173" s="1"/>
      <c r="TRO173" s="1"/>
      <c r="TRP173" s="1"/>
      <c r="TRQ173" s="1"/>
      <c r="TRR173" s="1"/>
      <c r="TRS173" s="1"/>
      <c r="TRT173" s="1"/>
      <c r="TRU173" s="1"/>
      <c r="TRV173" s="1"/>
      <c r="TRW173" s="1"/>
      <c r="TRX173" s="1"/>
      <c r="TRY173" s="1"/>
      <c r="TRZ173" s="1"/>
      <c r="TSA173" s="1"/>
      <c r="TSB173" s="1"/>
      <c r="TSC173" s="1"/>
      <c r="TSD173" s="1"/>
      <c r="TSE173" s="1"/>
      <c r="TSF173" s="1"/>
      <c r="TSG173" s="1"/>
      <c r="TSH173" s="1"/>
      <c r="TSI173" s="1"/>
      <c r="TSJ173" s="1"/>
      <c r="TSK173" s="1"/>
      <c r="TSL173" s="1"/>
      <c r="TSM173" s="1"/>
      <c r="TSN173" s="1"/>
      <c r="TSO173" s="1"/>
      <c r="TSP173" s="1"/>
      <c r="TSQ173" s="1"/>
      <c r="TSR173" s="1"/>
      <c r="TSS173" s="1"/>
      <c r="TST173" s="1"/>
      <c r="TSU173" s="1"/>
      <c r="TSV173" s="1"/>
      <c r="TSW173" s="1"/>
      <c r="TSX173" s="1"/>
      <c r="TSY173" s="1"/>
      <c r="TSZ173" s="1"/>
      <c r="TTA173" s="1"/>
      <c r="TTB173" s="1"/>
      <c r="TTC173" s="1"/>
      <c r="TTD173" s="1"/>
      <c r="TTE173" s="1"/>
      <c r="TTF173" s="1"/>
      <c r="TTG173" s="1"/>
      <c r="TTH173" s="1"/>
      <c r="TTI173" s="1"/>
      <c r="TTJ173" s="1"/>
      <c r="TTK173" s="1"/>
      <c r="TTL173" s="1"/>
      <c r="TTM173" s="1"/>
      <c r="TTN173" s="1"/>
      <c r="TTO173" s="1"/>
      <c r="TTP173" s="1"/>
      <c r="TTQ173" s="1"/>
      <c r="TTR173" s="1"/>
      <c r="TTS173" s="1"/>
      <c r="TTT173" s="1"/>
      <c r="TTU173" s="1"/>
      <c r="TTV173" s="1"/>
      <c r="TTW173" s="1"/>
      <c r="TTX173" s="1"/>
      <c r="TTY173" s="1"/>
      <c r="TTZ173" s="1"/>
      <c r="TUA173" s="1"/>
      <c r="TUB173" s="1"/>
      <c r="TUC173" s="1"/>
      <c r="TUD173" s="1"/>
      <c r="TUE173" s="1"/>
      <c r="TUF173" s="1"/>
      <c r="TUG173" s="1"/>
      <c r="TUH173" s="1"/>
      <c r="TUI173" s="1"/>
      <c r="TUJ173" s="1"/>
      <c r="TUK173" s="1"/>
      <c r="TUL173" s="1"/>
      <c r="TUM173" s="1"/>
      <c r="TUN173" s="1"/>
      <c r="TUO173" s="1"/>
      <c r="TUP173" s="1"/>
      <c r="TUQ173" s="1"/>
      <c r="TUR173" s="1"/>
      <c r="TUS173" s="1"/>
      <c r="TUT173" s="1"/>
      <c r="TUU173" s="1"/>
      <c r="TUV173" s="1"/>
      <c r="TUW173" s="1"/>
      <c r="TUX173" s="1"/>
      <c r="TUY173" s="1"/>
      <c r="TUZ173" s="1"/>
      <c r="TVA173" s="1"/>
      <c r="TVB173" s="1"/>
      <c r="TVC173" s="1"/>
      <c r="TVD173" s="1"/>
      <c r="TVE173" s="1"/>
      <c r="TVF173" s="1"/>
      <c r="TVG173" s="1"/>
      <c r="TVH173" s="1"/>
      <c r="TVI173" s="1"/>
      <c r="TVJ173" s="1"/>
      <c r="TVK173" s="1"/>
      <c r="TVL173" s="1"/>
      <c r="TVM173" s="1"/>
      <c r="TVN173" s="1"/>
      <c r="TVO173" s="1"/>
      <c r="TVP173" s="1"/>
      <c r="TVQ173" s="1"/>
      <c r="TVR173" s="1"/>
      <c r="TVS173" s="1"/>
      <c r="TVT173" s="1"/>
      <c r="TVU173" s="1"/>
      <c r="TVV173" s="1"/>
      <c r="TVW173" s="1"/>
      <c r="TVX173" s="1"/>
      <c r="TVY173" s="1"/>
      <c r="TVZ173" s="1"/>
      <c r="TWA173" s="1"/>
      <c r="TWB173" s="1"/>
      <c r="TWC173" s="1"/>
      <c r="TWD173" s="1"/>
      <c r="TWE173" s="1"/>
      <c r="TWF173" s="1"/>
      <c r="TWG173" s="1"/>
      <c r="TWH173" s="1"/>
      <c r="TWI173" s="1"/>
      <c r="TWJ173" s="1"/>
      <c r="TWK173" s="1"/>
      <c r="TWL173" s="1"/>
      <c r="TWM173" s="1"/>
      <c r="TWN173" s="1"/>
      <c r="TWO173" s="1"/>
      <c r="TWP173" s="1"/>
      <c r="TWQ173" s="1"/>
      <c r="TWR173" s="1"/>
      <c r="TWS173" s="1"/>
      <c r="TWT173" s="1"/>
      <c r="TWU173" s="1"/>
      <c r="TWV173" s="1"/>
      <c r="TWW173" s="1"/>
      <c r="TWX173" s="1"/>
      <c r="TWY173" s="1"/>
      <c r="TWZ173" s="1"/>
      <c r="TXA173" s="1"/>
      <c r="TXB173" s="1"/>
      <c r="TXC173" s="1"/>
      <c r="TXD173" s="1"/>
      <c r="TXE173" s="1"/>
      <c r="TXF173" s="1"/>
      <c r="TXG173" s="1"/>
      <c r="TXH173" s="1"/>
      <c r="TXI173" s="1"/>
      <c r="TXJ173" s="1"/>
      <c r="TXK173" s="1"/>
      <c r="TXL173" s="1"/>
      <c r="TXM173" s="1"/>
      <c r="TXN173" s="1"/>
      <c r="TXO173" s="1"/>
      <c r="TXP173" s="1"/>
      <c r="TXQ173" s="1"/>
      <c r="TXR173" s="1"/>
      <c r="TXS173" s="1"/>
      <c r="TXT173" s="1"/>
      <c r="TXU173" s="1"/>
      <c r="TXV173" s="1"/>
      <c r="TXW173" s="1"/>
      <c r="TXX173" s="1"/>
      <c r="TXY173" s="1"/>
      <c r="TXZ173" s="1"/>
      <c r="TYA173" s="1"/>
      <c r="TYB173" s="1"/>
      <c r="TYC173" s="1"/>
      <c r="TYD173" s="1"/>
      <c r="TYE173" s="1"/>
      <c r="TYF173" s="1"/>
      <c r="TYG173" s="1"/>
      <c r="TYH173" s="1"/>
      <c r="TYI173" s="1"/>
      <c r="TYJ173" s="1"/>
      <c r="TYK173" s="1"/>
      <c r="TYL173" s="1"/>
      <c r="TYM173" s="1"/>
      <c r="TYN173" s="1"/>
      <c r="TYO173" s="1"/>
      <c r="TYP173" s="1"/>
      <c r="TYQ173" s="1"/>
      <c r="TYR173" s="1"/>
      <c r="TYS173" s="1"/>
      <c r="TYT173" s="1"/>
      <c r="TYU173" s="1"/>
      <c r="TYV173" s="1"/>
      <c r="TYW173" s="1"/>
      <c r="TYX173" s="1"/>
      <c r="TYY173" s="1"/>
      <c r="TYZ173" s="1"/>
      <c r="TZA173" s="1"/>
      <c r="TZB173" s="1"/>
      <c r="TZC173" s="1"/>
      <c r="TZD173" s="1"/>
      <c r="TZE173" s="1"/>
      <c r="TZF173" s="1"/>
      <c r="TZG173" s="1"/>
      <c r="TZH173" s="1"/>
      <c r="TZI173" s="1"/>
      <c r="TZJ173" s="1"/>
      <c r="TZK173" s="1"/>
      <c r="TZL173" s="1"/>
      <c r="TZM173" s="1"/>
      <c r="TZN173" s="1"/>
      <c r="TZO173" s="1"/>
      <c r="TZP173" s="1"/>
      <c r="TZQ173" s="1"/>
      <c r="TZR173" s="1"/>
      <c r="TZS173" s="1"/>
      <c r="TZT173" s="1"/>
      <c r="TZU173" s="1"/>
      <c r="TZV173" s="1"/>
      <c r="TZW173" s="1"/>
      <c r="TZX173" s="1"/>
      <c r="TZY173" s="1"/>
      <c r="TZZ173" s="1"/>
      <c r="UAA173" s="1"/>
      <c r="UAB173" s="1"/>
      <c r="UAC173" s="1"/>
      <c r="UAD173" s="1"/>
      <c r="UAE173" s="1"/>
      <c r="UAF173" s="1"/>
      <c r="UAG173" s="1"/>
      <c r="UAH173" s="1"/>
      <c r="UAI173" s="1"/>
      <c r="UAJ173" s="1"/>
      <c r="UAK173" s="1"/>
      <c r="UAL173" s="1"/>
      <c r="UAM173" s="1"/>
      <c r="UAN173" s="1"/>
      <c r="UAO173" s="1"/>
      <c r="UAP173" s="1"/>
      <c r="UAQ173" s="1"/>
      <c r="UAR173" s="1"/>
      <c r="UAS173" s="1"/>
      <c r="UAT173" s="1"/>
      <c r="UAU173" s="1"/>
      <c r="UAV173" s="1"/>
      <c r="UAW173" s="1"/>
      <c r="UAX173" s="1"/>
      <c r="UAY173" s="1"/>
      <c r="UAZ173" s="1"/>
      <c r="UBA173" s="1"/>
      <c r="UBB173" s="1"/>
      <c r="UBC173" s="1"/>
      <c r="UBD173" s="1"/>
      <c r="UBE173" s="1"/>
      <c r="UBF173" s="1"/>
      <c r="UBG173" s="1"/>
      <c r="UBH173" s="1"/>
      <c r="UBI173" s="1"/>
      <c r="UBJ173" s="1"/>
      <c r="UBK173" s="1"/>
      <c r="UBL173" s="1"/>
      <c r="UBM173" s="1"/>
      <c r="UBN173" s="1"/>
      <c r="UBO173" s="1"/>
      <c r="UBP173" s="1"/>
      <c r="UBQ173" s="1"/>
      <c r="UBR173" s="1"/>
      <c r="UBS173" s="1"/>
      <c r="UBT173" s="1"/>
      <c r="UBU173" s="1"/>
      <c r="UBV173" s="1"/>
      <c r="UBW173" s="1"/>
      <c r="UBX173" s="1"/>
      <c r="UBY173" s="1"/>
      <c r="UBZ173" s="1"/>
      <c r="UCA173" s="1"/>
      <c r="UCB173" s="1"/>
      <c r="UCC173" s="1"/>
      <c r="UCD173" s="1"/>
      <c r="UCE173" s="1"/>
      <c r="UCF173" s="1"/>
      <c r="UCG173" s="1"/>
      <c r="UCH173" s="1"/>
      <c r="UCI173" s="1"/>
      <c r="UCJ173" s="1"/>
      <c r="UCK173" s="1"/>
      <c r="UCL173" s="1"/>
      <c r="UCM173" s="1"/>
      <c r="UCN173" s="1"/>
      <c r="UCO173" s="1"/>
      <c r="UCP173" s="1"/>
      <c r="UCQ173" s="1"/>
      <c r="UCR173" s="1"/>
      <c r="UCS173" s="1"/>
      <c r="UCT173" s="1"/>
      <c r="UCU173" s="1"/>
      <c r="UCV173" s="1"/>
      <c r="UCW173" s="1"/>
      <c r="UCX173" s="1"/>
      <c r="UCY173" s="1"/>
      <c r="UCZ173" s="1"/>
      <c r="UDA173" s="1"/>
      <c r="UDB173" s="1"/>
      <c r="UDC173" s="1"/>
      <c r="UDD173" s="1"/>
      <c r="UDE173" s="1"/>
      <c r="UDF173" s="1"/>
      <c r="UDG173" s="1"/>
      <c r="UDH173" s="1"/>
      <c r="UDI173" s="1"/>
      <c r="UDJ173" s="1"/>
      <c r="UDK173" s="1"/>
      <c r="UDL173" s="1"/>
      <c r="UDM173" s="1"/>
      <c r="UDN173" s="1"/>
      <c r="UDO173" s="1"/>
      <c r="UDP173" s="1"/>
      <c r="UDQ173" s="1"/>
      <c r="UDR173" s="1"/>
      <c r="UDS173" s="1"/>
      <c r="UDT173" s="1"/>
      <c r="UDU173" s="1"/>
      <c r="UDV173" s="1"/>
      <c r="UDW173" s="1"/>
      <c r="UDX173" s="1"/>
      <c r="UDY173" s="1"/>
      <c r="UDZ173" s="1"/>
      <c r="UEA173" s="1"/>
      <c r="UEB173" s="1"/>
      <c r="UEC173" s="1"/>
      <c r="UED173" s="1"/>
      <c r="UEE173" s="1"/>
      <c r="UEF173" s="1"/>
      <c r="UEG173" s="1"/>
      <c r="UEH173" s="1"/>
      <c r="UEI173" s="1"/>
      <c r="UEJ173" s="1"/>
      <c r="UEK173" s="1"/>
      <c r="UEL173" s="1"/>
      <c r="UEM173" s="1"/>
      <c r="UEN173" s="1"/>
      <c r="UEO173" s="1"/>
      <c r="UEP173" s="1"/>
      <c r="UEQ173" s="1"/>
      <c r="UER173" s="1"/>
      <c r="UES173" s="1"/>
      <c r="UET173" s="1"/>
      <c r="UEU173" s="1"/>
      <c r="UEV173" s="1"/>
      <c r="UEW173" s="1"/>
      <c r="UEX173" s="1"/>
      <c r="UEY173" s="1"/>
      <c r="UEZ173" s="1"/>
      <c r="UFA173" s="1"/>
      <c r="UFB173" s="1"/>
      <c r="UFC173" s="1"/>
      <c r="UFD173" s="1"/>
      <c r="UFE173" s="1"/>
      <c r="UFF173" s="1"/>
      <c r="UFG173" s="1"/>
      <c r="UFH173" s="1"/>
      <c r="UFI173" s="1"/>
      <c r="UFJ173" s="1"/>
      <c r="UFK173" s="1"/>
      <c r="UFL173" s="1"/>
      <c r="UFM173" s="1"/>
      <c r="UFN173" s="1"/>
      <c r="UFO173" s="1"/>
      <c r="UFP173" s="1"/>
      <c r="UFQ173" s="1"/>
      <c r="UFR173" s="1"/>
      <c r="UFS173" s="1"/>
      <c r="UFT173" s="1"/>
      <c r="UFU173" s="1"/>
      <c r="UFV173" s="1"/>
      <c r="UFW173" s="1"/>
      <c r="UFX173" s="1"/>
      <c r="UFY173" s="1"/>
      <c r="UFZ173" s="1"/>
      <c r="UGA173" s="1"/>
      <c r="UGB173" s="1"/>
      <c r="UGC173" s="1"/>
      <c r="UGD173" s="1"/>
      <c r="UGE173" s="1"/>
      <c r="UGF173" s="1"/>
      <c r="UGG173" s="1"/>
      <c r="UGH173" s="1"/>
      <c r="UGI173" s="1"/>
      <c r="UGJ173" s="1"/>
      <c r="UGK173" s="1"/>
      <c r="UGL173" s="1"/>
      <c r="UGM173" s="1"/>
      <c r="UGN173" s="1"/>
      <c r="UGO173" s="1"/>
      <c r="UGP173" s="1"/>
      <c r="UGQ173" s="1"/>
      <c r="UGR173" s="1"/>
      <c r="UGS173" s="1"/>
      <c r="UGT173" s="1"/>
      <c r="UGU173" s="1"/>
      <c r="UGV173" s="1"/>
      <c r="UGW173" s="1"/>
      <c r="UGX173" s="1"/>
      <c r="UGY173" s="1"/>
      <c r="UGZ173" s="1"/>
      <c r="UHA173" s="1"/>
      <c r="UHB173" s="1"/>
      <c r="UHC173" s="1"/>
      <c r="UHD173" s="1"/>
      <c r="UHE173" s="1"/>
      <c r="UHF173" s="1"/>
      <c r="UHG173" s="1"/>
      <c r="UHH173" s="1"/>
      <c r="UHI173" s="1"/>
      <c r="UHJ173" s="1"/>
      <c r="UHK173" s="1"/>
      <c r="UHL173" s="1"/>
      <c r="UHM173" s="1"/>
      <c r="UHN173" s="1"/>
      <c r="UHO173" s="1"/>
      <c r="UHP173" s="1"/>
      <c r="UHQ173" s="1"/>
      <c r="UHR173" s="1"/>
      <c r="UHS173" s="1"/>
      <c r="UHT173" s="1"/>
      <c r="UHU173" s="1"/>
      <c r="UHV173" s="1"/>
      <c r="UHW173" s="1"/>
      <c r="UHX173" s="1"/>
      <c r="UHY173" s="1"/>
      <c r="UHZ173" s="1"/>
      <c r="UIA173" s="1"/>
      <c r="UIB173" s="1"/>
      <c r="UIC173" s="1"/>
      <c r="UID173" s="1"/>
      <c r="UIE173" s="1"/>
      <c r="UIF173" s="1"/>
      <c r="UIG173" s="1"/>
      <c r="UIH173" s="1"/>
      <c r="UII173" s="1"/>
      <c r="UIJ173" s="1"/>
      <c r="UIK173" s="1"/>
      <c r="UIL173" s="1"/>
      <c r="UIM173" s="1"/>
      <c r="UIN173" s="1"/>
      <c r="UIO173" s="1"/>
      <c r="UIP173" s="1"/>
      <c r="UIQ173" s="1"/>
      <c r="UIR173" s="1"/>
      <c r="UIS173" s="1"/>
      <c r="UIT173" s="1"/>
      <c r="UIU173" s="1"/>
      <c r="UIV173" s="1"/>
      <c r="UIW173" s="1"/>
      <c r="UIX173" s="1"/>
      <c r="UIY173" s="1"/>
      <c r="UIZ173" s="1"/>
      <c r="UJA173" s="1"/>
      <c r="UJB173" s="1"/>
      <c r="UJC173" s="1"/>
      <c r="UJD173" s="1"/>
      <c r="UJE173" s="1"/>
      <c r="UJF173" s="1"/>
      <c r="UJG173" s="1"/>
      <c r="UJH173" s="1"/>
      <c r="UJI173" s="1"/>
      <c r="UJJ173" s="1"/>
      <c r="UJK173" s="1"/>
      <c r="UJL173" s="1"/>
      <c r="UJM173" s="1"/>
      <c r="UJN173" s="1"/>
      <c r="UJO173" s="1"/>
      <c r="UJP173" s="1"/>
      <c r="UJQ173" s="1"/>
      <c r="UJR173" s="1"/>
      <c r="UJS173" s="1"/>
      <c r="UJT173" s="1"/>
      <c r="UJU173" s="1"/>
      <c r="UJV173" s="1"/>
      <c r="UJW173" s="1"/>
      <c r="UJX173" s="1"/>
      <c r="UJY173" s="1"/>
      <c r="UJZ173" s="1"/>
      <c r="UKA173" s="1"/>
      <c r="UKB173" s="1"/>
      <c r="UKC173" s="1"/>
      <c r="UKD173" s="1"/>
      <c r="UKE173" s="1"/>
      <c r="UKF173" s="1"/>
      <c r="UKG173" s="1"/>
      <c r="UKH173" s="1"/>
      <c r="UKI173" s="1"/>
      <c r="UKJ173" s="1"/>
      <c r="UKK173" s="1"/>
      <c r="UKL173" s="1"/>
      <c r="UKM173" s="1"/>
      <c r="UKN173" s="1"/>
      <c r="UKO173" s="1"/>
      <c r="UKP173" s="1"/>
      <c r="UKQ173" s="1"/>
      <c r="UKR173" s="1"/>
      <c r="UKS173" s="1"/>
      <c r="UKT173" s="1"/>
      <c r="UKU173" s="1"/>
      <c r="UKV173" s="1"/>
      <c r="UKW173" s="1"/>
      <c r="UKX173" s="1"/>
      <c r="UKY173" s="1"/>
      <c r="UKZ173" s="1"/>
      <c r="ULA173" s="1"/>
      <c r="ULB173" s="1"/>
      <c r="ULC173" s="1"/>
      <c r="ULD173" s="1"/>
      <c r="ULE173" s="1"/>
      <c r="ULF173" s="1"/>
      <c r="ULG173" s="1"/>
      <c r="ULH173" s="1"/>
      <c r="ULI173" s="1"/>
      <c r="ULJ173" s="1"/>
      <c r="ULK173" s="1"/>
      <c r="ULL173" s="1"/>
      <c r="ULM173" s="1"/>
      <c r="ULN173" s="1"/>
      <c r="ULO173" s="1"/>
      <c r="ULP173" s="1"/>
      <c r="ULQ173" s="1"/>
      <c r="ULR173" s="1"/>
      <c r="ULS173" s="1"/>
      <c r="ULT173" s="1"/>
      <c r="ULU173" s="1"/>
      <c r="ULV173" s="1"/>
      <c r="ULW173" s="1"/>
      <c r="ULX173" s="1"/>
      <c r="ULY173" s="1"/>
      <c r="ULZ173" s="1"/>
      <c r="UMA173" s="1"/>
      <c r="UMB173" s="1"/>
      <c r="UMC173" s="1"/>
      <c r="UMD173" s="1"/>
      <c r="UME173" s="1"/>
      <c r="UMF173" s="1"/>
      <c r="UMG173" s="1"/>
      <c r="UMH173" s="1"/>
      <c r="UMI173" s="1"/>
      <c r="UMJ173" s="1"/>
      <c r="UMK173" s="1"/>
      <c r="UML173" s="1"/>
      <c r="UMM173" s="1"/>
      <c r="UMN173" s="1"/>
      <c r="UMO173" s="1"/>
      <c r="UMP173" s="1"/>
      <c r="UMQ173" s="1"/>
      <c r="UMR173" s="1"/>
      <c r="UMS173" s="1"/>
      <c r="UMT173" s="1"/>
      <c r="UMU173" s="1"/>
      <c r="UMV173" s="1"/>
      <c r="UMW173" s="1"/>
      <c r="UMX173" s="1"/>
      <c r="UMY173" s="1"/>
      <c r="UMZ173" s="1"/>
      <c r="UNA173" s="1"/>
      <c r="UNB173" s="1"/>
      <c r="UNC173" s="1"/>
      <c r="UND173" s="1"/>
      <c r="UNE173" s="1"/>
      <c r="UNF173" s="1"/>
      <c r="UNG173" s="1"/>
      <c r="UNH173" s="1"/>
      <c r="UNI173" s="1"/>
      <c r="UNJ173" s="1"/>
      <c r="UNK173" s="1"/>
      <c r="UNL173" s="1"/>
      <c r="UNM173" s="1"/>
      <c r="UNN173" s="1"/>
      <c r="UNO173" s="1"/>
      <c r="UNP173" s="1"/>
      <c r="UNQ173" s="1"/>
      <c r="UNR173" s="1"/>
      <c r="UNS173" s="1"/>
      <c r="UNT173" s="1"/>
      <c r="UNU173" s="1"/>
      <c r="UNV173" s="1"/>
      <c r="UNW173" s="1"/>
      <c r="UNX173" s="1"/>
      <c r="UNY173" s="1"/>
      <c r="UNZ173" s="1"/>
      <c r="UOA173" s="1"/>
      <c r="UOB173" s="1"/>
      <c r="UOC173" s="1"/>
      <c r="UOD173" s="1"/>
      <c r="UOE173" s="1"/>
      <c r="UOF173" s="1"/>
      <c r="UOG173" s="1"/>
      <c r="UOH173" s="1"/>
      <c r="UOI173" s="1"/>
      <c r="UOJ173" s="1"/>
      <c r="UOK173" s="1"/>
      <c r="UOL173" s="1"/>
      <c r="UOM173" s="1"/>
      <c r="UON173" s="1"/>
      <c r="UOO173" s="1"/>
      <c r="UOP173" s="1"/>
      <c r="UOQ173" s="1"/>
      <c r="UOR173" s="1"/>
      <c r="UOS173" s="1"/>
      <c r="UOT173" s="1"/>
      <c r="UOU173" s="1"/>
      <c r="UOV173" s="1"/>
      <c r="UOW173" s="1"/>
      <c r="UOX173" s="1"/>
      <c r="UOY173" s="1"/>
      <c r="UOZ173" s="1"/>
      <c r="UPA173" s="1"/>
      <c r="UPB173" s="1"/>
      <c r="UPC173" s="1"/>
      <c r="UPD173" s="1"/>
      <c r="UPE173" s="1"/>
      <c r="UPF173" s="1"/>
      <c r="UPG173" s="1"/>
      <c r="UPH173" s="1"/>
      <c r="UPI173" s="1"/>
      <c r="UPJ173" s="1"/>
      <c r="UPK173" s="1"/>
      <c r="UPL173" s="1"/>
      <c r="UPM173" s="1"/>
      <c r="UPN173" s="1"/>
      <c r="UPO173" s="1"/>
      <c r="UPP173" s="1"/>
      <c r="UPQ173" s="1"/>
      <c r="UPR173" s="1"/>
      <c r="UPS173" s="1"/>
      <c r="UPT173" s="1"/>
      <c r="UPU173" s="1"/>
      <c r="UPV173" s="1"/>
      <c r="UPW173" s="1"/>
      <c r="UPX173" s="1"/>
      <c r="UPY173" s="1"/>
      <c r="UPZ173" s="1"/>
      <c r="UQA173" s="1"/>
      <c r="UQB173" s="1"/>
      <c r="UQC173" s="1"/>
      <c r="UQD173" s="1"/>
      <c r="UQE173" s="1"/>
      <c r="UQF173" s="1"/>
      <c r="UQG173" s="1"/>
      <c r="UQH173" s="1"/>
      <c r="UQI173" s="1"/>
      <c r="UQJ173" s="1"/>
      <c r="UQK173" s="1"/>
      <c r="UQL173" s="1"/>
      <c r="UQM173" s="1"/>
      <c r="UQN173" s="1"/>
      <c r="UQO173" s="1"/>
      <c r="UQP173" s="1"/>
      <c r="UQQ173" s="1"/>
      <c r="UQR173" s="1"/>
      <c r="UQS173" s="1"/>
      <c r="UQT173" s="1"/>
      <c r="UQU173" s="1"/>
      <c r="UQV173" s="1"/>
      <c r="UQW173" s="1"/>
      <c r="UQX173" s="1"/>
      <c r="UQY173" s="1"/>
      <c r="UQZ173" s="1"/>
      <c r="URA173" s="1"/>
      <c r="URB173" s="1"/>
      <c r="URC173" s="1"/>
      <c r="URD173" s="1"/>
      <c r="URE173" s="1"/>
      <c r="URF173" s="1"/>
      <c r="URG173" s="1"/>
      <c r="URH173" s="1"/>
      <c r="URI173" s="1"/>
      <c r="URJ173" s="1"/>
      <c r="URK173" s="1"/>
      <c r="URL173" s="1"/>
      <c r="URM173" s="1"/>
      <c r="URN173" s="1"/>
      <c r="URO173" s="1"/>
      <c r="URP173" s="1"/>
      <c r="URQ173" s="1"/>
      <c r="URR173" s="1"/>
      <c r="URS173" s="1"/>
      <c r="URT173" s="1"/>
      <c r="URU173" s="1"/>
      <c r="URV173" s="1"/>
      <c r="URW173" s="1"/>
      <c r="URX173" s="1"/>
      <c r="URY173" s="1"/>
      <c r="URZ173" s="1"/>
      <c r="USA173" s="1"/>
      <c r="USB173" s="1"/>
      <c r="USC173" s="1"/>
      <c r="USD173" s="1"/>
      <c r="USE173" s="1"/>
      <c r="USF173" s="1"/>
      <c r="USG173" s="1"/>
      <c r="USH173" s="1"/>
      <c r="USI173" s="1"/>
      <c r="USJ173" s="1"/>
      <c r="USK173" s="1"/>
      <c r="USL173" s="1"/>
      <c r="USM173" s="1"/>
      <c r="USN173" s="1"/>
      <c r="USO173" s="1"/>
      <c r="USP173" s="1"/>
      <c r="USQ173" s="1"/>
      <c r="USR173" s="1"/>
      <c r="USS173" s="1"/>
      <c r="UST173" s="1"/>
      <c r="USU173" s="1"/>
      <c r="USV173" s="1"/>
      <c r="USW173" s="1"/>
      <c r="USX173" s="1"/>
      <c r="USY173" s="1"/>
      <c r="USZ173" s="1"/>
      <c r="UTA173" s="1"/>
      <c r="UTB173" s="1"/>
      <c r="UTC173" s="1"/>
      <c r="UTD173" s="1"/>
      <c r="UTE173" s="1"/>
      <c r="UTF173" s="1"/>
      <c r="UTG173" s="1"/>
      <c r="UTH173" s="1"/>
      <c r="UTI173" s="1"/>
      <c r="UTJ173" s="1"/>
      <c r="UTK173" s="1"/>
      <c r="UTL173" s="1"/>
      <c r="UTM173" s="1"/>
      <c r="UTN173" s="1"/>
      <c r="UTO173" s="1"/>
      <c r="UTP173" s="1"/>
      <c r="UTQ173" s="1"/>
      <c r="UTR173" s="1"/>
      <c r="UTS173" s="1"/>
      <c r="UTT173" s="1"/>
      <c r="UTU173" s="1"/>
      <c r="UTV173" s="1"/>
      <c r="UTW173" s="1"/>
      <c r="UTX173" s="1"/>
      <c r="UTY173" s="1"/>
      <c r="UTZ173" s="1"/>
      <c r="UUA173" s="1"/>
      <c r="UUB173" s="1"/>
      <c r="UUC173" s="1"/>
      <c r="UUD173" s="1"/>
      <c r="UUE173" s="1"/>
      <c r="UUF173" s="1"/>
      <c r="UUG173" s="1"/>
      <c r="UUH173" s="1"/>
      <c r="UUI173" s="1"/>
      <c r="UUJ173" s="1"/>
      <c r="UUK173" s="1"/>
      <c r="UUL173" s="1"/>
      <c r="UUM173" s="1"/>
      <c r="UUN173" s="1"/>
      <c r="UUO173" s="1"/>
      <c r="UUP173" s="1"/>
      <c r="UUQ173" s="1"/>
      <c r="UUR173" s="1"/>
      <c r="UUS173" s="1"/>
      <c r="UUT173" s="1"/>
      <c r="UUU173" s="1"/>
      <c r="UUV173" s="1"/>
      <c r="UUW173" s="1"/>
      <c r="UUX173" s="1"/>
      <c r="UUY173" s="1"/>
      <c r="UUZ173" s="1"/>
      <c r="UVA173" s="1"/>
      <c r="UVB173" s="1"/>
      <c r="UVC173" s="1"/>
      <c r="UVD173" s="1"/>
      <c r="UVE173" s="1"/>
      <c r="UVF173" s="1"/>
      <c r="UVG173" s="1"/>
      <c r="UVH173" s="1"/>
      <c r="UVI173" s="1"/>
      <c r="UVJ173" s="1"/>
      <c r="UVK173" s="1"/>
      <c r="UVL173" s="1"/>
      <c r="UVM173" s="1"/>
      <c r="UVN173" s="1"/>
      <c r="UVO173" s="1"/>
      <c r="UVP173" s="1"/>
      <c r="UVQ173" s="1"/>
      <c r="UVR173" s="1"/>
      <c r="UVS173" s="1"/>
      <c r="UVT173" s="1"/>
      <c r="UVU173" s="1"/>
      <c r="UVV173" s="1"/>
      <c r="UVW173" s="1"/>
      <c r="UVX173" s="1"/>
      <c r="UVY173" s="1"/>
      <c r="UVZ173" s="1"/>
      <c r="UWA173" s="1"/>
      <c r="UWB173" s="1"/>
      <c r="UWC173" s="1"/>
      <c r="UWD173" s="1"/>
      <c r="UWE173" s="1"/>
      <c r="UWF173" s="1"/>
      <c r="UWG173" s="1"/>
      <c r="UWH173" s="1"/>
      <c r="UWI173" s="1"/>
      <c r="UWJ173" s="1"/>
      <c r="UWK173" s="1"/>
      <c r="UWL173" s="1"/>
      <c r="UWM173" s="1"/>
      <c r="UWN173" s="1"/>
      <c r="UWO173" s="1"/>
      <c r="UWP173" s="1"/>
      <c r="UWQ173" s="1"/>
      <c r="UWR173" s="1"/>
      <c r="UWS173" s="1"/>
      <c r="UWT173" s="1"/>
      <c r="UWU173" s="1"/>
      <c r="UWV173" s="1"/>
      <c r="UWW173" s="1"/>
      <c r="UWX173" s="1"/>
      <c r="UWY173" s="1"/>
      <c r="UWZ173" s="1"/>
      <c r="UXA173" s="1"/>
      <c r="UXB173" s="1"/>
      <c r="UXC173" s="1"/>
      <c r="UXD173" s="1"/>
      <c r="UXE173" s="1"/>
      <c r="UXF173" s="1"/>
      <c r="UXG173" s="1"/>
      <c r="UXH173" s="1"/>
      <c r="UXI173" s="1"/>
      <c r="UXJ173" s="1"/>
      <c r="UXK173" s="1"/>
      <c r="UXL173" s="1"/>
      <c r="UXM173" s="1"/>
      <c r="UXN173" s="1"/>
      <c r="UXO173" s="1"/>
      <c r="UXP173" s="1"/>
      <c r="UXQ173" s="1"/>
      <c r="UXR173" s="1"/>
      <c r="UXS173" s="1"/>
      <c r="UXT173" s="1"/>
      <c r="UXU173" s="1"/>
      <c r="UXV173" s="1"/>
      <c r="UXW173" s="1"/>
      <c r="UXX173" s="1"/>
      <c r="UXY173" s="1"/>
      <c r="UXZ173" s="1"/>
      <c r="UYA173" s="1"/>
      <c r="UYB173" s="1"/>
      <c r="UYC173" s="1"/>
      <c r="UYD173" s="1"/>
      <c r="UYE173" s="1"/>
      <c r="UYF173" s="1"/>
      <c r="UYG173" s="1"/>
      <c r="UYH173" s="1"/>
      <c r="UYI173" s="1"/>
      <c r="UYJ173" s="1"/>
      <c r="UYK173" s="1"/>
      <c r="UYL173" s="1"/>
      <c r="UYM173" s="1"/>
      <c r="UYN173" s="1"/>
      <c r="UYO173" s="1"/>
      <c r="UYP173" s="1"/>
      <c r="UYQ173" s="1"/>
      <c r="UYR173" s="1"/>
      <c r="UYS173" s="1"/>
      <c r="UYT173" s="1"/>
      <c r="UYU173" s="1"/>
      <c r="UYV173" s="1"/>
      <c r="UYW173" s="1"/>
      <c r="UYX173" s="1"/>
      <c r="UYY173" s="1"/>
      <c r="UYZ173" s="1"/>
      <c r="UZA173" s="1"/>
      <c r="UZB173" s="1"/>
      <c r="UZC173" s="1"/>
      <c r="UZD173" s="1"/>
      <c r="UZE173" s="1"/>
      <c r="UZF173" s="1"/>
      <c r="UZG173" s="1"/>
      <c r="UZH173" s="1"/>
      <c r="UZI173" s="1"/>
      <c r="UZJ173" s="1"/>
      <c r="UZK173" s="1"/>
      <c r="UZL173" s="1"/>
      <c r="UZM173" s="1"/>
      <c r="UZN173" s="1"/>
      <c r="UZO173" s="1"/>
      <c r="UZP173" s="1"/>
      <c r="UZQ173" s="1"/>
      <c r="UZR173" s="1"/>
      <c r="UZS173" s="1"/>
      <c r="UZT173" s="1"/>
      <c r="UZU173" s="1"/>
      <c r="UZV173" s="1"/>
      <c r="UZW173" s="1"/>
      <c r="UZX173" s="1"/>
      <c r="UZY173" s="1"/>
      <c r="UZZ173" s="1"/>
      <c r="VAA173" s="1"/>
      <c r="VAB173" s="1"/>
      <c r="VAC173" s="1"/>
      <c r="VAD173" s="1"/>
      <c r="VAE173" s="1"/>
      <c r="VAF173" s="1"/>
      <c r="VAG173" s="1"/>
      <c r="VAH173" s="1"/>
      <c r="VAI173" s="1"/>
      <c r="VAJ173" s="1"/>
      <c r="VAK173" s="1"/>
      <c r="VAL173" s="1"/>
      <c r="VAM173" s="1"/>
      <c r="VAN173" s="1"/>
      <c r="VAO173" s="1"/>
      <c r="VAP173" s="1"/>
      <c r="VAQ173" s="1"/>
      <c r="VAR173" s="1"/>
      <c r="VAS173" s="1"/>
      <c r="VAT173" s="1"/>
      <c r="VAU173" s="1"/>
      <c r="VAV173" s="1"/>
      <c r="VAW173" s="1"/>
      <c r="VAX173" s="1"/>
      <c r="VAY173" s="1"/>
      <c r="VAZ173" s="1"/>
      <c r="VBA173" s="1"/>
      <c r="VBB173" s="1"/>
      <c r="VBC173" s="1"/>
      <c r="VBD173" s="1"/>
      <c r="VBE173" s="1"/>
      <c r="VBF173" s="1"/>
      <c r="VBG173" s="1"/>
      <c r="VBH173" s="1"/>
      <c r="VBI173" s="1"/>
      <c r="VBJ173" s="1"/>
      <c r="VBK173" s="1"/>
      <c r="VBL173" s="1"/>
      <c r="VBM173" s="1"/>
      <c r="VBN173" s="1"/>
      <c r="VBO173" s="1"/>
      <c r="VBP173" s="1"/>
      <c r="VBQ173" s="1"/>
      <c r="VBR173" s="1"/>
      <c r="VBS173" s="1"/>
      <c r="VBT173" s="1"/>
      <c r="VBU173" s="1"/>
      <c r="VBV173" s="1"/>
      <c r="VBW173" s="1"/>
      <c r="VBX173" s="1"/>
      <c r="VBY173" s="1"/>
      <c r="VBZ173" s="1"/>
      <c r="VCA173" s="1"/>
      <c r="VCB173" s="1"/>
      <c r="VCC173" s="1"/>
      <c r="VCD173" s="1"/>
      <c r="VCE173" s="1"/>
      <c r="VCF173" s="1"/>
      <c r="VCG173" s="1"/>
      <c r="VCH173" s="1"/>
      <c r="VCI173" s="1"/>
      <c r="VCJ173" s="1"/>
      <c r="VCK173" s="1"/>
      <c r="VCL173" s="1"/>
      <c r="VCM173" s="1"/>
      <c r="VCN173" s="1"/>
      <c r="VCO173" s="1"/>
      <c r="VCP173" s="1"/>
      <c r="VCQ173" s="1"/>
      <c r="VCR173" s="1"/>
      <c r="VCS173" s="1"/>
      <c r="VCT173" s="1"/>
      <c r="VCU173" s="1"/>
      <c r="VCV173" s="1"/>
      <c r="VCW173" s="1"/>
      <c r="VCX173" s="1"/>
      <c r="VCY173" s="1"/>
      <c r="VCZ173" s="1"/>
      <c r="VDA173" s="1"/>
      <c r="VDB173" s="1"/>
      <c r="VDC173" s="1"/>
      <c r="VDD173" s="1"/>
      <c r="VDE173" s="1"/>
      <c r="VDF173" s="1"/>
      <c r="VDG173" s="1"/>
      <c r="VDH173" s="1"/>
      <c r="VDI173" s="1"/>
      <c r="VDJ173" s="1"/>
      <c r="VDK173" s="1"/>
      <c r="VDL173" s="1"/>
      <c r="VDM173" s="1"/>
      <c r="VDN173" s="1"/>
      <c r="VDO173" s="1"/>
      <c r="VDP173" s="1"/>
      <c r="VDQ173" s="1"/>
      <c r="VDR173" s="1"/>
      <c r="VDS173" s="1"/>
      <c r="VDT173" s="1"/>
      <c r="VDU173" s="1"/>
      <c r="VDV173" s="1"/>
      <c r="VDW173" s="1"/>
      <c r="VDX173" s="1"/>
      <c r="VDY173" s="1"/>
      <c r="VDZ173" s="1"/>
      <c r="VEA173" s="1"/>
      <c r="VEB173" s="1"/>
      <c r="VEC173" s="1"/>
      <c r="VED173" s="1"/>
      <c r="VEE173" s="1"/>
      <c r="VEF173" s="1"/>
      <c r="VEG173" s="1"/>
      <c r="VEH173" s="1"/>
      <c r="VEI173" s="1"/>
      <c r="VEJ173" s="1"/>
      <c r="VEK173" s="1"/>
      <c r="VEL173" s="1"/>
      <c r="VEM173" s="1"/>
      <c r="VEN173" s="1"/>
      <c r="VEO173" s="1"/>
      <c r="VEP173" s="1"/>
      <c r="VEQ173" s="1"/>
      <c r="VER173" s="1"/>
      <c r="VES173" s="1"/>
      <c r="VET173" s="1"/>
      <c r="VEU173" s="1"/>
      <c r="VEV173" s="1"/>
      <c r="VEW173" s="1"/>
      <c r="VEX173" s="1"/>
      <c r="VEY173" s="1"/>
      <c r="VEZ173" s="1"/>
      <c r="VFA173" s="1"/>
      <c r="VFB173" s="1"/>
      <c r="VFC173" s="1"/>
      <c r="VFD173" s="1"/>
      <c r="VFE173" s="1"/>
      <c r="VFF173" s="1"/>
      <c r="VFG173" s="1"/>
      <c r="VFH173" s="1"/>
      <c r="VFI173" s="1"/>
      <c r="VFJ173" s="1"/>
      <c r="VFK173" s="1"/>
      <c r="VFL173" s="1"/>
      <c r="VFM173" s="1"/>
      <c r="VFN173" s="1"/>
      <c r="VFO173" s="1"/>
      <c r="VFP173" s="1"/>
      <c r="VFQ173" s="1"/>
      <c r="VFR173" s="1"/>
      <c r="VFS173" s="1"/>
      <c r="VFT173" s="1"/>
      <c r="VFU173" s="1"/>
      <c r="VFV173" s="1"/>
      <c r="VFW173" s="1"/>
      <c r="VFX173" s="1"/>
      <c r="VFY173" s="1"/>
      <c r="VFZ173" s="1"/>
      <c r="VGA173" s="1"/>
      <c r="VGB173" s="1"/>
      <c r="VGC173" s="1"/>
      <c r="VGD173" s="1"/>
      <c r="VGE173" s="1"/>
      <c r="VGF173" s="1"/>
      <c r="VGG173" s="1"/>
      <c r="VGH173" s="1"/>
      <c r="VGI173" s="1"/>
      <c r="VGJ173" s="1"/>
      <c r="VGK173" s="1"/>
      <c r="VGL173" s="1"/>
      <c r="VGM173" s="1"/>
      <c r="VGN173" s="1"/>
      <c r="VGO173" s="1"/>
      <c r="VGP173" s="1"/>
      <c r="VGQ173" s="1"/>
      <c r="VGR173" s="1"/>
      <c r="VGS173" s="1"/>
      <c r="VGT173" s="1"/>
      <c r="VGU173" s="1"/>
      <c r="VGV173" s="1"/>
      <c r="VGW173" s="1"/>
      <c r="VGX173" s="1"/>
      <c r="VGY173" s="1"/>
      <c r="VGZ173" s="1"/>
      <c r="VHA173" s="1"/>
      <c r="VHB173" s="1"/>
      <c r="VHC173" s="1"/>
      <c r="VHD173" s="1"/>
      <c r="VHE173" s="1"/>
      <c r="VHF173" s="1"/>
      <c r="VHG173" s="1"/>
      <c r="VHH173" s="1"/>
      <c r="VHI173" s="1"/>
      <c r="VHJ173" s="1"/>
      <c r="VHK173" s="1"/>
      <c r="VHL173" s="1"/>
      <c r="VHM173" s="1"/>
      <c r="VHN173" s="1"/>
      <c r="VHO173" s="1"/>
      <c r="VHP173" s="1"/>
      <c r="VHQ173" s="1"/>
      <c r="VHR173" s="1"/>
      <c r="VHS173" s="1"/>
      <c r="VHT173" s="1"/>
      <c r="VHU173" s="1"/>
      <c r="VHV173" s="1"/>
      <c r="VHW173" s="1"/>
      <c r="VHX173" s="1"/>
      <c r="VHY173" s="1"/>
      <c r="VHZ173" s="1"/>
      <c r="VIA173" s="1"/>
      <c r="VIB173" s="1"/>
      <c r="VIC173" s="1"/>
      <c r="VID173" s="1"/>
      <c r="VIE173" s="1"/>
      <c r="VIF173" s="1"/>
      <c r="VIG173" s="1"/>
      <c r="VIH173" s="1"/>
      <c r="VII173" s="1"/>
      <c r="VIJ173" s="1"/>
      <c r="VIK173" s="1"/>
      <c r="VIL173" s="1"/>
      <c r="VIM173" s="1"/>
      <c r="VIN173" s="1"/>
      <c r="VIO173" s="1"/>
      <c r="VIP173" s="1"/>
      <c r="VIQ173" s="1"/>
      <c r="VIR173" s="1"/>
      <c r="VIS173" s="1"/>
      <c r="VIT173" s="1"/>
      <c r="VIU173" s="1"/>
      <c r="VIV173" s="1"/>
      <c r="VIW173" s="1"/>
      <c r="VIX173" s="1"/>
      <c r="VIY173" s="1"/>
      <c r="VIZ173" s="1"/>
      <c r="VJA173" s="1"/>
      <c r="VJB173" s="1"/>
      <c r="VJC173" s="1"/>
      <c r="VJD173" s="1"/>
      <c r="VJE173" s="1"/>
      <c r="VJF173" s="1"/>
      <c r="VJG173" s="1"/>
      <c r="VJH173" s="1"/>
      <c r="VJI173" s="1"/>
      <c r="VJJ173" s="1"/>
      <c r="VJK173" s="1"/>
      <c r="VJL173" s="1"/>
      <c r="VJM173" s="1"/>
      <c r="VJN173" s="1"/>
      <c r="VJO173" s="1"/>
      <c r="VJP173" s="1"/>
      <c r="VJQ173" s="1"/>
      <c r="VJR173" s="1"/>
      <c r="VJS173" s="1"/>
      <c r="VJT173" s="1"/>
      <c r="VJU173" s="1"/>
      <c r="VJV173" s="1"/>
      <c r="VJW173" s="1"/>
      <c r="VJX173" s="1"/>
      <c r="VJY173" s="1"/>
      <c r="VJZ173" s="1"/>
      <c r="VKA173" s="1"/>
      <c r="VKB173" s="1"/>
      <c r="VKC173" s="1"/>
      <c r="VKD173" s="1"/>
      <c r="VKE173" s="1"/>
      <c r="VKF173" s="1"/>
      <c r="VKG173" s="1"/>
      <c r="VKH173" s="1"/>
      <c r="VKI173" s="1"/>
      <c r="VKJ173" s="1"/>
      <c r="VKK173" s="1"/>
      <c r="VKL173" s="1"/>
      <c r="VKM173" s="1"/>
      <c r="VKN173" s="1"/>
      <c r="VKO173" s="1"/>
      <c r="VKP173" s="1"/>
      <c r="VKQ173" s="1"/>
      <c r="VKR173" s="1"/>
      <c r="VKS173" s="1"/>
      <c r="VKT173" s="1"/>
      <c r="VKU173" s="1"/>
      <c r="VKV173" s="1"/>
      <c r="VKW173" s="1"/>
      <c r="VKX173" s="1"/>
      <c r="VKY173" s="1"/>
      <c r="VKZ173" s="1"/>
      <c r="VLA173" s="1"/>
      <c r="VLB173" s="1"/>
      <c r="VLC173" s="1"/>
      <c r="VLD173" s="1"/>
      <c r="VLE173" s="1"/>
      <c r="VLF173" s="1"/>
      <c r="VLG173" s="1"/>
      <c r="VLH173" s="1"/>
      <c r="VLI173" s="1"/>
      <c r="VLJ173" s="1"/>
      <c r="VLK173" s="1"/>
      <c r="VLL173" s="1"/>
      <c r="VLM173" s="1"/>
      <c r="VLN173" s="1"/>
      <c r="VLO173" s="1"/>
      <c r="VLP173" s="1"/>
      <c r="VLQ173" s="1"/>
      <c r="VLR173" s="1"/>
      <c r="VLS173" s="1"/>
      <c r="VLT173" s="1"/>
      <c r="VLU173" s="1"/>
      <c r="VLV173" s="1"/>
      <c r="VLW173" s="1"/>
      <c r="VLX173" s="1"/>
      <c r="VLY173" s="1"/>
      <c r="VLZ173" s="1"/>
      <c r="VMA173" s="1"/>
      <c r="VMB173" s="1"/>
      <c r="VMC173" s="1"/>
      <c r="VMD173" s="1"/>
      <c r="VME173" s="1"/>
      <c r="VMF173" s="1"/>
      <c r="VMG173" s="1"/>
      <c r="VMH173" s="1"/>
      <c r="VMI173" s="1"/>
      <c r="VMJ173" s="1"/>
      <c r="VMK173" s="1"/>
      <c r="VML173" s="1"/>
      <c r="VMM173" s="1"/>
      <c r="VMN173" s="1"/>
      <c r="VMO173" s="1"/>
      <c r="VMP173" s="1"/>
      <c r="VMQ173" s="1"/>
      <c r="VMR173" s="1"/>
      <c r="VMS173" s="1"/>
      <c r="VMT173" s="1"/>
      <c r="VMU173" s="1"/>
      <c r="VMV173" s="1"/>
      <c r="VMW173" s="1"/>
      <c r="VMX173" s="1"/>
      <c r="VMY173" s="1"/>
      <c r="VMZ173" s="1"/>
      <c r="VNA173" s="1"/>
      <c r="VNB173" s="1"/>
      <c r="VNC173" s="1"/>
      <c r="VND173" s="1"/>
      <c r="VNE173" s="1"/>
      <c r="VNF173" s="1"/>
      <c r="VNG173" s="1"/>
      <c r="VNH173" s="1"/>
      <c r="VNI173" s="1"/>
      <c r="VNJ173" s="1"/>
      <c r="VNK173" s="1"/>
      <c r="VNL173" s="1"/>
      <c r="VNM173" s="1"/>
      <c r="VNN173" s="1"/>
      <c r="VNO173" s="1"/>
      <c r="VNP173" s="1"/>
      <c r="VNQ173" s="1"/>
      <c r="VNR173" s="1"/>
      <c r="VNS173" s="1"/>
      <c r="VNT173" s="1"/>
      <c r="VNU173" s="1"/>
      <c r="VNV173" s="1"/>
      <c r="VNW173" s="1"/>
      <c r="VNX173" s="1"/>
      <c r="VNY173" s="1"/>
      <c r="VNZ173" s="1"/>
      <c r="VOA173" s="1"/>
      <c r="VOB173" s="1"/>
      <c r="VOC173" s="1"/>
      <c r="VOD173" s="1"/>
      <c r="VOE173" s="1"/>
      <c r="VOF173" s="1"/>
      <c r="VOG173" s="1"/>
      <c r="VOH173" s="1"/>
      <c r="VOI173" s="1"/>
      <c r="VOJ173" s="1"/>
      <c r="VOK173" s="1"/>
      <c r="VOL173" s="1"/>
      <c r="VOM173" s="1"/>
      <c r="VON173" s="1"/>
      <c r="VOO173" s="1"/>
      <c r="VOP173" s="1"/>
      <c r="VOQ173" s="1"/>
      <c r="VOR173" s="1"/>
      <c r="VOS173" s="1"/>
      <c r="VOT173" s="1"/>
      <c r="VOU173" s="1"/>
      <c r="VOV173" s="1"/>
      <c r="VOW173" s="1"/>
      <c r="VOX173" s="1"/>
      <c r="VOY173" s="1"/>
      <c r="VOZ173" s="1"/>
      <c r="VPA173" s="1"/>
      <c r="VPB173" s="1"/>
      <c r="VPC173" s="1"/>
      <c r="VPD173" s="1"/>
      <c r="VPE173" s="1"/>
      <c r="VPF173" s="1"/>
      <c r="VPG173" s="1"/>
      <c r="VPH173" s="1"/>
      <c r="VPI173" s="1"/>
      <c r="VPJ173" s="1"/>
      <c r="VPK173" s="1"/>
      <c r="VPL173" s="1"/>
      <c r="VPM173" s="1"/>
      <c r="VPN173" s="1"/>
      <c r="VPO173" s="1"/>
      <c r="VPP173" s="1"/>
      <c r="VPQ173" s="1"/>
      <c r="VPR173" s="1"/>
      <c r="VPS173" s="1"/>
      <c r="VPT173" s="1"/>
      <c r="VPU173" s="1"/>
      <c r="VPV173" s="1"/>
      <c r="VPW173" s="1"/>
      <c r="VPX173" s="1"/>
      <c r="VPY173" s="1"/>
      <c r="VPZ173" s="1"/>
      <c r="VQA173" s="1"/>
      <c r="VQB173" s="1"/>
      <c r="VQC173" s="1"/>
      <c r="VQD173" s="1"/>
      <c r="VQE173" s="1"/>
      <c r="VQF173" s="1"/>
      <c r="VQG173" s="1"/>
      <c r="VQH173" s="1"/>
      <c r="VQI173" s="1"/>
      <c r="VQJ173" s="1"/>
      <c r="VQK173" s="1"/>
      <c r="VQL173" s="1"/>
      <c r="VQM173" s="1"/>
      <c r="VQN173" s="1"/>
      <c r="VQO173" s="1"/>
      <c r="VQP173" s="1"/>
      <c r="VQQ173" s="1"/>
      <c r="VQR173" s="1"/>
      <c r="VQS173" s="1"/>
      <c r="VQT173" s="1"/>
      <c r="VQU173" s="1"/>
      <c r="VQV173" s="1"/>
      <c r="VQW173" s="1"/>
      <c r="VQX173" s="1"/>
      <c r="VQY173" s="1"/>
      <c r="VQZ173" s="1"/>
      <c r="VRA173" s="1"/>
      <c r="VRB173" s="1"/>
      <c r="VRC173" s="1"/>
      <c r="VRD173" s="1"/>
      <c r="VRE173" s="1"/>
      <c r="VRF173" s="1"/>
      <c r="VRG173" s="1"/>
      <c r="VRH173" s="1"/>
      <c r="VRI173" s="1"/>
      <c r="VRJ173" s="1"/>
      <c r="VRK173" s="1"/>
      <c r="VRL173" s="1"/>
      <c r="VRM173" s="1"/>
      <c r="VRN173" s="1"/>
      <c r="VRO173" s="1"/>
      <c r="VRP173" s="1"/>
      <c r="VRQ173" s="1"/>
      <c r="VRR173" s="1"/>
      <c r="VRS173" s="1"/>
      <c r="VRT173" s="1"/>
      <c r="VRU173" s="1"/>
      <c r="VRV173" s="1"/>
      <c r="VRW173" s="1"/>
      <c r="VRX173" s="1"/>
      <c r="VRY173" s="1"/>
      <c r="VRZ173" s="1"/>
      <c r="VSA173" s="1"/>
      <c r="VSB173" s="1"/>
      <c r="VSC173" s="1"/>
      <c r="VSD173" s="1"/>
      <c r="VSE173" s="1"/>
      <c r="VSF173" s="1"/>
      <c r="VSG173" s="1"/>
      <c r="VSH173" s="1"/>
      <c r="VSI173" s="1"/>
      <c r="VSJ173" s="1"/>
      <c r="VSK173" s="1"/>
      <c r="VSL173" s="1"/>
      <c r="VSM173" s="1"/>
      <c r="VSN173" s="1"/>
      <c r="VSO173" s="1"/>
      <c r="VSP173" s="1"/>
      <c r="VSQ173" s="1"/>
      <c r="VSR173" s="1"/>
      <c r="VSS173" s="1"/>
      <c r="VST173" s="1"/>
      <c r="VSU173" s="1"/>
      <c r="VSV173" s="1"/>
      <c r="VSW173" s="1"/>
      <c r="VSX173" s="1"/>
      <c r="VSY173" s="1"/>
      <c r="VSZ173" s="1"/>
      <c r="VTA173" s="1"/>
      <c r="VTB173" s="1"/>
      <c r="VTC173" s="1"/>
      <c r="VTD173" s="1"/>
      <c r="VTE173" s="1"/>
      <c r="VTF173" s="1"/>
      <c r="VTG173" s="1"/>
      <c r="VTH173" s="1"/>
      <c r="VTI173" s="1"/>
      <c r="VTJ173" s="1"/>
      <c r="VTK173" s="1"/>
      <c r="VTL173" s="1"/>
      <c r="VTM173" s="1"/>
      <c r="VTN173" s="1"/>
      <c r="VTO173" s="1"/>
      <c r="VTP173" s="1"/>
      <c r="VTQ173" s="1"/>
      <c r="VTR173" s="1"/>
      <c r="VTS173" s="1"/>
      <c r="VTT173" s="1"/>
      <c r="VTU173" s="1"/>
      <c r="VTV173" s="1"/>
      <c r="VTW173" s="1"/>
      <c r="VTX173" s="1"/>
      <c r="VTY173" s="1"/>
      <c r="VTZ173" s="1"/>
      <c r="VUA173" s="1"/>
      <c r="VUB173" s="1"/>
      <c r="VUC173" s="1"/>
      <c r="VUD173" s="1"/>
      <c r="VUE173" s="1"/>
      <c r="VUF173" s="1"/>
      <c r="VUG173" s="1"/>
      <c r="VUH173" s="1"/>
      <c r="VUI173" s="1"/>
      <c r="VUJ173" s="1"/>
      <c r="VUK173" s="1"/>
      <c r="VUL173" s="1"/>
      <c r="VUM173" s="1"/>
      <c r="VUN173" s="1"/>
      <c r="VUO173" s="1"/>
      <c r="VUP173" s="1"/>
      <c r="VUQ173" s="1"/>
      <c r="VUR173" s="1"/>
      <c r="VUS173" s="1"/>
      <c r="VUT173" s="1"/>
      <c r="VUU173" s="1"/>
      <c r="VUV173" s="1"/>
      <c r="VUW173" s="1"/>
      <c r="VUX173" s="1"/>
      <c r="VUY173" s="1"/>
      <c r="VUZ173" s="1"/>
      <c r="VVA173" s="1"/>
      <c r="VVB173" s="1"/>
      <c r="VVC173" s="1"/>
      <c r="VVD173" s="1"/>
      <c r="VVE173" s="1"/>
      <c r="VVF173" s="1"/>
      <c r="VVG173" s="1"/>
      <c r="VVH173" s="1"/>
      <c r="VVI173" s="1"/>
      <c r="VVJ173" s="1"/>
      <c r="VVK173" s="1"/>
      <c r="VVL173" s="1"/>
      <c r="VVM173" s="1"/>
      <c r="VVN173" s="1"/>
      <c r="VVO173" s="1"/>
      <c r="VVP173" s="1"/>
      <c r="VVQ173" s="1"/>
      <c r="VVR173" s="1"/>
      <c r="VVS173" s="1"/>
      <c r="VVT173" s="1"/>
      <c r="VVU173" s="1"/>
      <c r="VVV173" s="1"/>
      <c r="VVW173" s="1"/>
      <c r="VVX173" s="1"/>
      <c r="VVY173" s="1"/>
      <c r="VVZ173" s="1"/>
      <c r="VWA173" s="1"/>
      <c r="VWB173" s="1"/>
      <c r="VWC173" s="1"/>
      <c r="VWD173" s="1"/>
      <c r="VWE173" s="1"/>
      <c r="VWF173" s="1"/>
      <c r="VWG173" s="1"/>
      <c r="VWH173" s="1"/>
      <c r="VWI173" s="1"/>
      <c r="VWJ173" s="1"/>
      <c r="VWK173" s="1"/>
      <c r="VWL173" s="1"/>
      <c r="VWM173" s="1"/>
      <c r="VWN173" s="1"/>
      <c r="VWO173" s="1"/>
      <c r="VWP173" s="1"/>
      <c r="VWQ173" s="1"/>
      <c r="VWR173" s="1"/>
      <c r="VWS173" s="1"/>
      <c r="VWT173" s="1"/>
      <c r="VWU173" s="1"/>
      <c r="VWV173" s="1"/>
      <c r="VWW173" s="1"/>
      <c r="VWX173" s="1"/>
      <c r="VWY173" s="1"/>
      <c r="VWZ173" s="1"/>
      <c r="VXA173" s="1"/>
      <c r="VXB173" s="1"/>
      <c r="VXC173" s="1"/>
      <c r="VXD173" s="1"/>
      <c r="VXE173" s="1"/>
      <c r="VXF173" s="1"/>
      <c r="VXG173" s="1"/>
      <c r="VXH173" s="1"/>
      <c r="VXI173" s="1"/>
      <c r="VXJ173" s="1"/>
      <c r="VXK173" s="1"/>
      <c r="VXL173" s="1"/>
      <c r="VXM173" s="1"/>
      <c r="VXN173" s="1"/>
      <c r="VXO173" s="1"/>
      <c r="VXP173" s="1"/>
      <c r="VXQ173" s="1"/>
      <c r="VXR173" s="1"/>
      <c r="VXS173" s="1"/>
      <c r="VXT173" s="1"/>
      <c r="VXU173" s="1"/>
      <c r="VXV173" s="1"/>
      <c r="VXW173" s="1"/>
      <c r="VXX173" s="1"/>
      <c r="VXY173" s="1"/>
      <c r="VXZ173" s="1"/>
      <c r="VYA173" s="1"/>
      <c r="VYB173" s="1"/>
      <c r="VYC173" s="1"/>
      <c r="VYD173" s="1"/>
      <c r="VYE173" s="1"/>
      <c r="VYF173" s="1"/>
      <c r="VYG173" s="1"/>
      <c r="VYH173" s="1"/>
      <c r="VYI173" s="1"/>
      <c r="VYJ173" s="1"/>
      <c r="VYK173" s="1"/>
      <c r="VYL173" s="1"/>
      <c r="VYM173" s="1"/>
      <c r="VYN173" s="1"/>
      <c r="VYO173" s="1"/>
      <c r="VYP173" s="1"/>
      <c r="VYQ173" s="1"/>
      <c r="VYR173" s="1"/>
      <c r="VYS173" s="1"/>
      <c r="VYT173" s="1"/>
      <c r="VYU173" s="1"/>
      <c r="VYV173" s="1"/>
      <c r="VYW173" s="1"/>
      <c r="VYX173" s="1"/>
      <c r="VYY173" s="1"/>
      <c r="VYZ173" s="1"/>
      <c r="VZA173" s="1"/>
      <c r="VZB173" s="1"/>
      <c r="VZC173" s="1"/>
      <c r="VZD173" s="1"/>
      <c r="VZE173" s="1"/>
      <c r="VZF173" s="1"/>
      <c r="VZG173" s="1"/>
      <c r="VZH173" s="1"/>
      <c r="VZI173" s="1"/>
      <c r="VZJ173" s="1"/>
      <c r="VZK173" s="1"/>
      <c r="VZL173" s="1"/>
      <c r="VZM173" s="1"/>
      <c r="VZN173" s="1"/>
      <c r="VZO173" s="1"/>
      <c r="VZP173" s="1"/>
      <c r="VZQ173" s="1"/>
      <c r="VZR173" s="1"/>
      <c r="VZS173" s="1"/>
      <c r="VZT173" s="1"/>
      <c r="VZU173" s="1"/>
      <c r="VZV173" s="1"/>
      <c r="VZW173" s="1"/>
      <c r="VZX173" s="1"/>
      <c r="VZY173" s="1"/>
      <c r="VZZ173" s="1"/>
      <c r="WAA173" s="1"/>
      <c r="WAB173" s="1"/>
      <c r="WAC173" s="1"/>
      <c r="WAD173" s="1"/>
      <c r="WAE173" s="1"/>
      <c r="WAF173" s="1"/>
      <c r="WAG173" s="1"/>
      <c r="WAH173" s="1"/>
      <c r="WAI173" s="1"/>
      <c r="WAJ173" s="1"/>
      <c r="WAK173" s="1"/>
      <c r="WAL173" s="1"/>
      <c r="WAM173" s="1"/>
      <c r="WAN173" s="1"/>
      <c r="WAO173" s="1"/>
      <c r="WAP173" s="1"/>
      <c r="WAQ173" s="1"/>
      <c r="WAR173" s="1"/>
      <c r="WAS173" s="1"/>
      <c r="WAT173" s="1"/>
      <c r="WAU173" s="1"/>
      <c r="WAV173" s="1"/>
      <c r="WAW173" s="1"/>
      <c r="WAX173" s="1"/>
      <c r="WAY173" s="1"/>
      <c r="WAZ173" s="1"/>
      <c r="WBA173" s="1"/>
      <c r="WBB173" s="1"/>
      <c r="WBC173" s="1"/>
      <c r="WBD173" s="1"/>
      <c r="WBE173" s="1"/>
      <c r="WBF173" s="1"/>
      <c r="WBG173" s="1"/>
      <c r="WBH173" s="1"/>
      <c r="WBI173" s="1"/>
      <c r="WBJ173" s="1"/>
      <c r="WBK173" s="1"/>
      <c r="WBL173" s="1"/>
      <c r="WBM173" s="1"/>
      <c r="WBN173" s="1"/>
      <c r="WBO173" s="1"/>
      <c r="WBP173" s="1"/>
      <c r="WBQ173" s="1"/>
      <c r="WBR173" s="1"/>
      <c r="WBS173" s="1"/>
      <c r="WBT173" s="1"/>
      <c r="WBU173" s="1"/>
      <c r="WBV173" s="1"/>
      <c r="WBW173" s="1"/>
      <c r="WBX173" s="1"/>
      <c r="WBY173" s="1"/>
      <c r="WBZ173" s="1"/>
      <c r="WCA173" s="1"/>
      <c r="WCB173" s="1"/>
      <c r="WCC173" s="1"/>
      <c r="WCD173" s="1"/>
      <c r="WCE173" s="1"/>
      <c r="WCF173" s="1"/>
      <c r="WCG173" s="1"/>
      <c r="WCH173" s="1"/>
      <c r="WCI173" s="1"/>
      <c r="WCJ173" s="1"/>
      <c r="WCK173" s="1"/>
      <c r="WCL173" s="1"/>
      <c r="WCM173" s="1"/>
      <c r="WCN173" s="1"/>
      <c r="WCO173" s="1"/>
      <c r="WCP173" s="1"/>
      <c r="WCQ173" s="1"/>
      <c r="WCR173" s="1"/>
      <c r="WCS173" s="1"/>
      <c r="WCT173" s="1"/>
      <c r="WCU173" s="1"/>
      <c r="WCV173" s="1"/>
      <c r="WCW173" s="1"/>
      <c r="WCX173" s="1"/>
      <c r="WCY173" s="1"/>
      <c r="WCZ173" s="1"/>
      <c r="WDA173" s="1"/>
      <c r="WDB173" s="1"/>
      <c r="WDC173" s="1"/>
      <c r="WDD173" s="1"/>
      <c r="WDE173" s="1"/>
      <c r="WDF173" s="1"/>
      <c r="WDG173" s="1"/>
      <c r="WDH173" s="1"/>
      <c r="WDI173" s="1"/>
      <c r="WDJ173" s="1"/>
      <c r="WDK173" s="1"/>
      <c r="WDL173" s="1"/>
      <c r="WDM173" s="1"/>
      <c r="WDN173" s="1"/>
      <c r="WDO173" s="1"/>
      <c r="WDP173" s="1"/>
      <c r="WDQ173" s="1"/>
      <c r="WDR173" s="1"/>
      <c r="WDS173" s="1"/>
      <c r="WDT173" s="1"/>
      <c r="WDU173" s="1"/>
      <c r="WDV173" s="1"/>
      <c r="WDW173" s="1"/>
      <c r="WDX173" s="1"/>
      <c r="WDY173" s="1"/>
      <c r="WDZ173" s="1"/>
      <c r="WEA173" s="1"/>
      <c r="WEB173" s="1"/>
      <c r="WEC173" s="1"/>
      <c r="WED173" s="1"/>
      <c r="WEE173" s="1"/>
      <c r="WEF173" s="1"/>
      <c r="WEG173" s="1"/>
      <c r="WEH173" s="1"/>
      <c r="WEI173" s="1"/>
      <c r="WEJ173" s="1"/>
      <c r="WEK173" s="1"/>
      <c r="WEL173" s="1"/>
      <c r="WEM173" s="1"/>
      <c r="WEN173" s="1"/>
      <c r="WEO173" s="1"/>
      <c r="WEP173" s="1"/>
      <c r="WEQ173" s="1"/>
      <c r="WER173" s="1"/>
      <c r="WES173" s="1"/>
      <c r="WET173" s="1"/>
      <c r="WEU173" s="1"/>
      <c r="WEV173" s="1"/>
      <c r="WEW173" s="1"/>
      <c r="WEX173" s="1"/>
      <c r="WEY173" s="1"/>
      <c r="WEZ173" s="1"/>
      <c r="WFA173" s="1"/>
      <c r="WFB173" s="1"/>
      <c r="WFC173" s="1"/>
      <c r="WFD173" s="1"/>
      <c r="WFE173" s="1"/>
      <c r="WFF173" s="1"/>
      <c r="WFG173" s="1"/>
      <c r="WFH173" s="1"/>
      <c r="WFI173" s="1"/>
      <c r="WFJ173" s="1"/>
      <c r="WFK173" s="1"/>
      <c r="WFL173" s="1"/>
      <c r="WFM173" s="1"/>
      <c r="WFN173" s="1"/>
      <c r="WFO173" s="1"/>
      <c r="WFP173" s="1"/>
      <c r="WFQ173" s="1"/>
      <c r="WFR173" s="1"/>
      <c r="WFS173" s="1"/>
      <c r="WFT173" s="1"/>
      <c r="WFU173" s="1"/>
      <c r="WFV173" s="1"/>
      <c r="WFW173" s="1"/>
      <c r="WFX173" s="1"/>
      <c r="WFY173" s="1"/>
      <c r="WFZ173" s="1"/>
      <c r="WGA173" s="1"/>
      <c r="WGB173" s="1"/>
      <c r="WGC173" s="1"/>
      <c r="WGD173" s="1"/>
      <c r="WGE173" s="1"/>
      <c r="WGF173" s="1"/>
      <c r="WGG173" s="1"/>
      <c r="WGH173" s="1"/>
      <c r="WGI173" s="1"/>
      <c r="WGJ173" s="1"/>
      <c r="WGK173" s="1"/>
      <c r="WGL173" s="1"/>
      <c r="WGM173" s="1"/>
      <c r="WGN173" s="1"/>
      <c r="WGO173" s="1"/>
      <c r="WGP173" s="1"/>
      <c r="WGQ173" s="1"/>
      <c r="WGR173" s="1"/>
      <c r="WGS173" s="1"/>
      <c r="WGT173" s="1"/>
      <c r="WGU173" s="1"/>
      <c r="WGV173" s="1"/>
      <c r="WGW173" s="1"/>
      <c r="WGX173" s="1"/>
      <c r="WGY173" s="1"/>
      <c r="WGZ173" s="1"/>
      <c r="WHA173" s="1"/>
      <c r="WHB173" s="1"/>
      <c r="WHC173" s="1"/>
      <c r="WHD173" s="1"/>
      <c r="WHE173" s="1"/>
      <c r="WHF173" s="1"/>
      <c r="WHG173" s="1"/>
      <c r="WHH173" s="1"/>
      <c r="WHI173" s="1"/>
      <c r="WHJ173" s="1"/>
      <c r="WHK173" s="1"/>
      <c r="WHL173" s="1"/>
      <c r="WHM173" s="1"/>
      <c r="WHN173" s="1"/>
      <c r="WHO173" s="1"/>
      <c r="WHP173" s="1"/>
      <c r="WHQ173" s="1"/>
      <c r="WHR173" s="1"/>
      <c r="WHS173" s="1"/>
      <c r="WHT173" s="1"/>
      <c r="WHU173" s="1"/>
      <c r="WHV173" s="1"/>
      <c r="WHW173" s="1"/>
      <c r="WHX173" s="1"/>
      <c r="WHY173" s="1"/>
      <c r="WHZ173" s="1"/>
      <c r="WIA173" s="1"/>
      <c r="WIB173" s="1"/>
      <c r="WIC173" s="1"/>
      <c r="WID173" s="1"/>
      <c r="WIE173" s="1"/>
      <c r="WIF173" s="1"/>
      <c r="WIG173" s="1"/>
      <c r="WIH173" s="1"/>
      <c r="WII173" s="1"/>
      <c r="WIJ173" s="1"/>
      <c r="WIK173" s="1"/>
      <c r="WIL173" s="1"/>
      <c r="WIM173" s="1"/>
      <c r="WIN173" s="1"/>
      <c r="WIO173" s="1"/>
      <c r="WIP173" s="1"/>
      <c r="WIQ173" s="1"/>
      <c r="WIR173" s="1"/>
      <c r="WIS173" s="1"/>
      <c r="WIT173" s="1"/>
      <c r="WIU173" s="1"/>
      <c r="WIV173" s="1"/>
      <c r="WIW173" s="1"/>
      <c r="WIX173" s="1"/>
      <c r="WIY173" s="1"/>
      <c r="WIZ173" s="1"/>
      <c r="WJA173" s="1"/>
      <c r="WJB173" s="1"/>
      <c r="WJC173" s="1"/>
      <c r="WJD173" s="1"/>
      <c r="WJE173" s="1"/>
      <c r="WJF173" s="1"/>
      <c r="WJG173" s="1"/>
      <c r="WJH173" s="1"/>
      <c r="WJI173" s="1"/>
      <c r="WJJ173" s="1"/>
      <c r="WJK173" s="1"/>
      <c r="WJL173" s="1"/>
      <c r="WJM173" s="1"/>
      <c r="WJN173" s="1"/>
      <c r="WJO173" s="1"/>
      <c r="WJP173" s="1"/>
      <c r="WJQ173" s="1"/>
      <c r="WJR173" s="1"/>
      <c r="WJS173" s="1"/>
      <c r="WJT173" s="1"/>
      <c r="WJU173" s="1"/>
      <c r="WJV173" s="1"/>
      <c r="WJW173" s="1"/>
      <c r="WJX173" s="1"/>
      <c r="WJY173" s="1"/>
      <c r="WJZ173" s="1"/>
      <c r="WKA173" s="1"/>
      <c r="WKB173" s="1"/>
      <c r="WKC173" s="1"/>
      <c r="WKD173" s="1"/>
      <c r="WKE173" s="1"/>
      <c r="WKF173" s="1"/>
      <c r="WKG173" s="1"/>
      <c r="WKH173" s="1"/>
      <c r="WKI173" s="1"/>
      <c r="WKJ173" s="1"/>
      <c r="WKK173" s="1"/>
      <c r="WKL173" s="1"/>
      <c r="WKM173" s="1"/>
      <c r="WKN173" s="1"/>
      <c r="WKO173" s="1"/>
      <c r="WKP173" s="1"/>
      <c r="WKQ173" s="1"/>
      <c r="WKR173" s="1"/>
      <c r="WKS173" s="1"/>
      <c r="WKT173" s="1"/>
      <c r="WKU173" s="1"/>
      <c r="WKV173" s="1"/>
      <c r="WKW173" s="1"/>
      <c r="WKX173" s="1"/>
      <c r="WKY173" s="1"/>
      <c r="WKZ173" s="1"/>
      <c r="WLA173" s="1"/>
      <c r="WLB173" s="1"/>
      <c r="WLC173" s="1"/>
      <c r="WLD173" s="1"/>
      <c r="WLE173" s="1"/>
      <c r="WLF173" s="1"/>
      <c r="WLG173" s="1"/>
      <c r="WLH173" s="1"/>
      <c r="WLI173" s="1"/>
      <c r="WLJ173" s="1"/>
      <c r="WLK173" s="1"/>
      <c r="WLL173" s="1"/>
      <c r="WLM173" s="1"/>
      <c r="WLN173" s="1"/>
      <c r="WLO173" s="1"/>
      <c r="WLP173" s="1"/>
      <c r="WLQ173" s="1"/>
      <c r="WLR173" s="1"/>
      <c r="WLS173" s="1"/>
      <c r="WLT173" s="1"/>
      <c r="WLU173" s="1"/>
      <c r="WLV173" s="1"/>
      <c r="WLW173" s="1"/>
      <c r="WLX173" s="1"/>
      <c r="WLY173" s="1"/>
      <c r="WLZ173" s="1"/>
      <c r="WMA173" s="1"/>
      <c r="WMB173" s="1"/>
      <c r="WMC173" s="1"/>
      <c r="WMD173" s="1"/>
      <c r="WME173" s="1"/>
      <c r="WMF173" s="1"/>
      <c r="WMG173" s="1"/>
      <c r="WMH173" s="1"/>
      <c r="WMI173" s="1"/>
      <c r="WMJ173" s="1"/>
      <c r="WMK173" s="1"/>
      <c r="WML173" s="1"/>
      <c r="WMM173" s="1"/>
      <c r="WMN173" s="1"/>
      <c r="WMO173" s="1"/>
      <c r="WMP173" s="1"/>
      <c r="WMQ173" s="1"/>
      <c r="WMR173" s="1"/>
      <c r="WMS173" s="1"/>
      <c r="WMT173" s="1"/>
      <c r="WMU173" s="1"/>
      <c r="WMV173" s="1"/>
      <c r="WMW173" s="1"/>
      <c r="WMX173" s="1"/>
      <c r="WMY173" s="1"/>
      <c r="WMZ173" s="1"/>
      <c r="WNA173" s="1"/>
      <c r="WNB173" s="1"/>
      <c r="WNC173" s="1"/>
      <c r="WND173" s="1"/>
      <c r="WNE173" s="1"/>
      <c r="WNF173" s="1"/>
      <c r="WNG173" s="1"/>
      <c r="WNH173" s="1"/>
      <c r="WNI173" s="1"/>
      <c r="WNJ173" s="1"/>
      <c r="WNK173" s="1"/>
      <c r="WNL173" s="1"/>
      <c r="WNM173" s="1"/>
      <c r="WNN173" s="1"/>
      <c r="WNO173" s="1"/>
      <c r="WNP173" s="1"/>
      <c r="WNQ173" s="1"/>
      <c r="WNR173" s="1"/>
      <c r="WNS173" s="1"/>
      <c r="WNT173" s="1"/>
      <c r="WNU173" s="1"/>
      <c r="WNV173" s="1"/>
      <c r="WNW173" s="1"/>
      <c r="WNX173" s="1"/>
      <c r="WNY173" s="1"/>
      <c r="WNZ173" s="1"/>
      <c r="WOA173" s="1"/>
      <c r="WOB173" s="1"/>
      <c r="WOC173" s="1"/>
      <c r="WOD173" s="1"/>
      <c r="WOE173" s="1"/>
      <c r="WOF173" s="1"/>
      <c r="WOG173" s="1"/>
      <c r="WOH173" s="1"/>
      <c r="WOI173" s="1"/>
      <c r="WOJ173" s="1"/>
      <c r="WOK173" s="1"/>
      <c r="WOL173" s="1"/>
      <c r="WOM173" s="1"/>
      <c r="WON173" s="1"/>
      <c r="WOO173" s="1"/>
      <c r="WOP173" s="1"/>
      <c r="WOQ173" s="1"/>
      <c r="WOR173" s="1"/>
      <c r="WOS173" s="1"/>
      <c r="WOT173" s="1"/>
      <c r="WOU173" s="1"/>
      <c r="WOV173" s="1"/>
      <c r="WOW173" s="1"/>
      <c r="WOX173" s="1"/>
      <c r="WOY173" s="1"/>
      <c r="WOZ173" s="1"/>
      <c r="WPA173" s="1"/>
      <c r="WPB173" s="1"/>
      <c r="WPC173" s="1"/>
      <c r="WPD173" s="1"/>
      <c r="WPE173" s="1"/>
      <c r="WPF173" s="1"/>
      <c r="WPG173" s="1"/>
      <c r="WPH173" s="1"/>
      <c r="WPI173" s="1"/>
      <c r="WPJ173" s="1"/>
      <c r="WPK173" s="1"/>
      <c r="WPL173" s="1"/>
      <c r="WPM173" s="1"/>
      <c r="WPN173" s="1"/>
      <c r="WPO173" s="1"/>
      <c r="WPP173" s="1"/>
      <c r="WPQ173" s="1"/>
      <c r="WPR173" s="1"/>
      <c r="WPS173" s="1"/>
      <c r="WPT173" s="1"/>
      <c r="WPU173" s="1"/>
      <c r="WPV173" s="1"/>
      <c r="WPW173" s="1"/>
      <c r="WPX173" s="1"/>
      <c r="WPY173" s="1"/>
      <c r="WPZ173" s="1"/>
      <c r="WQA173" s="1"/>
      <c r="WQB173" s="1"/>
      <c r="WQC173" s="1"/>
      <c r="WQD173" s="1"/>
      <c r="WQE173" s="1"/>
      <c r="WQF173" s="1"/>
      <c r="WQG173" s="1"/>
      <c r="WQH173" s="1"/>
      <c r="WQI173" s="1"/>
      <c r="WQJ173" s="1"/>
      <c r="WQK173" s="1"/>
      <c r="WQL173" s="1"/>
      <c r="WQM173" s="1"/>
      <c r="WQN173" s="1"/>
      <c r="WQO173" s="1"/>
      <c r="WQP173" s="1"/>
      <c r="WQQ173" s="1"/>
      <c r="WQR173" s="1"/>
      <c r="WQS173" s="1"/>
      <c r="WQT173" s="1"/>
      <c r="WQU173" s="1"/>
      <c r="WQV173" s="1"/>
      <c r="WQW173" s="1"/>
      <c r="WQX173" s="1"/>
      <c r="WQY173" s="1"/>
      <c r="WQZ173" s="1"/>
      <c r="WRA173" s="1"/>
      <c r="WRB173" s="1"/>
      <c r="WRC173" s="1"/>
      <c r="WRD173" s="1"/>
      <c r="WRE173" s="1"/>
      <c r="WRF173" s="1"/>
      <c r="WRG173" s="1"/>
      <c r="WRH173" s="1"/>
      <c r="WRI173" s="1"/>
      <c r="WRJ173" s="1"/>
      <c r="WRK173" s="1"/>
      <c r="WRL173" s="1"/>
      <c r="WRM173" s="1"/>
      <c r="WRN173" s="1"/>
      <c r="WRO173" s="1"/>
      <c r="WRP173" s="1"/>
      <c r="WRQ173" s="1"/>
      <c r="WRR173" s="1"/>
      <c r="WRS173" s="1"/>
      <c r="WRT173" s="1"/>
      <c r="WRU173" s="1"/>
      <c r="WRV173" s="1"/>
      <c r="WRW173" s="1"/>
      <c r="WRX173" s="1"/>
      <c r="WRY173" s="1"/>
      <c r="WRZ173" s="1"/>
      <c r="WSA173" s="1"/>
      <c r="WSB173" s="1"/>
      <c r="WSC173" s="1"/>
      <c r="WSD173" s="1"/>
      <c r="WSE173" s="1"/>
      <c r="WSF173" s="1"/>
      <c r="WSG173" s="1"/>
      <c r="WSH173" s="1"/>
      <c r="WSI173" s="1"/>
      <c r="WSJ173" s="1"/>
      <c r="WSK173" s="1"/>
      <c r="WSL173" s="1"/>
      <c r="WSM173" s="1"/>
      <c r="WSN173" s="1"/>
      <c r="WSO173" s="1"/>
      <c r="WSP173" s="1"/>
      <c r="WSQ173" s="1"/>
      <c r="WSR173" s="1"/>
      <c r="WSS173" s="1"/>
      <c r="WST173" s="1"/>
      <c r="WSU173" s="1"/>
      <c r="WSV173" s="1"/>
      <c r="WSW173" s="1"/>
      <c r="WSX173" s="1"/>
      <c r="WSY173" s="1"/>
      <c r="WSZ173" s="1"/>
      <c r="WTA173" s="1"/>
      <c r="WTB173" s="1"/>
      <c r="WTC173" s="1"/>
      <c r="WTD173" s="1"/>
      <c r="WTE173" s="1"/>
      <c r="WTF173" s="1"/>
      <c r="WTG173" s="1"/>
      <c r="WTH173" s="1"/>
      <c r="WTI173" s="1"/>
      <c r="WTJ173" s="1"/>
      <c r="WTK173" s="1"/>
      <c r="WTL173" s="1"/>
      <c r="WTM173" s="1"/>
      <c r="WTN173" s="1"/>
      <c r="WTO173" s="1"/>
      <c r="WTP173" s="1"/>
      <c r="WTQ173" s="1"/>
      <c r="WTR173" s="1"/>
      <c r="WTS173" s="1"/>
      <c r="WTT173" s="1"/>
      <c r="WTU173" s="1"/>
      <c r="WTV173" s="1"/>
      <c r="WTW173" s="1"/>
      <c r="WTX173" s="1"/>
      <c r="WTY173" s="1"/>
      <c r="WTZ173" s="1"/>
      <c r="WUA173" s="1"/>
      <c r="WUB173" s="1"/>
      <c r="WUC173" s="1"/>
      <c r="WUD173" s="1"/>
      <c r="WUE173" s="1"/>
      <c r="WUF173" s="1"/>
      <c r="WUG173" s="1"/>
      <c r="WUH173" s="1"/>
      <c r="WUI173" s="1"/>
      <c r="WUJ173" s="1"/>
      <c r="WUK173" s="1"/>
      <c r="WUL173" s="1"/>
      <c r="WUM173" s="1"/>
      <c r="WUN173" s="1"/>
      <c r="WUO173" s="1"/>
      <c r="WUP173" s="1"/>
      <c r="WUQ173" s="1"/>
      <c r="WUR173" s="1"/>
      <c r="WUS173" s="1"/>
      <c r="WUT173" s="1"/>
      <c r="WUU173" s="1"/>
      <c r="WUV173" s="1"/>
      <c r="WUW173" s="1"/>
      <c r="WUX173" s="1"/>
      <c r="WUY173" s="1"/>
      <c r="WUZ173" s="1"/>
      <c r="WVA173" s="1"/>
      <c r="WVB173" s="1"/>
      <c r="WVC173" s="1"/>
      <c r="WVD173" s="1"/>
      <c r="WVE173" s="1"/>
      <c r="WVF173" s="1"/>
      <c r="WVG173" s="1"/>
      <c r="WVH173" s="1"/>
      <c r="WVI173" s="1"/>
      <c r="WVJ173" s="1"/>
      <c r="WVK173" s="1"/>
      <c r="WVL173" s="1"/>
      <c r="WVM173" s="1"/>
      <c r="WVN173" s="1"/>
      <c r="WVO173" s="1"/>
      <c r="WVP173" s="1"/>
      <c r="WVQ173" s="1"/>
      <c r="WVR173" s="1"/>
      <c r="WVS173" s="1"/>
      <c r="WVT173" s="1"/>
      <c r="WVU173" s="1"/>
      <c r="WVV173" s="1"/>
      <c r="WVW173" s="1"/>
      <c r="WVX173" s="1"/>
      <c r="WVY173" s="1"/>
      <c r="WVZ173" s="1"/>
      <c r="WWA173" s="1"/>
      <c r="WWB173" s="1"/>
      <c r="WWC173" s="1"/>
      <c r="WWD173" s="1"/>
      <c r="WWE173" s="1"/>
      <c r="WWF173" s="1"/>
      <c r="WWG173" s="1"/>
      <c r="WWH173" s="1"/>
      <c r="WWI173" s="1"/>
      <c r="WWJ173" s="1"/>
      <c r="WWK173" s="1"/>
      <c r="WWL173" s="1"/>
      <c r="WWM173" s="1"/>
      <c r="WWN173" s="1"/>
      <c r="WWO173" s="1"/>
      <c r="WWP173" s="1"/>
      <c r="WWQ173" s="1"/>
      <c r="WWR173" s="1"/>
      <c r="WWS173" s="1"/>
      <c r="WWT173" s="1"/>
      <c r="WWU173" s="1"/>
      <c r="WWV173" s="1"/>
      <c r="WWW173" s="1"/>
      <c r="WWX173" s="1"/>
      <c r="WWY173" s="1"/>
      <c r="WWZ173" s="1"/>
      <c r="WXA173" s="1"/>
      <c r="WXB173" s="1"/>
      <c r="WXC173" s="1"/>
      <c r="WXD173" s="1"/>
      <c r="WXE173" s="1"/>
      <c r="WXF173" s="1"/>
      <c r="WXG173" s="1"/>
      <c r="WXH173" s="1"/>
      <c r="WXI173" s="1"/>
      <c r="WXJ173" s="1"/>
      <c r="WXK173" s="1"/>
      <c r="WXL173" s="1"/>
      <c r="WXM173" s="1"/>
      <c r="WXN173" s="1"/>
      <c r="WXO173" s="1"/>
      <c r="WXP173" s="1"/>
      <c r="WXQ173" s="1"/>
      <c r="WXR173" s="1"/>
      <c r="WXS173" s="1"/>
      <c r="WXT173" s="1"/>
      <c r="WXU173" s="1"/>
      <c r="WXV173" s="1"/>
      <c r="WXW173" s="1"/>
      <c r="WXX173" s="1"/>
      <c r="WXY173" s="1"/>
      <c r="WXZ173" s="1"/>
      <c r="WYA173" s="1"/>
      <c r="WYB173" s="1"/>
      <c r="WYC173" s="1"/>
      <c r="WYD173" s="1"/>
      <c r="WYE173" s="1"/>
      <c r="WYF173" s="1"/>
      <c r="WYG173" s="1"/>
      <c r="WYH173" s="1"/>
      <c r="WYI173" s="1"/>
      <c r="WYJ173" s="1"/>
      <c r="WYK173" s="1"/>
      <c r="WYL173" s="1"/>
      <c r="WYM173" s="1"/>
      <c r="WYN173" s="1"/>
      <c r="WYO173" s="1"/>
      <c r="WYP173" s="1"/>
      <c r="WYQ173" s="1"/>
      <c r="WYR173" s="1"/>
      <c r="WYS173" s="1"/>
      <c r="WYT173" s="1"/>
      <c r="WYU173" s="1"/>
      <c r="WYV173" s="1"/>
      <c r="WYW173" s="1"/>
      <c r="WYX173" s="1"/>
      <c r="WYY173" s="1"/>
      <c r="WYZ173" s="1"/>
      <c r="WZA173" s="1"/>
      <c r="WZB173" s="1"/>
      <c r="WZC173" s="1"/>
      <c r="WZD173" s="1"/>
      <c r="WZE173" s="1"/>
      <c r="WZF173" s="1"/>
      <c r="WZG173" s="1"/>
      <c r="WZH173" s="1"/>
      <c r="WZI173" s="1"/>
      <c r="WZJ173" s="1"/>
      <c r="WZK173" s="1"/>
      <c r="WZL173" s="1"/>
      <c r="WZM173" s="1"/>
      <c r="WZN173" s="1"/>
      <c r="WZO173" s="1"/>
      <c r="WZP173" s="1"/>
      <c r="WZQ173" s="1"/>
      <c r="WZR173" s="1"/>
      <c r="WZS173" s="1"/>
      <c r="WZT173" s="1"/>
      <c r="WZU173" s="1"/>
      <c r="WZV173" s="1"/>
      <c r="WZW173" s="1"/>
      <c r="WZX173" s="1"/>
      <c r="WZY173" s="1"/>
      <c r="WZZ173" s="1"/>
      <c r="XAA173" s="1"/>
      <c r="XAB173" s="1"/>
      <c r="XAC173" s="1"/>
      <c r="XAD173" s="1"/>
      <c r="XAE173" s="1"/>
      <c r="XAF173" s="1"/>
      <c r="XAG173" s="1"/>
      <c r="XAH173" s="1"/>
      <c r="XAI173" s="1"/>
      <c r="XAJ173" s="1"/>
      <c r="XAK173" s="1"/>
      <c r="XAL173" s="1"/>
      <c r="XAM173" s="1"/>
      <c r="XAN173" s="1"/>
      <c r="XAO173" s="1"/>
      <c r="XAP173" s="1"/>
      <c r="XAQ173" s="1"/>
      <c r="XAR173" s="1"/>
      <c r="XAS173" s="1"/>
      <c r="XAT173" s="1"/>
      <c r="XAU173" s="1"/>
      <c r="XAV173" s="1"/>
      <c r="XAW173" s="1"/>
      <c r="XAX173" s="1"/>
      <c r="XAY173" s="1"/>
      <c r="XAZ173" s="1"/>
      <c r="XBA173" s="1"/>
      <c r="XBB173" s="1"/>
      <c r="XBC173" s="1"/>
      <c r="XBD173" s="1"/>
      <c r="XBE173" s="1"/>
      <c r="XBF173" s="1"/>
      <c r="XBG173" s="1"/>
      <c r="XBH173" s="1"/>
      <c r="XBI173" s="1"/>
      <c r="XBJ173" s="1"/>
      <c r="XBK173" s="1"/>
      <c r="XBL173" s="1"/>
      <c r="XBM173" s="1"/>
      <c r="XBN173" s="1"/>
      <c r="XBO173" s="1"/>
      <c r="XBP173" s="1"/>
      <c r="XBQ173" s="1"/>
      <c r="XBR173" s="1"/>
      <c r="XBS173" s="1"/>
      <c r="XBT173" s="1"/>
      <c r="XBU173" s="1"/>
      <c r="XBV173" s="1"/>
      <c r="XBW173" s="1"/>
      <c r="XBX173" s="1"/>
      <c r="XBY173" s="1"/>
      <c r="XBZ173" s="1"/>
      <c r="XCA173" s="1"/>
      <c r="XCB173" s="1"/>
      <c r="XCC173" s="1"/>
      <c r="XCD173" s="1"/>
      <c r="XCE173" s="1"/>
      <c r="XCF173" s="1"/>
      <c r="XCG173" s="1"/>
      <c r="XCH173" s="1"/>
      <c r="XCI173" s="1"/>
      <c r="XCJ173" s="1"/>
      <c r="XCK173" s="1"/>
      <c r="XCL173" s="1"/>
      <c r="XCM173" s="1"/>
      <c r="XCN173" s="1"/>
      <c r="XCO173" s="1"/>
      <c r="XCP173" s="1"/>
      <c r="XCQ173" s="1"/>
      <c r="XCR173" s="1"/>
      <c r="XCS173" s="1"/>
      <c r="XCT173" s="1"/>
      <c r="XCU173" s="1"/>
      <c r="XCV173" s="1"/>
      <c r="XCW173" s="1"/>
      <c r="XCX173" s="1"/>
      <c r="XCY173" s="1"/>
      <c r="XCZ173" s="1"/>
      <c r="XDA173" s="1"/>
      <c r="XDB173" s="1"/>
      <c r="XDC173" s="1"/>
      <c r="XDD173" s="1"/>
      <c r="XDE173" s="1"/>
      <c r="XDF173" s="1"/>
      <c r="XDG173" s="1"/>
    </row>
    <row r="174" spans="1:16335" s="12" customFormat="1" ht="15.5">
      <c r="A174" s="69"/>
      <c r="B174" s="11"/>
      <c r="C174" s="1839" t="s">
        <v>875</v>
      </c>
      <c r="D174" s="1840"/>
      <c r="E174" s="1840"/>
      <c r="F174" s="1840"/>
      <c r="G174" s="1840"/>
      <c r="H174" s="1840"/>
      <c r="I174" s="1840"/>
      <c r="J174" s="5"/>
      <c r="K174" s="6"/>
      <c r="L174" s="63"/>
      <c r="M174" s="63"/>
      <c r="N174" s="63"/>
      <c r="O174" s="63"/>
      <c r="P174" s="63"/>
      <c r="Q174" s="63"/>
      <c r="R174" s="63"/>
      <c r="S174" s="63"/>
      <c r="T174" s="63"/>
      <c r="U174" s="63"/>
      <c r="V174" s="7"/>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c r="NM174" s="1"/>
      <c r="NN174" s="1"/>
      <c r="NO174" s="1"/>
      <c r="NP174" s="1"/>
      <c r="NQ174" s="1"/>
      <c r="NR174" s="1"/>
      <c r="NS174" s="1"/>
      <c r="NT174" s="1"/>
      <c r="NU174" s="1"/>
      <c r="NV174" s="1"/>
      <c r="NW174" s="1"/>
      <c r="NX174" s="1"/>
      <c r="NY174" s="1"/>
      <c r="NZ174" s="1"/>
      <c r="OA174" s="1"/>
      <c r="OB174" s="1"/>
      <c r="OC174" s="1"/>
      <c r="OD174" s="1"/>
      <c r="OE174" s="1"/>
      <c r="OF174" s="1"/>
      <c r="OG174" s="1"/>
      <c r="OH174" s="1"/>
      <c r="OI174" s="1"/>
      <c r="OJ174" s="1"/>
      <c r="OK174" s="1"/>
      <c r="OL174" s="1"/>
      <c r="OM174" s="1"/>
      <c r="ON174" s="1"/>
      <c r="OO174" s="1"/>
      <c r="OP174" s="1"/>
      <c r="OQ174" s="1"/>
      <c r="OR174" s="1"/>
      <c r="OS174" s="1"/>
      <c r="OT174" s="1"/>
      <c r="OU174" s="1"/>
      <c r="OV174" s="1"/>
      <c r="OW174" s="1"/>
      <c r="OX174" s="1"/>
      <c r="OY174" s="1"/>
      <c r="OZ174" s="1"/>
      <c r="PA174" s="1"/>
      <c r="PB174" s="1"/>
      <c r="PC174" s="1"/>
      <c r="PD174" s="1"/>
      <c r="PE174" s="1"/>
      <c r="PF174" s="1"/>
      <c r="PG174" s="1"/>
      <c r="PH174" s="1"/>
      <c r="PI174" s="1"/>
      <c r="PJ174" s="1"/>
      <c r="PK174" s="1"/>
      <c r="PL174" s="1"/>
      <c r="PM174" s="1"/>
      <c r="PN174" s="1"/>
      <c r="PO174" s="1"/>
      <c r="PP174" s="1"/>
      <c r="PQ174" s="1"/>
      <c r="PR174" s="1"/>
      <c r="PS174" s="1"/>
      <c r="PT174" s="1"/>
      <c r="PU174" s="1"/>
      <c r="PV174" s="1"/>
      <c r="PW174" s="1"/>
      <c r="PX174" s="1"/>
      <c r="PY174" s="1"/>
      <c r="PZ174" s="1"/>
      <c r="QA174" s="1"/>
      <c r="QB174" s="1"/>
      <c r="QC174" s="1"/>
      <c r="QD174" s="1"/>
      <c r="QE174" s="1"/>
      <c r="QF174" s="1"/>
      <c r="QG174" s="1"/>
      <c r="QH174" s="1"/>
      <c r="QI174" s="1"/>
      <c r="QJ174" s="1"/>
      <c r="QK174" s="1"/>
      <c r="QL174" s="1"/>
      <c r="QM174" s="1"/>
      <c r="QN174" s="1"/>
      <c r="QO174" s="1"/>
      <c r="QP174" s="1"/>
      <c r="QQ174" s="1"/>
      <c r="QR174" s="1"/>
      <c r="QS174" s="1"/>
      <c r="QT174" s="1"/>
      <c r="QU174" s="1"/>
      <c r="QV174" s="1"/>
      <c r="QW174" s="1"/>
      <c r="QX174" s="1"/>
      <c r="QY174" s="1"/>
      <c r="QZ174" s="1"/>
      <c r="RA174" s="1"/>
      <c r="RB174" s="1"/>
      <c r="RC174" s="1"/>
      <c r="RD174" s="1"/>
      <c r="RE174" s="1"/>
      <c r="RF174" s="1"/>
      <c r="RG174" s="1"/>
      <c r="RH174" s="1"/>
      <c r="RI174" s="1"/>
      <c r="RJ174" s="1"/>
      <c r="RK174" s="1"/>
      <c r="RL174" s="1"/>
      <c r="RM174" s="1"/>
      <c r="RN174" s="1"/>
      <c r="RO174" s="1"/>
      <c r="RP174" s="1"/>
      <c r="RQ174" s="1"/>
      <c r="RR174" s="1"/>
      <c r="RS174" s="1"/>
      <c r="RT174" s="1"/>
      <c r="RU174" s="1"/>
      <c r="RV174" s="1"/>
      <c r="RW174" s="1"/>
      <c r="RX174" s="1"/>
      <c r="RY174" s="1"/>
      <c r="RZ174" s="1"/>
      <c r="SA174" s="1"/>
      <c r="SB174" s="1"/>
      <c r="SC174" s="1"/>
      <c r="SD174" s="1"/>
      <c r="SE174" s="1"/>
      <c r="SF174" s="1"/>
      <c r="SG174" s="1"/>
      <c r="SH174" s="1"/>
      <c r="SI174" s="1"/>
      <c r="SJ174" s="1"/>
      <c r="SK174" s="1"/>
      <c r="SL174" s="1"/>
      <c r="SM174" s="1"/>
      <c r="SN174" s="1"/>
      <c r="SO174" s="1"/>
      <c r="SP174" s="1"/>
      <c r="SQ174" s="1"/>
      <c r="SR174" s="1"/>
      <c r="SS174" s="1"/>
      <c r="ST174" s="1"/>
      <c r="SU174" s="1"/>
      <c r="SV174" s="1"/>
      <c r="SW174" s="1"/>
      <c r="SX174" s="1"/>
      <c r="SY174" s="1"/>
      <c r="SZ174" s="1"/>
      <c r="TA174" s="1"/>
      <c r="TB174" s="1"/>
      <c r="TC174" s="1"/>
      <c r="TD174" s="1"/>
      <c r="TE174" s="1"/>
      <c r="TF174" s="1"/>
      <c r="TG174" s="1"/>
      <c r="TH174" s="1"/>
      <c r="TI174" s="1"/>
      <c r="TJ174" s="1"/>
      <c r="TK174" s="1"/>
      <c r="TL174" s="1"/>
      <c r="TM174" s="1"/>
      <c r="TN174" s="1"/>
      <c r="TO174" s="1"/>
      <c r="TP174" s="1"/>
      <c r="TQ174" s="1"/>
      <c r="TR174" s="1"/>
      <c r="TS174" s="1"/>
      <c r="TT174" s="1"/>
      <c r="TU174" s="1"/>
      <c r="TV174" s="1"/>
      <c r="TW174" s="1"/>
      <c r="TX174" s="1"/>
      <c r="TY174" s="1"/>
      <c r="TZ174" s="1"/>
      <c r="UA174" s="1"/>
      <c r="UB174" s="1"/>
      <c r="UC174" s="1"/>
      <c r="UD174" s="1"/>
      <c r="UE174" s="1"/>
      <c r="UF174" s="1"/>
      <c r="UG174" s="1"/>
      <c r="UH174" s="1"/>
      <c r="UI174" s="1"/>
      <c r="UJ174" s="1"/>
      <c r="UK174" s="1"/>
      <c r="UL174" s="1"/>
      <c r="UM174" s="1"/>
      <c r="UN174" s="1"/>
      <c r="UO174" s="1"/>
      <c r="UP174" s="1"/>
      <c r="UQ174" s="1"/>
      <c r="UR174" s="1"/>
      <c r="US174" s="1"/>
      <c r="UT174" s="1"/>
      <c r="UU174" s="1"/>
      <c r="UV174" s="1"/>
      <c r="UW174" s="1"/>
      <c r="UX174" s="1"/>
      <c r="UY174" s="1"/>
      <c r="UZ174" s="1"/>
      <c r="VA174" s="1"/>
      <c r="VB174" s="1"/>
      <c r="VC174" s="1"/>
      <c r="VD174" s="1"/>
      <c r="VE174" s="1"/>
      <c r="VF174" s="1"/>
      <c r="VG174" s="1"/>
      <c r="VH174" s="1"/>
      <c r="VI174" s="1"/>
      <c r="VJ174" s="1"/>
      <c r="VK174" s="1"/>
      <c r="VL174" s="1"/>
      <c r="VM174" s="1"/>
      <c r="VN174" s="1"/>
      <c r="VO174" s="1"/>
      <c r="VP174" s="1"/>
      <c r="VQ174" s="1"/>
      <c r="VR174" s="1"/>
      <c r="VS174" s="1"/>
      <c r="VT174" s="1"/>
      <c r="VU174" s="1"/>
      <c r="VV174" s="1"/>
      <c r="VW174" s="1"/>
      <c r="VX174" s="1"/>
      <c r="VY174" s="1"/>
      <c r="VZ174" s="1"/>
      <c r="WA174" s="1"/>
      <c r="WB174" s="1"/>
      <c r="WC174" s="1"/>
      <c r="WD174" s="1"/>
      <c r="WE174" s="1"/>
      <c r="WF174" s="1"/>
      <c r="WG174" s="1"/>
      <c r="WH174" s="1"/>
      <c r="WI174" s="1"/>
      <c r="WJ174" s="1"/>
      <c r="WK174" s="1"/>
      <c r="WL174" s="1"/>
      <c r="WM174" s="1"/>
      <c r="WN174" s="1"/>
      <c r="WO174" s="1"/>
      <c r="WP174" s="1"/>
      <c r="WQ174" s="1"/>
      <c r="WR174" s="1"/>
      <c r="WS174" s="1"/>
      <c r="WT174" s="1"/>
      <c r="WU174" s="1"/>
      <c r="WV174" s="1"/>
      <c r="WW174" s="1"/>
      <c r="WX174" s="1"/>
      <c r="WY174" s="1"/>
      <c r="WZ174" s="1"/>
      <c r="XA174" s="1"/>
      <c r="XB174" s="1"/>
      <c r="XC174" s="1"/>
      <c r="XD174" s="1"/>
      <c r="XE174" s="1"/>
      <c r="XF174" s="1"/>
      <c r="XG174" s="1"/>
      <c r="XH174" s="1"/>
      <c r="XI174" s="1"/>
      <c r="XJ174" s="1"/>
      <c r="XK174" s="1"/>
      <c r="XL174" s="1"/>
      <c r="XM174" s="1"/>
      <c r="XN174" s="1"/>
      <c r="XO174" s="1"/>
      <c r="XP174" s="1"/>
      <c r="XQ174" s="1"/>
      <c r="XR174" s="1"/>
      <c r="XS174" s="1"/>
      <c r="XT174" s="1"/>
      <c r="XU174" s="1"/>
      <c r="XV174" s="1"/>
      <c r="XW174" s="1"/>
      <c r="XX174" s="1"/>
      <c r="XY174" s="1"/>
      <c r="XZ174" s="1"/>
      <c r="YA174" s="1"/>
      <c r="YB174" s="1"/>
      <c r="YC174" s="1"/>
      <c r="YD174" s="1"/>
      <c r="YE174" s="1"/>
      <c r="YF174" s="1"/>
      <c r="YG174" s="1"/>
      <c r="YH174" s="1"/>
      <c r="YI174" s="1"/>
      <c r="YJ174" s="1"/>
      <c r="YK174" s="1"/>
      <c r="YL174" s="1"/>
      <c r="YM174" s="1"/>
      <c r="YN174" s="1"/>
      <c r="YO174" s="1"/>
      <c r="YP174" s="1"/>
      <c r="YQ174" s="1"/>
      <c r="YR174" s="1"/>
      <c r="YS174" s="1"/>
      <c r="YT174" s="1"/>
      <c r="YU174" s="1"/>
      <c r="YV174" s="1"/>
      <c r="YW174" s="1"/>
      <c r="YX174" s="1"/>
      <c r="YY174" s="1"/>
      <c r="YZ174" s="1"/>
      <c r="ZA174" s="1"/>
      <c r="ZB174" s="1"/>
      <c r="ZC174" s="1"/>
      <c r="ZD174" s="1"/>
      <c r="ZE174" s="1"/>
      <c r="ZF174" s="1"/>
      <c r="ZG174" s="1"/>
      <c r="ZH174" s="1"/>
      <c r="ZI174" s="1"/>
      <c r="ZJ174" s="1"/>
      <c r="ZK174" s="1"/>
      <c r="ZL174" s="1"/>
      <c r="ZM174" s="1"/>
      <c r="ZN174" s="1"/>
      <c r="ZO174" s="1"/>
      <c r="ZP174" s="1"/>
      <c r="ZQ174" s="1"/>
      <c r="ZR174" s="1"/>
      <c r="ZS174" s="1"/>
      <c r="ZT174" s="1"/>
      <c r="ZU174" s="1"/>
      <c r="ZV174" s="1"/>
      <c r="ZW174" s="1"/>
      <c r="ZX174" s="1"/>
      <c r="ZY174" s="1"/>
      <c r="ZZ174" s="1"/>
      <c r="AAA174" s="1"/>
      <c r="AAB174" s="1"/>
      <c r="AAC174" s="1"/>
      <c r="AAD174" s="1"/>
      <c r="AAE174" s="1"/>
      <c r="AAF174" s="1"/>
      <c r="AAG174" s="1"/>
      <c r="AAH174" s="1"/>
      <c r="AAI174" s="1"/>
      <c r="AAJ174" s="1"/>
      <c r="AAK174" s="1"/>
      <c r="AAL174" s="1"/>
      <c r="AAM174" s="1"/>
      <c r="AAN174" s="1"/>
      <c r="AAO174" s="1"/>
      <c r="AAP174" s="1"/>
      <c r="AAQ174" s="1"/>
      <c r="AAR174" s="1"/>
      <c r="AAS174" s="1"/>
      <c r="AAT174" s="1"/>
      <c r="AAU174" s="1"/>
      <c r="AAV174" s="1"/>
      <c r="AAW174" s="1"/>
      <c r="AAX174" s="1"/>
      <c r="AAY174" s="1"/>
      <c r="AAZ174" s="1"/>
      <c r="ABA174" s="1"/>
      <c r="ABB174" s="1"/>
      <c r="ABC174" s="1"/>
      <c r="ABD174" s="1"/>
      <c r="ABE174" s="1"/>
      <c r="ABF174" s="1"/>
      <c r="ABG174" s="1"/>
      <c r="ABH174" s="1"/>
      <c r="ABI174" s="1"/>
      <c r="ABJ174" s="1"/>
      <c r="ABK174" s="1"/>
      <c r="ABL174" s="1"/>
      <c r="ABM174" s="1"/>
      <c r="ABN174" s="1"/>
      <c r="ABO174" s="1"/>
      <c r="ABP174" s="1"/>
      <c r="ABQ174" s="1"/>
      <c r="ABR174" s="1"/>
      <c r="ABS174" s="1"/>
      <c r="ABT174" s="1"/>
      <c r="ABU174" s="1"/>
      <c r="ABV174" s="1"/>
      <c r="ABW174" s="1"/>
      <c r="ABX174" s="1"/>
      <c r="ABY174" s="1"/>
      <c r="ABZ174" s="1"/>
      <c r="ACA174" s="1"/>
      <c r="ACB174" s="1"/>
      <c r="ACC174" s="1"/>
      <c r="ACD174" s="1"/>
      <c r="ACE174" s="1"/>
      <c r="ACF174" s="1"/>
      <c r="ACG174" s="1"/>
      <c r="ACH174" s="1"/>
      <c r="ACI174" s="1"/>
      <c r="ACJ174" s="1"/>
      <c r="ACK174" s="1"/>
      <c r="ACL174" s="1"/>
      <c r="ACM174" s="1"/>
      <c r="ACN174" s="1"/>
      <c r="ACO174" s="1"/>
      <c r="ACP174" s="1"/>
      <c r="ACQ174" s="1"/>
      <c r="ACR174" s="1"/>
      <c r="ACS174" s="1"/>
      <c r="ACT174" s="1"/>
      <c r="ACU174" s="1"/>
      <c r="ACV174" s="1"/>
      <c r="ACW174" s="1"/>
      <c r="ACX174" s="1"/>
      <c r="ACY174" s="1"/>
      <c r="ACZ174" s="1"/>
      <c r="ADA174" s="1"/>
      <c r="ADB174" s="1"/>
      <c r="ADC174" s="1"/>
      <c r="ADD174" s="1"/>
      <c r="ADE174" s="1"/>
      <c r="ADF174" s="1"/>
      <c r="ADG174" s="1"/>
      <c r="ADH174" s="1"/>
      <c r="ADI174" s="1"/>
      <c r="ADJ174" s="1"/>
      <c r="ADK174" s="1"/>
      <c r="ADL174" s="1"/>
      <c r="ADM174" s="1"/>
      <c r="ADN174" s="1"/>
      <c r="ADO174" s="1"/>
      <c r="ADP174" s="1"/>
      <c r="ADQ174" s="1"/>
      <c r="ADR174" s="1"/>
      <c r="ADS174" s="1"/>
      <c r="ADT174" s="1"/>
      <c r="ADU174" s="1"/>
      <c r="ADV174" s="1"/>
      <c r="ADW174" s="1"/>
      <c r="ADX174" s="1"/>
      <c r="ADY174" s="1"/>
      <c r="ADZ174" s="1"/>
      <c r="AEA174" s="1"/>
      <c r="AEB174" s="1"/>
      <c r="AEC174" s="1"/>
      <c r="AED174" s="1"/>
      <c r="AEE174" s="1"/>
      <c r="AEF174" s="1"/>
      <c r="AEG174" s="1"/>
      <c r="AEH174" s="1"/>
      <c r="AEI174" s="1"/>
      <c r="AEJ174" s="1"/>
      <c r="AEK174" s="1"/>
      <c r="AEL174" s="1"/>
      <c r="AEM174" s="1"/>
      <c r="AEN174" s="1"/>
      <c r="AEO174" s="1"/>
      <c r="AEP174" s="1"/>
      <c r="AEQ174" s="1"/>
      <c r="AER174" s="1"/>
      <c r="AES174" s="1"/>
      <c r="AET174" s="1"/>
      <c r="AEU174" s="1"/>
      <c r="AEV174" s="1"/>
      <c r="AEW174" s="1"/>
      <c r="AEX174" s="1"/>
      <c r="AEY174" s="1"/>
      <c r="AEZ174" s="1"/>
      <c r="AFA174" s="1"/>
      <c r="AFB174" s="1"/>
      <c r="AFC174" s="1"/>
      <c r="AFD174" s="1"/>
      <c r="AFE174" s="1"/>
      <c r="AFF174" s="1"/>
      <c r="AFG174" s="1"/>
      <c r="AFH174" s="1"/>
      <c r="AFI174" s="1"/>
      <c r="AFJ174" s="1"/>
      <c r="AFK174" s="1"/>
      <c r="AFL174" s="1"/>
      <c r="AFM174" s="1"/>
      <c r="AFN174" s="1"/>
      <c r="AFO174" s="1"/>
      <c r="AFP174" s="1"/>
      <c r="AFQ174" s="1"/>
      <c r="AFR174" s="1"/>
      <c r="AFS174" s="1"/>
      <c r="AFT174" s="1"/>
      <c r="AFU174" s="1"/>
      <c r="AFV174" s="1"/>
      <c r="AFW174" s="1"/>
      <c r="AFX174" s="1"/>
      <c r="AFY174" s="1"/>
      <c r="AFZ174" s="1"/>
      <c r="AGA174" s="1"/>
      <c r="AGB174" s="1"/>
      <c r="AGC174" s="1"/>
      <c r="AGD174" s="1"/>
      <c r="AGE174" s="1"/>
      <c r="AGF174" s="1"/>
      <c r="AGG174" s="1"/>
      <c r="AGH174" s="1"/>
      <c r="AGI174" s="1"/>
      <c r="AGJ174" s="1"/>
      <c r="AGK174" s="1"/>
      <c r="AGL174" s="1"/>
      <c r="AGM174" s="1"/>
      <c r="AGN174" s="1"/>
      <c r="AGO174" s="1"/>
      <c r="AGP174" s="1"/>
      <c r="AGQ174" s="1"/>
      <c r="AGR174" s="1"/>
      <c r="AGS174" s="1"/>
      <c r="AGT174" s="1"/>
      <c r="AGU174" s="1"/>
      <c r="AGV174" s="1"/>
      <c r="AGW174" s="1"/>
      <c r="AGX174" s="1"/>
      <c r="AGY174" s="1"/>
      <c r="AGZ174" s="1"/>
      <c r="AHA174" s="1"/>
      <c r="AHB174" s="1"/>
      <c r="AHC174" s="1"/>
      <c r="AHD174" s="1"/>
      <c r="AHE174" s="1"/>
      <c r="AHF174" s="1"/>
      <c r="AHG174" s="1"/>
      <c r="AHH174" s="1"/>
      <c r="AHI174" s="1"/>
      <c r="AHJ174" s="1"/>
      <c r="AHK174" s="1"/>
      <c r="AHL174" s="1"/>
      <c r="AHM174" s="1"/>
      <c r="AHN174" s="1"/>
      <c r="AHO174" s="1"/>
      <c r="AHP174" s="1"/>
      <c r="AHQ174" s="1"/>
      <c r="AHR174" s="1"/>
      <c r="AHS174" s="1"/>
      <c r="AHT174" s="1"/>
      <c r="AHU174" s="1"/>
      <c r="AHV174" s="1"/>
      <c r="AHW174" s="1"/>
      <c r="AHX174" s="1"/>
      <c r="AHY174" s="1"/>
      <c r="AHZ174" s="1"/>
      <c r="AIA174" s="1"/>
      <c r="AIB174" s="1"/>
      <c r="AIC174" s="1"/>
      <c r="AID174" s="1"/>
      <c r="AIE174" s="1"/>
      <c r="AIF174" s="1"/>
      <c r="AIG174" s="1"/>
      <c r="AIH174" s="1"/>
      <c r="AII174" s="1"/>
      <c r="AIJ174" s="1"/>
      <c r="AIK174" s="1"/>
      <c r="AIL174" s="1"/>
      <c r="AIM174" s="1"/>
      <c r="AIN174" s="1"/>
      <c r="AIO174" s="1"/>
      <c r="AIP174" s="1"/>
      <c r="AIQ174" s="1"/>
      <c r="AIR174" s="1"/>
      <c r="AIS174" s="1"/>
      <c r="AIT174" s="1"/>
      <c r="AIU174" s="1"/>
      <c r="AIV174" s="1"/>
      <c r="AIW174" s="1"/>
      <c r="AIX174" s="1"/>
      <c r="AIY174" s="1"/>
      <c r="AIZ174" s="1"/>
      <c r="AJA174" s="1"/>
      <c r="AJB174" s="1"/>
      <c r="AJC174" s="1"/>
      <c r="AJD174" s="1"/>
      <c r="AJE174" s="1"/>
      <c r="AJF174" s="1"/>
      <c r="AJG174" s="1"/>
      <c r="AJH174" s="1"/>
      <c r="AJI174" s="1"/>
      <c r="AJJ174" s="1"/>
      <c r="AJK174" s="1"/>
      <c r="AJL174" s="1"/>
      <c r="AJM174" s="1"/>
      <c r="AJN174" s="1"/>
      <c r="AJO174" s="1"/>
      <c r="AJP174" s="1"/>
      <c r="AJQ174" s="1"/>
      <c r="AJR174" s="1"/>
      <c r="AJS174" s="1"/>
      <c r="AJT174" s="1"/>
      <c r="AJU174" s="1"/>
      <c r="AJV174" s="1"/>
      <c r="AJW174" s="1"/>
      <c r="AJX174" s="1"/>
      <c r="AJY174" s="1"/>
      <c r="AJZ174" s="1"/>
      <c r="AKA174" s="1"/>
      <c r="AKB174" s="1"/>
      <c r="AKC174" s="1"/>
      <c r="AKD174" s="1"/>
      <c r="AKE174" s="1"/>
      <c r="AKF174" s="1"/>
      <c r="AKG174" s="1"/>
      <c r="AKH174" s="1"/>
      <c r="AKI174" s="1"/>
      <c r="AKJ174" s="1"/>
      <c r="AKK174" s="1"/>
      <c r="AKL174" s="1"/>
      <c r="AKM174" s="1"/>
      <c r="AKN174" s="1"/>
      <c r="AKO174" s="1"/>
      <c r="AKP174" s="1"/>
      <c r="AKQ174" s="1"/>
      <c r="AKR174" s="1"/>
      <c r="AKS174" s="1"/>
      <c r="AKT174" s="1"/>
      <c r="AKU174" s="1"/>
      <c r="AKV174" s="1"/>
      <c r="AKW174" s="1"/>
      <c r="AKX174" s="1"/>
      <c r="AKY174" s="1"/>
      <c r="AKZ174" s="1"/>
      <c r="ALA174" s="1"/>
      <c r="ALB174" s="1"/>
      <c r="ALC174" s="1"/>
      <c r="ALD174" s="1"/>
      <c r="ALE174" s="1"/>
      <c r="ALF174" s="1"/>
      <c r="ALG174" s="1"/>
      <c r="ALH174" s="1"/>
      <c r="ALI174" s="1"/>
      <c r="ALJ174" s="1"/>
      <c r="ALK174" s="1"/>
      <c r="ALL174" s="1"/>
      <c r="ALM174" s="1"/>
      <c r="ALN174" s="1"/>
      <c r="ALO174" s="1"/>
      <c r="ALP174" s="1"/>
      <c r="ALQ174" s="1"/>
      <c r="ALR174" s="1"/>
      <c r="ALS174" s="1"/>
      <c r="ALT174" s="1"/>
      <c r="ALU174" s="1"/>
      <c r="ALV174" s="1"/>
      <c r="ALW174" s="1"/>
      <c r="ALX174" s="1"/>
      <c r="ALY174" s="1"/>
      <c r="ALZ174" s="1"/>
      <c r="AMA174" s="1"/>
      <c r="AMB174" s="1"/>
      <c r="AMC174" s="1"/>
      <c r="AMD174" s="1"/>
      <c r="AME174" s="1"/>
      <c r="AMF174" s="1"/>
      <c r="AMG174" s="1"/>
      <c r="AMH174" s="1"/>
      <c r="AMI174" s="1"/>
      <c r="AMJ174" s="1"/>
      <c r="AMK174" s="1"/>
      <c r="AML174" s="1"/>
      <c r="AMM174" s="1"/>
      <c r="AMN174" s="1"/>
      <c r="AMO174" s="1"/>
      <c r="AMP174" s="1"/>
      <c r="AMQ174" s="1"/>
      <c r="AMR174" s="1"/>
      <c r="AMS174" s="1"/>
      <c r="AMT174" s="1"/>
      <c r="AMU174" s="1"/>
      <c r="AMV174" s="1"/>
      <c r="AMW174" s="1"/>
      <c r="AMX174" s="1"/>
      <c r="AMY174" s="1"/>
      <c r="AMZ174" s="1"/>
      <c r="ANA174" s="1"/>
      <c r="ANB174" s="1"/>
      <c r="ANC174" s="1"/>
      <c r="AND174" s="1"/>
      <c r="ANE174" s="1"/>
      <c r="ANF174" s="1"/>
      <c r="ANG174" s="1"/>
      <c r="ANH174" s="1"/>
      <c r="ANI174" s="1"/>
      <c r="ANJ174" s="1"/>
      <c r="ANK174" s="1"/>
      <c r="ANL174" s="1"/>
      <c r="ANM174" s="1"/>
      <c r="ANN174" s="1"/>
      <c r="ANO174" s="1"/>
      <c r="ANP174" s="1"/>
      <c r="ANQ174" s="1"/>
      <c r="ANR174" s="1"/>
      <c r="ANS174" s="1"/>
      <c r="ANT174" s="1"/>
      <c r="ANU174" s="1"/>
      <c r="ANV174" s="1"/>
      <c r="ANW174" s="1"/>
      <c r="ANX174" s="1"/>
      <c r="ANY174" s="1"/>
      <c r="ANZ174" s="1"/>
      <c r="AOA174" s="1"/>
      <c r="AOB174" s="1"/>
      <c r="AOC174" s="1"/>
      <c r="AOD174" s="1"/>
      <c r="AOE174" s="1"/>
      <c r="AOF174" s="1"/>
      <c r="AOG174" s="1"/>
      <c r="AOH174" s="1"/>
      <c r="AOI174" s="1"/>
      <c r="AOJ174" s="1"/>
      <c r="AOK174" s="1"/>
      <c r="AOL174" s="1"/>
      <c r="AOM174" s="1"/>
      <c r="AON174" s="1"/>
      <c r="AOO174" s="1"/>
      <c r="AOP174" s="1"/>
      <c r="AOQ174" s="1"/>
      <c r="AOR174" s="1"/>
      <c r="AOS174" s="1"/>
      <c r="AOT174" s="1"/>
      <c r="AOU174" s="1"/>
      <c r="AOV174" s="1"/>
      <c r="AOW174" s="1"/>
      <c r="AOX174" s="1"/>
      <c r="AOY174" s="1"/>
      <c r="AOZ174" s="1"/>
      <c r="APA174" s="1"/>
      <c r="APB174" s="1"/>
      <c r="APC174" s="1"/>
      <c r="APD174" s="1"/>
      <c r="APE174" s="1"/>
      <c r="APF174" s="1"/>
      <c r="APG174" s="1"/>
      <c r="APH174" s="1"/>
      <c r="API174" s="1"/>
      <c r="APJ174" s="1"/>
      <c r="APK174" s="1"/>
      <c r="APL174" s="1"/>
      <c r="APM174" s="1"/>
      <c r="APN174" s="1"/>
      <c r="APO174" s="1"/>
      <c r="APP174" s="1"/>
      <c r="APQ174" s="1"/>
      <c r="APR174" s="1"/>
      <c r="APS174" s="1"/>
      <c r="APT174" s="1"/>
      <c r="APU174" s="1"/>
      <c r="APV174" s="1"/>
      <c r="APW174" s="1"/>
      <c r="APX174" s="1"/>
      <c r="APY174" s="1"/>
      <c r="APZ174" s="1"/>
      <c r="AQA174" s="1"/>
      <c r="AQB174" s="1"/>
      <c r="AQC174" s="1"/>
      <c r="AQD174" s="1"/>
      <c r="AQE174" s="1"/>
      <c r="AQF174" s="1"/>
      <c r="AQG174" s="1"/>
      <c r="AQH174" s="1"/>
      <c r="AQI174" s="1"/>
      <c r="AQJ174" s="1"/>
      <c r="AQK174" s="1"/>
      <c r="AQL174" s="1"/>
      <c r="AQM174" s="1"/>
      <c r="AQN174" s="1"/>
      <c r="AQO174" s="1"/>
      <c r="AQP174" s="1"/>
      <c r="AQQ174" s="1"/>
      <c r="AQR174" s="1"/>
      <c r="AQS174" s="1"/>
      <c r="AQT174" s="1"/>
      <c r="AQU174" s="1"/>
      <c r="AQV174" s="1"/>
      <c r="AQW174" s="1"/>
      <c r="AQX174" s="1"/>
      <c r="AQY174" s="1"/>
      <c r="AQZ174" s="1"/>
      <c r="ARA174" s="1"/>
      <c r="ARB174" s="1"/>
      <c r="ARC174" s="1"/>
      <c r="ARD174" s="1"/>
      <c r="ARE174" s="1"/>
      <c r="ARF174" s="1"/>
      <c r="ARG174" s="1"/>
      <c r="ARH174" s="1"/>
      <c r="ARI174" s="1"/>
      <c r="ARJ174" s="1"/>
      <c r="ARK174" s="1"/>
      <c r="ARL174" s="1"/>
      <c r="ARM174" s="1"/>
      <c r="ARN174" s="1"/>
      <c r="ARO174" s="1"/>
      <c r="ARP174" s="1"/>
      <c r="ARQ174" s="1"/>
      <c r="ARR174" s="1"/>
      <c r="ARS174" s="1"/>
      <c r="ART174" s="1"/>
      <c r="ARU174" s="1"/>
      <c r="ARV174" s="1"/>
      <c r="ARW174" s="1"/>
      <c r="ARX174" s="1"/>
      <c r="ARY174" s="1"/>
      <c r="ARZ174" s="1"/>
      <c r="ASA174" s="1"/>
      <c r="ASB174" s="1"/>
      <c r="ASC174" s="1"/>
      <c r="ASD174" s="1"/>
      <c r="ASE174" s="1"/>
      <c r="ASF174" s="1"/>
      <c r="ASG174" s="1"/>
      <c r="ASH174" s="1"/>
      <c r="ASI174" s="1"/>
      <c r="ASJ174" s="1"/>
      <c r="ASK174" s="1"/>
      <c r="ASL174" s="1"/>
      <c r="ASM174" s="1"/>
      <c r="ASN174" s="1"/>
      <c r="ASO174" s="1"/>
      <c r="ASP174" s="1"/>
      <c r="ASQ174" s="1"/>
      <c r="ASR174" s="1"/>
      <c r="ASS174" s="1"/>
      <c r="AST174" s="1"/>
      <c r="ASU174" s="1"/>
      <c r="ASV174" s="1"/>
      <c r="ASW174" s="1"/>
      <c r="ASX174" s="1"/>
      <c r="ASY174" s="1"/>
      <c r="ASZ174" s="1"/>
      <c r="ATA174" s="1"/>
      <c r="ATB174" s="1"/>
      <c r="ATC174" s="1"/>
      <c r="ATD174" s="1"/>
      <c r="ATE174" s="1"/>
      <c r="ATF174" s="1"/>
      <c r="ATG174" s="1"/>
      <c r="ATH174" s="1"/>
      <c r="ATI174" s="1"/>
      <c r="ATJ174" s="1"/>
      <c r="ATK174" s="1"/>
      <c r="ATL174" s="1"/>
      <c r="ATM174" s="1"/>
      <c r="ATN174" s="1"/>
      <c r="ATO174" s="1"/>
      <c r="ATP174" s="1"/>
      <c r="ATQ174" s="1"/>
      <c r="ATR174" s="1"/>
      <c r="ATS174" s="1"/>
      <c r="ATT174" s="1"/>
      <c r="ATU174" s="1"/>
      <c r="ATV174" s="1"/>
      <c r="ATW174" s="1"/>
      <c r="ATX174" s="1"/>
      <c r="ATY174" s="1"/>
      <c r="ATZ174" s="1"/>
      <c r="AUA174" s="1"/>
      <c r="AUB174" s="1"/>
      <c r="AUC174" s="1"/>
      <c r="AUD174" s="1"/>
      <c r="AUE174" s="1"/>
      <c r="AUF174" s="1"/>
      <c r="AUG174" s="1"/>
      <c r="AUH174" s="1"/>
      <c r="AUI174" s="1"/>
      <c r="AUJ174" s="1"/>
      <c r="AUK174" s="1"/>
      <c r="AUL174" s="1"/>
      <c r="AUM174" s="1"/>
      <c r="AUN174" s="1"/>
      <c r="AUO174" s="1"/>
      <c r="AUP174" s="1"/>
      <c r="AUQ174" s="1"/>
      <c r="AUR174" s="1"/>
      <c r="AUS174" s="1"/>
      <c r="AUT174" s="1"/>
      <c r="AUU174" s="1"/>
      <c r="AUV174" s="1"/>
      <c r="AUW174" s="1"/>
      <c r="AUX174" s="1"/>
      <c r="AUY174" s="1"/>
      <c r="AUZ174" s="1"/>
      <c r="AVA174" s="1"/>
      <c r="AVB174" s="1"/>
      <c r="AVC174" s="1"/>
      <c r="AVD174" s="1"/>
      <c r="AVE174" s="1"/>
      <c r="AVF174" s="1"/>
      <c r="AVG174" s="1"/>
      <c r="AVH174" s="1"/>
      <c r="AVI174" s="1"/>
      <c r="AVJ174" s="1"/>
      <c r="AVK174" s="1"/>
      <c r="AVL174" s="1"/>
      <c r="AVM174" s="1"/>
      <c r="AVN174" s="1"/>
      <c r="AVO174" s="1"/>
      <c r="AVP174" s="1"/>
      <c r="AVQ174" s="1"/>
      <c r="AVR174" s="1"/>
      <c r="AVS174" s="1"/>
      <c r="AVT174" s="1"/>
      <c r="AVU174" s="1"/>
      <c r="AVV174" s="1"/>
      <c r="AVW174" s="1"/>
      <c r="AVX174" s="1"/>
      <c r="AVY174" s="1"/>
      <c r="AVZ174" s="1"/>
      <c r="AWA174" s="1"/>
      <c r="AWB174" s="1"/>
      <c r="AWC174" s="1"/>
      <c r="AWD174" s="1"/>
      <c r="AWE174" s="1"/>
      <c r="AWF174" s="1"/>
      <c r="AWG174" s="1"/>
      <c r="AWH174" s="1"/>
      <c r="AWI174" s="1"/>
      <c r="AWJ174" s="1"/>
      <c r="AWK174" s="1"/>
      <c r="AWL174" s="1"/>
      <c r="AWM174" s="1"/>
      <c r="AWN174" s="1"/>
      <c r="AWO174" s="1"/>
      <c r="AWP174" s="1"/>
      <c r="AWQ174" s="1"/>
      <c r="AWR174" s="1"/>
      <c r="AWS174" s="1"/>
      <c r="AWT174" s="1"/>
      <c r="AWU174" s="1"/>
      <c r="AWV174" s="1"/>
      <c r="AWW174" s="1"/>
      <c r="AWX174" s="1"/>
      <c r="AWY174" s="1"/>
      <c r="AWZ174" s="1"/>
      <c r="AXA174" s="1"/>
      <c r="AXB174" s="1"/>
      <c r="AXC174" s="1"/>
      <c r="AXD174" s="1"/>
      <c r="AXE174" s="1"/>
      <c r="AXF174" s="1"/>
      <c r="AXG174" s="1"/>
      <c r="AXH174" s="1"/>
      <c r="AXI174" s="1"/>
      <c r="AXJ174" s="1"/>
      <c r="AXK174" s="1"/>
      <c r="AXL174" s="1"/>
      <c r="AXM174" s="1"/>
      <c r="AXN174" s="1"/>
      <c r="AXO174" s="1"/>
      <c r="AXP174" s="1"/>
      <c r="AXQ174" s="1"/>
      <c r="AXR174" s="1"/>
      <c r="AXS174" s="1"/>
      <c r="AXT174" s="1"/>
      <c r="AXU174" s="1"/>
      <c r="AXV174" s="1"/>
      <c r="AXW174" s="1"/>
      <c r="AXX174" s="1"/>
      <c r="AXY174" s="1"/>
      <c r="AXZ174" s="1"/>
      <c r="AYA174" s="1"/>
      <c r="AYB174" s="1"/>
      <c r="AYC174" s="1"/>
      <c r="AYD174" s="1"/>
      <c r="AYE174" s="1"/>
      <c r="AYF174" s="1"/>
      <c r="AYG174" s="1"/>
      <c r="AYH174" s="1"/>
      <c r="AYI174" s="1"/>
      <c r="AYJ174" s="1"/>
      <c r="AYK174" s="1"/>
      <c r="AYL174" s="1"/>
      <c r="AYM174" s="1"/>
      <c r="AYN174" s="1"/>
      <c r="AYO174" s="1"/>
      <c r="AYP174" s="1"/>
      <c r="AYQ174" s="1"/>
      <c r="AYR174" s="1"/>
      <c r="AYS174" s="1"/>
      <c r="AYT174" s="1"/>
      <c r="AYU174" s="1"/>
      <c r="AYV174" s="1"/>
      <c r="AYW174" s="1"/>
      <c r="AYX174" s="1"/>
      <c r="AYY174" s="1"/>
      <c r="AYZ174" s="1"/>
      <c r="AZA174" s="1"/>
      <c r="AZB174" s="1"/>
      <c r="AZC174" s="1"/>
      <c r="AZD174" s="1"/>
      <c r="AZE174" s="1"/>
      <c r="AZF174" s="1"/>
      <c r="AZG174" s="1"/>
      <c r="AZH174" s="1"/>
      <c r="AZI174" s="1"/>
      <c r="AZJ174" s="1"/>
      <c r="AZK174" s="1"/>
      <c r="AZL174" s="1"/>
      <c r="AZM174" s="1"/>
      <c r="AZN174" s="1"/>
      <c r="AZO174" s="1"/>
      <c r="AZP174" s="1"/>
      <c r="AZQ174" s="1"/>
      <c r="AZR174" s="1"/>
      <c r="AZS174" s="1"/>
      <c r="AZT174" s="1"/>
      <c r="AZU174" s="1"/>
      <c r="AZV174" s="1"/>
      <c r="AZW174" s="1"/>
      <c r="AZX174" s="1"/>
      <c r="AZY174" s="1"/>
      <c r="AZZ174" s="1"/>
      <c r="BAA174" s="1"/>
      <c r="BAB174" s="1"/>
      <c r="BAC174" s="1"/>
      <c r="BAD174" s="1"/>
      <c r="BAE174" s="1"/>
      <c r="BAF174" s="1"/>
      <c r="BAG174" s="1"/>
      <c r="BAH174" s="1"/>
      <c r="BAI174" s="1"/>
      <c r="BAJ174" s="1"/>
      <c r="BAK174" s="1"/>
      <c r="BAL174" s="1"/>
      <c r="BAM174" s="1"/>
      <c r="BAN174" s="1"/>
      <c r="BAO174" s="1"/>
      <c r="BAP174" s="1"/>
      <c r="BAQ174" s="1"/>
      <c r="BAR174" s="1"/>
      <c r="BAS174" s="1"/>
      <c r="BAT174" s="1"/>
      <c r="BAU174" s="1"/>
      <c r="BAV174" s="1"/>
      <c r="BAW174" s="1"/>
      <c r="BAX174" s="1"/>
      <c r="BAY174" s="1"/>
      <c r="BAZ174" s="1"/>
      <c r="BBA174" s="1"/>
      <c r="BBB174" s="1"/>
      <c r="BBC174" s="1"/>
      <c r="BBD174" s="1"/>
      <c r="BBE174" s="1"/>
      <c r="BBF174" s="1"/>
      <c r="BBG174" s="1"/>
      <c r="BBH174" s="1"/>
      <c r="BBI174" s="1"/>
      <c r="BBJ174" s="1"/>
      <c r="BBK174" s="1"/>
      <c r="BBL174" s="1"/>
      <c r="BBM174" s="1"/>
      <c r="BBN174" s="1"/>
      <c r="BBO174" s="1"/>
      <c r="BBP174" s="1"/>
      <c r="BBQ174" s="1"/>
      <c r="BBR174" s="1"/>
      <c r="BBS174" s="1"/>
      <c r="BBT174" s="1"/>
      <c r="BBU174" s="1"/>
      <c r="BBV174" s="1"/>
      <c r="BBW174" s="1"/>
      <c r="BBX174" s="1"/>
      <c r="BBY174" s="1"/>
      <c r="BBZ174" s="1"/>
      <c r="BCA174" s="1"/>
      <c r="BCB174" s="1"/>
      <c r="BCC174" s="1"/>
      <c r="BCD174" s="1"/>
      <c r="BCE174" s="1"/>
      <c r="BCF174" s="1"/>
      <c r="BCG174" s="1"/>
      <c r="BCH174" s="1"/>
      <c r="BCI174" s="1"/>
      <c r="BCJ174" s="1"/>
      <c r="BCK174" s="1"/>
      <c r="BCL174" s="1"/>
      <c r="BCM174" s="1"/>
      <c r="BCN174" s="1"/>
      <c r="BCO174" s="1"/>
      <c r="BCP174" s="1"/>
      <c r="BCQ174" s="1"/>
      <c r="BCR174" s="1"/>
      <c r="BCS174" s="1"/>
      <c r="BCT174" s="1"/>
      <c r="BCU174" s="1"/>
      <c r="BCV174" s="1"/>
      <c r="BCW174" s="1"/>
      <c r="BCX174" s="1"/>
      <c r="BCY174" s="1"/>
      <c r="BCZ174" s="1"/>
      <c r="BDA174" s="1"/>
      <c r="BDB174" s="1"/>
      <c r="BDC174" s="1"/>
      <c r="BDD174" s="1"/>
      <c r="BDE174" s="1"/>
      <c r="BDF174" s="1"/>
      <c r="BDG174" s="1"/>
      <c r="BDH174" s="1"/>
      <c r="BDI174" s="1"/>
      <c r="BDJ174" s="1"/>
      <c r="BDK174" s="1"/>
      <c r="BDL174" s="1"/>
      <c r="BDM174" s="1"/>
      <c r="BDN174" s="1"/>
      <c r="BDO174" s="1"/>
      <c r="BDP174" s="1"/>
      <c r="BDQ174" s="1"/>
      <c r="BDR174" s="1"/>
      <c r="BDS174" s="1"/>
      <c r="BDT174" s="1"/>
      <c r="BDU174" s="1"/>
      <c r="BDV174" s="1"/>
      <c r="BDW174" s="1"/>
      <c r="BDX174" s="1"/>
      <c r="BDY174" s="1"/>
      <c r="BDZ174" s="1"/>
      <c r="BEA174" s="1"/>
      <c r="BEB174" s="1"/>
      <c r="BEC174" s="1"/>
      <c r="BED174" s="1"/>
      <c r="BEE174" s="1"/>
      <c r="BEF174" s="1"/>
      <c r="BEG174" s="1"/>
      <c r="BEH174" s="1"/>
      <c r="BEI174" s="1"/>
      <c r="BEJ174" s="1"/>
      <c r="BEK174" s="1"/>
      <c r="BEL174" s="1"/>
      <c r="BEM174" s="1"/>
      <c r="BEN174" s="1"/>
      <c r="BEO174" s="1"/>
      <c r="BEP174" s="1"/>
      <c r="BEQ174" s="1"/>
      <c r="BER174" s="1"/>
      <c r="BES174" s="1"/>
      <c r="BET174" s="1"/>
      <c r="BEU174" s="1"/>
      <c r="BEV174" s="1"/>
      <c r="BEW174" s="1"/>
      <c r="BEX174" s="1"/>
      <c r="BEY174" s="1"/>
      <c r="BEZ174" s="1"/>
      <c r="BFA174" s="1"/>
      <c r="BFB174" s="1"/>
      <c r="BFC174" s="1"/>
      <c r="BFD174" s="1"/>
      <c r="BFE174" s="1"/>
      <c r="BFF174" s="1"/>
      <c r="BFG174" s="1"/>
      <c r="BFH174" s="1"/>
      <c r="BFI174" s="1"/>
      <c r="BFJ174" s="1"/>
      <c r="BFK174" s="1"/>
      <c r="BFL174" s="1"/>
      <c r="BFM174" s="1"/>
      <c r="BFN174" s="1"/>
      <c r="BFO174" s="1"/>
      <c r="BFP174" s="1"/>
      <c r="BFQ174" s="1"/>
      <c r="BFR174" s="1"/>
      <c r="BFS174" s="1"/>
      <c r="BFT174" s="1"/>
      <c r="BFU174" s="1"/>
      <c r="BFV174" s="1"/>
      <c r="BFW174" s="1"/>
      <c r="BFX174" s="1"/>
      <c r="BFY174" s="1"/>
      <c r="BFZ174" s="1"/>
      <c r="BGA174" s="1"/>
      <c r="BGB174" s="1"/>
      <c r="BGC174" s="1"/>
      <c r="BGD174" s="1"/>
      <c r="BGE174" s="1"/>
      <c r="BGF174" s="1"/>
      <c r="BGG174" s="1"/>
      <c r="BGH174" s="1"/>
      <c r="BGI174" s="1"/>
      <c r="BGJ174" s="1"/>
      <c r="BGK174" s="1"/>
      <c r="BGL174" s="1"/>
      <c r="BGM174" s="1"/>
      <c r="BGN174" s="1"/>
      <c r="BGO174" s="1"/>
      <c r="BGP174" s="1"/>
      <c r="BGQ174" s="1"/>
      <c r="BGR174" s="1"/>
      <c r="BGS174" s="1"/>
      <c r="BGT174" s="1"/>
      <c r="BGU174" s="1"/>
      <c r="BGV174" s="1"/>
      <c r="BGW174" s="1"/>
      <c r="BGX174" s="1"/>
      <c r="BGY174" s="1"/>
      <c r="BGZ174" s="1"/>
      <c r="BHA174" s="1"/>
      <c r="BHB174" s="1"/>
      <c r="BHC174" s="1"/>
      <c r="BHD174" s="1"/>
      <c r="BHE174" s="1"/>
      <c r="BHF174" s="1"/>
      <c r="BHG174" s="1"/>
      <c r="BHH174" s="1"/>
      <c r="BHI174" s="1"/>
      <c r="BHJ174" s="1"/>
      <c r="BHK174" s="1"/>
      <c r="BHL174" s="1"/>
      <c r="BHM174" s="1"/>
      <c r="BHN174" s="1"/>
      <c r="BHO174" s="1"/>
      <c r="BHP174" s="1"/>
      <c r="BHQ174" s="1"/>
      <c r="BHR174" s="1"/>
      <c r="BHS174" s="1"/>
      <c r="BHT174" s="1"/>
      <c r="BHU174" s="1"/>
      <c r="BHV174" s="1"/>
      <c r="BHW174" s="1"/>
      <c r="BHX174" s="1"/>
      <c r="BHY174" s="1"/>
      <c r="BHZ174" s="1"/>
      <c r="BIA174" s="1"/>
      <c r="BIB174" s="1"/>
      <c r="BIC174" s="1"/>
      <c r="BID174" s="1"/>
      <c r="BIE174" s="1"/>
      <c r="BIF174" s="1"/>
      <c r="BIG174" s="1"/>
      <c r="BIH174" s="1"/>
      <c r="BII174" s="1"/>
      <c r="BIJ174" s="1"/>
      <c r="BIK174" s="1"/>
      <c r="BIL174" s="1"/>
      <c r="BIM174" s="1"/>
      <c r="BIN174" s="1"/>
      <c r="BIO174" s="1"/>
      <c r="BIP174" s="1"/>
      <c r="BIQ174" s="1"/>
      <c r="BIR174" s="1"/>
      <c r="BIS174" s="1"/>
      <c r="BIT174" s="1"/>
      <c r="BIU174" s="1"/>
      <c r="BIV174" s="1"/>
      <c r="BIW174" s="1"/>
      <c r="BIX174" s="1"/>
      <c r="BIY174" s="1"/>
      <c r="BIZ174" s="1"/>
      <c r="BJA174" s="1"/>
      <c r="BJB174" s="1"/>
      <c r="BJC174" s="1"/>
      <c r="BJD174" s="1"/>
      <c r="BJE174" s="1"/>
      <c r="BJF174" s="1"/>
      <c r="BJG174" s="1"/>
      <c r="BJH174" s="1"/>
      <c r="BJI174" s="1"/>
      <c r="BJJ174" s="1"/>
      <c r="BJK174" s="1"/>
      <c r="BJL174" s="1"/>
      <c r="BJM174" s="1"/>
      <c r="BJN174" s="1"/>
      <c r="BJO174" s="1"/>
      <c r="BJP174" s="1"/>
      <c r="BJQ174" s="1"/>
      <c r="BJR174" s="1"/>
      <c r="BJS174" s="1"/>
      <c r="BJT174" s="1"/>
      <c r="BJU174" s="1"/>
      <c r="BJV174" s="1"/>
      <c r="BJW174" s="1"/>
      <c r="BJX174" s="1"/>
      <c r="BJY174" s="1"/>
      <c r="BJZ174" s="1"/>
      <c r="BKA174" s="1"/>
      <c r="BKB174" s="1"/>
      <c r="BKC174" s="1"/>
      <c r="BKD174" s="1"/>
      <c r="BKE174" s="1"/>
      <c r="BKF174" s="1"/>
      <c r="BKG174" s="1"/>
      <c r="BKH174" s="1"/>
      <c r="BKI174" s="1"/>
      <c r="BKJ174" s="1"/>
      <c r="BKK174" s="1"/>
      <c r="BKL174" s="1"/>
      <c r="BKM174" s="1"/>
      <c r="BKN174" s="1"/>
      <c r="BKO174" s="1"/>
      <c r="BKP174" s="1"/>
      <c r="BKQ174" s="1"/>
      <c r="BKR174" s="1"/>
      <c r="BKS174" s="1"/>
      <c r="BKT174" s="1"/>
      <c r="BKU174" s="1"/>
      <c r="BKV174" s="1"/>
      <c r="BKW174" s="1"/>
      <c r="BKX174" s="1"/>
      <c r="BKY174" s="1"/>
      <c r="BKZ174" s="1"/>
      <c r="BLA174" s="1"/>
      <c r="BLB174" s="1"/>
      <c r="BLC174" s="1"/>
      <c r="BLD174" s="1"/>
      <c r="BLE174" s="1"/>
      <c r="BLF174" s="1"/>
      <c r="BLG174" s="1"/>
      <c r="BLH174" s="1"/>
      <c r="BLI174" s="1"/>
      <c r="BLJ174" s="1"/>
      <c r="BLK174" s="1"/>
      <c r="BLL174" s="1"/>
      <c r="BLM174" s="1"/>
      <c r="BLN174" s="1"/>
      <c r="BLO174" s="1"/>
      <c r="BLP174" s="1"/>
      <c r="BLQ174" s="1"/>
      <c r="BLR174" s="1"/>
      <c r="BLS174" s="1"/>
      <c r="BLT174" s="1"/>
      <c r="BLU174" s="1"/>
      <c r="BLV174" s="1"/>
      <c r="BLW174" s="1"/>
      <c r="BLX174" s="1"/>
      <c r="BLY174" s="1"/>
      <c r="BLZ174" s="1"/>
      <c r="BMA174" s="1"/>
      <c r="BMB174" s="1"/>
      <c r="BMC174" s="1"/>
      <c r="BMD174" s="1"/>
      <c r="BME174" s="1"/>
      <c r="BMF174" s="1"/>
      <c r="BMG174" s="1"/>
      <c r="BMH174" s="1"/>
      <c r="BMI174" s="1"/>
      <c r="BMJ174" s="1"/>
      <c r="BMK174" s="1"/>
      <c r="BML174" s="1"/>
      <c r="BMM174" s="1"/>
      <c r="BMN174" s="1"/>
      <c r="BMO174" s="1"/>
      <c r="BMP174" s="1"/>
      <c r="BMQ174" s="1"/>
      <c r="BMR174" s="1"/>
      <c r="BMS174" s="1"/>
      <c r="BMT174" s="1"/>
      <c r="BMU174" s="1"/>
      <c r="BMV174" s="1"/>
      <c r="BMW174" s="1"/>
      <c r="BMX174" s="1"/>
      <c r="BMY174" s="1"/>
      <c r="BMZ174" s="1"/>
      <c r="BNA174" s="1"/>
      <c r="BNB174" s="1"/>
      <c r="BNC174" s="1"/>
      <c r="BND174" s="1"/>
      <c r="BNE174" s="1"/>
      <c r="BNF174" s="1"/>
      <c r="BNG174" s="1"/>
      <c r="BNH174" s="1"/>
      <c r="BNI174" s="1"/>
      <c r="BNJ174" s="1"/>
      <c r="BNK174" s="1"/>
      <c r="BNL174" s="1"/>
      <c r="BNM174" s="1"/>
      <c r="BNN174" s="1"/>
      <c r="BNO174" s="1"/>
      <c r="BNP174" s="1"/>
      <c r="BNQ174" s="1"/>
      <c r="BNR174" s="1"/>
      <c r="BNS174" s="1"/>
      <c r="BNT174" s="1"/>
      <c r="BNU174" s="1"/>
      <c r="BNV174" s="1"/>
      <c r="BNW174" s="1"/>
      <c r="BNX174" s="1"/>
      <c r="BNY174" s="1"/>
      <c r="BNZ174" s="1"/>
      <c r="BOA174" s="1"/>
      <c r="BOB174" s="1"/>
      <c r="BOC174" s="1"/>
      <c r="BOD174" s="1"/>
      <c r="BOE174" s="1"/>
      <c r="BOF174" s="1"/>
      <c r="BOG174" s="1"/>
      <c r="BOH174" s="1"/>
      <c r="BOI174" s="1"/>
      <c r="BOJ174" s="1"/>
      <c r="BOK174" s="1"/>
      <c r="BOL174" s="1"/>
      <c r="BOM174" s="1"/>
      <c r="BON174" s="1"/>
      <c r="BOO174" s="1"/>
      <c r="BOP174" s="1"/>
      <c r="BOQ174" s="1"/>
      <c r="BOR174" s="1"/>
      <c r="BOS174" s="1"/>
      <c r="BOT174" s="1"/>
      <c r="BOU174" s="1"/>
      <c r="BOV174" s="1"/>
      <c r="BOW174" s="1"/>
      <c r="BOX174" s="1"/>
      <c r="BOY174" s="1"/>
      <c r="BOZ174" s="1"/>
      <c r="BPA174" s="1"/>
      <c r="BPB174" s="1"/>
      <c r="BPC174" s="1"/>
      <c r="BPD174" s="1"/>
      <c r="BPE174" s="1"/>
      <c r="BPF174" s="1"/>
      <c r="BPG174" s="1"/>
      <c r="BPH174" s="1"/>
      <c r="BPI174" s="1"/>
      <c r="BPJ174" s="1"/>
      <c r="BPK174" s="1"/>
      <c r="BPL174" s="1"/>
      <c r="BPM174" s="1"/>
      <c r="BPN174" s="1"/>
      <c r="BPO174" s="1"/>
      <c r="BPP174" s="1"/>
      <c r="BPQ174" s="1"/>
      <c r="BPR174" s="1"/>
      <c r="BPS174" s="1"/>
      <c r="BPT174" s="1"/>
      <c r="BPU174" s="1"/>
      <c r="BPV174" s="1"/>
      <c r="BPW174" s="1"/>
      <c r="BPX174" s="1"/>
      <c r="BPY174" s="1"/>
      <c r="BPZ174" s="1"/>
      <c r="BQA174" s="1"/>
      <c r="BQB174" s="1"/>
      <c r="BQC174" s="1"/>
      <c r="BQD174" s="1"/>
      <c r="BQE174" s="1"/>
      <c r="BQF174" s="1"/>
      <c r="BQG174" s="1"/>
      <c r="BQH174" s="1"/>
      <c r="BQI174" s="1"/>
      <c r="BQJ174" s="1"/>
      <c r="BQK174" s="1"/>
      <c r="BQL174" s="1"/>
      <c r="BQM174" s="1"/>
      <c r="BQN174" s="1"/>
      <c r="BQO174" s="1"/>
      <c r="BQP174" s="1"/>
      <c r="BQQ174" s="1"/>
      <c r="BQR174" s="1"/>
      <c r="BQS174" s="1"/>
      <c r="BQT174" s="1"/>
      <c r="BQU174" s="1"/>
      <c r="BQV174" s="1"/>
      <c r="BQW174" s="1"/>
      <c r="BQX174" s="1"/>
      <c r="BQY174" s="1"/>
      <c r="BQZ174" s="1"/>
      <c r="BRA174" s="1"/>
      <c r="BRB174" s="1"/>
      <c r="BRC174" s="1"/>
      <c r="BRD174" s="1"/>
      <c r="BRE174" s="1"/>
      <c r="BRF174" s="1"/>
      <c r="BRG174" s="1"/>
      <c r="BRH174" s="1"/>
      <c r="BRI174" s="1"/>
      <c r="BRJ174" s="1"/>
      <c r="BRK174" s="1"/>
      <c r="BRL174" s="1"/>
      <c r="BRM174" s="1"/>
      <c r="BRN174" s="1"/>
      <c r="BRO174" s="1"/>
      <c r="BRP174" s="1"/>
      <c r="BRQ174" s="1"/>
      <c r="BRR174" s="1"/>
      <c r="BRS174" s="1"/>
      <c r="BRT174" s="1"/>
      <c r="BRU174" s="1"/>
      <c r="BRV174" s="1"/>
      <c r="BRW174" s="1"/>
      <c r="BRX174" s="1"/>
      <c r="BRY174" s="1"/>
      <c r="BRZ174" s="1"/>
      <c r="BSA174" s="1"/>
      <c r="BSB174" s="1"/>
      <c r="BSC174" s="1"/>
      <c r="BSD174" s="1"/>
      <c r="BSE174" s="1"/>
      <c r="BSF174" s="1"/>
      <c r="BSG174" s="1"/>
      <c r="BSH174" s="1"/>
      <c r="BSI174" s="1"/>
      <c r="BSJ174" s="1"/>
      <c r="BSK174" s="1"/>
      <c r="BSL174" s="1"/>
      <c r="BSM174" s="1"/>
      <c r="BSN174" s="1"/>
      <c r="BSO174" s="1"/>
      <c r="BSP174" s="1"/>
      <c r="BSQ174" s="1"/>
      <c r="BSR174" s="1"/>
      <c r="BSS174" s="1"/>
      <c r="BST174" s="1"/>
      <c r="BSU174" s="1"/>
      <c r="BSV174" s="1"/>
      <c r="BSW174" s="1"/>
      <c r="BSX174" s="1"/>
      <c r="BSY174" s="1"/>
      <c r="BSZ174" s="1"/>
      <c r="BTA174" s="1"/>
      <c r="BTB174" s="1"/>
      <c r="BTC174" s="1"/>
      <c r="BTD174" s="1"/>
      <c r="BTE174" s="1"/>
      <c r="BTF174" s="1"/>
      <c r="BTG174" s="1"/>
      <c r="BTH174" s="1"/>
      <c r="BTI174" s="1"/>
      <c r="BTJ174" s="1"/>
      <c r="BTK174" s="1"/>
      <c r="BTL174" s="1"/>
      <c r="BTM174" s="1"/>
      <c r="BTN174" s="1"/>
      <c r="BTO174" s="1"/>
      <c r="BTP174" s="1"/>
      <c r="BTQ174" s="1"/>
      <c r="BTR174" s="1"/>
      <c r="BTS174" s="1"/>
      <c r="BTT174" s="1"/>
      <c r="BTU174" s="1"/>
      <c r="BTV174" s="1"/>
      <c r="BTW174" s="1"/>
      <c r="BTX174" s="1"/>
      <c r="BTY174" s="1"/>
      <c r="BTZ174" s="1"/>
      <c r="BUA174" s="1"/>
      <c r="BUB174" s="1"/>
      <c r="BUC174" s="1"/>
      <c r="BUD174" s="1"/>
      <c r="BUE174" s="1"/>
      <c r="BUF174" s="1"/>
      <c r="BUG174" s="1"/>
      <c r="BUH174" s="1"/>
      <c r="BUI174" s="1"/>
      <c r="BUJ174" s="1"/>
      <c r="BUK174" s="1"/>
      <c r="BUL174" s="1"/>
      <c r="BUM174" s="1"/>
      <c r="BUN174" s="1"/>
      <c r="BUO174" s="1"/>
      <c r="BUP174" s="1"/>
      <c r="BUQ174" s="1"/>
      <c r="BUR174" s="1"/>
      <c r="BUS174" s="1"/>
      <c r="BUT174" s="1"/>
      <c r="BUU174" s="1"/>
      <c r="BUV174" s="1"/>
      <c r="BUW174" s="1"/>
      <c r="BUX174" s="1"/>
      <c r="BUY174" s="1"/>
      <c r="BUZ174" s="1"/>
      <c r="BVA174" s="1"/>
      <c r="BVB174" s="1"/>
      <c r="BVC174" s="1"/>
      <c r="BVD174" s="1"/>
      <c r="BVE174" s="1"/>
      <c r="BVF174" s="1"/>
      <c r="BVG174" s="1"/>
      <c r="BVH174" s="1"/>
      <c r="BVI174" s="1"/>
      <c r="BVJ174" s="1"/>
      <c r="BVK174" s="1"/>
      <c r="BVL174" s="1"/>
      <c r="BVM174" s="1"/>
      <c r="BVN174" s="1"/>
      <c r="BVO174" s="1"/>
      <c r="BVP174" s="1"/>
      <c r="BVQ174" s="1"/>
      <c r="BVR174" s="1"/>
      <c r="BVS174" s="1"/>
      <c r="BVT174" s="1"/>
      <c r="BVU174" s="1"/>
      <c r="BVV174" s="1"/>
      <c r="BVW174" s="1"/>
      <c r="BVX174" s="1"/>
      <c r="BVY174" s="1"/>
      <c r="BVZ174" s="1"/>
      <c r="BWA174" s="1"/>
      <c r="BWB174" s="1"/>
      <c r="BWC174" s="1"/>
      <c r="BWD174" s="1"/>
      <c r="BWE174" s="1"/>
      <c r="BWF174" s="1"/>
      <c r="BWG174" s="1"/>
      <c r="BWH174" s="1"/>
      <c r="BWI174" s="1"/>
      <c r="BWJ174" s="1"/>
      <c r="BWK174" s="1"/>
      <c r="BWL174" s="1"/>
      <c r="BWM174" s="1"/>
      <c r="BWN174" s="1"/>
      <c r="BWO174" s="1"/>
      <c r="BWP174" s="1"/>
      <c r="BWQ174" s="1"/>
      <c r="BWR174" s="1"/>
      <c r="BWS174" s="1"/>
      <c r="BWT174" s="1"/>
      <c r="BWU174" s="1"/>
      <c r="BWV174" s="1"/>
      <c r="BWW174" s="1"/>
      <c r="BWX174" s="1"/>
      <c r="BWY174" s="1"/>
      <c r="BWZ174" s="1"/>
      <c r="BXA174" s="1"/>
      <c r="BXB174" s="1"/>
      <c r="BXC174" s="1"/>
      <c r="BXD174" s="1"/>
      <c r="BXE174" s="1"/>
      <c r="BXF174" s="1"/>
      <c r="BXG174" s="1"/>
      <c r="BXH174" s="1"/>
      <c r="BXI174" s="1"/>
      <c r="BXJ174" s="1"/>
      <c r="BXK174" s="1"/>
      <c r="BXL174" s="1"/>
      <c r="BXM174" s="1"/>
      <c r="BXN174" s="1"/>
      <c r="BXO174" s="1"/>
      <c r="BXP174" s="1"/>
      <c r="BXQ174" s="1"/>
      <c r="BXR174" s="1"/>
      <c r="BXS174" s="1"/>
      <c r="BXT174" s="1"/>
      <c r="BXU174" s="1"/>
      <c r="BXV174" s="1"/>
      <c r="BXW174" s="1"/>
      <c r="BXX174" s="1"/>
      <c r="BXY174" s="1"/>
      <c r="BXZ174" s="1"/>
      <c r="BYA174" s="1"/>
      <c r="BYB174" s="1"/>
      <c r="BYC174" s="1"/>
      <c r="BYD174" s="1"/>
      <c r="BYE174" s="1"/>
      <c r="BYF174" s="1"/>
      <c r="BYG174" s="1"/>
      <c r="BYH174" s="1"/>
      <c r="BYI174" s="1"/>
      <c r="BYJ174" s="1"/>
      <c r="BYK174" s="1"/>
      <c r="BYL174" s="1"/>
      <c r="BYM174" s="1"/>
      <c r="BYN174" s="1"/>
      <c r="BYO174" s="1"/>
      <c r="BYP174" s="1"/>
      <c r="BYQ174" s="1"/>
      <c r="BYR174" s="1"/>
      <c r="BYS174" s="1"/>
      <c r="BYT174" s="1"/>
      <c r="BYU174" s="1"/>
      <c r="BYV174" s="1"/>
      <c r="BYW174" s="1"/>
      <c r="BYX174" s="1"/>
      <c r="BYY174" s="1"/>
      <c r="BYZ174" s="1"/>
      <c r="BZA174" s="1"/>
      <c r="BZB174" s="1"/>
      <c r="BZC174" s="1"/>
      <c r="BZD174" s="1"/>
      <c r="BZE174" s="1"/>
      <c r="BZF174" s="1"/>
      <c r="BZG174" s="1"/>
      <c r="BZH174" s="1"/>
      <c r="BZI174" s="1"/>
      <c r="BZJ174" s="1"/>
      <c r="BZK174" s="1"/>
      <c r="BZL174" s="1"/>
      <c r="BZM174" s="1"/>
      <c r="BZN174" s="1"/>
      <c r="BZO174" s="1"/>
      <c r="BZP174" s="1"/>
      <c r="BZQ174" s="1"/>
      <c r="BZR174" s="1"/>
      <c r="BZS174" s="1"/>
      <c r="BZT174" s="1"/>
      <c r="BZU174" s="1"/>
      <c r="BZV174" s="1"/>
      <c r="BZW174" s="1"/>
      <c r="BZX174" s="1"/>
      <c r="BZY174" s="1"/>
      <c r="BZZ174" s="1"/>
      <c r="CAA174" s="1"/>
      <c r="CAB174" s="1"/>
      <c r="CAC174" s="1"/>
      <c r="CAD174" s="1"/>
      <c r="CAE174" s="1"/>
      <c r="CAF174" s="1"/>
      <c r="CAG174" s="1"/>
      <c r="CAH174" s="1"/>
      <c r="CAI174" s="1"/>
      <c r="CAJ174" s="1"/>
      <c r="CAK174" s="1"/>
      <c r="CAL174" s="1"/>
      <c r="CAM174" s="1"/>
      <c r="CAN174" s="1"/>
      <c r="CAO174" s="1"/>
      <c r="CAP174" s="1"/>
      <c r="CAQ174" s="1"/>
      <c r="CAR174" s="1"/>
      <c r="CAS174" s="1"/>
      <c r="CAT174" s="1"/>
      <c r="CAU174" s="1"/>
      <c r="CAV174" s="1"/>
      <c r="CAW174" s="1"/>
      <c r="CAX174" s="1"/>
      <c r="CAY174" s="1"/>
      <c r="CAZ174" s="1"/>
      <c r="CBA174" s="1"/>
      <c r="CBB174" s="1"/>
      <c r="CBC174" s="1"/>
      <c r="CBD174" s="1"/>
      <c r="CBE174" s="1"/>
      <c r="CBF174" s="1"/>
      <c r="CBG174" s="1"/>
      <c r="CBH174" s="1"/>
      <c r="CBI174" s="1"/>
      <c r="CBJ174" s="1"/>
      <c r="CBK174" s="1"/>
      <c r="CBL174" s="1"/>
      <c r="CBM174" s="1"/>
      <c r="CBN174" s="1"/>
      <c r="CBO174" s="1"/>
      <c r="CBP174" s="1"/>
      <c r="CBQ174" s="1"/>
      <c r="CBR174" s="1"/>
      <c r="CBS174" s="1"/>
      <c r="CBT174" s="1"/>
      <c r="CBU174" s="1"/>
      <c r="CBV174" s="1"/>
      <c r="CBW174" s="1"/>
      <c r="CBX174" s="1"/>
      <c r="CBY174" s="1"/>
      <c r="CBZ174" s="1"/>
      <c r="CCA174" s="1"/>
      <c r="CCB174" s="1"/>
      <c r="CCC174" s="1"/>
      <c r="CCD174" s="1"/>
      <c r="CCE174" s="1"/>
      <c r="CCF174" s="1"/>
      <c r="CCG174" s="1"/>
      <c r="CCH174" s="1"/>
      <c r="CCI174" s="1"/>
      <c r="CCJ174" s="1"/>
      <c r="CCK174" s="1"/>
      <c r="CCL174" s="1"/>
      <c r="CCM174" s="1"/>
      <c r="CCN174" s="1"/>
      <c r="CCO174" s="1"/>
      <c r="CCP174" s="1"/>
      <c r="CCQ174" s="1"/>
      <c r="CCR174" s="1"/>
      <c r="CCS174" s="1"/>
      <c r="CCT174" s="1"/>
      <c r="CCU174" s="1"/>
      <c r="CCV174" s="1"/>
      <c r="CCW174" s="1"/>
      <c r="CCX174" s="1"/>
      <c r="CCY174" s="1"/>
      <c r="CCZ174" s="1"/>
      <c r="CDA174" s="1"/>
      <c r="CDB174" s="1"/>
      <c r="CDC174" s="1"/>
      <c r="CDD174" s="1"/>
      <c r="CDE174" s="1"/>
      <c r="CDF174" s="1"/>
      <c r="CDG174" s="1"/>
      <c r="CDH174" s="1"/>
      <c r="CDI174" s="1"/>
      <c r="CDJ174" s="1"/>
      <c r="CDK174" s="1"/>
      <c r="CDL174" s="1"/>
      <c r="CDM174" s="1"/>
      <c r="CDN174" s="1"/>
      <c r="CDO174" s="1"/>
      <c r="CDP174" s="1"/>
      <c r="CDQ174" s="1"/>
      <c r="CDR174" s="1"/>
      <c r="CDS174" s="1"/>
      <c r="CDT174" s="1"/>
      <c r="CDU174" s="1"/>
      <c r="CDV174" s="1"/>
      <c r="CDW174" s="1"/>
      <c r="CDX174" s="1"/>
      <c r="CDY174" s="1"/>
      <c r="CDZ174" s="1"/>
      <c r="CEA174" s="1"/>
      <c r="CEB174" s="1"/>
      <c r="CEC174" s="1"/>
      <c r="CED174" s="1"/>
      <c r="CEE174" s="1"/>
      <c r="CEF174" s="1"/>
      <c r="CEG174" s="1"/>
      <c r="CEH174" s="1"/>
      <c r="CEI174" s="1"/>
      <c r="CEJ174" s="1"/>
      <c r="CEK174" s="1"/>
      <c r="CEL174" s="1"/>
      <c r="CEM174" s="1"/>
      <c r="CEN174" s="1"/>
      <c r="CEO174" s="1"/>
      <c r="CEP174" s="1"/>
      <c r="CEQ174" s="1"/>
      <c r="CER174" s="1"/>
      <c r="CES174" s="1"/>
      <c r="CET174" s="1"/>
      <c r="CEU174" s="1"/>
      <c r="CEV174" s="1"/>
      <c r="CEW174" s="1"/>
      <c r="CEX174" s="1"/>
      <c r="CEY174" s="1"/>
      <c r="CEZ174" s="1"/>
      <c r="CFA174" s="1"/>
      <c r="CFB174" s="1"/>
      <c r="CFC174" s="1"/>
      <c r="CFD174" s="1"/>
      <c r="CFE174" s="1"/>
      <c r="CFF174" s="1"/>
      <c r="CFG174" s="1"/>
      <c r="CFH174" s="1"/>
      <c r="CFI174" s="1"/>
      <c r="CFJ174" s="1"/>
      <c r="CFK174" s="1"/>
      <c r="CFL174" s="1"/>
      <c r="CFM174" s="1"/>
      <c r="CFN174" s="1"/>
      <c r="CFO174" s="1"/>
      <c r="CFP174" s="1"/>
      <c r="CFQ174" s="1"/>
      <c r="CFR174" s="1"/>
      <c r="CFS174" s="1"/>
      <c r="CFT174" s="1"/>
      <c r="CFU174" s="1"/>
      <c r="CFV174" s="1"/>
      <c r="CFW174" s="1"/>
      <c r="CFX174" s="1"/>
      <c r="CFY174" s="1"/>
      <c r="CFZ174" s="1"/>
      <c r="CGA174" s="1"/>
      <c r="CGB174" s="1"/>
      <c r="CGC174" s="1"/>
      <c r="CGD174" s="1"/>
      <c r="CGE174" s="1"/>
      <c r="CGF174" s="1"/>
      <c r="CGG174" s="1"/>
      <c r="CGH174" s="1"/>
      <c r="CGI174" s="1"/>
      <c r="CGJ174" s="1"/>
      <c r="CGK174" s="1"/>
      <c r="CGL174" s="1"/>
      <c r="CGM174" s="1"/>
      <c r="CGN174" s="1"/>
      <c r="CGO174" s="1"/>
      <c r="CGP174" s="1"/>
      <c r="CGQ174" s="1"/>
      <c r="CGR174" s="1"/>
      <c r="CGS174" s="1"/>
      <c r="CGT174" s="1"/>
      <c r="CGU174" s="1"/>
      <c r="CGV174" s="1"/>
      <c r="CGW174" s="1"/>
      <c r="CGX174" s="1"/>
      <c r="CGY174" s="1"/>
      <c r="CGZ174" s="1"/>
      <c r="CHA174" s="1"/>
      <c r="CHB174" s="1"/>
      <c r="CHC174" s="1"/>
      <c r="CHD174" s="1"/>
      <c r="CHE174" s="1"/>
      <c r="CHF174" s="1"/>
      <c r="CHG174" s="1"/>
      <c r="CHH174" s="1"/>
      <c r="CHI174" s="1"/>
      <c r="CHJ174" s="1"/>
      <c r="CHK174" s="1"/>
      <c r="CHL174" s="1"/>
      <c r="CHM174" s="1"/>
      <c r="CHN174" s="1"/>
      <c r="CHO174" s="1"/>
      <c r="CHP174" s="1"/>
      <c r="CHQ174" s="1"/>
      <c r="CHR174" s="1"/>
      <c r="CHS174" s="1"/>
      <c r="CHT174" s="1"/>
      <c r="CHU174" s="1"/>
      <c r="CHV174" s="1"/>
      <c r="CHW174" s="1"/>
      <c r="CHX174" s="1"/>
      <c r="CHY174" s="1"/>
      <c r="CHZ174" s="1"/>
      <c r="CIA174" s="1"/>
      <c r="CIB174" s="1"/>
      <c r="CIC174" s="1"/>
      <c r="CID174" s="1"/>
      <c r="CIE174" s="1"/>
      <c r="CIF174" s="1"/>
      <c r="CIG174" s="1"/>
      <c r="CIH174" s="1"/>
      <c r="CII174" s="1"/>
      <c r="CIJ174" s="1"/>
      <c r="CIK174" s="1"/>
      <c r="CIL174" s="1"/>
      <c r="CIM174" s="1"/>
      <c r="CIN174" s="1"/>
      <c r="CIO174" s="1"/>
      <c r="CIP174" s="1"/>
      <c r="CIQ174" s="1"/>
      <c r="CIR174" s="1"/>
      <c r="CIS174" s="1"/>
      <c r="CIT174" s="1"/>
      <c r="CIU174" s="1"/>
      <c r="CIV174" s="1"/>
      <c r="CIW174" s="1"/>
      <c r="CIX174" s="1"/>
      <c r="CIY174" s="1"/>
      <c r="CIZ174" s="1"/>
      <c r="CJA174" s="1"/>
      <c r="CJB174" s="1"/>
      <c r="CJC174" s="1"/>
      <c r="CJD174" s="1"/>
      <c r="CJE174" s="1"/>
      <c r="CJF174" s="1"/>
      <c r="CJG174" s="1"/>
      <c r="CJH174" s="1"/>
      <c r="CJI174" s="1"/>
      <c r="CJJ174" s="1"/>
      <c r="CJK174" s="1"/>
      <c r="CJL174" s="1"/>
      <c r="CJM174" s="1"/>
      <c r="CJN174" s="1"/>
      <c r="CJO174" s="1"/>
      <c r="CJP174" s="1"/>
      <c r="CJQ174" s="1"/>
      <c r="CJR174" s="1"/>
      <c r="CJS174" s="1"/>
      <c r="CJT174" s="1"/>
      <c r="CJU174" s="1"/>
      <c r="CJV174" s="1"/>
      <c r="CJW174" s="1"/>
      <c r="CJX174" s="1"/>
      <c r="CJY174" s="1"/>
      <c r="CJZ174" s="1"/>
      <c r="CKA174" s="1"/>
      <c r="CKB174" s="1"/>
      <c r="CKC174" s="1"/>
      <c r="CKD174" s="1"/>
      <c r="CKE174" s="1"/>
      <c r="CKF174" s="1"/>
      <c r="CKG174" s="1"/>
      <c r="CKH174" s="1"/>
      <c r="CKI174" s="1"/>
      <c r="CKJ174" s="1"/>
      <c r="CKK174" s="1"/>
      <c r="CKL174" s="1"/>
      <c r="CKM174" s="1"/>
      <c r="CKN174" s="1"/>
      <c r="CKO174" s="1"/>
      <c r="CKP174" s="1"/>
      <c r="CKQ174" s="1"/>
      <c r="CKR174" s="1"/>
      <c r="CKS174" s="1"/>
      <c r="CKT174" s="1"/>
      <c r="CKU174" s="1"/>
      <c r="CKV174" s="1"/>
      <c r="CKW174" s="1"/>
      <c r="CKX174" s="1"/>
      <c r="CKY174" s="1"/>
      <c r="CKZ174" s="1"/>
      <c r="CLA174" s="1"/>
      <c r="CLB174" s="1"/>
      <c r="CLC174" s="1"/>
      <c r="CLD174" s="1"/>
      <c r="CLE174" s="1"/>
      <c r="CLF174" s="1"/>
      <c r="CLG174" s="1"/>
      <c r="CLH174" s="1"/>
      <c r="CLI174" s="1"/>
      <c r="CLJ174" s="1"/>
      <c r="CLK174" s="1"/>
      <c r="CLL174" s="1"/>
      <c r="CLM174" s="1"/>
      <c r="CLN174" s="1"/>
      <c r="CLO174" s="1"/>
      <c r="CLP174" s="1"/>
      <c r="CLQ174" s="1"/>
      <c r="CLR174" s="1"/>
      <c r="CLS174" s="1"/>
      <c r="CLT174" s="1"/>
      <c r="CLU174" s="1"/>
      <c r="CLV174" s="1"/>
      <c r="CLW174" s="1"/>
      <c r="CLX174" s="1"/>
      <c r="CLY174" s="1"/>
      <c r="CLZ174" s="1"/>
      <c r="CMA174" s="1"/>
      <c r="CMB174" s="1"/>
      <c r="CMC174" s="1"/>
      <c r="CMD174" s="1"/>
      <c r="CME174" s="1"/>
      <c r="CMF174" s="1"/>
      <c r="CMG174" s="1"/>
      <c r="CMH174" s="1"/>
      <c r="CMI174" s="1"/>
      <c r="CMJ174" s="1"/>
      <c r="CMK174" s="1"/>
      <c r="CML174" s="1"/>
      <c r="CMM174" s="1"/>
      <c r="CMN174" s="1"/>
      <c r="CMO174" s="1"/>
      <c r="CMP174" s="1"/>
      <c r="CMQ174" s="1"/>
      <c r="CMR174" s="1"/>
      <c r="CMS174" s="1"/>
      <c r="CMT174" s="1"/>
      <c r="CMU174" s="1"/>
      <c r="CMV174" s="1"/>
      <c r="CMW174" s="1"/>
      <c r="CMX174" s="1"/>
      <c r="CMY174" s="1"/>
      <c r="CMZ174" s="1"/>
      <c r="CNA174" s="1"/>
      <c r="CNB174" s="1"/>
      <c r="CNC174" s="1"/>
      <c r="CND174" s="1"/>
      <c r="CNE174" s="1"/>
      <c r="CNF174" s="1"/>
      <c r="CNG174" s="1"/>
      <c r="CNH174" s="1"/>
      <c r="CNI174" s="1"/>
      <c r="CNJ174" s="1"/>
      <c r="CNK174" s="1"/>
      <c r="CNL174" s="1"/>
      <c r="CNM174" s="1"/>
      <c r="CNN174" s="1"/>
      <c r="CNO174" s="1"/>
      <c r="CNP174" s="1"/>
      <c r="CNQ174" s="1"/>
      <c r="CNR174" s="1"/>
      <c r="CNS174" s="1"/>
      <c r="CNT174" s="1"/>
      <c r="CNU174" s="1"/>
      <c r="CNV174" s="1"/>
      <c r="CNW174" s="1"/>
      <c r="CNX174" s="1"/>
      <c r="CNY174" s="1"/>
      <c r="CNZ174" s="1"/>
      <c r="COA174" s="1"/>
      <c r="COB174" s="1"/>
      <c r="COC174" s="1"/>
      <c r="COD174" s="1"/>
      <c r="COE174" s="1"/>
      <c r="COF174" s="1"/>
      <c r="COG174" s="1"/>
      <c r="COH174" s="1"/>
      <c r="COI174" s="1"/>
      <c r="COJ174" s="1"/>
      <c r="COK174" s="1"/>
      <c r="COL174" s="1"/>
      <c r="COM174" s="1"/>
      <c r="CON174" s="1"/>
      <c r="COO174" s="1"/>
      <c r="COP174" s="1"/>
      <c r="COQ174" s="1"/>
      <c r="COR174" s="1"/>
      <c r="COS174" s="1"/>
      <c r="COT174" s="1"/>
      <c r="COU174" s="1"/>
      <c r="COV174" s="1"/>
      <c r="COW174" s="1"/>
      <c r="COX174" s="1"/>
      <c r="COY174" s="1"/>
      <c r="COZ174" s="1"/>
      <c r="CPA174" s="1"/>
      <c r="CPB174" s="1"/>
      <c r="CPC174" s="1"/>
      <c r="CPD174" s="1"/>
      <c r="CPE174" s="1"/>
      <c r="CPF174" s="1"/>
      <c r="CPG174" s="1"/>
      <c r="CPH174" s="1"/>
      <c r="CPI174" s="1"/>
      <c r="CPJ174" s="1"/>
      <c r="CPK174" s="1"/>
      <c r="CPL174" s="1"/>
      <c r="CPM174" s="1"/>
      <c r="CPN174" s="1"/>
      <c r="CPO174" s="1"/>
      <c r="CPP174" s="1"/>
      <c r="CPQ174" s="1"/>
      <c r="CPR174" s="1"/>
      <c r="CPS174" s="1"/>
      <c r="CPT174" s="1"/>
      <c r="CPU174" s="1"/>
      <c r="CPV174" s="1"/>
      <c r="CPW174" s="1"/>
      <c r="CPX174" s="1"/>
      <c r="CPY174" s="1"/>
      <c r="CPZ174" s="1"/>
      <c r="CQA174" s="1"/>
      <c r="CQB174" s="1"/>
      <c r="CQC174" s="1"/>
      <c r="CQD174" s="1"/>
      <c r="CQE174" s="1"/>
      <c r="CQF174" s="1"/>
      <c r="CQG174" s="1"/>
      <c r="CQH174" s="1"/>
      <c r="CQI174" s="1"/>
      <c r="CQJ174" s="1"/>
      <c r="CQK174" s="1"/>
      <c r="CQL174" s="1"/>
      <c r="CQM174" s="1"/>
      <c r="CQN174" s="1"/>
      <c r="CQO174" s="1"/>
      <c r="CQP174" s="1"/>
      <c r="CQQ174" s="1"/>
      <c r="CQR174" s="1"/>
      <c r="CQS174" s="1"/>
      <c r="CQT174" s="1"/>
      <c r="CQU174" s="1"/>
      <c r="CQV174" s="1"/>
      <c r="CQW174" s="1"/>
      <c r="CQX174" s="1"/>
      <c r="CQY174" s="1"/>
      <c r="CQZ174" s="1"/>
      <c r="CRA174" s="1"/>
      <c r="CRB174" s="1"/>
      <c r="CRC174" s="1"/>
      <c r="CRD174" s="1"/>
      <c r="CRE174" s="1"/>
      <c r="CRF174" s="1"/>
      <c r="CRG174" s="1"/>
      <c r="CRH174" s="1"/>
      <c r="CRI174" s="1"/>
      <c r="CRJ174" s="1"/>
      <c r="CRK174" s="1"/>
      <c r="CRL174" s="1"/>
      <c r="CRM174" s="1"/>
      <c r="CRN174" s="1"/>
      <c r="CRO174" s="1"/>
      <c r="CRP174" s="1"/>
      <c r="CRQ174" s="1"/>
      <c r="CRR174" s="1"/>
      <c r="CRS174" s="1"/>
      <c r="CRT174" s="1"/>
      <c r="CRU174" s="1"/>
      <c r="CRV174" s="1"/>
      <c r="CRW174" s="1"/>
      <c r="CRX174" s="1"/>
      <c r="CRY174" s="1"/>
      <c r="CRZ174" s="1"/>
      <c r="CSA174" s="1"/>
      <c r="CSB174" s="1"/>
      <c r="CSC174" s="1"/>
      <c r="CSD174" s="1"/>
      <c r="CSE174" s="1"/>
      <c r="CSF174" s="1"/>
      <c r="CSG174" s="1"/>
      <c r="CSH174" s="1"/>
      <c r="CSI174" s="1"/>
      <c r="CSJ174" s="1"/>
      <c r="CSK174" s="1"/>
      <c r="CSL174" s="1"/>
      <c r="CSM174" s="1"/>
      <c r="CSN174" s="1"/>
      <c r="CSO174" s="1"/>
      <c r="CSP174" s="1"/>
      <c r="CSQ174" s="1"/>
      <c r="CSR174" s="1"/>
      <c r="CSS174" s="1"/>
      <c r="CST174" s="1"/>
      <c r="CSU174" s="1"/>
      <c r="CSV174" s="1"/>
      <c r="CSW174" s="1"/>
      <c r="CSX174" s="1"/>
      <c r="CSY174" s="1"/>
      <c r="CSZ174" s="1"/>
      <c r="CTA174" s="1"/>
      <c r="CTB174" s="1"/>
      <c r="CTC174" s="1"/>
      <c r="CTD174" s="1"/>
      <c r="CTE174" s="1"/>
      <c r="CTF174" s="1"/>
      <c r="CTG174" s="1"/>
      <c r="CTH174" s="1"/>
      <c r="CTI174" s="1"/>
      <c r="CTJ174" s="1"/>
      <c r="CTK174" s="1"/>
      <c r="CTL174" s="1"/>
      <c r="CTM174" s="1"/>
      <c r="CTN174" s="1"/>
      <c r="CTO174" s="1"/>
      <c r="CTP174" s="1"/>
      <c r="CTQ174" s="1"/>
      <c r="CTR174" s="1"/>
      <c r="CTS174" s="1"/>
      <c r="CTT174" s="1"/>
      <c r="CTU174" s="1"/>
      <c r="CTV174" s="1"/>
      <c r="CTW174" s="1"/>
      <c r="CTX174" s="1"/>
      <c r="CTY174" s="1"/>
      <c r="CTZ174" s="1"/>
      <c r="CUA174" s="1"/>
      <c r="CUB174" s="1"/>
      <c r="CUC174" s="1"/>
      <c r="CUD174" s="1"/>
      <c r="CUE174" s="1"/>
      <c r="CUF174" s="1"/>
      <c r="CUG174" s="1"/>
      <c r="CUH174" s="1"/>
      <c r="CUI174" s="1"/>
      <c r="CUJ174" s="1"/>
      <c r="CUK174" s="1"/>
      <c r="CUL174" s="1"/>
      <c r="CUM174" s="1"/>
      <c r="CUN174" s="1"/>
      <c r="CUO174" s="1"/>
      <c r="CUP174" s="1"/>
      <c r="CUQ174" s="1"/>
      <c r="CUR174" s="1"/>
      <c r="CUS174" s="1"/>
      <c r="CUT174" s="1"/>
      <c r="CUU174" s="1"/>
      <c r="CUV174" s="1"/>
      <c r="CUW174" s="1"/>
      <c r="CUX174" s="1"/>
      <c r="CUY174" s="1"/>
      <c r="CUZ174" s="1"/>
      <c r="CVA174" s="1"/>
      <c r="CVB174" s="1"/>
      <c r="CVC174" s="1"/>
      <c r="CVD174" s="1"/>
      <c r="CVE174" s="1"/>
      <c r="CVF174" s="1"/>
      <c r="CVG174" s="1"/>
      <c r="CVH174" s="1"/>
      <c r="CVI174" s="1"/>
      <c r="CVJ174" s="1"/>
      <c r="CVK174" s="1"/>
      <c r="CVL174" s="1"/>
      <c r="CVM174" s="1"/>
      <c r="CVN174" s="1"/>
      <c r="CVO174" s="1"/>
      <c r="CVP174" s="1"/>
      <c r="CVQ174" s="1"/>
      <c r="CVR174" s="1"/>
      <c r="CVS174" s="1"/>
      <c r="CVT174" s="1"/>
      <c r="CVU174" s="1"/>
      <c r="CVV174" s="1"/>
      <c r="CVW174" s="1"/>
      <c r="CVX174" s="1"/>
      <c r="CVY174" s="1"/>
      <c r="CVZ174" s="1"/>
      <c r="CWA174" s="1"/>
      <c r="CWB174" s="1"/>
      <c r="CWC174" s="1"/>
      <c r="CWD174" s="1"/>
      <c r="CWE174" s="1"/>
      <c r="CWF174" s="1"/>
      <c r="CWG174" s="1"/>
      <c r="CWH174" s="1"/>
      <c r="CWI174" s="1"/>
      <c r="CWJ174" s="1"/>
      <c r="CWK174" s="1"/>
      <c r="CWL174" s="1"/>
      <c r="CWM174" s="1"/>
      <c r="CWN174" s="1"/>
      <c r="CWO174" s="1"/>
      <c r="CWP174" s="1"/>
      <c r="CWQ174" s="1"/>
      <c r="CWR174" s="1"/>
      <c r="CWS174" s="1"/>
      <c r="CWT174" s="1"/>
      <c r="CWU174" s="1"/>
      <c r="CWV174" s="1"/>
      <c r="CWW174" s="1"/>
      <c r="CWX174" s="1"/>
      <c r="CWY174" s="1"/>
      <c r="CWZ174" s="1"/>
      <c r="CXA174" s="1"/>
      <c r="CXB174" s="1"/>
      <c r="CXC174" s="1"/>
      <c r="CXD174" s="1"/>
      <c r="CXE174" s="1"/>
      <c r="CXF174" s="1"/>
      <c r="CXG174" s="1"/>
      <c r="CXH174" s="1"/>
      <c r="CXI174" s="1"/>
      <c r="CXJ174" s="1"/>
      <c r="CXK174" s="1"/>
      <c r="CXL174" s="1"/>
      <c r="CXM174" s="1"/>
      <c r="CXN174" s="1"/>
      <c r="CXO174" s="1"/>
      <c r="CXP174" s="1"/>
      <c r="CXQ174" s="1"/>
      <c r="CXR174" s="1"/>
      <c r="CXS174" s="1"/>
      <c r="CXT174" s="1"/>
      <c r="CXU174" s="1"/>
      <c r="CXV174" s="1"/>
      <c r="CXW174" s="1"/>
      <c r="CXX174" s="1"/>
      <c r="CXY174" s="1"/>
      <c r="CXZ174" s="1"/>
      <c r="CYA174" s="1"/>
      <c r="CYB174" s="1"/>
      <c r="CYC174" s="1"/>
      <c r="CYD174" s="1"/>
      <c r="CYE174" s="1"/>
      <c r="CYF174" s="1"/>
      <c r="CYG174" s="1"/>
      <c r="CYH174" s="1"/>
      <c r="CYI174" s="1"/>
      <c r="CYJ174" s="1"/>
      <c r="CYK174" s="1"/>
      <c r="CYL174" s="1"/>
      <c r="CYM174" s="1"/>
      <c r="CYN174" s="1"/>
      <c r="CYO174" s="1"/>
      <c r="CYP174" s="1"/>
      <c r="CYQ174" s="1"/>
      <c r="CYR174" s="1"/>
      <c r="CYS174" s="1"/>
      <c r="CYT174" s="1"/>
      <c r="CYU174" s="1"/>
      <c r="CYV174" s="1"/>
      <c r="CYW174" s="1"/>
      <c r="CYX174" s="1"/>
      <c r="CYY174" s="1"/>
      <c r="CYZ174" s="1"/>
      <c r="CZA174" s="1"/>
      <c r="CZB174" s="1"/>
      <c r="CZC174" s="1"/>
      <c r="CZD174" s="1"/>
      <c r="CZE174" s="1"/>
      <c r="CZF174" s="1"/>
      <c r="CZG174" s="1"/>
      <c r="CZH174" s="1"/>
      <c r="CZI174" s="1"/>
      <c r="CZJ174" s="1"/>
      <c r="CZK174" s="1"/>
      <c r="CZL174" s="1"/>
      <c r="CZM174" s="1"/>
      <c r="CZN174" s="1"/>
      <c r="CZO174" s="1"/>
      <c r="CZP174" s="1"/>
      <c r="CZQ174" s="1"/>
      <c r="CZR174" s="1"/>
      <c r="CZS174" s="1"/>
      <c r="CZT174" s="1"/>
      <c r="CZU174" s="1"/>
      <c r="CZV174" s="1"/>
      <c r="CZW174" s="1"/>
      <c r="CZX174" s="1"/>
      <c r="CZY174" s="1"/>
      <c r="CZZ174" s="1"/>
      <c r="DAA174" s="1"/>
      <c r="DAB174" s="1"/>
      <c r="DAC174" s="1"/>
      <c r="DAD174" s="1"/>
      <c r="DAE174" s="1"/>
      <c r="DAF174" s="1"/>
      <c r="DAG174" s="1"/>
      <c r="DAH174" s="1"/>
      <c r="DAI174" s="1"/>
      <c r="DAJ174" s="1"/>
      <c r="DAK174" s="1"/>
      <c r="DAL174" s="1"/>
      <c r="DAM174" s="1"/>
      <c r="DAN174" s="1"/>
      <c r="DAO174" s="1"/>
      <c r="DAP174" s="1"/>
      <c r="DAQ174" s="1"/>
      <c r="DAR174" s="1"/>
      <c r="DAS174" s="1"/>
      <c r="DAT174" s="1"/>
      <c r="DAU174" s="1"/>
      <c r="DAV174" s="1"/>
      <c r="DAW174" s="1"/>
      <c r="DAX174" s="1"/>
      <c r="DAY174" s="1"/>
      <c r="DAZ174" s="1"/>
      <c r="DBA174" s="1"/>
      <c r="DBB174" s="1"/>
      <c r="DBC174" s="1"/>
      <c r="DBD174" s="1"/>
      <c r="DBE174" s="1"/>
      <c r="DBF174" s="1"/>
      <c r="DBG174" s="1"/>
      <c r="DBH174" s="1"/>
      <c r="DBI174" s="1"/>
      <c r="DBJ174" s="1"/>
      <c r="DBK174" s="1"/>
      <c r="DBL174" s="1"/>
      <c r="DBM174" s="1"/>
      <c r="DBN174" s="1"/>
      <c r="DBO174" s="1"/>
      <c r="DBP174" s="1"/>
      <c r="DBQ174" s="1"/>
      <c r="DBR174" s="1"/>
      <c r="DBS174" s="1"/>
      <c r="DBT174" s="1"/>
      <c r="DBU174" s="1"/>
      <c r="DBV174" s="1"/>
      <c r="DBW174" s="1"/>
      <c r="DBX174" s="1"/>
      <c r="DBY174" s="1"/>
      <c r="DBZ174" s="1"/>
      <c r="DCA174" s="1"/>
      <c r="DCB174" s="1"/>
      <c r="DCC174" s="1"/>
      <c r="DCD174" s="1"/>
      <c r="DCE174" s="1"/>
      <c r="DCF174" s="1"/>
      <c r="DCG174" s="1"/>
      <c r="DCH174" s="1"/>
      <c r="DCI174" s="1"/>
      <c r="DCJ174" s="1"/>
      <c r="DCK174" s="1"/>
      <c r="DCL174" s="1"/>
      <c r="DCM174" s="1"/>
      <c r="DCN174" s="1"/>
      <c r="DCO174" s="1"/>
      <c r="DCP174" s="1"/>
      <c r="DCQ174" s="1"/>
      <c r="DCR174" s="1"/>
      <c r="DCS174" s="1"/>
      <c r="DCT174" s="1"/>
      <c r="DCU174" s="1"/>
      <c r="DCV174" s="1"/>
      <c r="DCW174" s="1"/>
      <c r="DCX174" s="1"/>
      <c r="DCY174" s="1"/>
      <c r="DCZ174" s="1"/>
      <c r="DDA174" s="1"/>
      <c r="DDB174" s="1"/>
      <c r="DDC174" s="1"/>
      <c r="DDD174" s="1"/>
      <c r="DDE174" s="1"/>
      <c r="DDF174" s="1"/>
      <c r="DDG174" s="1"/>
      <c r="DDH174" s="1"/>
      <c r="DDI174" s="1"/>
      <c r="DDJ174" s="1"/>
      <c r="DDK174" s="1"/>
      <c r="DDL174" s="1"/>
      <c r="DDM174" s="1"/>
      <c r="DDN174" s="1"/>
      <c r="DDO174" s="1"/>
      <c r="DDP174" s="1"/>
      <c r="DDQ174" s="1"/>
      <c r="DDR174" s="1"/>
      <c r="DDS174" s="1"/>
      <c r="DDT174" s="1"/>
      <c r="DDU174" s="1"/>
      <c r="DDV174" s="1"/>
      <c r="DDW174" s="1"/>
      <c r="DDX174" s="1"/>
      <c r="DDY174" s="1"/>
      <c r="DDZ174" s="1"/>
      <c r="DEA174" s="1"/>
      <c r="DEB174" s="1"/>
      <c r="DEC174" s="1"/>
      <c r="DED174" s="1"/>
      <c r="DEE174" s="1"/>
      <c r="DEF174" s="1"/>
      <c r="DEG174" s="1"/>
      <c r="DEH174" s="1"/>
      <c r="DEI174" s="1"/>
      <c r="DEJ174" s="1"/>
      <c r="DEK174" s="1"/>
      <c r="DEL174" s="1"/>
      <c r="DEM174" s="1"/>
      <c r="DEN174" s="1"/>
      <c r="DEO174" s="1"/>
      <c r="DEP174" s="1"/>
      <c r="DEQ174" s="1"/>
      <c r="DER174" s="1"/>
      <c r="DES174" s="1"/>
      <c r="DET174" s="1"/>
      <c r="DEU174" s="1"/>
      <c r="DEV174" s="1"/>
      <c r="DEW174" s="1"/>
      <c r="DEX174" s="1"/>
      <c r="DEY174" s="1"/>
      <c r="DEZ174" s="1"/>
      <c r="DFA174" s="1"/>
      <c r="DFB174" s="1"/>
      <c r="DFC174" s="1"/>
      <c r="DFD174" s="1"/>
      <c r="DFE174" s="1"/>
      <c r="DFF174" s="1"/>
      <c r="DFG174" s="1"/>
      <c r="DFH174" s="1"/>
      <c r="DFI174" s="1"/>
      <c r="DFJ174" s="1"/>
      <c r="DFK174" s="1"/>
      <c r="DFL174" s="1"/>
      <c r="DFM174" s="1"/>
      <c r="DFN174" s="1"/>
      <c r="DFO174" s="1"/>
      <c r="DFP174" s="1"/>
      <c r="DFQ174" s="1"/>
      <c r="DFR174" s="1"/>
      <c r="DFS174" s="1"/>
      <c r="DFT174" s="1"/>
      <c r="DFU174" s="1"/>
      <c r="DFV174" s="1"/>
      <c r="DFW174" s="1"/>
      <c r="DFX174" s="1"/>
      <c r="DFY174" s="1"/>
      <c r="DFZ174" s="1"/>
      <c r="DGA174" s="1"/>
      <c r="DGB174" s="1"/>
      <c r="DGC174" s="1"/>
      <c r="DGD174" s="1"/>
      <c r="DGE174" s="1"/>
      <c r="DGF174" s="1"/>
      <c r="DGG174" s="1"/>
      <c r="DGH174" s="1"/>
      <c r="DGI174" s="1"/>
      <c r="DGJ174" s="1"/>
      <c r="DGK174" s="1"/>
      <c r="DGL174" s="1"/>
      <c r="DGM174" s="1"/>
      <c r="DGN174" s="1"/>
      <c r="DGO174" s="1"/>
      <c r="DGP174" s="1"/>
      <c r="DGQ174" s="1"/>
      <c r="DGR174" s="1"/>
      <c r="DGS174" s="1"/>
      <c r="DGT174" s="1"/>
      <c r="DGU174" s="1"/>
      <c r="DGV174" s="1"/>
      <c r="DGW174" s="1"/>
      <c r="DGX174" s="1"/>
      <c r="DGY174" s="1"/>
      <c r="DGZ174" s="1"/>
      <c r="DHA174" s="1"/>
      <c r="DHB174" s="1"/>
      <c r="DHC174" s="1"/>
      <c r="DHD174" s="1"/>
      <c r="DHE174" s="1"/>
      <c r="DHF174" s="1"/>
      <c r="DHG174" s="1"/>
      <c r="DHH174" s="1"/>
      <c r="DHI174" s="1"/>
      <c r="DHJ174" s="1"/>
      <c r="DHK174" s="1"/>
      <c r="DHL174" s="1"/>
      <c r="DHM174" s="1"/>
      <c r="DHN174" s="1"/>
      <c r="DHO174" s="1"/>
      <c r="DHP174" s="1"/>
      <c r="DHQ174" s="1"/>
      <c r="DHR174" s="1"/>
      <c r="DHS174" s="1"/>
      <c r="DHT174" s="1"/>
      <c r="DHU174" s="1"/>
      <c r="DHV174" s="1"/>
      <c r="DHW174" s="1"/>
      <c r="DHX174" s="1"/>
      <c r="DHY174" s="1"/>
      <c r="DHZ174" s="1"/>
      <c r="DIA174" s="1"/>
      <c r="DIB174" s="1"/>
      <c r="DIC174" s="1"/>
      <c r="DID174" s="1"/>
      <c r="DIE174" s="1"/>
      <c r="DIF174" s="1"/>
      <c r="DIG174" s="1"/>
      <c r="DIH174" s="1"/>
      <c r="DII174" s="1"/>
      <c r="DIJ174" s="1"/>
      <c r="DIK174" s="1"/>
      <c r="DIL174" s="1"/>
      <c r="DIM174" s="1"/>
      <c r="DIN174" s="1"/>
      <c r="DIO174" s="1"/>
      <c r="DIP174" s="1"/>
      <c r="DIQ174" s="1"/>
      <c r="DIR174" s="1"/>
      <c r="DIS174" s="1"/>
      <c r="DIT174" s="1"/>
      <c r="DIU174" s="1"/>
      <c r="DIV174" s="1"/>
      <c r="DIW174" s="1"/>
      <c r="DIX174" s="1"/>
      <c r="DIY174" s="1"/>
      <c r="DIZ174" s="1"/>
      <c r="DJA174" s="1"/>
      <c r="DJB174" s="1"/>
      <c r="DJC174" s="1"/>
      <c r="DJD174" s="1"/>
      <c r="DJE174" s="1"/>
      <c r="DJF174" s="1"/>
      <c r="DJG174" s="1"/>
      <c r="DJH174" s="1"/>
      <c r="DJI174" s="1"/>
      <c r="DJJ174" s="1"/>
      <c r="DJK174" s="1"/>
      <c r="DJL174" s="1"/>
      <c r="DJM174" s="1"/>
      <c r="DJN174" s="1"/>
      <c r="DJO174" s="1"/>
      <c r="DJP174" s="1"/>
      <c r="DJQ174" s="1"/>
      <c r="DJR174" s="1"/>
      <c r="DJS174" s="1"/>
      <c r="DJT174" s="1"/>
      <c r="DJU174" s="1"/>
      <c r="DJV174" s="1"/>
      <c r="DJW174" s="1"/>
      <c r="DJX174" s="1"/>
      <c r="DJY174" s="1"/>
      <c r="DJZ174" s="1"/>
      <c r="DKA174" s="1"/>
      <c r="DKB174" s="1"/>
      <c r="DKC174" s="1"/>
      <c r="DKD174" s="1"/>
      <c r="DKE174" s="1"/>
      <c r="DKF174" s="1"/>
      <c r="DKG174" s="1"/>
      <c r="DKH174" s="1"/>
      <c r="DKI174" s="1"/>
      <c r="DKJ174" s="1"/>
      <c r="DKK174" s="1"/>
      <c r="DKL174" s="1"/>
      <c r="DKM174" s="1"/>
      <c r="DKN174" s="1"/>
      <c r="DKO174" s="1"/>
      <c r="DKP174" s="1"/>
      <c r="DKQ174" s="1"/>
      <c r="DKR174" s="1"/>
      <c r="DKS174" s="1"/>
      <c r="DKT174" s="1"/>
      <c r="DKU174" s="1"/>
      <c r="DKV174" s="1"/>
      <c r="DKW174" s="1"/>
      <c r="DKX174" s="1"/>
      <c r="DKY174" s="1"/>
      <c r="DKZ174" s="1"/>
      <c r="DLA174" s="1"/>
      <c r="DLB174" s="1"/>
      <c r="DLC174" s="1"/>
      <c r="DLD174" s="1"/>
      <c r="DLE174" s="1"/>
      <c r="DLF174" s="1"/>
      <c r="DLG174" s="1"/>
      <c r="DLH174" s="1"/>
      <c r="DLI174" s="1"/>
      <c r="DLJ174" s="1"/>
      <c r="DLK174" s="1"/>
      <c r="DLL174" s="1"/>
      <c r="DLM174" s="1"/>
      <c r="DLN174" s="1"/>
      <c r="DLO174" s="1"/>
      <c r="DLP174" s="1"/>
      <c r="DLQ174" s="1"/>
      <c r="DLR174" s="1"/>
      <c r="DLS174" s="1"/>
      <c r="DLT174" s="1"/>
      <c r="DLU174" s="1"/>
      <c r="DLV174" s="1"/>
      <c r="DLW174" s="1"/>
      <c r="DLX174" s="1"/>
      <c r="DLY174" s="1"/>
      <c r="DLZ174" s="1"/>
      <c r="DMA174" s="1"/>
      <c r="DMB174" s="1"/>
      <c r="DMC174" s="1"/>
      <c r="DMD174" s="1"/>
      <c r="DME174" s="1"/>
      <c r="DMF174" s="1"/>
      <c r="DMG174" s="1"/>
      <c r="DMH174" s="1"/>
      <c r="DMI174" s="1"/>
      <c r="DMJ174" s="1"/>
      <c r="DMK174" s="1"/>
      <c r="DML174" s="1"/>
      <c r="DMM174" s="1"/>
      <c r="DMN174" s="1"/>
      <c r="DMO174" s="1"/>
      <c r="DMP174" s="1"/>
      <c r="DMQ174" s="1"/>
      <c r="DMR174" s="1"/>
      <c r="DMS174" s="1"/>
      <c r="DMT174" s="1"/>
      <c r="DMU174" s="1"/>
      <c r="DMV174" s="1"/>
      <c r="DMW174" s="1"/>
      <c r="DMX174" s="1"/>
      <c r="DMY174" s="1"/>
      <c r="DMZ174" s="1"/>
      <c r="DNA174" s="1"/>
      <c r="DNB174" s="1"/>
      <c r="DNC174" s="1"/>
      <c r="DND174" s="1"/>
      <c r="DNE174" s="1"/>
      <c r="DNF174" s="1"/>
      <c r="DNG174" s="1"/>
      <c r="DNH174" s="1"/>
      <c r="DNI174" s="1"/>
      <c r="DNJ174" s="1"/>
      <c r="DNK174" s="1"/>
      <c r="DNL174" s="1"/>
      <c r="DNM174" s="1"/>
      <c r="DNN174" s="1"/>
      <c r="DNO174" s="1"/>
      <c r="DNP174" s="1"/>
      <c r="DNQ174" s="1"/>
      <c r="DNR174" s="1"/>
      <c r="DNS174" s="1"/>
      <c r="DNT174" s="1"/>
      <c r="DNU174" s="1"/>
      <c r="DNV174" s="1"/>
      <c r="DNW174" s="1"/>
      <c r="DNX174" s="1"/>
      <c r="DNY174" s="1"/>
      <c r="DNZ174" s="1"/>
      <c r="DOA174" s="1"/>
      <c r="DOB174" s="1"/>
      <c r="DOC174" s="1"/>
      <c r="DOD174" s="1"/>
      <c r="DOE174" s="1"/>
      <c r="DOF174" s="1"/>
      <c r="DOG174" s="1"/>
      <c r="DOH174" s="1"/>
      <c r="DOI174" s="1"/>
      <c r="DOJ174" s="1"/>
      <c r="DOK174" s="1"/>
      <c r="DOL174" s="1"/>
      <c r="DOM174" s="1"/>
      <c r="DON174" s="1"/>
      <c r="DOO174" s="1"/>
      <c r="DOP174" s="1"/>
      <c r="DOQ174" s="1"/>
      <c r="DOR174" s="1"/>
      <c r="DOS174" s="1"/>
      <c r="DOT174" s="1"/>
      <c r="DOU174" s="1"/>
      <c r="DOV174" s="1"/>
      <c r="DOW174" s="1"/>
      <c r="DOX174" s="1"/>
      <c r="DOY174" s="1"/>
      <c r="DOZ174" s="1"/>
      <c r="DPA174" s="1"/>
      <c r="DPB174" s="1"/>
      <c r="DPC174" s="1"/>
      <c r="DPD174" s="1"/>
      <c r="DPE174" s="1"/>
      <c r="DPF174" s="1"/>
      <c r="DPG174" s="1"/>
      <c r="DPH174" s="1"/>
      <c r="DPI174" s="1"/>
      <c r="DPJ174" s="1"/>
      <c r="DPK174" s="1"/>
      <c r="DPL174" s="1"/>
      <c r="DPM174" s="1"/>
      <c r="DPN174" s="1"/>
      <c r="DPO174" s="1"/>
      <c r="DPP174" s="1"/>
      <c r="DPQ174" s="1"/>
      <c r="DPR174" s="1"/>
      <c r="DPS174" s="1"/>
      <c r="DPT174" s="1"/>
      <c r="DPU174" s="1"/>
      <c r="DPV174" s="1"/>
      <c r="DPW174" s="1"/>
      <c r="DPX174" s="1"/>
      <c r="DPY174" s="1"/>
      <c r="DPZ174" s="1"/>
      <c r="DQA174" s="1"/>
      <c r="DQB174" s="1"/>
      <c r="DQC174" s="1"/>
      <c r="DQD174" s="1"/>
      <c r="DQE174" s="1"/>
      <c r="DQF174" s="1"/>
      <c r="DQG174" s="1"/>
      <c r="DQH174" s="1"/>
      <c r="DQI174" s="1"/>
      <c r="DQJ174" s="1"/>
      <c r="DQK174" s="1"/>
      <c r="DQL174" s="1"/>
      <c r="DQM174" s="1"/>
      <c r="DQN174" s="1"/>
      <c r="DQO174" s="1"/>
      <c r="DQP174" s="1"/>
      <c r="DQQ174" s="1"/>
      <c r="DQR174" s="1"/>
      <c r="DQS174" s="1"/>
      <c r="DQT174" s="1"/>
      <c r="DQU174" s="1"/>
      <c r="DQV174" s="1"/>
      <c r="DQW174" s="1"/>
      <c r="DQX174" s="1"/>
      <c r="DQY174" s="1"/>
      <c r="DQZ174" s="1"/>
      <c r="DRA174" s="1"/>
      <c r="DRB174" s="1"/>
      <c r="DRC174" s="1"/>
      <c r="DRD174" s="1"/>
      <c r="DRE174" s="1"/>
      <c r="DRF174" s="1"/>
      <c r="DRG174" s="1"/>
      <c r="DRH174" s="1"/>
      <c r="DRI174" s="1"/>
      <c r="DRJ174" s="1"/>
      <c r="DRK174" s="1"/>
      <c r="DRL174" s="1"/>
      <c r="DRM174" s="1"/>
      <c r="DRN174" s="1"/>
      <c r="DRO174" s="1"/>
      <c r="DRP174" s="1"/>
      <c r="DRQ174" s="1"/>
      <c r="DRR174" s="1"/>
      <c r="DRS174" s="1"/>
      <c r="DRT174" s="1"/>
      <c r="DRU174" s="1"/>
      <c r="DRV174" s="1"/>
      <c r="DRW174" s="1"/>
      <c r="DRX174" s="1"/>
      <c r="DRY174" s="1"/>
      <c r="DRZ174" s="1"/>
      <c r="DSA174" s="1"/>
      <c r="DSB174" s="1"/>
      <c r="DSC174" s="1"/>
      <c r="DSD174" s="1"/>
      <c r="DSE174" s="1"/>
      <c r="DSF174" s="1"/>
      <c r="DSG174" s="1"/>
      <c r="DSH174" s="1"/>
      <c r="DSI174" s="1"/>
      <c r="DSJ174" s="1"/>
      <c r="DSK174" s="1"/>
      <c r="DSL174" s="1"/>
      <c r="DSM174" s="1"/>
      <c r="DSN174" s="1"/>
      <c r="DSO174" s="1"/>
      <c r="DSP174" s="1"/>
      <c r="DSQ174" s="1"/>
      <c r="DSR174" s="1"/>
      <c r="DSS174" s="1"/>
      <c r="DST174" s="1"/>
      <c r="DSU174" s="1"/>
      <c r="DSV174" s="1"/>
      <c r="DSW174" s="1"/>
      <c r="DSX174" s="1"/>
      <c r="DSY174" s="1"/>
      <c r="DSZ174" s="1"/>
      <c r="DTA174" s="1"/>
      <c r="DTB174" s="1"/>
      <c r="DTC174" s="1"/>
      <c r="DTD174" s="1"/>
      <c r="DTE174" s="1"/>
      <c r="DTF174" s="1"/>
      <c r="DTG174" s="1"/>
      <c r="DTH174" s="1"/>
      <c r="DTI174" s="1"/>
      <c r="DTJ174" s="1"/>
      <c r="DTK174" s="1"/>
      <c r="DTL174" s="1"/>
      <c r="DTM174" s="1"/>
      <c r="DTN174" s="1"/>
      <c r="DTO174" s="1"/>
      <c r="DTP174" s="1"/>
      <c r="DTQ174" s="1"/>
      <c r="DTR174" s="1"/>
      <c r="DTS174" s="1"/>
      <c r="DTT174" s="1"/>
      <c r="DTU174" s="1"/>
      <c r="DTV174" s="1"/>
      <c r="DTW174" s="1"/>
      <c r="DTX174" s="1"/>
      <c r="DTY174" s="1"/>
      <c r="DTZ174" s="1"/>
      <c r="DUA174" s="1"/>
      <c r="DUB174" s="1"/>
      <c r="DUC174" s="1"/>
      <c r="DUD174" s="1"/>
      <c r="DUE174" s="1"/>
      <c r="DUF174" s="1"/>
      <c r="DUG174" s="1"/>
      <c r="DUH174" s="1"/>
      <c r="DUI174" s="1"/>
      <c r="DUJ174" s="1"/>
      <c r="DUK174" s="1"/>
      <c r="DUL174" s="1"/>
      <c r="DUM174" s="1"/>
      <c r="DUN174" s="1"/>
      <c r="DUO174" s="1"/>
      <c r="DUP174" s="1"/>
      <c r="DUQ174" s="1"/>
      <c r="DUR174" s="1"/>
      <c r="DUS174" s="1"/>
      <c r="DUT174" s="1"/>
      <c r="DUU174" s="1"/>
      <c r="DUV174" s="1"/>
      <c r="DUW174" s="1"/>
      <c r="DUX174" s="1"/>
      <c r="DUY174" s="1"/>
      <c r="DUZ174" s="1"/>
      <c r="DVA174" s="1"/>
      <c r="DVB174" s="1"/>
      <c r="DVC174" s="1"/>
      <c r="DVD174" s="1"/>
      <c r="DVE174" s="1"/>
      <c r="DVF174" s="1"/>
      <c r="DVG174" s="1"/>
      <c r="DVH174" s="1"/>
      <c r="DVI174" s="1"/>
      <c r="DVJ174" s="1"/>
      <c r="DVK174" s="1"/>
      <c r="DVL174" s="1"/>
      <c r="DVM174" s="1"/>
      <c r="DVN174" s="1"/>
      <c r="DVO174" s="1"/>
      <c r="DVP174" s="1"/>
      <c r="DVQ174" s="1"/>
      <c r="DVR174" s="1"/>
      <c r="DVS174" s="1"/>
      <c r="DVT174" s="1"/>
      <c r="DVU174" s="1"/>
      <c r="DVV174" s="1"/>
      <c r="DVW174" s="1"/>
      <c r="DVX174" s="1"/>
      <c r="DVY174" s="1"/>
      <c r="DVZ174" s="1"/>
      <c r="DWA174" s="1"/>
      <c r="DWB174" s="1"/>
      <c r="DWC174" s="1"/>
      <c r="DWD174" s="1"/>
      <c r="DWE174" s="1"/>
      <c r="DWF174" s="1"/>
      <c r="DWG174" s="1"/>
      <c r="DWH174" s="1"/>
      <c r="DWI174" s="1"/>
      <c r="DWJ174" s="1"/>
      <c r="DWK174" s="1"/>
      <c r="DWL174" s="1"/>
      <c r="DWM174" s="1"/>
      <c r="DWN174" s="1"/>
      <c r="DWO174" s="1"/>
      <c r="DWP174" s="1"/>
      <c r="DWQ174" s="1"/>
      <c r="DWR174" s="1"/>
      <c r="DWS174" s="1"/>
      <c r="DWT174" s="1"/>
      <c r="DWU174" s="1"/>
      <c r="DWV174" s="1"/>
      <c r="DWW174" s="1"/>
      <c r="DWX174" s="1"/>
      <c r="DWY174" s="1"/>
      <c r="DWZ174" s="1"/>
      <c r="DXA174" s="1"/>
      <c r="DXB174" s="1"/>
      <c r="DXC174" s="1"/>
      <c r="DXD174" s="1"/>
      <c r="DXE174" s="1"/>
      <c r="DXF174" s="1"/>
      <c r="DXG174" s="1"/>
      <c r="DXH174" s="1"/>
      <c r="DXI174" s="1"/>
      <c r="DXJ174" s="1"/>
      <c r="DXK174" s="1"/>
      <c r="DXL174" s="1"/>
      <c r="DXM174" s="1"/>
      <c r="DXN174" s="1"/>
      <c r="DXO174" s="1"/>
      <c r="DXP174" s="1"/>
      <c r="DXQ174" s="1"/>
      <c r="DXR174" s="1"/>
      <c r="DXS174" s="1"/>
      <c r="DXT174" s="1"/>
      <c r="DXU174" s="1"/>
      <c r="DXV174" s="1"/>
      <c r="DXW174" s="1"/>
      <c r="DXX174" s="1"/>
      <c r="DXY174" s="1"/>
      <c r="DXZ174" s="1"/>
      <c r="DYA174" s="1"/>
      <c r="DYB174" s="1"/>
      <c r="DYC174" s="1"/>
      <c r="DYD174" s="1"/>
      <c r="DYE174" s="1"/>
      <c r="DYF174" s="1"/>
      <c r="DYG174" s="1"/>
      <c r="DYH174" s="1"/>
      <c r="DYI174" s="1"/>
      <c r="DYJ174" s="1"/>
      <c r="DYK174" s="1"/>
      <c r="DYL174" s="1"/>
      <c r="DYM174" s="1"/>
      <c r="DYN174" s="1"/>
      <c r="DYO174" s="1"/>
      <c r="DYP174" s="1"/>
      <c r="DYQ174" s="1"/>
      <c r="DYR174" s="1"/>
      <c r="DYS174" s="1"/>
      <c r="DYT174" s="1"/>
      <c r="DYU174" s="1"/>
      <c r="DYV174" s="1"/>
      <c r="DYW174" s="1"/>
      <c r="DYX174" s="1"/>
      <c r="DYY174" s="1"/>
      <c r="DYZ174" s="1"/>
      <c r="DZA174" s="1"/>
      <c r="DZB174" s="1"/>
      <c r="DZC174" s="1"/>
      <c r="DZD174" s="1"/>
      <c r="DZE174" s="1"/>
      <c r="DZF174" s="1"/>
      <c r="DZG174" s="1"/>
      <c r="DZH174" s="1"/>
      <c r="DZI174" s="1"/>
      <c r="DZJ174" s="1"/>
      <c r="DZK174" s="1"/>
      <c r="DZL174" s="1"/>
      <c r="DZM174" s="1"/>
      <c r="DZN174" s="1"/>
      <c r="DZO174" s="1"/>
      <c r="DZP174" s="1"/>
      <c r="DZQ174" s="1"/>
      <c r="DZR174" s="1"/>
      <c r="DZS174" s="1"/>
      <c r="DZT174" s="1"/>
      <c r="DZU174" s="1"/>
      <c r="DZV174" s="1"/>
      <c r="DZW174" s="1"/>
      <c r="DZX174" s="1"/>
      <c r="DZY174" s="1"/>
      <c r="DZZ174" s="1"/>
      <c r="EAA174" s="1"/>
      <c r="EAB174" s="1"/>
      <c r="EAC174" s="1"/>
      <c r="EAD174" s="1"/>
      <c r="EAE174" s="1"/>
      <c r="EAF174" s="1"/>
      <c r="EAG174" s="1"/>
      <c r="EAH174" s="1"/>
      <c r="EAI174" s="1"/>
      <c r="EAJ174" s="1"/>
      <c r="EAK174" s="1"/>
      <c r="EAL174" s="1"/>
      <c r="EAM174" s="1"/>
      <c r="EAN174" s="1"/>
      <c r="EAO174" s="1"/>
      <c r="EAP174" s="1"/>
      <c r="EAQ174" s="1"/>
      <c r="EAR174" s="1"/>
      <c r="EAS174" s="1"/>
      <c r="EAT174" s="1"/>
      <c r="EAU174" s="1"/>
      <c r="EAV174" s="1"/>
      <c r="EAW174" s="1"/>
      <c r="EAX174" s="1"/>
      <c r="EAY174" s="1"/>
      <c r="EAZ174" s="1"/>
      <c r="EBA174" s="1"/>
      <c r="EBB174" s="1"/>
      <c r="EBC174" s="1"/>
      <c r="EBD174" s="1"/>
      <c r="EBE174" s="1"/>
      <c r="EBF174" s="1"/>
      <c r="EBG174" s="1"/>
      <c r="EBH174" s="1"/>
      <c r="EBI174" s="1"/>
      <c r="EBJ174" s="1"/>
      <c r="EBK174" s="1"/>
      <c r="EBL174" s="1"/>
      <c r="EBM174" s="1"/>
      <c r="EBN174" s="1"/>
      <c r="EBO174" s="1"/>
      <c r="EBP174" s="1"/>
      <c r="EBQ174" s="1"/>
      <c r="EBR174" s="1"/>
      <c r="EBS174" s="1"/>
      <c r="EBT174" s="1"/>
      <c r="EBU174" s="1"/>
      <c r="EBV174" s="1"/>
      <c r="EBW174" s="1"/>
      <c r="EBX174" s="1"/>
      <c r="EBY174" s="1"/>
      <c r="EBZ174" s="1"/>
      <c r="ECA174" s="1"/>
      <c r="ECB174" s="1"/>
      <c r="ECC174" s="1"/>
      <c r="ECD174" s="1"/>
      <c r="ECE174" s="1"/>
      <c r="ECF174" s="1"/>
      <c r="ECG174" s="1"/>
      <c r="ECH174" s="1"/>
      <c r="ECI174" s="1"/>
      <c r="ECJ174" s="1"/>
      <c r="ECK174" s="1"/>
      <c r="ECL174" s="1"/>
      <c r="ECM174" s="1"/>
      <c r="ECN174" s="1"/>
      <c r="ECO174" s="1"/>
      <c r="ECP174" s="1"/>
      <c r="ECQ174" s="1"/>
      <c r="ECR174" s="1"/>
      <c r="ECS174" s="1"/>
      <c r="ECT174" s="1"/>
      <c r="ECU174" s="1"/>
      <c r="ECV174" s="1"/>
      <c r="ECW174" s="1"/>
      <c r="ECX174" s="1"/>
      <c r="ECY174" s="1"/>
      <c r="ECZ174" s="1"/>
      <c r="EDA174" s="1"/>
      <c r="EDB174" s="1"/>
      <c r="EDC174" s="1"/>
      <c r="EDD174" s="1"/>
      <c r="EDE174" s="1"/>
      <c r="EDF174" s="1"/>
      <c r="EDG174" s="1"/>
      <c r="EDH174" s="1"/>
      <c r="EDI174" s="1"/>
      <c r="EDJ174" s="1"/>
      <c r="EDK174" s="1"/>
      <c r="EDL174" s="1"/>
      <c r="EDM174" s="1"/>
      <c r="EDN174" s="1"/>
      <c r="EDO174" s="1"/>
      <c r="EDP174" s="1"/>
      <c r="EDQ174" s="1"/>
      <c r="EDR174" s="1"/>
      <c r="EDS174" s="1"/>
      <c r="EDT174" s="1"/>
      <c r="EDU174" s="1"/>
      <c r="EDV174" s="1"/>
      <c r="EDW174" s="1"/>
      <c r="EDX174" s="1"/>
      <c r="EDY174" s="1"/>
      <c r="EDZ174" s="1"/>
      <c r="EEA174" s="1"/>
      <c r="EEB174" s="1"/>
      <c r="EEC174" s="1"/>
      <c r="EED174" s="1"/>
      <c r="EEE174" s="1"/>
      <c r="EEF174" s="1"/>
      <c r="EEG174" s="1"/>
      <c r="EEH174" s="1"/>
      <c r="EEI174" s="1"/>
      <c r="EEJ174" s="1"/>
      <c r="EEK174" s="1"/>
      <c r="EEL174" s="1"/>
      <c r="EEM174" s="1"/>
      <c r="EEN174" s="1"/>
      <c r="EEO174" s="1"/>
      <c r="EEP174" s="1"/>
      <c r="EEQ174" s="1"/>
      <c r="EER174" s="1"/>
      <c r="EES174" s="1"/>
      <c r="EET174" s="1"/>
      <c r="EEU174" s="1"/>
      <c r="EEV174" s="1"/>
      <c r="EEW174" s="1"/>
      <c r="EEX174" s="1"/>
      <c r="EEY174" s="1"/>
      <c r="EEZ174" s="1"/>
      <c r="EFA174" s="1"/>
      <c r="EFB174" s="1"/>
      <c r="EFC174" s="1"/>
      <c r="EFD174" s="1"/>
      <c r="EFE174" s="1"/>
      <c r="EFF174" s="1"/>
      <c r="EFG174" s="1"/>
      <c r="EFH174" s="1"/>
      <c r="EFI174" s="1"/>
      <c r="EFJ174" s="1"/>
      <c r="EFK174" s="1"/>
      <c r="EFL174" s="1"/>
      <c r="EFM174" s="1"/>
      <c r="EFN174" s="1"/>
      <c r="EFO174" s="1"/>
      <c r="EFP174" s="1"/>
      <c r="EFQ174" s="1"/>
      <c r="EFR174" s="1"/>
      <c r="EFS174" s="1"/>
      <c r="EFT174" s="1"/>
      <c r="EFU174" s="1"/>
      <c r="EFV174" s="1"/>
      <c r="EFW174" s="1"/>
      <c r="EFX174" s="1"/>
      <c r="EFY174" s="1"/>
      <c r="EFZ174" s="1"/>
      <c r="EGA174" s="1"/>
      <c r="EGB174" s="1"/>
      <c r="EGC174" s="1"/>
      <c r="EGD174" s="1"/>
      <c r="EGE174" s="1"/>
      <c r="EGF174" s="1"/>
      <c r="EGG174" s="1"/>
      <c r="EGH174" s="1"/>
      <c r="EGI174" s="1"/>
      <c r="EGJ174" s="1"/>
      <c r="EGK174" s="1"/>
      <c r="EGL174" s="1"/>
      <c r="EGM174" s="1"/>
      <c r="EGN174" s="1"/>
      <c r="EGO174" s="1"/>
      <c r="EGP174" s="1"/>
      <c r="EGQ174" s="1"/>
      <c r="EGR174" s="1"/>
      <c r="EGS174" s="1"/>
      <c r="EGT174" s="1"/>
      <c r="EGU174" s="1"/>
      <c r="EGV174" s="1"/>
      <c r="EGW174" s="1"/>
      <c r="EGX174" s="1"/>
      <c r="EGY174" s="1"/>
      <c r="EGZ174" s="1"/>
      <c r="EHA174" s="1"/>
      <c r="EHB174" s="1"/>
      <c r="EHC174" s="1"/>
      <c r="EHD174" s="1"/>
      <c r="EHE174" s="1"/>
      <c r="EHF174" s="1"/>
      <c r="EHG174" s="1"/>
      <c r="EHH174" s="1"/>
      <c r="EHI174" s="1"/>
      <c r="EHJ174" s="1"/>
      <c r="EHK174" s="1"/>
      <c r="EHL174" s="1"/>
      <c r="EHM174" s="1"/>
      <c r="EHN174" s="1"/>
      <c r="EHO174" s="1"/>
      <c r="EHP174" s="1"/>
      <c r="EHQ174" s="1"/>
      <c r="EHR174" s="1"/>
      <c r="EHS174" s="1"/>
      <c r="EHT174" s="1"/>
      <c r="EHU174" s="1"/>
      <c r="EHV174" s="1"/>
      <c r="EHW174" s="1"/>
      <c r="EHX174" s="1"/>
      <c r="EHY174" s="1"/>
      <c r="EHZ174" s="1"/>
      <c r="EIA174" s="1"/>
      <c r="EIB174" s="1"/>
      <c r="EIC174" s="1"/>
      <c r="EID174" s="1"/>
      <c r="EIE174" s="1"/>
      <c r="EIF174" s="1"/>
      <c r="EIG174" s="1"/>
      <c r="EIH174" s="1"/>
      <c r="EII174" s="1"/>
      <c r="EIJ174" s="1"/>
      <c r="EIK174" s="1"/>
      <c r="EIL174" s="1"/>
      <c r="EIM174" s="1"/>
      <c r="EIN174" s="1"/>
      <c r="EIO174" s="1"/>
      <c r="EIP174" s="1"/>
      <c r="EIQ174" s="1"/>
      <c r="EIR174" s="1"/>
      <c r="EIS174" s="1"/>
      <c r="EIT174" s="1"/>
      <c r="EIU174" s="1"/>
      <c r="EIV174" s="1"/>
      <c r="EIW174" s="1"/>
      <c r="EIX174" s="1"/>
      <c r="EIY174" s="1"/>
      <c r="EIZ174" s="1"/>
      <c r="EJA174" s="1"/>
      <c r="EJB174" s="1"/>
      <c r="EJC174" s="1"/>
      <c r="EJD174" s="1"/>
      <c r="EJE174" s="1"/>
      <c r="EJF174" s="1"/>
      <c r="EJG174" s="1"/>
      <c r="EJH174" s="1"/>
      <c r="EJI174" s="1"/>
      <c r="EJJ174" s="1"/>
      <c r="EJK174" s="1"/>
      <c r="EJL174" s="1"/>
      <c r="EJM174" s="1"/>
      <c r="EJN174" s="1"/>
      <c r="EJO174" s="1"/>
      <c r="EJP174" s="1"/>
      <c r="EJQ174" s="1"/>
      <c r="EJR174" s="1"/>
      <c r="EJS174" s="1"/>
      <c r="EJT174" s="1"/>
      <c r="EJU174" s="1"/>
      <c r="EJV174" s="1"/>
      <c r="EJW174" s="1"/>
      <c r="EJX174" s="1"/>
      <c r="EJY174" s="1"/>
      <c r="EJZ174" s="1"/>
      <c r="EKA174" s="1"/>
      <c r="EKB174" s="1"/>
      <c r="EKC174" s="1"/>
      <c r="EKD174" s="1"/>
      <c r="EKE174" s="1"/>
      <c r="EKF174" s="1"/>
      <c r="EKG174" s="1"/>
      <c r="EKH174" s="1"/>
      <c r="EKI174" s="1"/>
      <c r="EKJ174" s="1"/>
      <c r="EKK174" s="1"/>
      <c r="EKL174" s="1"/>
      <c r="EKM174" s="1"/>
      <c r="EKN174" s="1"/>
      <c r="EKO174" s="1"/>
      <c r="EKP174" s="1"/>
      <c r="EKQ174" s="1"/>
      <c r="EKR174" s="1"/>
      <c r="EKS174" s="1"/>
      <c r="EKT174" s="1"/>
      <c r="EKU174" s="1"/>
      <c r="EKV174" s="1"/>
      <c r="EKW174" s="1"/>
      <c r="EKX174" s="1"/>
      <c r="EKY174" s="1"/>
      <c r="EKZ174" s="1"/>
      <c r="ELA174" s="1"/>
      <c r="ELB174" s="1"/>
      <c r="ELC174" s="1"/>
      <c r="ELD174" s="1"/>
      <c r="ELE174" s="1"/>
      <c r="ELF174" s="1"/>
      <c r="ELG174" s="1"/>
      <c r="ELH174" s="1"/>
      <c r="ELI174" s="1"/>
      <c r="ELJ174" s="1"/>
      <c r="ELK174" s="1"/>
      <c r="ELL174" s="1"/>
      <c r="ELM174" s="1"/>
      <c r="ELN174" s="1"/>
      <c r="ELO174" s="1"/>
      <c r="ELP174" s="1"/>
      <c r="ELQ174" s="1"/>
      <c r="ELR174" s="1"/>
      <c r="ELS174" s="1"/>
      <c r="ELT174" s="1"/>
      <c r="ELU174" s="1"/>
      <c r="ELV174" s="1"/>
      <c r="ELW174" s="1"/>
      <c r="ELX174" s="1"/>
      <c r="ELY174" s="1"/>
      <c r="ELZ174" s="1"/>
      <c r="EMA174" s="1"/>
      <c r="EMB174" s="1"/>
      <c r="EMC174" s="1"/>
      <c r="EMD174" s="1"/>
      <c r="EME174" s="1"/>
      <c r="EMF174" s="1"/>
      <c r="EMG174" s="1"/>
      <c r="EMH174" s="1"/>
      <c r="EMI174" s="1"/>
      <c r="EMJ174" s="1"/>
      <c r="EMK174" s="1"/>
      <c r="EML174" s="1"/>
      <c r="EMM174" s="1"/>
      <c r="EMN174" s="1"/>
      <c r="EMO174" s="1"/>
      <c r="EMP174" s="1"/>
      <c r="EMQ174" s="1"/>
      <c r="EMR174" s="1"/>
      <c r="EMS174" s="1"/>
      <c r="EMT174" s="1"/>
      <c r="EMU174" s="1"/>
      <c r="EMV174" s="1"/>
      <c r="EMW174" s="1"/>
      <c r="EMX174" s="1"/>
      <c r="EMY174" s="1"/>
      <c r="EMZ174" s="1"/>
      <c r="ENA174" s="1"/>
      <c r="ENB174" s="1"/>
      <c r="ENC174" s="1"/>
      <c r="END174" s="1"/>
      <c r="ENE174" s="1"/>
      <c r="ENF174" s="1"/>
      <c r="ENG174" s="1"/>
      <c r="ENH174" s="1"/>
      <c r="ENI174" s="1"/>
      <c r="ENJ174" s="1"/>
      <c r="ENK174" s="1"/>
      <c r="ENL174" s="1"/>
      <c r="ENM174" s="1"/>
      <c r="ENN174" s="1"/>
      <c r="ENO174" s="1"/>
      <c r="ENP174" s="1"/>
      <c r="ENQ174" s="1"/>
      <c r="ENR174" s="1"/>
      <c r="ENS174" s="1"/>
      <c r="ENT174" s="1"/>
      <c r="ENU174" s="1"/>
      <c r="ENV174" s="1"/>
      <c r="ENW174" s="1"/>
      <c r="ENX174" s="1"/>
      <c r="ENY174" s="1"/>
      <c r="ENZ174" s="1"/>
      <c r="EOA174" s="1"/>
      <c r="EOB174" s="1"/>
      <c r="EOC174" s="1"/>
      <c r="EOD174" s="1"/>
      <c r="EOE174" s="1"/>
      <c r="EOF174" s="1"/>
      <c r="EOG174" s="1"/>
      <c r="EOH174" s="1"/>
      <c r="EOI174" s="1"/>
      <c r="EOJ174" s="1"/>
      <c r="EOK174" s="1"/>
      <c r="EOL174" s="1"/>
      <c r="EOM174" s="1"/>
      <c r="EON174" s="1"/>
      <c r="EOO174" s="1"/>
      <c r="EOP174" s="1"/>
      <c r="EOQ174" s="1"/>
      <c r="EOR174" s="1"/>
      <c r="EOS174" s="1"/>
      <c r="EOT174" s="1"/>
      <c r="EOU174" s="1"/>
      <c r="EOV174" s="1"/>
      <c r="EOW174" s="1"/>
      <c r="EOX174" s="1"/>
      <c r="EOY174" s="1"/>
      <c r="EOZ174" s="1"/>
      <c r="EPA174" s="1"/>
      <c r="EPB174" s="1"/>
      <c r="EPC174" s="1"/>
      <c r="EPD174" s="1"/>
      <c r="EPE174" s="1"/>
      <c r="EPF174" s="1"/>
      <c r="EPG174" s="1"/>
      <c r="EPH174" s="1"/>
      <c r="EPI174" s="1"/>
      <c r="EPJ174" s="1"/>
      <c r="EPK174" s="1"/>
      <c r="EPL174" s="1"/>
      <c r="EPM174" s="1"/>
      <c r="EPN174" s="1"/>
      <c r="EPO174" s="1"/>
      <c r="EPP174" s="1"/>
      <c r="EPQ174" s="1"/>
      <c r="EPR174" s="1"/>
      <c r="EPS174" s="1"/>
      <c r="EPT174" s="1"/>
      <c r="EPU174" s="1"/>
      <c r="EPV174" s="1"/>
      <c r="EPW174" s="1"/>
      <c r="EPX174" s="1"/>
      <c r="EPY174" s="1"/>
      <c r="EPZ174" s="1"/>
      <c r="EQA174" s="1"/>
      <c r="EQB174" s="1"/>
      <c r="EQC174" s="1"/>
      <c r="EQD174" s="1"/>
      <c r="EQE174" s="1"/>
      <c r="EQF174" s="1"/>
      <c r="EQG174" s="1"/>
      <c r="EQH174" s="1"/>
      <c r="EQI174" s="1"/>
      <c r="EQJ174" s="1"/>
      <c r="EQK174" s="1"/>
      <c r="EQL174" s="1"/>
      <c r="EQM174" s="1"/>
      <c r="EQN174" s="1"/>
      <c r="EQO174" s="1"/>
      <c r="EQP174" s="1"/>
      <c r="EQQ174" s="1"/>
      <c r="EQR174" s="1"/>
      <c r="EQS174" s="1"/>
      <c r="EQT174" s="1"/>
      <c r="EQU174" s="1"/>
      <c r="EQV174" s="1"/>
      <c r="EQW174" s="1"/>
      <c r="EQX174" s="1"/>
      <c r="EQY174" s="1"/>
      <c r="EQZ174" s="1"/>
      <c r="ERA174" s="1"/>
      <c r="ERB174" s="1"/>
      <c r="ERC174" s="1"/>
      <c r="ERD174" s="1"/>
      <c r="ERE174" s="1"/>
      <c r="ERF174" s="1"/>
      <c r="ERG174" s="1"/>
      <c r="ERH174" s="1"/>
      <c r="ERI174" s="1"/>
      <c r="ERJ174" s="1"/>
      <c r="ERK174" s="1"/>
      <c r="ERL174" s="1"/>
      <c r="ERM174" s="1"/>
      <c r="ERN174" s="1"/>
      <c r="ERO174" s="1"/>
      <c r="ERP174" s="1"/>
      <c r="ERQ174" s="1"/>
      <c r="ERR174" s="1"/>
      <c r="ERS174" s="1"/>
      <c r="ERT174" s="1"/>
      <c r="ERU174" s="1"/>
      <c r="ERV174" s="1"/>
      <c r="ERW174" s="1"/>
      <c r="ERX174" s="1"/>
      <c r="ERY174" s="1"/>
      <c r="ERZ174" s="1"/>
      <c r="ESA174" s="1"/>
      <c r="ESB174" s="1"/>
      <c r="ESC174" s="1"/>
      <c r="ESD174" s="1"/>
      <c r="ESE174" s="1"/>
      <c r="ESF174" s="1"/>
      <c r="ESG174" s="1"/>
      <c r="ESH174" s="1"/>
      <c r="ESI174" s="1"/>
      <c r="ESJ174" s="1"/>
      <c r="ESK174" s="1"/>
      <c r="ESL174" s="1"/>
      <c r="ESM174" s="1"/>
      <c r="ESN174" s="1"/>
      <c r="ESO174" s="1"/>
      <c r="ESP174" s="1"/>
      <c r="ESQ174" s="1"/>
      <c r="ESR174" s="1"/>
      <c r="ESS174" s="1"/>
      <c r="EST174" s="1"/>
      <c r="ESU174" s="1"/>
      <c r="ESV174" s="1"/>
      <c r="ESW174" s="1"/>
      <c r="ESX174" s="1"/>
      <c r="ESY174" s="1"/>
      <c r="ESZ174" s="1"/>
      <c r="ETA174" s="1"/>
      <c r="ETB174" s="1"/>
      <c r="ETC174" s="1"/>
      <c r="ETD174" s="1"/>
      <c r="ETE174" s="1"/>
      <c r="ETF174" s="1"/>
      <c r="ETG174" s="1"/>
      <c r="ETH174" s="1"/>
      <c r="ETI174" s="1"/>
      <c r="ETJ174" s="1"/>
      <c r="ETK174" s="1"/>
      <c r="ETL174" s="1"/>
      <c r="ETM174" s="1"/>
      <c r="ETN174" s="1"/>
      <c r="ETO174" s="1"/>
      <c r="ETP174" s="1"/>
      <c r="ETQ174" s="1"/>
      <c r="ETR174" s="1"/>
      <c r="ETS174" s="1"/>
      <c r="ETT174" s="1"/>
      <c r="ETU174" s="1"/>
      <c r="ETV174" s="1"/>
      <c r="ETW174" s="1"/>
      <c r="ETX174" s="1"/>
      <c r="ETY174" s="1"/>
      <c r="ETZ174" s="1"/>
      <c r="EUA174" s="1"/>
      <c r="EUB174" s="1"/>
      <c r="EUC174" s="1"/>
      <c r="EUD174" s="1"/>
      <c r="EUE174" s="1"/>
      <c r="EUF174" s="1"/>
      <c r="EUG174" s="1"/>
      <c r="EUH174" s="1"/>
      <c r="EUI174" s="1"/>
      <c r="EUJ174" s="1"/>
      <c r="EUK174" s="1"/>
      <c r="EUL174" s="1"/>
      <c r="EUM174" s="1"/>
      <c r="EUN174" s="1"/>
      <c r="EUO174" s="1"/>
      <c r="EUP174" s="1"/>
      <c r="EUQ174" s="1"/>
      <c r="EUR174" s="1"/>
      <c r="EUS174" s="1"/>
      <c r="EUT174" s="1"/>
      <c r="EUU174" s="1"/>
      <c r="EUV174" s="1"/>
      <c r="EUW174" s="1"/>
      <c r="EUX174" s="1"/>
      <c r="EUY174" s="1"/>
      <c r="EUZ174" s="1"/>
      <c r="EVA174" s="1"/>
      <c r="EVB174" s="1"/>
      <c r="EVC174" s="1"/>
      <c r="EVD174" s="1"/>
      <c r="EVE174" s="1"/>
      <c r="EVF174" s="1"/>
      <c r="EVG174" s="1"/>
      <c r="EVH174" s="1"/>
      <c r="EVI174" s="1"/>
      <c r="EVJ174" s="1"/>
      <c r="EVK174" s="1"/>
      <c r="EVL174" s="1"/>
      <c r="EVM174" s="1"/>
      <c r="EVN174" s="1"/>
      <c r="EVO174" s="1"/>
      <c r="EVP174" s="1"/>
      <c r="EVQ174" s="1"/>
      <c r="EVR174" s="1"/>
      <c r="EVS174" s="1"/>
      <c r="EVT174" s="1"/>
      <c r="EVU174" s="1"/>
      <c r="EVV174" s="1"/>
      <c r="EVW174" s="1"/>
      <c r="EVX174" s="1"/>
      <c r="EVY174" s="1"/>
      <c r="EVZ174" s="1"/>
      <c r="EWA174" s="1"/>
      <c r="EWB174" s="1"/>
      <c r="EWC174" s="1"/>
      <c r="EWD174" s="1"/>
      <c r="EWE174" s="1"/>
      <c r="EWF174" s="1"/>
      <c r="EWG174" s="1"/>
      <c r="EWH174" s="1"/>
      <c r="EWI174" s="1"/>
      <c r="EWJ174" s="1"/>
      <c r="EWK174" s="1"/>
      <c r="EWL174" s="1"/>
      <c r="EWM174" s="1"/>
      <c r="EWN174" s="1"/>
      <c r="EWO174" s="1"/>
      <c r="EWP174" s="1"/>
      <c r="EWQ174" s="1"/>
      <c r="EWR174" s="1"/>
      <c r="EWS174" s="1"/>
      <c r="EWT174" s="1"/>
      <c r="EWU174" s="1"/>
      <c r="EWV174" s="1"/>
      <c r="EWW174" s="1"/>
      <c r="EWX174" s="1"/>
      <c r="EWY174" s="1"/>
      <c r="EWZ174" s="1"/>
      <c r="EXA174" s="1"/>
      <c r="EXB174" s="1"/>
      <c r="EXC174" s="1"/>
      <c r="EXD174" s="1"/>
      <c r="EXE174" s="1"/>
      <c r="EXF174" s="1"/>
      <c r="EXG174" s="1"/>
      <c r="EXH174" s="1"/>
      <c r="EXI174" s="1"/>
      <c r="EXJ174" s="1"/>
      <c r="EXK174" s="1"/>
      <c r="EXL174" s="1"/>
      <c r="EXM174" s="1"/>
      <c r="EXN174" s="1"/>
      <c r="EXO174" s="1"/>
      <c r="EXP174" s="1"/>
      <c r="EXQ174" s="1"/>
      <c r="EXR174" s="1"/>
      <c r="EXS174" s="1"/>
      <c r="EXT174" s="1"/>
      <c r="EXU174" s="1"/>
      <c r="EXV174" s="1"/>
      <c r="EXW174" s="1"/>
      <c r="EXX174" s="1"/>
      <c r="EXY174" s="1"/>
      <c r="EXZ174" s="1"/>
      <c r="EYA174" s="1"/>
      <c r="EYB174" s="1"/>
      <c r="EYC174" s="1"/>
      <c r="EYD174" s="1"/>
      <c r="EYE174" s="1"/>
      <c r="EYF174" s="1"/>
      <c r="EYG174" s="1"/>
      <c r="EYH174" s="1"/>
      <c r="EYI174" s="1"/>
      <c r="EYJ174" s="1"/>
      <c r="EYK174" s="1"/>
      <c r="EYL174" s="1"/>
      <c r="EYM174" s="1"/>
      <c r="EYN174" s="1"/>
      <c r="EYO174" s="1"/>
      <c r="EYP174" s="1"/>
      <c r="EYQ174" s="1"/>
      <c r="EYR174" s="1"/>
      <c r="EYS174" s="1"/>
      <c r="EYT174" s="1"/>
      <c r="EYU174" s="1"/>
      <c r="EYV174" s="1"/>
      <c r="EYW174" s="1"/>
      <c r="EYX174" s="1"/>
      <c r="EYY174" s="1"/>
      <c r="EYZ174" s="1"/>
      <c r="EZA174" s="1"/>
      <c r="EZB174" s="1"/>
      <c r="EZC174" s="1"/>
      <c r="EZD174" s="1"/>
      <c r="EZE174" s="1"/>
      <c r="EZF174" s="1"/>
      <c r="EZG174" s="1"/>
      <c r="EZH174" s="1"/>
      <c r="EZI174" s="1"/>
      <c r="EZJ174" s="1"/>
      <c r="EZK174" s="1"/>
      <c r="EZL174" s="1"/>
      <c r="EZM174" s="1"/>
      <c r="EZN174" s="1"/>
      <c r="EZO174" s="1"/>
      <c r="EZP174" s="1"/>
      <c r="EZQ174" s="1"/>
      <c r="EZR174" s="1"/>
      <c r="EZS174" s="1"/>
      <c r="EZT174" s="1"/>
      <c r="EZU174" s="1"/>
      <c r="EZV174" s="1"/>
      <c r="EZW174" s="1"/>
      <c r="EZX174" s="1"/>
      <c r="EZY174" s="1"/>
      <c r="EZZ174" s="1"/>
      <c r="FAA174" s="1"/>
      <c r="FAB174" s="1"/>
      <c r="FAC174" s="1"/>
      <c r="FAD174" s="1"/>
      <c r="FAE174" s="1"/>
      <c r="FAF174" s="1"/>
      <c r="FAG174" s="1"/>
      <c r="FAH174" s="1"/>
      <c r="FAI174" s="1"/>
      <c r="FAJ174" s="1"/>
      <c r="FAK174" s="1"/>
      <c r="FAL174" s="1"/>
      <c r="FAM174" s="1"/>
      <c r="FAN174" s="1"/>
      <c r="FAO174" s="1"/>
      <c r="FAP174" s="1"/>
      <c r="FAQ174" s="1"/>
      <c r="FAR174" s="1"/>
      <c r="FAS174" s="1"/>
      <c r="FAT174" s="1"/>
      <c r="FAU174" s="1"/>
      <c r="FAV174" s="1"/>
      <c r="FAW174" s="1"/>
      <c r="FAX174" s="1"/>
      <c r="FAY174" s="1"/>
      <c r="FAZ174" s="1"/>
      <c r="FBA174" s="1"/>
      <c r="FBB174" s="1"/>
      <c r="FBC174" s="1"/>
      <c r="FBD174" s="1"/>
      <c r="FBE174" s="1"/>
      <c r="FBF174" s="1"/>
      <c r="FBG174" s="1"/>
      <c r="FBH174" s="1"/>
      <c r="FBI174" s="1"/>
      <c r="FBJ174" s="1"/>
      <c r="FBK174" s="1"/>
      <c r="FBL174" s="1"/>
      <c r="FBM174" s="1"/>
      <c r="FBN174" s="1"/>
      <c r="FBO174" s="1"/>
      <c r="FBP174" s="1"/>
      <c r="FBQ174" s="1"/>
      <c r="FBR174" s="1"/>
      <c r="FBS174" s="1"/>
      <c r="FBT174" s="1"/>
      <c r="FBU174" s="1"/>
      <c r="FBV174" s="1"/>
      <c r="FBW174" s="1"/>
      <c r="FBX174" s="1"/>
      <c r="FBY174" s="1"/>
      <c r="FBZ174" s="1"/>
      <c r="FCA174" s="1"/>
      <c r="FCB174" s="1"/>
      <c r="FCC174" s="1"/>
      <c r="FCD174" s="1"/>
      <c r="FCE174" s="1"/>
      <c r="FCF174" s="1"/>
      <c r="FCG174" s="1"/>
      <c r="FCH174" s="1"/>
      <c r="FCI174" s="1"/>
      <c r="FCJ174" s="1"/>
      <c r="FCK174" s="1"/>
      <c r="FCL174" s="1"/>
      <c r="FCM174" s="1"/>
      <c r="FCN174" s="1"/>
      <c r="FCO174" s="1"/>
      <c r="FCP174" s="1"/>
      <c r="FCQ174" s="1"/>
      <c r="FCR174" s="1"/>
      <c r="FCS174" s="1"/>
      <c r="FCT174" s="1"/>
      <c r="FCU174" s="1"/>
      <c r="FCV174" s="1"/>
      <c r="FCW174" s="1"/>
      <c r="FCX174" s="1"/>
      <c r="FCY174" s="1"/>
      <c r="FCZ174" s="1"/>
      <c r="FDA174" s="1"/>
      <c r="FDB174" s="1"/>
      <c r="FDC174" s="1"/>
      <c r="FDD174" s="1"/>
      <c r="FDE174" s="1"/>
      <c r="FDF174" s="1"/>
      <c r="FDG174" s="1"/>
      <c r="FDH174" s="1"/>
      <c r="FDI174" s="1"/>
      <c r="FDJ174" s="1"/>
      <c r="FDK174" s="1"/>
      <c r="FDL174" s="1"/>
      <c r="FDM174" s="1"/>
      <c r="FDN174" s="1"/>
      <c r="FDO174" s="1"/>
      <c r="FDP174" s="1"/>
      <c r="FDQ174" s="1"/>
      <c r="FDR174" s="1"/>
      <c r="FDS174" s="1"/>
      <c r="FDT174" s="1"/>
      <c r="FDU174" s="1"/>
      <c r="FDV174" s="1"/>
      <c r="FDW174" s="1"/>
      <c r="FDX174" s="1"/>
      <c r="FDY174" s="1"/>
      <c r="FDZ174" s="1"/>
      <c r="FEA174" s="1"/>
      <c r="FEB174" s="1"/>
      <c r="FEC174" s="1"/>
      <c r="FED174" s="1"/>
      <c r="FEE174" s="1"/>
      <c r="FEF174" s="1"/>
      <c r="FEG174" s="1"/>
      <c r="FEH174" s="1"/>
      <c r="FEI174" s="1"/>
      <c r="FEJ174" s="1"/>
      <c r="FEK174" s="1"/>
      <c r="FEL174" s="1"/>
      <c r="FEM174" s="1"/>
      <c r="FEN174" s="1"/>
      <c r="FEO174" s="1"/>
      <c r="FEP174" s="1"/>
      <c r="FEQ174" s="1"/>
      <c r="FER174" s="1"/>
      <c r="FES174" s="1"/>
      <c r="FET174" s="1"/>
      <c r="FEU174" s="1"/>
      <c r="FEV174" s="1"/>
      <c r="FEW174" s="1"/>
      <c r="FEX174" s="1"/>
      <c r="FEY174" s="1"/>
      <c r="FEZ174" s="1"/>
      <c r="FFA174" s="1"/>
      <c r="FFB174" s="1"/>
      <c r="FFC174" s="1"/>
      <c r="FFD174" s="1"/>
      <c r="FFE174" s="1"/>
      <c r="FFF174" s="1"/>
      <c r="FFG174" s="1"/>
      <c r="FFH174" s="1"/>
      <c r="FFI174" s="1"/>
      <c r="FFJ174" s="1"/>
      <c r="FFK174" s="1"/>
      <c r="FFL174" s="1"/>
      <c r="FFM174" s="1"/>
      <c r="FFN174" s="1"/>
      <c r="FFO174" s="1"/>
      <c r="FFP174" s="1"/>
      <c r="FFQ174" s="1"/>
      <c r="FFR174" s="1"/>
      <c r="FFS174" s="1"/>
      <c r="FFT174" s="1"/>
      <c r="FFU174" s="1"/>
      <c r="FFV174" s="1"/>
      <c r="FFW174" s="1"/>
      <c r="FFX174" s="1"/>
      <c r="FFY174" s="1"/>
      <c r="FFZ174" s="1"/>
      <c r="FGA174" s="1"/>
      <c r="FGB174" s="1"/>
      <c r="FGC174" s="1"/>
      <c r="FGD174" s="1"/>
      <c r="FGE174" s="1"/>
      <c r="FGF174" s="1"/>
      <c r="FGG174" s="1"/>
      <c r="FGH174" s="1"/>
      <c r="FGI174" s="1"/>
      <c r="FGJ174" s="1"/>
      <c r="FGK174" s="1"/>
      <c r="FGL174" s="1"/>
      <c r="FGM174" s="1"/>
      <c r="FGN174" s="1"/>
      <c r="FGO174" s="1"/>
      <c r="FGP174" s="1"/>
      <c r="FGQ174" s="1"/>
      <c r="FGR174" s="1"/>
      <c r="FGS174" s="1"/>
      <c r="FGT174" s="1"/>
      <c r="FGU174" s="1"/>
      <c r="FGV174" s="1"/>
      <c r="FGW174" s="1"/>
      <c r="FGX174" s="1"/>
      <c r="FGY174" s="1"/>
      <c r="FGZ174" s="1"/>
      <c r="FHA174" s="1"/>
      <c r="FHB174" s="1"/>
      <c r="FHC174" s="1"/>
      <c r="FHD174" s="1"/>
      <c r="FHE174" s="1"/>
      <c r="FHF174" s="1"/>
      <c r="FHG174" s="1"/>
      <c r="FHH174" s="1"/>
      <c r="FHI174" s="1"/>
      <c r="FHJ174" s="1"/>
      <c r="FHK174" s="1"/>
      <c r="FHL174" s="1"/>
      <c r="FHM174" s="1"/>
      <c r="FHN174" s="1"/>
      <c r="FHO174" s="1"/>
      <c r="FHP174" s="1"/>
      <c r="FHQ174" s="1"/>
      <c r="FHR174" s="1"/>
      <c r="FHS174" s="1"/>
      <c r="FHT174" s="1"/>
      <c r="FHU174" s="1"/>
      <c r="FHV174" s="1"/>
      <c r="FHW174" s="1"/>
      <c r="FHX174" s="1"/>
      <c r="FHY174" s="1"/>
      <c r="FHZ174" s="1"/>
      <c r="FIA174" s="1"/>
      <c r="FIB174" s="1"/>
      <c r="FIC174" s="1"/>
      <c r="FID174" s="1"/>
      <c r="FIE174" s="1"/>
      <c r="FIF174" s="1"/>
      <c r="FIG174" s="1"/>
      <c r="FIH174" s="1"/>
      <c r="FII174" s="1"/>
      <c r="FIJ174" s="1"/>
      <c r="FIK174" s="1"/>
      <c r="FIL174" s="1"/>
      <c r="FIM174" s="1"/>
      <c r="FIN174" s="1"/>
      <c r="FIO174" s="1"/>
      <c r="FIP174" s="1"/>
      <c r="FIQ174" s="1"/>
      <c r="FIR174" s="1"/>
      <c r="FIS174" s="1"/>
      <c r="FIT174" s="1"/>
      <c r="FIU174" s="1"/>
      <c r="FIV174" s="1"/>
      <c r="FIW174" s="1"/>
      <c r="FIX174" s="1"/>
      <c r="FIY174" s="1"/>
      <c r="FIZ174" s="1"/>
      <c r="FJA174" s="1"/>
      <c r="FJB174" s="1"/>
      <c r="FJC174" s="1"/>
      <c r="FJD174" s="1"/>
      <c r="FJE174" s="1"/>
      <c r="FJF174" s="1"/>
      <c r="FJG174" s="1"/>
      <c r="FJH174" s="1"/>
      <c r="FJI174" s="1"/>
      <c r="FJJ174" s="1"/>
      <c r="FJK174" s="1"/>
      <c r="FJL174" s="1"/>
      <c r="FJM174" s="1"/>
      <c r="FJN174" s="1"/>
      <c r="FJO174" s="1"/>
      <c r="FJP174" s="1"/>
      <c r="FJQ174" s="1"/>
      <c r="FJR174" s="1"/>
      <c r="FJS174" s="1"/>
      <c r="FJT174" s="1"/>
      <c r="FJU174" s="1"/>
      <c r="FJV174" s="1"/>
      <c r="FJW174" s="1"/>
      <c r="FJX174" s="1"/>
      <c r="FJY174" s="1"/>
      <c r="FJZ174" s="1"/>
      <c r="FKA174" s="1"/>
      <c r="FKB174" s="1"/>
      <c r="FKC174" s="1"/>
      <c r="FKD174" s="1"/>
      <c r="FKE174" s="1"/>
      <c r="FKF174" s="1"/>
      <c r="FKG174" s="1"/>
      <c r="FKH174" s="1"/>
      <c r="FKI174" s="1"/>
      <c r="FKJ174" s="1"/>
      <c r="FKK174" s="1"/>
      <c r="FKL174" s="1"/>
      <c r="FKM174" s="1"/>
      <c r="FKN174" s="1"/>
      <c r="FKO174" s="1"/>
      <c r="FKP174" s="1"/>
      <c r="FKQ174" s="1"/>
      <c r="FKR174" s="1"/>
      <c r="FKS174" s="1"/>
      <c r="FKT174" s="1"/>
      <c r="FKU174" s="1"/>
      <c r="FKV174" s="1"/>
      <c r="FKW174" s="1"/>
      <c r="FKX174" s="1"/>
      <c r="FKY174" s="1"/>
      <c r="FKZ174" s="1"/>
      <c r="FLA174" s="1"/>
      <c r="FLB174" s="1"/>
      <c r="FLC174" s="1"/>
      <c r="FLD174" s="1"/>
      <c r="FLE174" s="1"/>
      <c r="FLF174" s="1"/>
      <c r="FLG174" s="1"/>
      <c r="FLH174" s="1"/>
      <c r="FLI174" s="1"/>
      <c r="FLJ174" s="1"/>
      <c r="FLK174" s="1"/>
      <c r="FLL174" s="1"/>
      <c r="FLM174" s="1"/>
      <c r="FLN174" s="1"/>
      <c r="FLO174" s="1"/>
      <c r="FLP174" s="1"/>
      <c r="FLQ174" s="1"/>
      <c r="FLR174" s="1"/>
      <c r="FLS174" s="1"/>
      <c r="FLT174" s="1"/>
      <c r="FLU174" s="1"/>
      <c r="FLV174" s="1"/>
      <c r="FLW174" s="1"/>
      <c r="FLX174" s="1"/>
      <c r="FLY174" s="1"/>
      <c r="FLZ174" s="1"/>
      <c r="FMA174" s="1"/>
      <c r="FMB174" s="1"/>
      <c r="FMC174" s="1"/>
      <c r="FMD174" s="1"/>
      <c r="FME174" s="1"/>
      <c r="FMF174" s="1"/>
      <c r="FMG174" s="1"/>
      <c r="FMH174" s="1"/>
      <c r="FMI174" s="1"/>
      <c r="FMJ174" s="1"/>
      <c r="FMK174" s="1"/>
      <c r="FML174" s="1"/>
      <c r="FMM174" s="1"/>
      <c r="FMN174" s="1"/>
      <c r="FMO174" s="1"/>
      <c r="FMP174" s="1"/>
      <c r="FMQ174" s="1"/>
      <c r="FMR174" s="1"/>
      <c r="FMS174" s="1"/>
      <c r="FMT174" s="1"/>
      <c r="FMU174" s="1"/>
      <c r="FMV174" s="1"/>
      <c r="FMW174" s="1"/>
      <c r="FMX174" s="1"/>
      <c r="FMY174" s="1"/>
      <c r="FMZ174" s="1"/>
      <c r="FNA174" s="1"/>
      <c r="FNB174" s="1"/>
      <c r="FNC174" s="1"/>
      <c r="FND174" s="1"/>
      <c r="FNE174" s="1"/>
      <c r="FNF174" s="1"/>
      <c r="FNG174" s="1"/>
      <c r="FNH174" s="1"/>
      <c r="FNI174" s="1"/>
      <c r="FNJ174" s="1"/>
      <c r="FNK174" s="1"/>
      <c r="FNL174" s="1"/>
      <c r="FNM174" s="1"/>
      <c r="FNN174" s="1"/>
      <c r="FNO174" s="1"/>
      <c r="FNP174" s="1"/>
      <c r="FNQ174" s="1"/>
      <c r="FNR174" s="1"/>
      <c r="FNS174" s="1"/>
      <c r="FNT174" s="1"/>
      <c r="FNU174" s="1"/>
      <c r="FNV174" s="1"/>
      <c r="FNW174" s="1"/>
      <c r="FNX174" s="1"/>
      <c r="FNY174" s="1"/>
      <c r="FNZ174" s="1"/>
      <c r="FOA174" s="1"/>
      <c r="FOB174" s="1"/>
      <c r="FOC174" s="1"/>
      <c r="FOD174" s="1"/>
      <c r="FOE174" s="1"/>
      <c r="FOF174" s="1"/>
      <c r="FOG174" s="1"/>
      <c r="FOH174" s="1"/>
      <c r="FOI174" s="1"/>
      <c r="FOJ174" s="1"/>
      <c r="FOK174" s="1"/>
      <c r="FOL174" s="1"/>
      <c r="FOM174" s="1"/>
      <c r="FON174" s="1"/>
      <c r="FOO174" s="1"/>
      <c r="FOP174" s="1"/>
      <c r="FOQ174" s="1"/>
      <c r="FOR174" s="1"/>
      <c r="FOS174" s="1"/>
      <c r="FOT174" s="1"/>
      <c r="FOU174" s="1"/>
      <c r="FOV174" s="1"/>
      <c r="FOW174" s="1"/>
      <c r="FOX174" s="1"/>
      <c r="FOY174" s="1"/>
      <c r="FOZ174" s="1"/>
      <c r="FPA174" s="1"/>
      <c r="FPB174" s="1"/>
      <c r="FPC174" s="1"/>
      <c r="FPD174" s="1"/>
      <c r="FPE174" s="1"/>
      <c r="FPF174" s="1"/>
      <c r="FPG174" s="1"/>
      <c r="FPH174" s="1"/>
      <c r="FPI174" s="1"/>
      <c r="FPJ174" s="1"/>
      <c r="FPK174" s="1"/>
      <c r="FPL174" s="1"/>
      <c r="FPM174" s="1"/>
      <c r="FPN174" s="1"/>
      <c r="FPO174" s="1"/>
      <c r="FPP174" s="1"/>
      <c r="FPQ174" s="1"/>
      <c r="FPR174" s="1"/>
      <c r="FPS174" s="1"/>
      <c r="FPT174" s="1"/>
      <c r="FPU174" s="1"/>
      <c r="FPV174" s="1"/>
      <c r="FPW174" s="1"/>
      <c r="FPX174" s="1"/>
      <c r="FPY174" s="1"/>
      <c r="FPZ174" s="1"/>
      <c r="FQA174" s="1"/>
      <c r="FQB174" s="1"/>
      <c r="FQC174" s="1"/>
      <c r="FQD174" s="1"/>
      <c r="FQE174" s="1"/>
      <c r="FQF174" s="1"/>
      <c r="FQG174" s="1"/>
      <c r="FQH174" s="1"/>
      <c r="FQI174" s="1"/>
      <c r="FQJ174" s="1"/>
      <c r="FQK174" s="1"/>
      <c r="FQL174" s="1"/>
      <c r="FQM174" s="1"/>
      <c r="FQN174" s="1"/>
      <c r="FQO174" s="1"/>
      <c r="FQP174" s="1"/>
      <c r="FQQ174" s="1"/>
      <c r="FQR174" s="1"/>
      <c r="FQS174" s="1"/>
      <c r="FQT174" s="1"/>
      <c r="FQU174" s="1"/>
      <c r="FQV174" s="1"/>
      <c r="FQW174" s="1"/>
      <c r="FQX174" s="1"/>
      <c r="FQY174" s="1"/>
      <c r="FQZ174" s="1"/>
      <c r="FRA174" s="1"/>
      <c r="FRB174" s="1"/>
      <c r="FRC174" s="1"/>
      <c r="FRD174" s="1"/>
      <c r="FRE174" s="1"/>
      <c r="FRF174" s="1"/>
      <c r="FRG174" s="1"/>
      <c r="FRH174" s="1"/>
      <c r="FRI174" s="1"/>
      <c r="FRJ174" s="1"/>
      <c r="FRK174" s="1"/>
      <c r="FRL174" s="1"/>
      <c r="FRM174" s="1"/>
      <c r="FRN174" s="1"/>
      <c r="FRO174" s="1"/>
      <c r="FRP174" s="1"/>
      <c r="FRQ174" s="1"/>
      <c r="FRR174" s="1"/>
      <c r="FRS174" s="1"/>
      <c r="FRT174" s="1"/>
      <c r="FRU174" s="1"/>
      <c r="FRV174" s="1"/>
      <c r="FRW174" s="1"/>
      <c r="FRX174" s="1"/>
      <c r="FRY174" s="1"/>
      <c r="FRZ174" s="1"/>
      <c r="FSA174" s="1"/>
      <c r="FSB174" s="1"/>
      <c r="FSC174" s="1"/>
      <c r="FSD174" s="1"/>
      <c r="FSE174" s="1"/>
      <c r="FSF174" s="1"/>
      <c r="FSG174" s="1"/>
      <c r="FSH174" s="1"/>
      <c r="FSI174" s="1"/>
      <c r="FSJ174" s="1"/>
      <c r="FSK174" s="1"/>
      <c r="FSL174" s="1"/>
      <c r="FSM174" s="1"/>
      <c r="FSN174" s="1"/>
      <c r="FSO174" s="1"/>
      <c r="FSP174" s="1"/>
      <c r="FSQ174" s="1"/>
      <c r="FSR174" s="1"/>
      <c r="FSS174" s="1"/>
      <c r="FST174" s="1"/>
      <c r="FSU174" s="1"/>
      <c r="FSV174" s="1"/>
      <c r="FSW174" s="1"/>
      <c r="FSX174" s="1"/>
      <c r="FSY174" s="1"/>
      <c r="FSZ174" s="1"/>
      <c r="FTA174" s="1"/>
      <c r="FTB174" s="1"/>
      <c r="FTC174" s="1"/>
      <c r="FTD174" s="1"/>
      <c r="FTE174" s="1"/>
      <c r="FTF174" s="1"/>
      <c r="FTG174" s="1"/>
      <c r="FTH174" s="1"/>
      <c r="FTI174" s="1"/>
      <c r="FTJ174" s="1"/>
      <c r="FTK174" s="1"/>
      <c r="FTL174" s="1"/>
      <c r="FTM174" s="1"/>
      <c r="FTN174" s="1"/>
      <c r="FTO174" s="1"/>
      <c r="FTP174" s="1"/>
      <c r="FTQ174" s="1"/>
      <c r="FTR174" s="1"/>
      <c r="FTS174" s="1"/>
      <c r="FTT174" s="1"/>
      <c r="FTU174" s="1"/>
      <c r="FTV174" s="1"/>
      <c r="FTW174" s="1"/>
      <c r="FTX174" s="1"/>
      <c r="FTY174" s="1"/>
      <c r="FTZ174" s="1"/>
      <c r="FUA174" s="1"/>
      <c r="FUB174" s="1"/>
      <c r="FUC174" s="1"/>
      <c r="FUD174" s="1"/>
      <c r="FUE174" s="1"/>
      <c r="FUF174" s="1"/>
      <c r="FUG174" s="1"/>
      <c r="FUH174" s="1"/>
      <c r="FUI174" s="1"/>
      <c r="FUJ174" s="1"/>
      <c r="FUK174" s="1"/>
      <c r="FUL174" s="1"/>
      <c r="FUM174" s="1"/>
      <c r="FUN174" s="1"/>
      <c r="FUO174" s="1"/>
      <c r="FUP174" s="1"/>
      <c r="FUQ174" s="1"/>
      <c r="FUR174" s="1"/>
      <c r="FUS174" s="1"/>
      <c r="FUT174" s="1"/>
      <c r="FUU174" s="1"/>
      <c r="FUV174" s="1"/>
      <c r="FUW174" s="1"/>
      <c r="FUX174" s="1"/>
      <c r="FUY174" s="1"/>
      <c r="FUZ174" s="1"/>
      <c r="FVA174" s="1"/>
      <c r="FVB174" s="1"/>
      <c r="FVC174" s="1"/>
      <c r="FVD174" s="1"/>
      <c r="FVE174" s="1"/>
      <c r="FVF174" s="1"/>
      <c r="FVG174" s="1"/>
      <c r="FVH174" s="1"/>
      <c r="FVI174" s="1"/>
      <c r="FVJ174" s="1"/>
      <c r="FVK174" s="1"/>
      <c r="FVL174" s="1"/>
      <c r="FVM174" s="1"/>
      <c r="FVN174" s="1"/>
      <c r="FVO174" s="1"/>
      <c r="FVP174" s="1"/>
      <c r="FVQ174" s="1"/>
      <c r="FVR174" s="1"/>
      <c r="FVS174" s="1"/>
      <c r="FVT174" s="1"/>
      <c r="FVU174" s="1"/>
      <c r="FVV174" s="1"/>
      <c r="FVW174" s="1"/>
      <c r="FVX174" s="1"/>
      <c r="FVY174" s="1"/>
      <c r="FVZ174" s="1"/>
      <c r="FWA174" s="1"/>
      <c r="FWB174" s="1"/>
      <c r="FWC174" s="1"/>
      <c r="FWD174" s="1"/>
      <c r="FWE174" s="1"/>
      <c r="FWF174" s="1"/>
      <c r="FWG174" s="1"/>
      <c r="FWH174" s="1"/>
      <c r="FWI174" s="1"/>
      <c r="FWJ174" s="1"/>
      <c r="FWK174" s="1"/>
      <c r="FWL174" s="1"/>
      <c r="FWM174" s="1"/>
      <c r="FWN174" s="1"/>
      <c r="FWO174" s="1"/>
      <c r="FWP174" s="1"/>
      <c r="FWQ174" s="1"/>
      <c r="FWR174" s="1"/>
      <c r="FWS174" s="1"/>
      <c r="FWT174" s="1"/>
      <c r="FWU174" s="1"/>
      <c r="FWV174" s="1"/>
      <c r="FWW174" s="1"/>
      <c r="FWX174" s="1"/>
      <c r="FWY174" s="1"/>
      <c r="FWZ174" s="1"/>
      <c r="FXA174" s="1"/>
      <c r="FXB174" s="1"/>
      <c r="FXC174" s="1"/>
      <c r="FXD174" s="1"/>
      <c r="FXE174" s="1"/>
      <c r="FXF174" s="1"/>
      <c r="FXG174" s="1"/>
      <c r="FXH174" s="1"/>
      <c r="FXI174" s="1"/>
      <c r="FXJ174" s="1"/>
      <c r="FXK174" s="1"/>
      <c r="FXL174" s="1"/>
      <c r="FXM174" s="1"/>
      <c r="FXN174" s="1"/>
      <c r="FXO174" s="1"/>
      <c r="FXP174" s="1"/>
      <c r="FXQ174" s="1"/>
      <c r="FXR174" s="1"/>
      <c r="FXS174" s="1"/>
      <c r="FXT174" s="1"/>
      <c r="FXU174" s="1"/>
      <c r="FXV174" s="1"/>
      <c r="FXW174" s="1"/>
      <c r="FXX174" s="1"/>
      <c r="FXY174" s="1"/>
      <c r="FXZ174" s="1"/>
      <c r="FYA174" s="1"/>
      <c r="FYB174" s="1"/>
      <c r="FYC174" s="1"/>
      <c r="FYD174" s="1"/>
      <c r="FYE174" s="1"/>
      <c r="FYF174" s="1"/>
      <c r="FYG174" s="1"/>
      <c r="FYH174" s="1"/>
      <c r="FYI174" s="1"/>
      <c r="FYJ174" s="1"/>
      <c r="FYK174" s="1"/>
      <c r="FYL174" s="1"/>
      <c r="FYM174" s="1"/>
      <c r="FYN174" s="1"/>
      <c r="FYO174" s="1"/>
      <c r="FYP174" s="1"/>
      <c r="FYQ174" s="1"/>
      <c r="FYR174" s="1"/>
      <c r="FYS174" s="1"/>
      <c r="FYT174" s="1"/>
      <c r="FYU174" s="1"/>
      <c r="FYV174" s="1"/>
      <c r="FYW174" s="1"/>
      <c r="FYX174" s="1"/>
      <c r="FYY174" s="1"/>
      <c r="FYZ174" s="1"/>
      <c r="FZA174" s="1"/>
      <c r="FZB174" s="1"/>
      <c r="FZC174" s="1"/>
      <c r="FZD174" s="1"/>
      <c r="FZE174" s="1"/>
      <c r="FZF174" s="1"/>
      <c r="FZG174" s="1"/>
      <c r="FZH174" s="1"/>
      <c r="FZI174" s="1"/>
      <c r="FZJ174" s="1"/>
      <c r="FZK174" s="1"/>
      <c r="FZL174" s="1"/>
      <c r="FZM174" s="1"/>
      <c r="FZN174" s="1"/>
      <c r="FZO174" s="1"/>
      <c r="FZP174" s="1"/>
      <c r="FZQ174" s="1"/>
      <c r="FZR174" s="1"/>
      <c r="FZS174" s="1"/>
      <c r="FZT174" s="1"/>
      <c r="FZU174" s="1"/>
      <c r="FZV174" s="1"/>
      <c r="FZW174" s="1"/>
      <c r="FZX174" s="1"/>
      <c r="FZY174" s="1"/>
      <c r="FZZ174" s="1"/>
      <c r="GAA174" s="1"/>
      <c r="GAB174" s="1"/>
      <c r="GAC174" s="1"/>
      <c r="GAD174" s="1"/>
      <c r="GAE174" s="1"/>
      <c r="GAF174" s="1"/>
      <c r="GAG174" s="1"/>
      <c r="GAH174" s="1"/>
      <c r="GAI174" s="1"/>
      <c r="GAJ174" s="1"/>
      <c r="GAK174" s="1"/>
      <c r="GAL174" s="1"/>
      <c r="GAM174" s="1"/>
      <c r="GAN174" s="1"/>
      <c r="GAO174" s="1"/>
      <c r="GAP174" s="1"/>
      <c r="GAQ174" s="1"/>
      <c r="GAR174" s="1"/>
      <c r="GAS174" s="1"/>
      <c r="GAT174" s="1"/>
      <c r="GAU174" s="1"/>
      <c r="GAV174" s="1"/>
      <c r="GAW174" s="1"/>
      <c r="GAX174" s="1"/>
      <c r="GAY174" s="1"/>
      <c r="GAZ174" s="1"/>
      <c r="GBA174" s="1"/>
      <c r="GBB174" s="1"/>
      <c r="GBC174" s="1"/>
      <c r="GBD174" s="1"/>
      <c r="GBE174" s="1"/>
      <c r="GBF174" s="1"/>
      <c r="GBG174" s="1"/>
      <c r="GBH174" s="1"/>
      <c r="GBI174" s="1"/>
      <c r="GBJ174" s="1"/>
      <c r="GBK174" s="1"/>
      <c r="GBL174" s="1"/>
      <c r="GBM174" s="1"/>
      <c r="GBN174" s="1"/>
      <c r="GBO174" s="1"/>
      <c r="GBP174" s="1"/>
      <c r="GBQ174" s="1"/>
      <c r="GBR174" s="1"/>
      <c r="GBS174" s="1"/>
      <c r="GBT174" s="1"/>
      <c r="GBU174" s="1"/>
      <c r="GBV174" s="1"/>
      <c r="GBW174" s="1"/>
      <c r="GBX174" s="1"/>
      <c r="GBY174" s="1"/>
      <c r="GBZ174" s="1"/>
      <c r="GCA174" s="1"/>
      <c r="GCB174" s="1"/>
      <c r="GCC174" s="1"/>
      <c r="GCD174" s="1"/>
      <c r="GCE174" s="1"/>
      <c r="GCF174" s="1"/>
      <c r="GCG174" s="1"/>
      <c r="GCH174" s="1"/>
      <c r="GCI174" s="1"/>
      <c r="GCJ174" s="1"/>
      <c r="GCK174" s="1"/>
      <c r="GCL174" s="1"/>
      <c r="GCM174" s="1"/>
      <c r="GCN174" s="1"/>
      <c r="GCO174" s="1"/>
      <c r="GCP174" s="1"/>
      <c r="GCQ174" s="1"/>
      <c r="GCR174" s="1"/>
      <c r="GCS174" s="1"/>
      <c r="GCT174" s="1"/>
      <c r="GCU174" s="1"/>
      <c r="GCV174" s="1"/>
      <c r="GCW174" s="1"/>
      <c r="GCX174" s="1"/>
      <c r="GCY174" s="1"/>
      <c r="GCZ174" s="1"/>
      <c r="GDA174" s="1"/>
      <c r="GDB174" s="1"/>
      <c r="GDC174" s="1"/>
      <c r="GDD174" s="1"/>
      <c r="GDE174" s="1"/>
      <c r="GDF174" s="1"/>
      <c r="GDG174" s="1"/>
      <c r="GDH174" s="1"/>
      <c r="GDI174" s="1"/>
      <c r="GDJ174" s="1"/>
      <c r="GDK174" s="1"/>
      <c r="GDL174" s="1"/>
      <c r="GDM174" s="1"/>
      <c r="GDN174" s="1"/>
      <c r="GDO174" s="1"/>
      <c r="GDP174" s="1"/>
      <c r="GDQ174" s="1"/>
      <c r="GDR174" s="1"/>
      <c r="GDS174" s="1"/>
      <c r="GDT174" s="1"/>
      <c r="GDU174" s="1"/>
      <c r="GDV174" s="1"/>
      <c r="GDW174" s="1"/>
      <c r="GDX174" s="1"/>
      <c r="GDY174" s="1"/>
      <c r="GDZ174" s="1"/>
      <c r="GEA174" s="1"/>
      <c r="GEB174" s="1"/>
      <c r="GEC174" s="1"/>
      <c r="GED174" s="1"/>
      <c r="GEE174" s="1"/>
      <c r="GEF174" s="1"/>
      <c r="GEG174" s="1"/>
      <c r="GEH174" s="1"/>
      <c r="GEI174" s="1"/>
      <c r="GEJ174" s="1"/>
      <c r="GEK174" s="1"/>
      <c r="GEL174" s="1"/>
      <c r="GEM174" s="1"/>
      <c r="GEN174" s="1"/>
      <c r="GEO174" s="1"/>
      <c r="GEP174" s="1"/>
      <c r="GEQ174" s="1"/>
      <c r="GER174" s="1"/>
      <c r="GES174" s="1"/>
      <c r="GET174" s="1"/>
      <c r="GEU174" s="1"/>
      <c r="GEV174" s="1"/>
      <c r="GEW174" s="1"/>
      <c r="GEX174" s="1"/>
      <c r="GEY174" s="1"/>
      <c r="GEZ174" s="1"/>
      <c r="GFA174" s="1"/>
      <c r="GFB174" s="1"/>
      <c r="GFC174" s="1"/>
      <c r="GFD174" s="1"/>
      <c r="GFE174" s="1"/>
      <c r="GFF174" s="1"/>
      <c r="GFG174" s="1"/>
      <c r="GFH174" s="1"/>
      <c r="GFI174" s="1"/>
      <c r="GFJ174" s="1"/>
      <c r="GFK174" s="1"/>
      <c r="GFL174" s="1"/>
      <c r="GFM174" s="1"/>
      <c r="GFN174" s="1"/>
      <c r="GFO174" s="1"/>
      <c r="GFP174" s="1"/>
      <c r="GFQ174" s="1"/>
      <c r="GFR174" s="1"/>
      <c r="GFS174" s="1"/>
      <c r="GFT174" s="1"/>
      <c r="GFU174" s="1"/>
      <c r="GFV174" s="1"/>
      <c r="GFW174" s="1"/>
      <c r="GFX174" s="1"/>
      <c r="GFY174" s="1"/>
      <c r="GFZ174" s="1"/>
      <c r="GGA174" s="1"/>
      <c r="GGB174" s="1"/>
      <c r="GGC174" s="1"/>
      <c r="GGD174" s="1"/>
      <c r="GGE174" s="1"/>
      <c r="GGF174" s="1"/>
      <c r="GGG174" s="1"/>
      <c r="GGH174" s="1"/>
      <c r="GGI174" s="1"/>
      <c r="GGJ174" s="1"/>
      <c r="GGK174" s="1"/>
      <c r="GGL174" s="1"/>
      <c r="GGM174" s="1"/>
      <c r="GGN174" s="1"/>
      <c r="GGO174" s="1"/>
      <c r="GGP174" s="1"/>
      <c r="GGQ174" s="1"/>
      <c r="GGR174" s="1"/>
      <c r="GGS174" s="1"/>
      <c r="GGT174" s="1"/>
      <c r="GGU174" s="1"/>
      <c r="GGV174" s="1"/>
      <c r="GGW174" s="1"/>
      <c r="GGX174" s="1"/>
      <c r="GGY174" s="1"/>
      <c r="GGZ174" s="1"/>
      <c r="GHA174" s="1"/>
      <c r="GHB174" s="1"/>
      <c r="GHC174" s="1"/>
      <c r="GHD174" s="1"/>
      <c r="GHE174" s="1"/>
      <c r="GHF174" s="1"/>
      <c r="GHG174" s="1"/>
      <c r="GHH174" s="1"/>
      <c r="GHI174" s="1"/>
      <c r="GHJ174" s="1"/>
      <c r="GHK174" s="1"/>
      <c r="GHL174" s="1"/>
      <c r="GHM174" s="1"/>
      <c r="GHN174" s="1"/>
      <c r="GHO174" s="1"/>
      <c r="GHP174" s="1"/>
      <c r="GHQ174" s="1"/>
      <c r="GHR174" s="1"/>
      <c r="GHS174" s="1"/>
      <c r="GHT174" s="1"/>
      <c r="GHU174" s="1"/>
      <c r="GHV174" s="1"/>
      <c r="GHW174" s="1"/>
      <c r="GHX174" s="1"/>
      <c r="GHY174" s="1"/>
      <c r="GHZ174" s="1"/>
      <c r="GIA174" s="1"/>
      <c r="GIB174" s="1"/>
      <c r="GIC174" s="1"/>
      <c r="GID174" s="1"/>
      <c r="GIE174" s="1"/>
      <c r="GIF174" s="1"/>
      <c r="GIG174" s="1"/>
      <c r="GIH174" s="1"/>
      <c r="GII174" s="1"/>
      <c r="GIJ174" s="1"/>
      <c r="GIK174" s="1"/>
      <c r="GIL174" s="1"/>
      <c r="GIM174" s="1"/>
      <c r="GIN174" s="1"/>
      <c r="GIO174" s="1"/>
      <c r="GIP174" s="1"/>
      <c r="GIQ174" s="1"/>
      <c r="GIR174" s="1"/>
      <c r="GIS174" s="1"/>
      <c r="GIT174" s="1"/>
      <c r="GIU174" s="1"/>
      <c r="GIV174" s="1"/>
      <c r="GIW174" s="1"/>
      <c r="GIX174" s="1"/>
      <c r="GIY174" s="1"/>
      <c r="GIZ174" s="1"/>
      <c r="GJA174" s="1"/>
      <c r="GJB174" s="1"/>
      <c r="GJC174" s="1"/>
      <c r="GJD174" s="1"/>
      <c r="GJE174" s="1"/>
      <c r="GJF174" s="1"/>
      <c r="GJG174" s="1"/>
      <c r="GJH174" s="1"/>
      <c r="GJI174" s="1"/>
      <c r="GJJ174" s="1"/>
      <c r="GJK174" s="1"/>
      <c r="GJL174" s="1"/>
      <c r="GJM174" s="1"/>
      <c r="GJN174" s="1"/>
      <c r="GJO174" s="1"/>
      <c r="GJP174" s="1"/>
      <c r="GJQ174" s="1"/>
      <c r="GJR174" s="1"/>
      <c r="GJS174" s="1"/>
      <c r="GJT174" s="1"/>
      <c r="GJU174" s="1"/>
      <c r="GJV174" s="1"/>
      <c r="GJW174" s="1"/>
      <c r="GJX174" s="1"/>
      <c r="GJY174" s="1"/>
      <c r="GJZ174" s="1"/>
      <c r="GKA174" s="1"/>
      <c r="GKB174" s="1"/>
      <c r="GKC174" s="1"/>
      <c r="GKD174" s="1"/>
      <c r="GKE174" s="1"/>
      <c r="GKF174" s="1"/>
      <c r="GKG174" s="1"/>
      <c r="GKH174" s="1"/>
      <c r="GKI174" s="1"/>
      <c r="GKJ174" s="1"/>
      <c r="GKK174" s="1"/>
      <c r="GKL174" s="1"/>
      <c r="GKM174" s="1"/>
      <c r="GKN174" s="1"/>
      <c r="GKO174" s="1"/>
      <c r="GKP174" s="1"/>
      <c r="GKQ174" s="1"/>
      <c r="GKR174" s="1"/>
      <c r="GKS174" s="1"/>
      <c r="GKT174" s="1"/>
      <c r="GKU174" s="1"/>
      <c r="GKV174" s="1"/>
      <c r="GKW174" s="1"/>
      <c r="GKX174" s="1"/>
      <c r="GKY174" s="1"/>
      <c r="GKZ174" s="1"/>
      <c r="GLA174" s="1"/>
      <c r="GLB174" s="1"/>
      <c r="GLC174" s="1"/>
      <c r="GLD174" s="1"/>
      <c r="GLE174" s="1"/>
      <c r="GLF174" s="1"/>
      <c r="GLG174" s="1"/>
      <c r="GLH174" s="1"/>
      <c r="GLI174" s="1"/>
      <c r="GLJ174" s="1"/>
      <c r="GLK174" s="1"/>
      <c r="GLL174" s="1"/>
      <c r="GLM174" s="1"/>
      <c r="GLN174" s="1"/>
      <c r="GLO174" s="1"/>
      <c r="GLP174" s="1"/>
      <c r="GLQ174" s="1"/>
      <c r="GLR174" s="1"/>
      <c r="GLS174" s="1"/>
      <c r="GLT174" s="1"/>
      <c r="GLU174" s="1"/>
      <c r="GLV174" s="1"/>
      <c r="GLW174" s="1"/>
      <c r="GLX174" s="1"/>
      <c r="GLY174" s="1"/>
      <c r="GLZ174" s="1"/>
      <c r="GMA174" s="1"/>
      <c r="GMB174" s="1"/>
      <c r="GMC174" s="1"/>
      <c r="GMD174" s="1"/>
      <c r="GME174" s="1"/>
      <c r="GMF174" s="1"/>
      <c r="GMG174" s="1"/>
      <c r="GMH174" s="1"/>
      <c r="GMI174" s="1"/>
      <c r="GMJ174" s="1"/>
      <c r="GMK174" s="1"/>
      <c r="GML174" s="1"/>
      <c r="GMM174" s="1"/>
      <c r="GMN174" s="1"/>
      <c r="GMO174" s="1"/>
      <c r="GMP174" s="1"/>
      <c r="GMQ174" s="1"/>
      <c r="GMR174" s="1"/>
      <c r="GMS174" s="1"/>
      <c r="GMT174" s="1"/>
      <c r="GMU174" s="1"/>
      <c r="GMV174" s="1"/>
      <c r="GMW174" s="1"/>
      <c r="GMX174" s="1"/>
      <c r="GMY174" s="1"/>
      <c r="GMZ174" s="1"/>
      <c r="GNA174" s="1"/>
      <c r="GNB174" s="1"/>
      <c r="GNC174" s="1"/>
      <c r="GND174" s="1"/>
      <c r="GNE174" s="1"/>
      <c r="GNF174" s="1"/>
      <c r="GNG174" s="1"/>
      <c r="GNH174" s="1"/>
      <c r="GNI174" s="1"/>
      <c r="GNJ174" s="1"/>
      <c r="GNK174" s="1"/>
      <c r="GNL174" s="1"/>
      <c r="GNM174" s="1"/>
      <c r="GNN174" s="1"/>
      <c r="GNO174" s="1"/>
      <c r="GNP174" s="1"/>
      <c r="GNQ174" s="1"/>
      <c r="GNR174" s="1"/>
      <c r="GNS174" s="1"/>
      <c r="GNT174" s="1"/>
      <c r="GNU174" s="1"/>
      <c r="GNV174" s="1"/>
      <c r="GNW174" s="1"/>
      <c r="GNX174" s="1"/>
      <c r="GNY174" s="1"/>
      <c r="GNZ174" s="1"/>
      <c r="GOA174" s="1"/>
      <c r="GOB174" s="1"/>
      <c r="GOC174" s="1"/>
      <c r="GOD174" s="1"/>
      <c r="GOE174" s="1"/>
      <c r="GOF174" s="1"/>
      <c r="GOG174" s="1"/>
      <c r="GOH174" s="1"/>
      <c r="GOI174" s="1"/>
      <c r="GOJ174" s="1"/>
      <c r="GOK174" s="1"/>
      <c r="GOL174" s="1"/>
      <c r="GOM174" s="1"/>
      <c r="GON174" s="1"/>
      <c r="GOO174" s="1"/>
      <c r="GOP174" s="1"/>
      <c r="GOQ174" s="1"/>
      <c r="GOR174" s="1"/>
      <c r="GOS174" s="1"/>
      <c r="GOT174" s="1"/>
      <c r="GOU174" s="1"/>
      <c r="GOV174" s="1"/>
      <c r="GOW174" s="1"/>
      <c r="GOX174" s="1"/>
      <c r="GOY174" s="1"/>
      <c r="GOZ174" s="1"/>
      <c r="GPA174" s="1"/>
      <c r="GPB174" s="1"/>
      <c r="GPC174" s="1"/>
      <c r="GPD174" s="1"/>
      <c r="GPE174" s="1"/>
      <c r="GPF174" s="1"/>
      <c r="GPG174" s="1"/>
      <c r="GPH174" s="1"/>
      <c r="GPI174" s="1"/>
      <c r="GPJ174" s="1"/>
      <c r="GPK174" s="1"/>
      <c r="GPL174" s="1"/>
      <c r="GPM174" s="1"/>
      <c r="GPN174" s="1"/>
      <c r="GPO174" s="1"/>
      <c r="GPP174" s="1"/>
      <c r="GPQ174" s="1"/>
      <c r="GPR174" s="1"/>
      <c r="GPS174" s="1"/>
      <c r="GPT174" s="1"/>
      <c r="GPU174" s="1"/>
      <c r="GPV174" s="1"/>
      <c r="GPW174" s="1"/>
      <c r="GPX174" s="1"/>
      <c r="GPY174" s="1"/>
      <c r="GPZ174" s="1"/>
      <c r="GQA174" s="1"/>
      <c r="GQB174" s="1"/>
      <c r="GQC174" s="1"/>
      <c r="GQD174" s="1"/>
      <c r="GQE174" s="1"/>
      <c r="GQF174" s="1"/>
      <c r="GQG174" s="1"/>
      <c r="GQH174" s="1"/>
      <c r="GQI174" s="1"/>
      <c r="GQJ174" s="1"/>
      <c r="GQK174" s="1"/>
      <c r="GQL174" s="1"/>
      <c r="GQM174" s="1"/>
      <c r="GQN174" s="1"/>
      <c r="GQO174" s="1"/>
      <c r="GQP174" s="1"/>
      <c r="GQQ174" s="1"/>
      <c r="GQR174" s="1"/>
      <c r="GQS174" s="1"/>
      <c r="GQT174" s="1"/>
      <c r="GQU174" s="1"/>
      <c r="GQV174" s="1"/>
      <c r="GQW174" s="1"/>
      <c r="GQX174" s="1"/>
      <c r="GQY174" s="1"/>
      <c r="GQZ174" s="1"/>
      <c r="GRA174" s="1"/>
      <c r="GRB174" s="1"/>
      <c r="GRC174" s="1"/>
      <c r="GRD174" s="1"/>
      <c r="GRE174" s="1"/>
      <c r="GRF174" s="1"/>
      <c r="GRG174" s="1"/>
      <c r="GRH174" s="1"/>
      <c r="GRI174" s="1"/>
      <c r="GRJ174" s="1"/>
      <c r="GRK174" s="1"/>
      <c r="GRL174" s="1"/>
      <c r="GRM174" s="1"/>
      <c r="GRN174" s="1"/>
      <c r="GRO174" s="1"/>
      <c r="GRP174" s="1"/>
      <c r="GRQ174" s="1"/>
      <c r="GRR174" s="1"/>
      <c r="GRS174" s="1"/>
      <c r="GRT174" s="1"/>
      <c r="GRU174" s="1"/>
      <c r="GRV174" s="1"/>
      <c r="GRW174" s="1"/>
      <c r="GRX174" s="1"/>
      <c r="GRY174" s="1"/>
      <c r="GRZ174" s="1"/>
      <c r="GSA174" s="1"/>
      <c r="GSB174" s="1"/>
      <c r="GSC174" s="1"/>
      <c r="GSD174" s="1"/>
      <c r="GSE174" s="1"/>
      <c r="GSF174" s="1"/>
      <c r="GSG174" s="1"/>
      <c r="GSH174" s="1"/>
      <c r="GSI174" s="1"/>
      <c r="GSJ174" s="1"/>
      <c r="GSK174" s="1"/>
      <c r="GSL174" s="1"/>
      <c r="GSM174" s="1"/>
      <c r="GSN174" s="1"/>
      <c r="GSO174" s="1"/>
      <c r="GSP174" s="1"/>
      <c r="GSQ174" s="1"/>
      <c r="GSR174" s="1"/>
      <c r="GSS174" s="1"/>
      <c r="GST174" s="1"/>
      <c r="GSU174" s="1"/>
      <c r="GSV174" s="1"/>
      <c r="GSW174" s="1"/>
      <c r="GSX174" s="1"/>
      <c r="GSY174" s="1"/>
      <c r="GSZ174" s="1"/>
      <c r="GTA174" s="1"/>
      <c r="GTB174" s="1"/>
      <c r="GTC174" s="1"/>
      <c r="GTD174" s="1"/>
      <c r="GTE174" s="1"/>
      <c r="GTF174" s="1"/>
      <c r="GTG174" s="1"/>
      <c r="GTH174" s="1"/>
      <c r="GTI174" s="1"/>
      <c r="GTJ174" s="1"/>
      <c r="GTK174" s="1"/>
      <c r="GTL174" s="1"/>
      <c r="GTM174" s="1"/>
      <c r="GTN174" s="1"/>
      <c r="GTO174" s="1"/>
      <c r="GTP174" s="1"/>
      <c r="GTQ174" s="1"/>
      <c r="GTR174" s="1"/>
      <c r="GTS174" s="1"/>
      <c r="GTT174" s="1"/>
      <c r="GTU174" s="1"/>
      <c r="GTV174" s="1"/>
      <c r="GTW174" s="1"/>
      <c r="GTX174" s="1"/>
      <c r="GTY174" s="1"/>
      <c r="GTZ174" s="1"/>
      <c r="GUA174" s="1"/>
      <c r="GUB174" s="1"/>
      <c r="GUC174" s="1"/>
      <c r="GUD174" s="1"/>
      <c r="GUE174" s="1"/>
      <c r="GUF174" s="1"/>
      <c r="GUG174" s="1"/>
      <c r="GUH174" s="1"/>
      <c r="GUI174" s="1"/>
      <c r="GUJ174" s="1"/>
      <c r="GUK174" s="1"/>
      <c r="GUL174" s="1"/>
      <c r="GUM174" s="1"/>
      <c r="GUN174" s="1"/>
      <c r="GUO174" s="1"/>
      <c r="GUP174" s="1"/>
      <c r="GUQ174" s="1"/>
      <c r="GUR174" s="1"/>
      <c r="GUS174" s="1"/>
      <c r="GUT174" s="1"/>
      <c r="GUU174" s="1"/>
      <c r="GUV174" s="1"/>
      <c r="GUW174" s="1"/>
      <c r="GUX174" s="1"/>
      <c r="GUY174" s="1"/>
      <c r="GUZ174" s="1"/>
      <c r="GVA174" s="1"/>
      <c r="GVB174" s="1"/>
      <c r="GVC174" s="1"/>
      <c r="GVD174" s="1"/>
      <c r="GVE174" s="1"/>
      <c r="GVF174" s="1"/>
      <c r="GVG174" s="1"/>
      <c r="GVH174" s="1"/>
      <c r="GVI174" s="1"/>
      <c r="GVJ174" s="1"/>
      <c r="GVK174" s="1"/>
      <c r="GVL174" s="1"/>
      <c r="GVM174" s="1"/>
      <c r="GVN174" s="1"/>
      <c r="GVO174" s="1"/>
      <c r="GVP174" s="1"/>
      <c r="GVQ174" s="1"/>
      <c r="GVR174" s="1"/>
      <c r="GVS174" s="1"/>
      <c r="GVT174" s="1"/>
      <c r="GVU174" s="1"/>
      <c r="GVV174" s="1"/>
      <c r="GVW174" s="1"/>
      <c r="GVX174" s="1"/>
      <c r="GVY174" s="1"/>
      <c r="GVZ174" s="1"/>
      <c r="GWA174" s="1"/>
      <c r="GWB174" s="1"/>
      <c r="GWC174" s="1"/>
      <c r="GWD174" s="1"/>
      <c r="GWE174" s="1"/>
      <c r="GWF174" s="1"/>
      <c r="GWG174" s="1"/>
      <c r="GWH174" s="1"/>
      <c r="GWI174" s="1"/>
      <c r="GWJ174" s="1"/>
      <c r="GWK174" s="1"/>
      <c r="GWL174" s="1"/>
      <c r="GWM174" s="1"/>
      <c r="GWN174" s="1"/>
      <c r="GWO174" s="1"/>
      <c r="GWP174" s="1"/>
      <c r="GWQ174" s="1"/>
      <c r="GWR174" s="1"/>
      <c r="GWS174" s="1"/>
      <c r="GWT174" s="1"/>
      <c r="GWU174" s="1"/>
      <c r="GWV174" s="1"/>
      <c r="GWW174" s="1"/>
      <c r="GWX174" s="1"/>
      <c r="GWY174" s="1"/>
      <c r="GWZ174" s="1"/>
      <c r="GXA174" s="1"/>
      <c r="GXB174" s="1"/>
      <c r="GXC174" s="1"/>
      <c r="GXD174" s="1"/>
      <c r="GXE174" s="1"/>
      <c r="GXF174" s="1"/>
      <c r="GXG174" s="1"/>
      <c r="GXH174" s="1"/>
      <c r="GXI174" s="1"/>
      <c r="GXJ174" s="1"/>
      <c r="GXK174" s="1"/>
      <c r="GXL174" s="1"/>
      <c r="GXM174" s="1"/>
      <c r="GXN174" s="1"/>
      <c r="GXO174" s="1"/>
      <c r="GXP174" s="1"/>
      <c r="GXQ174" s="1"/>
      <c r="GXR174" s="1"/>
      <c r="GXS174" s="1"/>
      <c r="GXT174" s="1"/>
      <c r="GXU174" s="1"/>
      <c r="GXV174" s="1"/>
      <c r="GXW174" s="1"/>
      <c r="GXX174" s="1"/>
      <c r="GXY174" s="1"/>
      <c r="GXZ174" s="1"/>
      <c r="GYA174" s="1"/>
      <c r="GYB174" s="1"/>
      <c r="GYC174" s="1"/>
      <c r="GYD174" s="1"/>
      <c r="GYE174" s="1"/>
      <c r="GYF174" s="1"/>
      <c r="GYG174" s="1"/>
      <c r="GYH174" s="1"/>
      <c r="GYI174" s="1"/>
      <c r="GYJ174" s="1"/>
      <c r="GYK174" s="1"/>
      <c r="GYL174" s="1"/>
      <c r="GYM174" s="1"/>
      <c r="GYN174" s="1"/>
      <c r="GYO174" s="1"/>
      <c r="GYP174" s="1"/>
      <c r="GYQ174" s="1"/>
      <c r="GYR174" s="1"/>
      <c r="GYS174" s="1"/>
      <c r="GYT174" s="1"/>
      <c r="GYU174" s="1"/>
      <c r="GYV174" s="1"/>
      <c r="GYW174" s="1"/>
      <c r="GYX174" s="1"/>
      <c r="GYY174" s="1"/>
      <c r="GYZ174" s="1"/>
      <c r="GZA174" s="1"/>
      <c r="GZB174" s="1"/>
      <c r="GZC174" s="1"/>
      <c r="GZD174" s="1"/>
      <c r="GZE174" s="1"/>
      <c r="GZF174" s="1"/>
      <c r="GZG174" s="1"/>
      <c r="GZH174" s="1"/>
      <c r="GZI174" s="1"/>
      <c r="GZJ174" s="1"/>
      <c r="GZK174" s="1"/>
      <c r="GZL174" s="1"/>
      <c r="GZM174" s="1"/>
      <c r="GZN174" s="1"/>
      <c r="GZO174" s="1"/>
      <c r="GZP174" s="1"/>
      <c r="GZQ174" s="1"/>
      <c r="GZR174" s="1"/>
      <c r="GZS174" s="1"/>
      <c r="GZT174" s="1"/>
      <c r="GZU174" s="1"/>
      <c r="GZV174" s="1"/>
      <c r="GZW174" s="1"/>
      <c r="GZX174" s="1"/>
      <c r="GZY174" s="1"/>
      <c r="GZZ174" s="1"/>
      <c r="HAA174" s="1"/>
      <c r="HAB174" s="1"/>
      <c r="HAC174" s="1"/>
      <c r="HAD174" s="1"/>
      <c r="HAE174" s="1"/>
      <c r="HAF174" s="1"/>
      <c r="HAG174" s="1"/>
      <c r="HAH174" s="1"/>
      <c r="HAI174" s="1"/>
      <c r="HAJ174" s="1"/>
      <c r="HAK174" s="1"/>
      <c r="HAL174" s="1"/>
      <c r="HAM174" s="1"/>
      <c r="HAN174" s="1"/>
      <c r="HAO174" s="1"/>
      <c r="HAP174" s="1"/>
      <c r="HAQ174" s="1"/>
      <c r="HAR174" s="1"/>
      <c r="HAS174" s="1"/>
      <c r="HAT174" s="1"/>
      <c r="HAU174" s="1"/>
      <c r="HAV174" s="1"/>
      <c r="HAW174" s="1"/>
      <c r="HAX174" s="1"/>
      <c r="HAY174" s="1"/>
      <c r="HAZ174" s="1"/>
      <c r="HBA174" s="1"/>
      <c r="HBB174" s="1"/>
      <c r="HBC174" s="1"/>
      <c r="HBD174" s="1"/>
      <c r="HBE174" s="1"/>
      <c r="HBF174" s="1"/>
      <c r="HBG174" s="1"/>
      <c r="HBH174" s="1"/>
      <c r="HBI174" s="1"/>
      <c r="HBJ174" s="1"/>
      <c r="HBK174" s="1"/>
      <c r="HBL174" s="1"/>
      <c r="HBM174" s="1"/>
      <c r="HBN174" s="1"/>
      <c r="HBO174" s="1"/>
      <c r="HBP174" s="1"/>
      <c r="HBQ174" s="1"/>
      <c r="HBR174" s="1"/>
      <c r="HBS174" s="1"/>
      <c r="HBT174" s="1"/>
      <c r="HBU174" s="1"/>
      <c r="HBV174" s="1"/>
      <c r="HBW174" s="1"/>
      <c r="HBX174" s="1"/>
      <c r="HBY174" s="1"/>
      <c r="HBZ174" s="1"/>
      <c r="HCA174" s="1"/>
      <c r="HCB174" s="1"/>
      <c r="HCC174" s="1"/>
      <c r="HCD174" s="1"/>
      <c r="HCE174" s="1"/>
      <c r="HCF174" s="1"/>
      <c r="HCG174" s="1"/>
      <c r="HCH174" s="1"/>
      <c r="HCI174" s="1"/>
      <c r="HCJ174" s="1"/>
      <c r="HCK174" s="1"/>
      <c r="HCL174" s="1"/>
      <c r="HCM174" s="1"/>
      <c r="HCN174" s="1"/>
      <c r="HCO174" s="1"/>
      <c r="HCP174" s="1"/>
      <c r="HCQ174" s="1"/>
      <c r="HCR174" s="1"/>
      <c r="HCS174" s="1"/>
      <c r="HCT174" s="1"/>
      <c r="HCU174" s="1"/>
      <c r="HCV174" s="1"/>
      <c r="HCW174" s="1"/>
      <c r="HCX174" s="1"/>
      <c r="HCY174" s="1"/>
      <c r="HCZ174" s="1"/>
      <c r="HDA174" s="1"/>
      <c r="HDB174" s="1"/>
      <c r="HDC174" s="1"/>
      <c r="HDD174" s="1"/>
      <c r="HDE174" s="1"/>
      <c r="HDF174" s="1"/>
      <c r="HDG174" s="1"/>
      <c r="HDH174" s="1"/>
      <c r="HDI174" s="1"/>
      <c r="HDJ174" s="1"/>
      <c r="HDK174" s="1"/>
      <c r="HDL174" s="1"/>
      <c r="HDM174" s="1"/>
      <c r="HDN174" s="1"/>
      <c r="HDO174" s="1"/>
      <c r="HDP174" s="1"/>
      <c r="HDQ174" s="1"/>
      <c r="HDR174" s="1"/>
      <c r="HDS174" s="1"/>
      <c r="HDT174" s="1"/>
      <c r="HDU174" s="1"/>
      <c r="HDV174" s="1"/>
      <c r="HDW174" s="1"/>
      <c r="HDX174" s="1"/>
      <c r="HDY174" s="1"/>
      <c r="HDZ174" s="1"/>
      <c r="HEA174" s="1"/>
      <c r="HEB174" s="1"/>
      <c r="HEC174" s="1"/>
      <c r="HED174" s="1"/>
      <c r="HEE174" s="1"/>
      <c r="HEF174" s="1"/>
      <c r="HEG174" s="1"/>
      <c r="HEH174" s="1"/>
      <c r="HEI174" s="1"/>
      <c r="HEJ174" s="1"/>
      <c r="HEK174" s="1"/>
      <c r="HEL174" s="1"/>
      <c r="HEM174" s="1"/>
      <c r="HEN174" s="1"/>
      <c r="HEO174" s="1"/>
      <c r="HEP174" s="1"/>
      <c r="HEQ174" s="1"/>
      <c r="HER174" s="1"/>
      <c r="HES174" s="1"/>
      <c r="HET174" s="1"/>
      <c r="HEU174" s="1"/>
      <c r="HEV174" s="1"/>
      <c r="HEW174" s="1"/>
      <c r="HEX174" s="1"/>
      <c r="HEY174" s="1"/>
      <c r="HEZ174" s="1"/>
      <c r="HFA174" s="1"/>
      <c r="HFB174" s="1"/>
      <c r="HFC174" s="1"/>
      <c r="HFD174" s="1"/>
      <c r="HFE174" s="1"/>
      <c r="HFF174" s="1"/>
      <c r="HFG174" s="1"/>
      <c r="HFH174" s="1"/>
      <c r="HFI174" s="1"/>
      <c r="HFJ174" s="1"/>
      <c r="HFK174" s="1"/>
      <c r="HFL174" s="1"/>
      <c r="HFM174" s="1"/>
      <c r="HFN174" s="1"/>
      <c r="HFO174" s="1"/>
      <c r="HFP174" s="1"/>
      <c r="HFQ174" s="1"/>
      <c r="HFR174" s="1"/>
      <c r="HFS174" s="1"/>
      <c r="HFT174" s="1"/>
      <c r="HFU174" s="1"/>
      <c r="HFV174" s="1"/>
      <c r="HFW174" s="1"/>
      <c r="HFX174" s="1"/>
      <c r="HFY174" s="1"/>
      <c r="HFZ174" s="1"/>
      <c r="HGA174" s="1"/>
      <c r="HGB174" s="1"/>
      <c r="HGC174" s="1"/>
      <c r="HGD174" s="1"/>
      <c r="HGE174" s="1"/>
      <c r="HGF174" s="1"/>
      <c r="HGG174" s="1"/>
      <c r="HGH174" s="1"/>
      <c r="HGI174" s="1"/>
      <c r="HGJ174" s="1"/>
      <c r="HGK174" s="1"/>
      <c r="HGL174" s="1"/>
      <c r="HGM174" s="1"/>
      <c r="HGN174" s="1"/>
      <c r="HGO174" s="1"/>
      <c r="HGP174" s="1"/>
      <c r="HGQ174" s="1"/>
      <c r="HGR174" s="1"/>
      <c r="HGS174" s="1"/>
      <c r="HGT174" s="1"/>
      <c r="HGU174" s="1"/>
      <c r="HGV174" s="1"/>
      <c r="HGW174" s="1"/>
      <c r="HGX174" s="1"/>
      <c r="HGY174" s="1"/>
      <c r="HGZ174" s="1"/>
      <c r="HHA174" s="1"/>
      <c r="HHB174" s="1"/>
      <c r="HHC174" s="1"/>
      <c r="HHD174" s="1"/>
      <c r="HHE174" s="1"/>
      <c r="HHF174" s="1"/>
      <c r="HHG174" s="1"/>
      <c r="HHH174" s="1"/>
      <c r="HHI174" s="1"/>
      <c r="HHJ174" s="1"/>
      <c r="HHK174" s="1"/>
      <c r="HHL174" s="1"/>
      <c r="HHM174" s="1"/>
      <c r="HHN174" s="1"/>
      <c r="HHO174" s="1"/>
      <c r="HHP174" s="1"/>
      <c r="HHQ174" s="1"/>
      <c r="HHR174" s="1"/>
      <c r="HHS174" s="1"/>
      <c r="HHT174" s="1"/>
      <c r="HHU174" s="1"/>
      <c r="HHV174" s="1"/>
      <c r="HHW174" s="1"/>
      <c r="HHX174" s="1"/>
      <c r="HHY174" s="1"/>
      <c r="HHZ174" s="1"/>
      <c r="HIA174" s="1"/>
      <c r="HIB174" s="1"/>
      <c r="HIC174" s="1"/>
      <c r="HID174" s="1"/>
      <c r="HIE174" s="1"/>
      <c r="HIF174" s="1"/>
      <c r="HIG174" s="1"/>
      <c r="HIH174" s="1"/>
      <c r="HII174" s="1"/>
      <c r="HIJ174" s="1"/>
      <c r="HIK174" s="1"/>
      <c r="HIL174" s="1"/>
      <c r="HIM174" s="1"/>
      <c r="HIN174" s="1"/>
      <c r="HIO174" s="1"/>
      <c r="HIP174" s="1"/>
      <c r="HIQ174" s="1"/>
      <c r="HIR174" s="1"/>
      <c r="HIS174" s="1"/>
      <c r="HIT174" s="1"/>
      <c r="HIU174" s="1"/>
      <c r="HIV174" s="1"/>
      <c r="HIW174" s="1"/>
      <c r="HIX174" s="1"/>
      <c r="HIY174" s="1"/>
      <c r="HIZ174" s="1"/>
      <c r="HJA174" s="1"/>
      <c r="HJB174" s="1"/>
      <c r="HJC174" s="1"/>
      <c r="HJD174" s="1"/>
      <c r="HJE174" s="1"/>
      <c r="HJF174" s="1"/>
      <c r="HJG174" s="1"/>
      <c r="HJH174" s="1"/>
      <c r="HJI174" s="1"/>
      <c r="HJJ174" s="1"/>
      <c r="HJK174" s="1"/>
      <c r="HJL174" s="1"/>
      <c r="HJM174" s="1"/>
      <c r="HJN174" s="1"/>
      <c r="HJO174" s="1"/>
      <c r="HJP174" s="1"/>
      <c r="HJQ174" s="1"/>
      <c r="HJR174" s="1"/>
      <c r="HJS174" s="1"/>
      <c r="HJT174" s="1"/>
      <c r="HJU174" s="1"/>
      <c r="HJV174" s="1"/>
      <c r="HJW174" s="1"/>
      <c r="HJX174" s="1"/>
      <c r="HJY174" s="1"/>
      <c r="HJZ174" s="1"/>
      <c r="HKA174" s="1"/>
      <c r="HKB174" s="1"/>
      <c r="HKC174" s="1"/>
      <c r="HKD174" s="1"/>
      <c r="HKE174" s="1"/>
      <c r="HKF174" s="1"/>
      <c r="HKG174" s="1"/>
      <c r="HKH174" s="1"/>
      <c r="HKI174" s="1"/>
      <c r="HKJ174" s="1"/>
      <c r="HKK174" s="1"/>
      <c r="HKL174" s="1"/>
      <c r="HKM174" s="1"/>
      <c r="HKN174" s="1"/>
      <c r="HKO174" s="1"/>
      <c r="HKP174" s="1"/>
      <c r="HKQ174" s="1"/>
      <c r="HKR174" s="1"/>
      <c r="HKS174" s="1"/>
      <c r="HKT174" s="1"/>
      <c r="HKU174" s="1"/>
      <c r="HKV174" s="1"/>
      <c r="HKW174" s="1"/>
      <c r="HKX174" s="1"/>
      <c r="HKY174" s="1"/>
      <c r="HKZ174" s="1"/>
      <c r="HLA174" s="1"/>
      <c r="HLB174" s="1"/>
      <c r="HLC174" s="1"/>
      <c r="HLD174" s="1"/>
      <c r="HLE174" s="1"/>
      <c r="HLF174" s="1"/>
      <c r="HLG174" s="1"/>
      <c r="HLH174" s="1"/>
      <c r="HLI174" s="1"/>
      <c r="HLJ174" s="1"/>
      <c r="HLK174" s="1"/>
      <c r="HLL174" s="1"/>
      <c r="HLM174" s="1"/>
      <c r="HLN174" s="1"/>
      <c r="HLO174" s="1"/>
      <c r="HLP174" s="1"/>
      <c r="HLQ174" s="1"/>
      <c r="HLR174" s="1"/>
      <c r="HLS174" s="1"/>
      <c r="HLT174" s="1"/>
      <c r="HLU174" s="1"/>
      <c r="HLV174" s="1"/>
      <c r="HLW174" s="1"/>
      <c r="HLX174" s="1"/>
      <c r="HLY174" s="1"/>
      <c r="HLZ174" s="1"/>
      <c r="HMA174" s="1"/>
      <c r="HMB174" s="1"/>
      <c r="HMC174" s="1"/>
      <c r="HMD174" s="1"/>
      <c r="HME174" s="1"/>
      <c r="HMF174" s="1"/>
      <c r="HMG174" s="1"/>
      <c r="HMH174" s="1"/>
      <c r="HMI174" s="1"/>
      <c r="HMJ174" s="1"/>
      <c r="HMK174" s="1"/>
      <c r="HML174" s="1"/>
      <c r="HMM174" s="1"/>
      <c r="HMN174" s="1"/>
      <c r="HMO174" s="1"/>
      <c r="HMP174" s="1"/>
      <c r="HMQ174" s="1"/>
      <c r="HMR174" s="1"/>
      <c r="HMS174" s="1"/>
      <c r="HMT174" s="1"/>
      <c r="HMU174" s="1"/>
      <c r="HMV174" s="1"/>
      <c r="HMW174" s="1"/>
      <c r="HMX174" s="1"/>
      <c r="HMY174" s="1"/>
      <c r="HMZ174" s="1"/>
      <c r="HNA174" s="1"/>
      <c r="HNB174" s="1"/>
      <c r="HNC174" s="1"/>
      <c r="HND174" s="1"/>
      <c r="HNE174" s="1"/>
      <c r="HNF174" s="1"/>
      <c r="HNG174" s="1"/>
      <c r="HNH174" s="1"/>
      <c r="HNI174" s="1"/>
      <c r="HNJ174" s="1"/>
      <c r="HNK174" s="1"/>
      <c r="HNL174" s="1"/>
      <c r="HNM174" s="1"/>
      <c r="HNN174" s="1"/>
      <c r="HNO174" s="1"/>
      <c r="HNP174" s="1"/>
      <c r="HNQ174" s="1"/>
      <c r="HNR174" s="1"/>
      <c r="HNS174" s="1"/>
      <c r="HNT174" s="1"/>
      <c r="HNU174" s="1"/>
      <c r="HNV174" s="1"/>
      <c r="HNW174" s="1"/>
      <c r="HNX174" s="1"/>
      <c r="HNY174" s="1"/>
      <c r="HNZ174" s="1"/>
      <c r="HOA174" s="1"/>
      <c r="HOB174" s="1"/>
      <c r="HOC174" s="1"/>
      <c r="HOD174" s="1"/>
      <c r="HOE174" s="1"/>
      <c r="HOF174" s="1"/>
      <c r="HOG174" s="1"/>
      <c r="HOH174" s="1"/>
      <c r="HOI174" s="1"/>
      <c r="HOJ174" s="1"/>
      <c r="HOK174" s="1"/>
      <c r="HOL174" s="1"/>
      <c r="HOM174" s="1"/>
      <c r="HON174" s="1"/>
      <c r="HOO174" s="1"/>
      <c r="HOP174" s="1"/>
      <c r="HOQ174" s="1"/>
      <c r="HOR174" s="1"/>
      <c r="HOS174" s="1"/>
      <c r="HOT174" s="1"/>
      <c r="HOU174" s="1"/>
      <c r="HOV174" s="1"/>
      <c r="HOW174" s="1"/>
      <c r="HOX174" s="1"/>
      <c r="HOY174" s="1"/>
      <c r="HOZ174" s="1"/>
      <c r="HPA174" s="1"/>
      <c r="HPB174" s="1"/>
      <c r="HPC174" s="1"/>
      <c r="HPD174" s="1"/>
      <c r="HPE174" s="1"/>
      <c r="HPF174" s="1"/>
      <c r="HPG174" s="1"/>
      <c r="HPH174" s="1"/>
      <c r="HPI174" s="1"/>
      <c r="HPJ174" s="1"/>
      <c r="HPK174" s="1"/>
      <c r="HPL174" s="1"/>
      <c r="HPM174" s="1"/>
      <c r="HPN174" s="1"/>
      <c r="HPO174" s="1"/>
      <c r="HPP174" s="1"/>
      <c r="HPQ174" s="1"/>
      <c r="HPR174" s="1"/>
      <c r="HPS174" s="1"/>
      <c r="HPT174" s="1"/>
      <c r="HPU174" s="1"/>
      <c r="HPV174" s="1"/>
      <c r="HPW174" s="1"/>
      <c r="HPX174" s="1"/>
      <c r="HPY174" s="1"/>
      <c r="HPZ174" s="1"/>
      <c r="HQA174" s="1"/>
      <c r="HQB174" s="1"/>
      <c r="HQC174" s="1"/>
      <c r="HQD174" s="1"/>
      <c r="HQE174" s="1"/>
      <c r="HQF174" s="1"/>
      <c r="HQG174" s="1"/>
      <c r="HQH174" s="1"/>
      <c r="HQI174" s="1"/>
      <c r="HQJ174" s="1"/>
      <c r="HQK174" s="1"/>
      <c r="HQL174" s="1"/>
      <c r="HQM174" s="1"/>
      <c r="HQN174" s="1"/>
      <c r="HQO174" s="1"/>
      <c r="HQP174" s="1"/>
      <c r="HQQ174" s="1"/>
      <c r="HQR174" s="1"/>
      <c r="HQS174" s="1"/>
      <c r="HQT174" s="1"/>
      <c r="HQU174" s="1"/>
      <c r="HQV174" s="1"/>
      <c r="HQW174" s="1"/>
      <c r="HQX174" s="1"/>
      <c r="HQY174" s="1"/>
      <c r="HQZ174" s="1"/>
      <c r="HRA174" s="1"/>
      <c r="HRB174" s="1"/>
      <c r="HRC174" s="1"/>
      <c r="HRD174" s="1"/>
      <c r="HRE174" s="1"/>
      <c r="HRF174" s="1"/>
      <c r="HRG174" s="1"/>
      <c r="HRH174" s="1"/>
      <c r="HRI174" s="1"/>
      <c r="HRJ174" s="1"/>
      <c r="HRK174" s="1"/>
      <c r="HRL174" s="1"/>
      <c r="HRM174" s="1"/>
      <c r="HRN174" s="1"/>
      <c r="HRO174" s="1"/>
      <c r="HRP174" s="1"/>
      <c r="HRQ174" s="1"/>
      <c r="HRR174" s="1"/>
      <c r="HRS174" s="1"/>
      <c r="HRT174" s="1"/>
      <c r="HRU174" s="1"/>
      <c r="HRV174" s="1"/>
      <c r="HRW174" s="1"/>
      <c r="HRX174" s="1"/>
      <c r="HRY174" s="1"/>
      <c r="HRZ174" s="1"/>
      <c r="HSA174" s="1"/>
      <c r="HSB174" s="1"/>
      <c r="HSC174" s="1"/>
      <c r="HSD174" s="1"/>
      <c r="HSE174" s="1"/>
      <c r="HSF174" s="1"/>
      <c r="HSG174" s="1"/>
      <c r="HSH174" s="1"/>
      <c r="HSI174" s="1"/>
      <c r="HSJ174" s="1"/>
      <c r="HSK174" s="1"/>
      <c r="HSL174" s="1"/>
      <c r="HSM174" s="1"/>
      <c r="HSN174" s="1"/>
      <c r="HSO174" s="1"/>
      <c r="HSP174" s="1"/>
      <c r="HSQ174" s="1"/>
      <c r="HSR174" s="1"/>
      <c r="HSS174" s="1"/>
      <c r="HST174" s="1"/>
      <c r="HSU174" s="1"/>
      <c r="HSV174" s="1"/>
      <c r="HSW174" s="1"/>
      <c r="HSX174" s="1"/>
      <c r="HSY174" s="1"/>
      <c r="HSZ174" s="1"/>
      <c r="HTA174" s="1"/>
      <c r="HTB174" s="1"/>
      <c r="HTC174" s="1"/>
      <c r="HTD174" s="1"/>
      <c r="HTE174" s="1"/>
      <c r="HTF174" s="1"/>
      <c r="HTG174" s="1"/>
      <c r="HTH174" s="1"/>
      <c r="HTI174" s="1"/>
      <c r="HTJ174" s="1"/>
      <c r="HTK174" s="1"/>
      <c r="HTL174" s="1"/>
      <c r="HTM174" s="1"/>
      <c r="HTN174" s="1"/>
      <c r="HTO174" s="1"/>
      <c r="HTP174" s="1"/>
      <c r="HTQ174" s="1"/>
      <c r="HTR174" s="1"/>
      <c r="HTS174" s="1"/>
      <c r="HTT174" s="1"/>
      <c r="HTU174" s="1"/>
      <c r="HTV174" s="1"/>
      <c r="HTW174" s="1"/>
      <c r="HTX174" s="1"/>
      <c r="HTY174" s="1"/>
      <c r="HTZ174" s="1"/>
      <c r="HUA174" s="1"/>
      <c r="HUB174" s="1"/>
      <c r="HUC174" s="1"/>
      <c r="HUD174" s="1"/>
      <c r="HUE174" s="1"/>
      <c r="HUF174" s="1"/>
      <c r="HUG174" s="1"/>
      <c r="HUH174" s="1"/>
      <c r="HUI174" s="1"/>
      <c r="HUJ174" s="1"/>
      <c r="HUK174" s="1"/>
      <c r="HUL174" s="1"/>
      <c r="HUM174" s="1"/>
      <c r="HUN174" s="1"/>
      <c r="HUO174" s="1"/>
      <c r="HUP174" s="1"/>
      <c r="HUQ174" s="1"/>
      <c r="HUR174" s="1"/>
      <c r="HUS174" s="1"/>
      <c r="HUT174" s="1"/>
      <c r="HUU174" s="1"/>
      <c r="HUV174" s="1"/>
      <c r="HUW174" s="1"/>
      <c r="HUX174" s="1"/>
      <c r="HUY174" s="1"/>
      <c r="HUZ174" s="1"/>
      <c r="HVA174" s="1"/>
      <c r="HVB174" s="1"/>
      <c r="HVC174" s="1"/>
      <c r="HVD174" s="1"/>
      <c r="HVE174" s="1"/>
      <c r="HVF174" s="1"/>
      <c r="HVG174" s="1"/>
      <c r="HVH174" s="1"/>
      <c r="HVI174" s="1"/>
      <c r="HVJ174" s="1"/>
      <c r="HVK174" s="1"/>
      <c r="HVL174" s="1"/>
      <c r="HVM174" s="1"/>
      <c r="HVN174" s="1"/>
      <c r="HVO174" s="1"/>
      <c r="HVP174" s="1"/>
      <c r="HVQ174" s="1"/>
      <c r="HVR174" s="1"/>
      <c r="HVS174" s="1"/>
      <c r="HVT174" s="1"/>
      <c r="HVU174" s="1"/>
      <c r="HVV174" s="1"/>
      <c r="HVW174" s="1"/>
      <c r="HVX174" s="1"/>
      <c r="HVY174" s="1"/>
      <c r="HVZ174" s="1"/>
      <c r="HWA174" s="1"/>
      <c r="HWB174" s="1"/>
      <c r="HWC174" s="1"/>
      <c r="HWD174" s="1"/>
      <c r="HWE174" s="1"/>
      <c r="HWF174" s="1"/>
      <c r="HWG174" s="1"/>
      <c r="HWH174" s="1"/>
      <c r="HWI174" s="1"/>
      <c r="HWJ174" s="1"/>
      <c r="HWK174" s="1"/>
      <c r="HWL174" s="1"/>
      <c r="HWM174" s="1"/>
      <c r="HWN174" s="1"/>
      <c r="HWO174" s="1"/>
      <c r="HWP174" s="1"/>
      <c r="HWQ174" s="1"/>
      <c r="HWR174" s="1"/>
      <c r="HWS174" s="1"/>
      <c r="HWT174" s="1"/>
      <c r="HWU174" s="1"/>
      <c r="HWV174" s="1"/>
      <c r="HWW174" s="1"/>
      <c r="HWX174" s="1"/>
      <c r="HWY174" s="1"/>
      <c r="HWZ174" s="1"/>
      <c r="HXA174" s="1"/>
      <c r="HXB174" s="1"/>
      <c r="HXC174" s="1"/>
      <c r="HXD174" s="1"/>
      <c r="HXE174" s="1"/>
      <c r="HXF174" s="1"/>
      <c r="HXG174" s="1"/>
      <c r="HXH174" s="1"/>
      <c r="HXI174" s="1"/>
      <c r="HXJ174" s="1"/>
      <c r="HXK174" s="1"/>
      <c r="HXL174" s="1"/>
      <c r="HXM174" s="1"/>
      <c r="HXN174" s="1"/>
      <c r="HXO174" s="1"/>
      <c r="HXP174" s="1"/>
      <c r="HXQ174" s="1"/>
      <c r="HXR174" s="1"/>
      <c r="HXS174" s="1"/>
      <c r="HXT174" s="1"/>
      <c r="HXU174" s="1"/>
      <c r="HXV174" s="1"/>
      <c r="HXW174" s="1"/>
      <c r="HXX174" s="1"/>
      <c r="HXY174" s="1"/>
      <c r="HXZ174" s="1"/>
      <c r="HYA174" s="1"/>
      <c r="HYB174" s="1"/>
      <c r="HYC174" s="1"/>
      <c r="HYD174" s="1"/>
      <c r="HYE174" s="1"/>
      <c r="HYF174" s="1"/>
      <c r="HYG174" s="1"/>
      <c r="HYH174" s="1"/>
      <c r="HYI174" s="1"/>
      <c r="HYJ174" s="1"/>
      <c r="HYK174" s="1"/>
      <c r="HYL174" s="1"/>
      <c r="HYM174" s="1"/>
      <c r="HYN174" s="1"/>
      <c r="HYO174" s="1"/>
      <c r="HYP174" s="1"/>
      <c r="HYQ174" s="1"/>
      <c r="HYR174" s="1"/>
      <c r="HYS174" s="1"/>
      <c r="HYT174" s="1"/>
      <c r="HYU174" s="1"/>
      <c r="HYV174" s="1"/>
      <c r="HYW174" s="1"/>
      <c r="HYX174" s="1"/>
      <c r="HYY174" s="1"/>
      <c r="HYZ174" s="1"/>
      <c r="HZA174" s="1"/>
      <c r="HZB174" s="1"/>
      <c r="HZC174" s="1"/>
      <c r="HZD174" s="1"/>
      <c r="HZE174" s="1"/>
      <c r="HZF174" s="1"/>
      <c r="HZG174" s="1"/>
      <c r="HZH174" s="1"/>
      <c r="HZI174" s="1"/>
      <c r="HZJ174" s="1"/>
      <c r="HZK174" s="1"/>
      <c r="HZL174" s="1"/>
      <c r="HZM174" s="1"/>
      <c r="HZN174" s="1"/>
      <c r="HZO174" s="1"/>
      <c r="HZP174" s="1"/>
      <c r="HZQ174" s="1"/>
      <c r="HZR174" s="1"/>
      <c r="HZS174" s="1"/>
      <c r="HZT174" s="1"/>
      <c r="HZU174" s="1"/>
      <c r="HZV174" s="1"/>
      <c r="HZW174" s="1"/>
      <c r="HZX174" s="1"/>
      <c r="HZY174" s="1"/>
      <c r="HZZ174" s="1"/>
      <c r="IAA174" s="1"/>
      <c r="IAB174" s="1"/>
      <c r="IAC174" s="1"/>
      <c r="IAD174" s="1"/>
      <c r="IAE174" s="1"/>
      <c r="IAF174" s="1"/>
      <c r="IAG174" s="1"/>
      <c r="IAH174" s="1"/>
      <c r="IAI174" s="1"/>
      <c r="IAJ174" s="1"/>
      <c r="IAK174" s="1"/>
      <c r="IAL174" s="1"/>
      <c r="IAM174" s="1"/>
      <c r="IAN174" s="1"/>
      <c r="IAO174" s="1"/>
      <c r="IAP174" s="1"/>
      <c r="IAQ174" s="1"/>
      <c r="IAR174" s="1"/>
      <c r="IAS174" s="1"/>
      <c r="IAT174" s="1"/>
      <c r="IAU174" s="1"/>
      <c r="IAV174" s="1"/>
      <c r="IAW174" s="1"/>
      <c r="IAX174" s="1"/>
      <c r="IAY174" s="1"/>
      <c r="IAZ174" s="1"/>
      <c r="IBA174" s="1"/>
      <c r="IBB174" s="1"/>
      <c r="IBC174" s="1"/>
      <c r="IBD174" s="1"/>
      <c r="IBE174" s="1"/>
      <c r="IBF174" s="1"/>
      <c r="IBG174" s="1"/>
      <c r="IBH174" s="1"/>
      <c r="IBI174" s="1"/>
      <c r="IBJ174" s="1"/>
      <c r="IBK174" s="1"/>
      <c r="IBL174" s="1"/>
      <c r="IBM174" s="1"/>
      <c r="IBN174" s="1"/>
      <c r="IBO174" s="1"/>
      <c r="IBP174" s="1"/>
      <c r="IBQ174" s="1"/>
      <c r="IBR174" s="1"/>
      <c r="IBS174" s="1"/>
      <c r="IBT174" s="1"/>
      <c r="IBU174" s="1"/>
      <c r="IBV174" s="1"/>
      <c r="IBW174" s="1"/>
      <c r="IBX174" s="1"/>
      <c r="IBY174" s="1"/>
      <c r="IBZ174" s="1"/>
      <c r="ICA174" s="1"/>
      <c r="ICB174" s="1"/>
      <c r="ICC174" s="1"/>
      <c r="ICD174" s="1"/>
      <c r="ICE174" s="1"/>
      <c r="ICF174" s="1"/>
      <c r="ICG174" s="1"/>
      <c r="ICH174" s="1"/>
      <c r="ICI174" s="1"/>
      <c r="ICJ174" s="1"/>
      <c r="ICK174" s="1"/>
      <c r="ICL174" s="1"/>
      <c r="ICM174" s="1"/>
      <c r="ICN174" s="1"/>
      <c r="ICO174" s="1"/>
      <c r="ICP174" s="1"/>
      <c r="ICQ174" s="1"/>
      <c r="ICR174" s="1"/>
      <c r="ICS174" s="1"/>
      <c r="ICT174" s="1"/>
      <c r="ICU174" s="1"/>
      <c r="ICV174" s="1"/>
      <c r="ICW174" s="1"/>
      <c r="ICX174" s="1"/>
      <c r="ICY174" s="1"/>
      <c r="ICZ174" s="1"/>
      <c r="IDA174" s="1"/>
      <c r="IDB174" s="1"/>
      <c r="IDC174" s="1"/>
      <c r="IDD174" s="1"/>
      <c r="IDE174" s="1"/>
      <c r="IDF174" s="1"/>
      <c r="IDG174" s="1"/>
      <c r="IDH174" s="1"/>
      <c r="IDI174" s="1"/>
      <c r="IDJ174" s="1"/>
      <c r="IDK174" s="1"/>
      <c r="IDL174" s="1"/>
      <c r="IDM174" s="1"/>
      <c r="IDN174" s="1"/>
      <c r="IDO174" s="1"/>
      <c r="IDP174" s="1"/>
      <c r="IDQ174" s="1"/>
      <c r="IDR174" s="1"/>
      <c r="IDS174" s="1"/>
      <c r="IDT174" s="1"/>
      <c r="IDU174" s="1"/>
      <c r="IDV174" s="1"/>
      <c r="IDW174" s="1"/>
      <c r="IDX174" s="1"/>
      <c r="IDY174" s="1"/>
      <c r="IDZ174" s="1"/>
      <c r="IEA174" s="1"/>
      <c r="IEB174" s="1"/>
      <c r="IEC174" s="1"/>
      <c r="IED174" s="1"/>
      <c r="IEE174" s="1"/>
      <c r="IEF174" s="1"/>
      <c r="IEG174" s="1"/>
      <c r="IEH174" s="1"/>
      <c r="IEI174" s="1"/>
      <c r="IEJ174" s="1"/>
      <c r="IEK174" s="1"/>
      <c r="IEL174" s="1"/>
      <c r="IEM174" s="1"/>
      <c r="IEN174" s="1"/>
      <c r="IEO174" s="1"/>
      <c r="IEP174" s="1"/>
      <c r="IEQ174" s="1"/>
      <c r="IER174" s="1"/>
      <c r="IES174" s="1"/>
      <c r="IET174" s="1"/>
      <c r="IEU174" s="1"/>
      <c r="IEV174" s="1"/>
      <c r="IEW174" s="1"/>
      <c r="IEX174" s="1"/>
      <c r="IEY174" s="1"/>
      <c r="IEZ174" s="1"/>
      <c r="IFA174" s="1"/>
      <c r="IFB174" s="1"/>
      <c r="IFC174" s="1"/>
      <c r="IFD174" s="1"/>
      <c r="IFE174" s="1"/>
      <c r="IFF174" s="1"/>
      <c r="IFG174" s="1"/>
      <c r="IFH174" s="1"/>
      <c r="IFI174" s="1"/>
      <c r="IFJ174" s="1"/>
      <c r="IFK174" s="1"/>
      <c r="IFL174" s="1"/>
      <c r="IFM174" s="1"/>
      <c r="IFN174" s="1"/>
      <c r="IFO174" s="1"/>
      <c r="IFP174" s="1"/>
      <c r="IFQ174" s="1"/>
      <c r="IFR174" s="1"/>
      <c r="IFS174" s="1"/>
      <c r="IFT174" s="1"/>
      <c r="IFU174" s="1"/>
      <c r="IFV174" s="1"/>
      <c r="IFW174" s="1"/>
      <c r="IFX174" s="1"/>
      <c r="IFY174" s="1"/>
      <c r="IFZ174" s="1"/>
      <c r="IGA174" s="1"/>
      <c r="IGB174" s="1"/>
      <c r="IGC174" s="1"/>
      <c r="IGD174" s="1"/>
      <c r="IGE174" s="1"/>
      <c r="IGF174" s="1"/>
      <c r="IGG174" s="1"/>
      <c r="IGH174" s="1"/>
      <c r="IGI174" s="1"/>
      <c r="IGJ174" s="1"/>
      <c r="IGK174" s="1"/>
      <c r="IGL174" s="1"/>
      <c r="IGM174" s="1"/>
      <c r="IGN174" s="1"/>
      <c r="IGO174" s="1"/>
      <c r="IGP174" s="1"/>
      <c r="IGQ174" s="1"/>
      <c r="IGR174" s="1"/>
      <c r="IGS174" s="1"/>
      <c r="IGT174" s="1"/>
      <c r="IGU174" s="1"/>
      <c r="IGV174" s="1"/>
      <c r="IGW174" s="1"/>
      <c r="IGX174" s="1"/>
      <c r="IGY174" s="1"/>
      <c r="IGZ174" s="1"/>
      <c r="IHA174" s="1"/>
      <c r="IHB174" s="1"/>
      <c r="IHC174" s="1"/>
      <c r="IHD174" s="1"/>
      <c r="IHE174" s="1"/>
      <c r="IHF174" s="1"/>
      <c r="IHG174" s="1"/>
      <c r="IHH174" s="1"/>
      <c r="IHI174" s="1"/>
      <c r="IHJ174" s="1"/>
      <c r="IHK174" s="1"/>
      <c r="IHL174" s="1"/>
      <c r="IHM174" s="1"/>
      <c r="IHN174" s="1"/>
      <c r="IHO174" s="1"/>
      <c r="IHP174" s="1"/>
      <c r="IHQ174" s="1"/>
      <c r="IHR174" s="1"/>
      <c r="IHS174" s="1"/>
      <c r="IHT174" s="1"/>
      <c r="IHU174" s="1"/>
      <c r="IHV174" s="1"/>
      <c r="IHW174" s="1"/>
      <c r="IHX174" s="1"/>
      <c r="IHY174" s="1"/>
      <c r="IHZ174" s="1"/>
      <c r="IIA174" s="1"/>
      <c r="IIB174" s="1"/>
      <c r="IIC174" s="1"/>
      <c r="IID174" s="1"/>
      <c r="IIE174" s="1"/>
      <c r="IIF174" s="1"/>
      <c r="IIG174" s="1"/>
      <c r="IIH174" s="1"/>
      <c r="III174" s="1"/>
      <c r="IIJ174" s="1"/>
      <c r="IIK174" s="1"/>
      <c r="IIL174" s="1"/>
      <c r="IIM174" s="1"/>
      <c r="IIN174" s="1"/>
      <c r="IIO174" s="1"/>
      <c r="IIP174" s="1"/>
      <c r="IIQ174" s="1"/>
      <c r="IIR174" s="1"/>
      <c r="IIS174" s="1"/>
      <c r="IIT174" s="1"/>
      <c r="IIU174" s="1"/>
      <c r="IIV174" s="1"/>
      <c r="IIW174" s="1"/>
      <c r="IIX174" s="1"/>
      <c r="IIY174" s="1"/>
      <c r="IIZ174" s="1"/>
      <c r="IJA174" s="1"/>
      <c r="IJB174" s="1"/>
      <c r="IJC174" s="1"/>
      <c r="IJD174" s="1"/>
      <c r="IJE174" s="1"/>
      <c r="IJF174" s="1"/>
      <c r="IJG174" s="1"/>
      <c r="IJH174" s="1"/>
      <c r="IJI174" s="1"/>
      <c r="IJJ174" s="1"/>
      <c r="IJK174" s="1"/>
      <c r="IJL174" s="1"/>
      <c r="IJM174" s="1"/>
      <c r="IJN174" s="1"/>
      <c r="IJO174" s="1"/>
      <c r="IJP174" s="1"/>
      <c r="IJQ174" s="1"/>
      <c r="IJR174" s="1"/>
      <c r="IJS174" s="1"/>
      <c r="IJT174" s="1"/>
      <c r="IJU174" s="1"/>
      <c r="IJV174" s="1"/>
      <c r="IJW174" s="1"/>
      <c r="IJX174" s="1"/>
      <c r="IJY174" s="1"/>
      <c r="IJZ174" s="1"/>
      <c r="IKA174" s="1"/>
      <c r="IKB174" s="1"/>
      <c r="IKC174" s="1"/>
      <c r="IKD174" s="1"/>
      <c r="IKE174" s="1"/>
      <c r="IKF174" s="1"/>
      <c r="IKG174" s="1"/>
      <c r="IKH174" s="1"/>
      <c r="IKI174" s="1"/>
      <c r="IKJ174" s="1"/>
      <c r="IKK174" s="1"/>
      <c r="IKL174" s="1"/>
      <c r="IKM174" s="1"/>
      <c r="IKN174" s="1"/>
      <c r="IKO174" s="1"/>
      <c r="IKP174" s="1"/>
      <c r="IKQ174" s="1"/>
      <c r="IKR174" s="1"/>
      <c r="IKS174" s="1"/>
      <c r="IKT174" s="1"/>
      <c r="IKU174" s="1"/>
      <c r="IKV174" s="1"/>
      <c r="IKW174" s="1"/>
      <c r="IKX174" s="1"/>
      <c r="IKY174" s="1"/>
      <c r="IKZ174" s="1"/>
      <c r="ILA174" s="1"/>
      <c r="ILB174" s="1"/>
      <c r="ILC174" s="1"/>
      <c r="ILD174" s="1"/>
      <c r="ILE174" s="1"/>
      <c r="ILF174" s="1"/>
      <c r="ILG174" s="1"/>
      <c r="ILH174" s="1"/>
      <c r="ILI174" s="1"/>
      <c r="ILJ174" s="1"/>
      <c r="ILK174" s="1"/>
      <c r="ILL174" s="1"/>
      <c r="ILM174" s="1"/>
      <c r="ILN174" s="1"/>
      <c r="ILO174" s="1"/>
      <c r="ILP174" s="1"/>
      <c r="ILQ174" s="1"/>
      <c r="ILR174" s="1"/>
      <c r="ILS174" s="1"/>
      <c r="ILT174" s="1"/>
      <c r="ILU174" s="1"/>
      <c r="ILV174" s="1"/>
      <c r="ILW174" s="1"/>
      <c r="ILX174" s="1"/>
      <c r="ILY174" s="1"/>
      <c r="ILZ174" s="1"/>
      <c r="IMA174" s="1"/>
      <c r="IMB174" s="1"/>
      <c r="IMC174" s="1"/>
      <c r="IMD174" s="1"/>
      <c r="IME174" s="1"/>
      <c r="IMF174" s="1"/>
      <c r="IMG174" s="1"/>
      <c r="IMH174" s="1"/>
      <c r="IMI174" s="1"/>
      <c r="IMJ174" s="1"/>
      <c r="IMK174" s="1"/>
      <c r="IML174" s="1"/>
      <c r="IMM174" s="1"/>
      <c r="IMN174" s="1"/>
      <c r="IMO174" s="1"/>
      <c r="IMP174" s="1"/>
      <c r="IMQ174" s="1"/>
      <c r="IMR174" s="1"/>
      <c r="IMS174" s="1"/>
      <c r="IMT174" s="1"/>
      <c r="IMU174" s="1"/>
      <c r="IMV174" s="1"/>
      <c r="IMW174" s="1"/>
      <c r="IMX174" s="1"/>
      <c r="IMY174" s="1"/>
      <c r="IMZ174" s="1"/>
      <c r="INA174" s="1"/>
      <c r="INB174" s="1"/>
      <c r="INC174" s="1"/>
      <c r="IND174" s="1"/>
      <c r="INE174" s="1"/>
      <c r="INF174" s="1"/>
      <c r="ING174" s="1"/>
      <c r="INH174" s="1"/>
      <c r="INI174" s="1"/>
      <c r="INJ174" s="1"/>
      <c r="INK174" s="1"/>
      <c r="INL174" s="1"/>
      <c r="INM174" s="1"/>
      <c r="INN174" s="1"/>
      <c r="INO174" s="1"/>
      <c r="INP174" s="1"/>
      <c r="INQ174" s="1"/>
      <c r="INR174" s="1"/>
      <c r="INS174" s="1"/>
      <c r="INT174" s="1"/>
      <c r="INU174" s="1"/>
      <c r="INV174" s="1"/>
      <c r="INW174" s="1"/>
      <c r="INX174" s="1"/>
      <c r="INY174" s="1"/>
      <c r="INZ174" s="1"/>
      <c r="IOA174" s="1"/>
      <c r="IOB174" s="1"/>
      <c r="IOC174" s="1"/>
      <c r="IOD174" s="1"/>
      <c r="IOE174" s="1"/>
      <c r="IOF174" s="1"/>
      <c r="IOG174" s="1"/>
      <c r="IOH174" s="1"/>
      <c r="IOI174" s="1"/>
      <c r="IOJ174" s="1"/>
      <c r="IOK174" s="1"/>
      <c r="IOL174" s="1"/>
      <c r="IOM174" s="1"/>
      <c r="ION174" s="1"/>
      <c r="IOO174" s="1"/>
      <c r="IOP174" s="1"/>
      <c r="IOQ174" s="1"/>
      <c r="IOR174" s="1"/>
      <c r="IOS174" s="1"/>
      <c r="IOT174" s="1"/>
      <c r="IOU174" s="1"/>
      <c r="IOV174" s="1"/>
      <c r="IOW174" s="1"/>
      <c r="IOX174" s="1"/>
      <c r="IOY174" s="1"/>
      <c r="IOZ174" s="1"/>
      <c r="IPA174" s="1"/>
      <c r="IPB174" s="1"/>
      <c r="IPC174" s="1"/>
      <c r="IPD174" s="1"/>
      <c r="IPE174" s="1"/>
      <c r="IPF174" s="1"/>
      <c r="IPG174" s="1"/>
      <c r="IPH174" s="1"/>
      <c r="IPI174" s="1"/>
      <c r="IPJ174" s="1"/>
      <c r="IPK174" s="1"/>
      <c r="IPL174" s="1"/>
      <c r="IPM174" s="1"/>
      <c r="IPN174" s="1"/>
      <c r="IPO174" s="1"/>
      <c r="IPP174" s="1"/>
      <c r="IPQ174" s="1"/>
      <c r="IPR174" s="1"/>
      <c r="IPS174" s="1"/>
      <c r="IPT174" s="1"/>
      <c r="IPU174" s="1"/>
      <c r="IPV174" s="1"/>
      <c r="IPW174" s="1"/>
      <c r="IPX174" s="1"/>
      <c r="IPY174" s="1"/>
      <c r="IPZ174" s="1"/>
      <c r="IQA174" s="1"/>
      <c r="IQB174" s="1"/>
      <c r="IQC174" s="1"/>
      <c r="IQD174" s="1"/>
      <c r="IQE174" s="1"/>
      <c r="IQF174" s="1"/>
      <c r="IQG174" s="1"/>
      <c r="IQH174" s="1"/>
      <c r="IQI174" s="1"/>
      <c r="IQJ174" s="1"/>
      <c r="IQK174" s="1"/>
      <c r="IQL174" s="1"/>
      <c r="IQM174" s="1"/>
      <c r="IQN174" s="1"/>
      <c r="IQO174" s="1"/>
      <c r="IQP174" s="1"/>
      <c r="IQQ174" s="1"/>
      <c r="IQR174" s="1"/>
      <c r="IQS174" s="1"/>
      <c r="IQT174" s="1"/>
      <c r="IQU174" s="1"/>
      <c r="IQV174" s="1"/>
      <c r="IQW174" s="1"/>
      <c r="IQX174" s="1"/>
      <c r="IQY174" s="1"/>
      <c r="IQZ174" s="1"/>
      <c r="IRA174" s="1"/>
      <c r="IRB174" s="1"/>
      <c r="IRC174" s="1"/>
      <c r="IRD174" s="1"/>
      <c r="IRE174" s="1"/>
      <c r="IRF174" s="1"/>
      <c r="IRG174" s="1"/>
      <c r="IRH174" s="1"/>
      <c r="IRI174" s="1"/>
      <c r="IRJ174" s="1"/>
      <c r="IRK174" s="1"/>
      <c r="IRL174" s="1"/>
      <c r="IRM174" s="1"/>
      <c r="IRN174" s="1"/>
      <c r="IRO174" s="1"/>
      <c r="IRP174" s="1"/>
      <c r="IRQ174" s="1"/>
      <c r="IRR174" s="1"/>
      <c r="IRS174" s="1"/>
      <c r="IRT174" s="1"/>
      <c r="IRU174" s="1"/>
      <c r="IRV174" s="1"/>
      <c r="IRW174" s="1"/>
      <c r="IRX174" s="1"/>
      <c r="IRY174" s="1"/>
      <c r="IRZ174" s="1"/>
      <c r="ISA174" s="1"/>
      <c r="ISB174" s="1"/>
      <c r="ISC174" s="1"/>
      <c r="ISD174" s="1"/>
      <c r="ISE174" s="1"/>
      <c r="ISF174" s="1"/>
      <c r="ISG174" s="1"/>
      <c r="ISH174" s="1"/>
      <c r="ISI174" s="1"/>
      <c r="ISJ174" s="1"/>
      <c r="ISK174" s="1"/>
      <c r="ISL174" s="1"/>
      <c r="ISM174" s="1"/>
      <c r="ISN174" s="1"/>
      <c r="ISO174" s="1"/>
      <c r="ISP174" s="1"/>
      <c r="ISQ174" s="1"/>
      <c r="ISR174" s="1"/>
      <c r="ISS174" s="1"/>
      <c r="IST174" s="1"/>
      <c r="ISU174" s="1"/>
      <c r="ISV174" s="1"/>
      <c r="ISW174" s="1"/>
      <c r="ISX174" s="1"/>
      <c r="ISY174" s="1"/>
      <c r="ISZ174" s="1"/>
      <c r="ITA174" s="1"/>
      <c r="ITB174" s="1"/>
      <c r="ITC174" s="1"/>
      <c r="ITD174" s="1"/>
      <c r="ITE174" s="1"/>
      <c r="ITF174" s="1"/>
      <c r="ITG174" s="1"/>
      <c r="ITH174" s="1"/>
      <c r="ITI174" s="1"/>
      <c r="ITJ174" s="1"/>
      <c r="ITK174" s="1"/>
      <c r="ITL174" s="1"/>
      <c r="ITM174" s="1"/>
      <c r="ITN174" s="1"/>
      <c r="ITO174" s="1"/>
      <c r="ITP174" s="1"/>
      <c r="ITQ174" s="1"/>
      <c r="ITR174" s="1"/>
      <c r="ITS174" s="1"/>
      <c r="ITT174" s="1"/>
      <c r="ITU174" s="1"/>
      <c r="ITV174" s="1"/>
      <c r="ITW174" s="1"/>
      <c r="ITX174" s="1"/>
      <c r="ITY174" s="1"/>
      <c r="ITZ174" s="1"/>
      <c r="IUA174" s="1"/>
      <c r="IUB174" s="1"/>
      <c r="IUC174" s="1"/>
      <c r="IUD174" s="1"/>
      <c r="IUE174" s="1"/>
      <c r="IUF174" s="1"/>
      <c r="IUG174" s="1"/>
      <c r="IUH174" s="1"/>
      <c r="IUI174" s="1"/>
      <c r="IUJ174" s="1"/>
      <c r="IUK174" s="1"/>
      <c r="IUL174" s="1"/>
      <c r="IUM174" s="1"/>
      <c r="IUN174" s="1"/>
      <c r="IUO174" s="1"/>
      <c r="IUP174" s="1"/>
      <c r="IUQ174" s="1"/>
      <c r="IUR174" s="1"/>
      <c r="IUS174" s="1"/>
      <c r="IUT174" s="1"/>
      <c r="IUU174" s="1"/>
      <c r="IUV174" s="1"/>
      <c r="IUW174" s="1"/>
      <c r="IUX174" s="1"/>
      <c r="IUY174" s="1"/>
      <c r="IUZ174" s="1"/>
      <c r="IVA174" s="1"/>
      <c r="IVB174" s="1"/>
      <c r="IVC174" s="1"/>
      <c r="IVD174" s="1"/>
      <c r="IVE174" s="1"/>
      <c r="IVF174" s="1"/>
      <c r="IVG174" s="1"/>
      <c r="IVH174" s="1"/>
      <c r="IVI174" s="1"/>
      <c r="IVJ174" s="1"/>
      <c r="IVK174" s="1"/>
      <c r="IVL174" s="1"/>
      <c r="IVM174" s="1"/>
      <c r="IVN174" s="1"/>
      <c r="IVO174" s="1"/>
      <c r="IVP174" s="1"/>
      <c r="IVQ174" s="1"/>
      <c r="IVR174" s="1"/>
      <c r="IVS174" s="1"/>
      <c r="IVT174" s="1"/>
      <c r="IVU174" s="1"/>
      <c r="IVV174" s="1"/>
      <c r="IVW174" s="1"/>
      <c r="IVX174" s="1"/>
      <c r="IVY174" s="1"/>
      <c r="IVZ174" s="1"/>
      <c r="IWA174" s="1"/>
      <c r="IWB174" s="1"/>
      <c r="IWC174" s="1"/>
      <c r="IWD174" s="1"/>
      <c r="IWE174" s="1"/>
      <c r="IWF174" s="1"/>
      <c r="IWG174" s="1"/>
      <c r="IWH174" s="1"/>
      <c r="IWI174" s="1"/>
      <c r="IWJ174" s="1"/>
      <c r="IWK174" s="1"/>
      <c r="IWL174" s="1"/>
      <c r="IWM174" s="1"/>
      <c r="IWN174" s="1"/>
      <c r="IWO174" s="1"/>
      <c r="IWP174" s="1"/>
      <c r="IWQ174" s="1"/>
      <c r="IWR174" s="1"/>
      <c r="IWS174" s="1"/>
      <c r="IWT174" s="1"/>
      <c r="IWU174" s="1"/>
      <c r="IWV174" s="1"/>
      <c r="IWW174" s="1"/>
      <c r="IWX174" s="1"/>
      <c r="IWY174" s="1"/>
      <c r="IWZ174" s="1"/>
      <c r="IXA174" s="1"/>
      <c r="IXB174" s="1"/>
      <c r="IXC174" s="1"/>
      <c r="IXD174" s="1"/>
      <c r="IXE174" s="1"/>
      <c r="IXF174" s="1"/>
      <c r="IXG174" s="1"/>
      <c r="IXH174" s="1"/>
      <c r="IXI174" s="1"/>
      <c r="IXJ174" s="1"/>
      <c r="IXK174" s="1"/>
      <c r="IXL174" s="1"/>
      <c r="IXM174" s="1"/>
      <c r="IXN174" s="1"/>
      <c r="IXO174" s="1"/>
      <c r="IXP174" s="1"/>
      <c r="IXQ174" s="1"/>
      <c r="IXR174" s="1"/>
      <c r="IXS174" s="1"/>
      <c r="IXT174" s="1"/>
      <c r="IXU174" s="1"/>
      <c r="IXV174" s="1"/>
      <c r="IXW174" s="1"/>
      <c r="IXX174" s="1"/>
      <c r="IXY174" s="1"/>
      <c r="IXZ174" s="1"/>
      <c r="IYA174" s="1"/>
      <c r="IYB174" s="1"/>
      <c r="IYC174" s="1"/>
      <c r="IYD174" s="1"/>
      <c r="IYE174" s="1"/>
      <c r="IYF174" s="1"/>
      <c r="IYG174" s="1"/>
      <c r="IYH174" s="1"/>
      <c r="IYI174" s="1"/>
      <c r="IYJ174" s="1"/>
      <c r="IYK174" s="1"/>
      <c r="IYL174" s="1"/>
      <c r="IYM174" s="1"/>
      <c r="IYN174" s="1"/>
      <c r="IYO174" s="1"/>
      <c r="IYP174" s="1"/>
      <c r="IYQ174" s="1"/>
      <c r="IYR174" s="1"/>
      <c r="IYS174" s="1"/>
      <c r="IYT174" s="1"/>
      <c r="IYU174" s="1"/>
      <c r="IYV174" s="1"/>
      <c r="IYW174" s="1"/>
      <c r="IYX174" s="1"/>
      <c r="IYY174" s="1"/>
      <c r="IYZ174" s="1"/>
      <c r="IZA174" s="1"/>
      <c r="IZB174" s="1"/>
      <c r="IZC174" s="1"/>
      <c r="IZD174" s="1"/>
      <c r="IZE174" s="1"/>
      <c r="IZF174" s="1"/>
      <c r="IZG174" s="1"/>
      <c r="IZH174" s="1"/>
      <c r="IZI174" s="1"/>
      <c r="IZJ174" s="1"/>
      <c r="IZK174" s="1"/>
      <c r="IZL174" s="1"/>
      <c r="IZM174" s="1"/>
      <c r="IZN174" s="1"/>
      <c r="IZO174" s="1"/>
      <c r="IZP174" s="1"/>
      <c r="IZQ174" s="1"/>
      <c r="IZR174" s="1"/>
      <c r="IZS174" s="1"/>
      <c r="IZT174" s="1"/>
      <c r="IZU174" s="1"/>
      <c r="IZV174" s="1"/>
      <c r="IZW174" s="1"/>
      <c r="IZX174" s="1"/>
      <c r="IZY174" s="1"/>
      <c r="IZZ174" s="1"/>
      <c r="JAA174" s="1"/>
      <c r="JAB174" s="1"/>
      <c r="JAC174" s="1"/>
      <c r="JAD174" s="1"/>
      <c r="JAE174" s="1"/>
      <c r="JAF174" s="1"/>
      <c r="JAG174" s="1"/>
      <c r="JAH174" s="1"/>
      <c r="JAI174" s="1"/>
      <c r="JAJ174" s="1"/>
      <c r="JAK174" s="1"/>
      <c r="JAL174" s="1"/>
      <c r="JAM174" s="1"/>
      <c r="JAN174" s="1"/>
      <c r="JAO174" s="1"/>
      <c r="JAP174" s="1"/>
      <c r="JAQ174" s="1"/>
      <c r="JAR174" s="1"/>
      <c r="JAS174" s="1"/>
      <c r="JAT174" s="1"/>
      <c r="JAU174" s="1"/>
      <c r="JAV174" s="1"/>
      <c r="JAW174" s="1"/>
      <c r="JAX174" s="1"/>
      <c r="JAY174" s="1"/>
      <c r="JAZ174" s="1"/>
      <c r="JBA174" s="1"/>
      <c r="JBB174" s="1"/>
      <c r="JBC174" s="1"/>
      <c r="JBD174" s="1"/>
      <c r="JBE174" s="1"/>
      <c r="JBF174" s="1"/>
      <c r="JBG174" s="1"/>
      <c r="JBH174" s="1"/>
      <c r="JBI174" s="1"/>
      <c r="JBJ174" s="1"/>
      <c r="JBK174" s="1"/>
      <c r="JBL174" s="1"/>
      <c r="JBM174" s="1"/>
      <c r="JBN174" s="1"/>
      <c r="JBO174" s="1"/>
      <c r="JBP174" s="1"/>
      <c r="JBQ174" s="1"/>
      <c r="JBR174" s="1"/>
      <c r="JBS174" s="1"/>
      <c r="JBT174" s="1"/>
      <c r="JBU174" s="1"/>
      <c r="JBV174" s="1"/>
      <c r="JBW174" s="1"/>
      <c r="JBX174" s="1"/>
      <c r="JBY174" s="1"/>
      <c r="JBZ174" s="1"/>
      <c r="JCA174" s="1"/>
      <c r="JCB174" s="1"/>
      <c r="JCC174" s="1"/>
      <c r="JCD174" s="1"/>
      <c r="JCE174" s="1"/>
      <c r="JCF174" s="1"/>
      <c r="JCG174" s="1"/>
      <c r="JCH174" s="1"/>
      <c r="JCI174" s="1"/>
      <c r="JCJ174" s="1"/>
      <c r="JCK174" s="1"/>
      <c r="JCL174" s="1"/>
      <c r="JCM174" s="1"/>
      <c r="JCN174" s="1"/>
      <c r="JCO174" s="1"/>
      <c r="JCP174" s="1"/>
      <c r="JCQ174" s="1"/>
      <c r="JCR174" s="1"/>
      <c r="JCS174" s="1"/>
      <c r="JCT174" s="1"/>
      <c r="JCU174" s="1"/>
      <c r="JCV174" s="1"/>
      <c r="JCW174" s="1"/>
      <c r="JCX174" s="1"/>
      <c r="JCY174" s="1"/>
      <c r="JCZ174" s="1"/>
      <c r="JDA174" s="1"/>
      <c r="JDB174" s="1"/>
      <c r="JDC174" s="1"/>
      <c r="JDD174" s="1"/>
      <c r="JDE174" s="1"/>
      <c r="JDF174" s="1"/>
      <c r="JDG174" s="1"/>
      <c r="JDH174" s="1"/>
      <c r="JDI174" s="1"/>
      <c r="JDJ174" s="1"/>
      <c r="JDK174" s="1"/>
      <c r="JDL174" s="1"/>
      <c r="JDM174" s="1"/>
      <c r="JDN174" s="1"/>
      <c r="JDO174" s="1"/>
      <c r="JDP174" s="1"/>
      <c r="JDQ174" s="1"/>
      <c r="JDR174" s="1"/>
      <c r="JDS174" s="1"/>
      <c r="JDT174" s="1"/>
      <c r="JDU174" s="1"/>
      <c r="JDV174" s="1"/>
      <c r="JDW174" s="1"/>
      <c r="JDX174" s="1"/>
      <c r="JDY174" s="1"/>
      <c r="JDZ174" s="1"/>
      <c r="JEA174" s="1"/>
      <c r="JEB174" s="1"/>
      <c r="JEC174" s="1"/>
      <c r="JED174" s="1"/>
      <c r="JEE174" s="1"/>
      <c r="JEF174" s="1"/>
      <c r="JEG174" s="1"/>
      <c r="JEH174" s="1"/>
      <c r="JEI174" s="1"/>
      <c r="JEJ174" s="1"/>
      <c r="JEK174" s="1"/>
      <c r="JEL174" s="1"/>
      <c r="JEM174" s="1"/>
      <c r="JEN174" s="1"/>
      <c r="JEO174" s="1"/>
      <c r="JEP174" s="1"/>
      <c r="JEQ174" s="1"/>
      <c r="JER174" s="1"/>
      <c r="JES174" s="1"/>
      <c r="JET174" s="1"/>
      <c r="JEU174" s="1"/>
      <c r="JEV174" s="1"/>
      <c r="JEW174" s="1"/>
      <c r="JEX174" s="1"/>
      <c r="JEY174" s="1"/>
      <c r="JEZ174" s="1"/>
      <c r="JFA174" s="1"/>
      <c r="JFB174" s="1"/>
      <c r="JFC174" s="1"/>
      <c r="JFD174" s="1"/>
      <c r="JFE174" s="1"/>
      <c r="JFF174" s="1"/>
      <c r="JFG174" s="1"/>
      <c r="JFH174" s="1"/>
      <c r="JFI174" s="1"/>
      <c r="JFJ174" s="1"/>
      <c r="JFK174" s="1"/>
      <c r="JFL174" s="1"/>
      <c r="JFM174" s="1"/>
      <c r="JFN174" s="1"/>
      <c r="JFO174" s="1"/>
      <c r="JFP174" s="1"/>
      <c r="JFQ174" s="1"/>
      <c r="JFR174" s="1"/>
      <c r="JFS174" s="1"/>
      <c r="JFT174" s="1"/>
      <c r="JFU174" s="1"/>
      <c r="JFV174" s="1"/>
      <c r="JFW174" s="1"/>
      <c r="JFX174" s="1"/>
      <c r="JFY174" s="1"/>
      <c r="JFZ174" s="1"/>
      <c r="JGA174" s="1"/>
      <c r="JGB174" s="1"/>
      <c r="JGC174" s="1"/>
      <c r="JGD174" s="1"/>
      <c r="JGE174" s="1"/>
      <c r="JGF174" s="1"/>
      <c r="JGG174" s="1"/>
      <c r="JGH174" s="1"/>
      <c r="JGI174" s="1"/>
      <c r="JGJ174" s="1"/>
      <c r="JGK174" s="1"/>
      <c r="JGL174" s="1"/>
      <c r="JGM174" s="1"/>
      <c r="JGN174" s="1"/>
      <c r="JGO174" s="1"/>
      <c r="JGP174" s="1"/>
      <c r="JGQ174" s="1"/>
      <c r="JGR174" s="1"/>
      <c r="JGS174" s="1"/>
      <c r="JGT174" s="1"/>
      <c r="JGU174" s="1"/>
      <c r="JGV174" s="1"/>
      <c r="JGW174" s="1"/>
      <c r="JGX174" s="1"/>
      <c r="JGY174" s="1"/>
      <c r="JGZ174" s="1"/>
      <c r="JHA174" s="1"/>
      <c r="JHB174" s="1"/>
      <c r="JHC174" s="1"/>
      <c r="JHD174" s="1"/>
      <c r="JHE174" s="1"/>
      <c r="JHF174" s="1"/>
      <c r="JHG174" s="1"/>
      <c r="JHH174" s="1"/>
      <c r="JHI174" s="1"/>
      <c r="JHJ174" s="1"/>
      <c r="JHK174" s="1"/>
      <c r="JHL174" s="1"/>
      <c r="JHM174" s="1"/>
      <c r="JHN174" s="1"/>
      <c r="JHO174" s="1"/>
      <c r="JHP174" s="1"/>
      <c r="JHQ174" s="1"/>
      <c r="JHR174" s="1"/>
      <c r="JHS174" s="1"/>
      <c r="JHT174" s="1"/>
      <c r="JHU174" s="1"/>
      <c r="JHV174" s="1"/>
      <c r="JHW174" s="1"/>
      <c r="JHX174" s="1"/>
      <c r="JHY174" s="1"/>
      <c r="JHZ174" s="1"/>
      <c r="JIA174" s="1"/>
      <c r="JIB174" s="1"/>
      <c r="JIC174" s="1"/>
      <c r="JID174" s="1"/>
      <c r="JIE174" s="1"/>
      <c r="JIF174" s="1"/>
      <c r="JIG174" s="1"/>
      <c r="JIH174" s="1"/>
      <c r="JII174" s="1"/>
      <c r="JIJ174" s="1"/>
      <c r="JIK174" s="1"/>
      <c r="JIL174" s="1"/>
      <c r="JIM174" s="1"/>
      <c r="JIN174" s="1"/>
      <c r="JIO174" s="1"/>
      <c r="JIP174" s="1"/>
      <c r="JIQ174" s="1"/>
      <c r="JIR174" s="1"/>
      <c r="JIS174" s="1"/>
      <c r="JIT174" s="1"/>
      <c r="JIU174" s="1"/>
      <c r="JIV174" s="1"/>
      <c r="JIW174" s="1"/>
      <c r="JIX174" s="1"/>
      <c r="JIY174" s="1"/>
      <c r="JIZ174" s="1"/>
      <c r="JJA174" s="1"/>
      <c r="JJB174" s="1"/>
      <c r="JJC174" s="1"/>
      <c r="JJD174" s="1"/>
      <c r="JJE174" s="1"/>
      <c r="JJF174" s="1"/>
      <c r="JJG174" s="1"/>
      <c r="JJH174" s="1"/>
      <c r="JJI174" s="1"/>
      <c r="JJJ174" s="1"/>
      <c r="JJK174" s="1"/>
      <c r="JJL174" s="1"/>
      <c r="JJM174" s="1"/>
      <c r="JJN174" s="1"/>
      <c r="JJO174" s="1"/>
      <c r="JJP174" s="1"/>
      <c r="JJQ174" s="1"/>
      <c r="JJR174" s="1"/>
      <c r="JJS174" s="1"/>
      <c r="JJT174" s="1"/>
      <c r="JJU174" s="1"/>
      <c r="JJV174" s="1"/>
      <c r="JJW174" s="1"/>
      <c r="JJX174" s="1"/>
      <c r="JJY174" s="1"/>
      <c r="JJZ174" s="1"/>
      <c r="JKA174" s="1"/>
      <c r="JKB174" s="1"/>
      <c r="JKC174" s="1"/>
      <c r="JKD174" s="1"/>
      <c r="JKE174" s="1"/>
      <c r="JKF174" s="1"/>
      <c r="JKG174" s="1"/>
      <c r="JKH174" s="1"/>
      <c r="JKI174" s="1"/>
      <c r="JKJ174" s="1"/>
      <c r="JKK174" s="1"/>
      <c r="JKL174" s="1"/>
      <c r="JKM174" s="1"/>
      <c r="JKN174" s="1"/>
      <c r="JKO174" s="1"/>
      <c r="JKP174" s="1"/>
      <c r="JKQ174" s="1"/>
      <c r="JKR174" s="1"/>
      <c r="JKS174" s="1"/>
      <c r="JKT174" s="1"/>
      <c r="JKU174" s="1"/>
      <c r="JKV174" s="1"/>
      <c r="JKW174" s="1"/>
      <c r="JKX174" s="1"/>
      <c r="JKY174" s="1"/>
      <c r="JKZ174" s="1"/>
      <c r="JLA174" s="1"/>
      <c r="JLB174" s="1"/>
      <c r="JLC174" s="1"/>
      <c r="JLD174" s="1"/>
      <c r="JLE174" s="1"/>
      <c r="JLF174" s="1"/>
      <c r="JLG174" s="1"/>
      <c r="JLH174" s="1"/>
      <c r="JLI174" s="1"/>
      <c r="JLJ174" s="1"/>
      <c r="JLK174" s="1"/>
      <c r="JLL174" s="1"/>
      <c r="JLM174" s="1"/>
      <c r="JLN174" s="1"/>
      <c r="JLO174" s="1"/>
      <c r="JLP174" s="1"/>
      <c r="JLQ174" s="1"/>
      <c r="JLR174" s="1"/>
      <c r="JLS174" s="1"/>
      <c r="JLT174" s="1"/>
      <c r="JLU174" s="1"/>
      <c r="JLV174" s="1"/>
      <c r="JLW174" s="1"/>
      <c r="JLX174" s="1"/>
      <c r="JLY174" s="1"/>
      <c r="JLZ174" s="1"/>
      <c r="JMA174" s="1"/>
      <c r="JMB174" s="1"/>
      <c r="JMC174" s="1"/>
      <c r="JMD174" s="1"/>
      <c r="JME174" s="1"/>
      <c r="JMF174" s="1"/>
      <c r="JMG174" s="1"/>
      <c r="JMH174" s="1"/>
      <c r="JMI174" s="1"/>
      <c r="JMJ174" s="1"/>
      <c r="JMK174" s="1"/>
      <c r="JML174" s="1"/>
      <c r="JMM174" s="1"/>
      <c r="JMN174" s="1"/>
      <c r="JMO174" s="1"/>
      <c r="JMP174" s="1"/>
      <c r="JMQ174" s="1"/>
      <c r="JMR174" s="1"/>
      <c r="JMS174" s="1"/>
      <c r="JMT174" s="1"/>
      <c r="JMU174" s="1"/>
      <c r="JMV174" s="1"/>
      <c r="JMW174" s="1"/>
      <c r="JMX174" s="1"/>
      <c r="JMY174" s="1"/>
      <c r="JMZ174" s="1"/>
      <c r="JNA174" s="1"/>
      <c r="JNB174" s="1"/>
      <c r="JNC174" s="1"/>
      <c r="JND174" s="1"/>
      <c r="JNE174" s="1"/>
      <c r="JNF174" s="1"/>
      <c r="JNG174" s="1"/>
      <c r="JNH174" s="1"/>
      <c r="JNI174" s="1"/>
      <c r="JNJ174" s="1"/>
      <c r="JNK174" s="1"/>
      <c r="JNL174" s="1"/>
      <c r="JNM174" s="1"/>
      <c r="JNN174" s="1"/>
      <c r="JNO174" s="1"/>
      <c r="JNP174" s="1"/>
      <c r="JNQ174" s="1"/>
      <c r="JNR174" s="1"/>
      <c r="JNS174" s="1"/>
      <c r="JNT174" s="1"/>
      <c r="JNU174" s="1"/>
      <c r="JNV174" s="1"/>
      <c r="JNW174" s="1"/>
      <c r="JNX174" s="1"/>
      <c r="JNY174" s="1"/>
      <c r="JNZ174" s="1"/>
      <c r="JOA174" s="1"/>
      <c r="JOB174" s="1"/>
      <c r="JOC174" s="1"/>
      <c r="JOD174" s="1"/>
      <c r="JOE174" s="1"/>
      <c r="JOF174" s="1"/>
      <c r="JOG174" s="1"/>
      <c r="JOH174" s="1"/>
      <c r="JOI174" s="1"/>
      <c r="JOJ174" s="1"/>
      <c r="JOK174" s="1"/>
      <c r="JOL174" s="1"/>
      <c r="JOM174" s="1"/>
      <c r="JON174" s="1"/>
      <c r="JOO174" s="1"/>
      <c r="JOP174" s="1"/>
      <c r="JOQ174" s="1"/>
      <c r="JOR174" s="1"/>
      <c r="JOS174" s="1"/>
      <c r="JOT174" s="1"/>
      <c r="JOU174" s="1"/>
      <c r="JOV174" s="1"/>
      <c r="JOW174" s="1"/>
      <c r="JOX174" s="1"/>
      <c r="JOY174" s="1"/>
      <c r="JOZ174" s="1"/>
      <c r="JPA174" s="1"/>
      <c r="JPB174" s="1"/>
      <c r="JPC174" s="1"/>
      <c r="JPD174" s="1"/>
      <c r="JPE174" s="1"/>
      <c r="JPF174" s="1"/>
      <c r="JPG174" s="1"/>
      <c r="JPH174" s="1"/>
      <c r="JPI174" s="1"/>
      <c r="JPJ174" s="1"/>
      <c r="JPK174" s="1"/>
      <c r="JPL174" s="1"/>
      <c r="JPM174" s="1"/>
      <c r="JPN174" s="1"/>
      <c r="JPO174" s="1"/>
      <c r="JPP174" s="1"/>
      <c r="JPQ174" s="1"/>
      <c r="JPR174" s="1"/>
      <c r="JPS174" s="1"/>
      <c r="JPT174" s="1"/>
      <c r="JPU174" s="1"/>
      <c r="JPV174" s="1"/>
      <c r="JPW174" s="1"/>
      <c r="JPX174" s="1"/>
      <c r="JPY174" s="1"/>
      <c r="JPZ174" s="1"/>
      <c r="JQA174" s="1"/>
      <c r="JQB174" s="1"/>
      <c r="JQC174" s="1"/>
      <c r="JQD174" s="1"/>
      <c r="JQE174" s="1"/>
      <c r="JQF174" s="1"/>
      <c r="JQG174" s="1"/>
      <c r="JQH174" s="1"/>
      <c r="JQI174" s="1"/>
      <c r="JQJ174" s="1"/>
      <c r="JQK174" s="1"/>
      <c r="JQL174" s="1"/>
      <c r="JQM174" s="1"/>
      <c r="JQN174" s="1"/>
      <c r="JQO174" s="1"/>
      <c r="JQP174" s="1"/>
      <c r="JQQ174" s="1"/>
      <c r="JQR174" s="1"/>
      <c r="JQS174" s="1"/>
      <c r="JQT174" s="1"/>
      <c r="JQU174" s="1"/>
      <c r="JQV174" s="1"/>
      <c r="JQW174" s="1"/>
      <c r="JQX174" s="1"/>
      <c r="JQY174" s="1"/>
      <c r="JQZ174" s="1"/>
      <c r="JRA174" s="1"/>
      <c r="JRB174" s="1"/>
      <c r="JRC174" s="1"/>
      <c r="JRD174" s="1"/>
      <c r="JRE174" s="1"/>
      <c r="JRF174" s="1"/>
      <c r="JRG174" s="1"/>
      <c r="JRH174" s="1"/>
      <c r="JRI174" s="1"/>
      <c r="JRJ174" s="1"/>
      <c r="JRK174" s="1"/>
      <c r="JRL174" s="1"/>
      <c r="JRM174" s="1"/>
      <c r="JRN174" s="1"/>
      <c r="JRO174" s="1"/>
      <c r="JRP174" s="1"/>
      <c r="JRQ174" s="1"/>
      <c r="JRR174" s="1"/>
      <c r="JRS174" s="1"/>
      <c r="JRT174" s="1"/>
      <c r="JRU174" s="1"/>
      <c r="JRV174" s="1"/>
      <c r="JRW174" s="1"/>
      <c r="JRX174" s="1"/>
      <c r="JRY174" s="1"/>
      <c r="JRZ174" s="1"/>
      <c r="JSA174" s="1"/>
      <c r="JSB174" s="1"/>
      <c r="JSC174" s="1"/>
      <c r="JSD174" s="1"/>
      <c r="JSE174" s="1"/>
      <c r="JSF174" s="1"/>
      <c r="JSG174" s="1"/>
      <c r="JSH174" s="1"/>
      <c r="JSI174" s="1"/>
      <c r="JSJ174" s="1"/>
      <c r="JSK174" s="1"/>
      <c r="JSL174" s="1"/>
      <c r="JSM174" s="1"/>
      <c r="JSN174" s="1"/>
      <c r="JSO174" s="1"/>
      <c r="JSP174" s="1"/>
      <c r="JSQ174" s="1"/>
      <c r="JSR174" s="1"/>
      <c r="JSS174" s="1"/>
      <c r="JST174" s="1"/>
      <c r="JSU174" s="1"/>
      <c r="JSV174" s="1"/>
      <c r="JSW174" s="1"/>
      <c r="JSX174" s="1"/>
      <c r="JSY174" s="1"/>
      <c r="JSZ174" s="1"/>
      <c r="JTA174" s="1"/>
      <c r="JTB174" s="1"/>
      <c r="JTC174" s="1"/>
      <c r="JTD174" s="1"/>
      <c r="JTE174" s="1"/>
      <c r="JTF174" s="1"/>
      <c r="JTG174" s="1"/>
      <c r="JTH174" s="1"/>
      <c r="JTI174" s="1"/>
      <c r="JTJ174" s="1"/>
      <c r="JTK174" s="1"/>
      <c r="JTL174" s="1"/>
      <c r="JTM174" s="1"/>
      <c r="JTN174" s="1"/>
      <c r="JTO174" s="1"/>
      <c r="JTP174" s="1"/>
      <c r="JTQ174" s="1"/>
      <c r="JTR174" s="1"/>
      <c r="JTS174" s="1"/>
      <c r="JTT174" s="1"/>
      <c r="JTU174" s="1"/>
      <c r="JTV174" s="1"/>
      <c r="JTW174" s="1"/>
      <c r="JTX174" s="1"/>
      <c r="JTY174" s="1"/>
      <c r="JTZ174" s="1"/>
      <c r="JUA174" s="1"/>
      <c r="JUB174" s="1"/>
      <c r="JUC174" s="1"/>
      <c r="JUD174" s="1"/>
      <c r="JUE174" s="1"/>
      <c r="JUF174" s="1"/>
      <c r="JUG174" s="1"/>
      <c r="JUH174" s="1"/>
      <c r="JUI174" s="1"/>
      <c r="JUJ174" s="1"/>
      <c r="JUK174" s="1"/>
      <c r="JUL174" s="1"/>
      <c r="JUM174" s="1"/>
      <c r="JUN174" s="1"/>
      <c r="JUO174" s="1"/>
      <c r="JUP174" s="1"/>
      <c r="JUQ174" s="1"/>
      <c r="JUR174" s="1"/>
      <c r="JUS174" s="1"/>
      <c r="JUT174" s="1"/>
      <c r="JUU174" s="1"/>
      <c r="JUV174" s="1"/>
      <c r="JUW174" s="1"/>
      <c r="JUX174" s="1"/>
      <c r="JUY174" s="1"/>
      <c r="JUZ174" s="1"/>
      <c r="JVA174" s="1"/>
      <c r="JVB174" s="1"/>
      <c r="JVC174" s="1"/>
      <c r="JVD174" s="1"/>
      <c r="JVE174" s="1"/>
      <c r="JVF174" s="1"/>
      <c r="JVG174" s="1"/>
      <c r="JVH174" s="1"/>
      <c r="JVI174" s="1"/>
      <c r="JVJ174" s="1"/>
      <c r="JVK174" s="1"/>
      <c r="JVL174" s="1"/>
      <c r="JVM174" s="1"/>
      <c r="JVN174" s="1"/>
      <c r="JVO174" s="1"/>
      <c r="JVP174" s="1"/>
      <c r="JVQ174" s="1"/>
      <c r="JVR174" s="1"/>
      <c r="JVS174" s="1"/>
      <c r="JVT174" s="1"/>
      <c r="JVU174" s="1"/>
      <c r="JVV174" s="1"/>
      <c r="JVW174" s="1"/>
      <c r="JVX174" s="1"/>
      <c r="JVY174" s="1"/>
      <c r="JVZ174" s="1"/>
      <c r="JWA174" s="1"/>
      <c r="JWB174" s="1"/>
      <c r="JWC174" s="1"/>
      <c r="JWD174" s="1"/>
      <c r="JWE174" s="1"/>
      <c r="JWF174" s="1"/>
      <c r="JWG174" s="1"/>
      <c r="JWH174" s="1"/>
      <c r="JWI174" s="1"/>
      <c r="JWJ174" s="1"/>
      <c r="JWK174" s="1"/>
      <c r="JWL174" s="1"/>
      <c r="JWM174" s="1"/>
      <c r="JWN174" s="1"/>
      <c r="JWO174" s="1"/>
      <c r="JWP174" s="1"/>
      <c r="JWQ174" s="1"/>
      <c r="JWR174" s="1"/>
      <c r="JWS174" s="1"/>
      <c r="JWT174" s="1"/>
      <c r="JWU174" s="1"/>
      <c r="JWV174" s="1"/>
      <c r="JWW174" s="1"/>
      <c r="JWX174" s="1"/>
      <c r="JWY174" s="1"/>
      <c r="JWZ174" s="1"/>
      <c r="JXA174" s="1"/>
      <c r="JXB174" s="1"/>
      <c r="JXC174" s="1"/>
      <c r="JXD174" s="1"/>
      <c r="JXE174" s="1"/>
      <c r="JXF174" s="1"/>
      <c r="JXG174" s="1"/>
      <c r="JXH174" s="1"/>
      <c r="JXI174" s="1"/>
      <c r="JXJ174" s="1"/>
      <c r="JXK174" s="1"/>
      <c r="JXL174" s="1"/>
      <c r="JXM174" s="1"/>
      <c r="JXN174" s="1"/>
      <c r="JXO174" s="1"/>
      <c r="JXP174" s="1"/>
      <c r="JXQ174" s="1"/>
      <c r="JXR174" s="1"/>
      <c r="JXS174" s="1"/>
      <c r="JXT174" s="1"/>
      <c r="JXU174" s="1"/>
      <c r="JXV174" s="1"/>
      <c r="JXW174" s="1"/>
      <c r="JXX174" s="1"/>
      <c r="JXY174" s="1"/>
      <c r="JXZ174" s="1"/>
      <c r="JYA174" s="1"/>
      <c r="JYB174" s="1"/>
      <c r="JYC174" s="1"/>
      <c r="JYD174" s="1"/>
      <c r="JYE174" s="1"/>
      <c r="JYF174" s="1"/>
      <c r="JYG174" s="1"/>
      <c r="JYH174" s="1"/>
      <c r="JYI174" s="1"/>
      <c r="JYJ174" s="1"/>
      <c r="JYK174" s="1"/>
      <c r="JYL174" s="1"/>
      <c r="JYM174" s="1"/>
      <c r="JYN174" s="1"/>
      <c r="JYO174" s="1"/>
      <c r="JYP174" s="1"/>
      <c r="JYQ174" s="1"/>
      <c r="JYR174" s="1"/>
      <c r="JYS174" s="1"/>
      <c r="JYT174" s="1"/>
      <c r="JYU174" s="1"/>
      <c r="JYV174" s="1"/>
      <c r="JYW174" s="1"/>
      <c r="JYX174" s="1"/>
      <c r="JYY174" s="1"/>
      <c r="JYZ174" s="1"/>
      <c r="JZA174" s="1"/>
      <c r="JZB174" s="1"/>
      <c r="JZC174" s="1"/>
      <c r="JZD174" s="1"/>
      <c r="JZE174" s="1"/>
      <c r="JZF174" s="1"/>
      <c r="JZG174" s="1"/>
      <c r="JZH174" s="1"/>
      <c r="JZI174" s="1"/>
      <c r="JZJ174" s="1"/>
      <c r="JZK174" s="1"/>
      <c r="JZL174" s="1"/>
      <c r="JZM174" s="1"/>
      <c r="JZN174" s="1"/>
      <c r="JZO174" s="1"/>
      <c r="JZP174" s="1"/>
      <c r="JZQ174" s="1"/>
      <c r="JZR174" s="1"/>
      <c r="JZS174" s="1"/>
      <c r="JZT174" s="1"/>
      <c r="JZU174" s="1"/>
      <c r="JZV174" s="1"/>
      <c r="JZW174" s="1"/>
      <c r="JZX174" s="1"/>
      <c r="JZY174" s="1"/>
      <c r="JZZ174" s="1"/>
      <c r="KAA174" s="1"/>
      <c r="KAB174" s="1"/>
      <c r="KAC174" s="1"/>
      <c r="KAD174" s="1"/>
      <c r="KAE174" s="1"/>
      <c r="KAF174" s="1"/>
      <c r="KAG174" s="1"/>
      <c r="KAH174" s="1"/>
      <c r="KAI174" s="1"/>
      <c r="KAJ174" s="1"/>
      <c r="KAK174" s="1"/>
      <c r="KAL174" s="1"/>
      <c r="KAM174" s="1"/>
      <c r="KAN174" s="1"/>
      <c r="KAO174" s="1"/>
      <c r="KAP174" s="1"/>
      <c r="KAQ174" s="1"/>
      <c r="KAR174" s="1"/>
      <c r="KAS174" s="1"/>
      <c r="KAT174" s="1"/>
      <c r="KAU174" s="1"/>
      <c r="KAV174" s="1"/>
      <c r="KAW174" s="1"/>
      <c r="KAX174" s="1"/>
      <c r="KAY174" s="1"/>
      <c r="KAZ174" s="1"/>
      <c r="KBA174" s="1"/>
      <c r="KBB174" s="1"/>
      <c r="KBC174" s="1"/>
      <c r="KBD174" s="1"/>
      <c r="KBE174" s="1"/>
      <c r="KBF174" s="1"/>
      <c r="KBG174" s="1"/>
      <c r="KBH174" s="1"/>
      <c r="KBI174" s="1"/>
      <c r="KBJ174" s="1"/>
      <c r="KBK174" s="1"/>
      <c r="KBL174" s="1"/>
      <c r="KBM174" s="1"/>
      <c r="KBN174" s="1"/>
      <c r="KBO174" s="1"/>
      <c r="KBP174" s="1"/>
      <c r="KBQ174" s="1"/>
      <c r="KBR174" s="1"/>
      <c r="KBS174" s="1"/>
      <c r="KBT174" s="1"/>
      <c r="KBU174" s="1"/>
      <c r="KBV174" s="1"/>
      <c r="KBW174" s="1"/>
      <c r="KBX174" s="1"/>
      <c r="KBY174" s="1"/>
      <c r="KBZ174" s="1"/>
      <c r="KCA174" s="1"/>
      <c r="KCB174" s="1"/>
      <c r="KCC174" s="1"/>
      <c r="KCD174" s="1"/>
      <c r="KCE174" s="1"/>
      <c r="KCF174" s="1"/>
      <c r="KCG174" s="1"/>
      <c r="KCH174" s="1"/>
      <c r="KCI174" s="1"/>
      <c r="KCJ174" s="1"/>
      <c r="KCK174" s="1"/>
      <c r="KCL174" s="1"/>
      <c r="KCM174" s="1"/>
      <c r="KCN174" s="1"/>
      <c r="KCO174" s="1"/>
      <c r="KCP174" s="1"/>
      <c r="KCQ174" s="1"/>
      <c r="KCR174" s="1"/>
      <c r="KCS174" s="1"/>
      <c r="KCT174" s="1"/>
      <c r="KCU174" s="1"/>
      <c r="KCV174" s="1"/>
      <c r="KCW174" s="1"/>
      <c r="KCX174" s="1"/>
      <c r="KCY174" s="1"/>
      <c r="KCZ174" s="1"/>
      <c r="KDA174" s="1"/>
      <c r="KDB174" s="1"/>
      <c r="KDC174" s="1"/>
      <c r="KDD174" s="1"/>
      <c r="KDE174" s="1"/>
      <c r="KDF174" s="1"/>
      <c r="KDG174" s="1"/>
      <c r="KDH174" s="1"/>
      <c r="KDI174" s="1"/>
      <c r="KDJ174" s="1"/>
      <c r="KDK174" s="1"/>
      <c r="KDL174" s="1"/>
      <c r="KDM174" s="1"/>
      <c r="KDN174" s="1"/>
      <c r="KDO174" s="1"/>
      <c r="KDP174" s="1"/>
      <c r="KDQ174" s="1"/>
      <c r="KDR174" s="1"/>
      <c r="KDS174" s="1"/>
      <c r="KDT174" s="1"/>
      <c r="KDU174" s="1"/>
      <c r="KDV174" s="1"/>
      <c r="KDW174" s="1"/>
      <c r="KDX174" s="1"/>
      <c r="KDY174" s="1"/>
      <c r="KDZ174" s="1"/>
      <c r="KEA174" s="1"/>
      <c r="KEB174" s="1"/>
      <c r="KEC174" s="1"/>
      <c r="KED174" s="1"/>
      <c r="KEE174" s="1"/>
      <c r="KEF174" s="1"/>
      <c r="KEG174" s="1"/>
      <c r="KEH174" s="1"/>
      <c r="KEI174" s="1"/>
      <c r="KEJ174" s="1"/>
      <c r="KEK174" s="1"/>
      <c r="KEL174" s="1"/>
      <c r="KEM174" s="1"/>
      <c r="KEN174" s="1"/>
      <c r="KEO174" s="1"/>
      <c r="KEP174" s="1"/>
      <c r="KEQ174" s="1"/>
      <c r="KER174" s="1"/>
      <c r="KES174" s="1"/>
      <c r="KET174" s="1"/>
      <c r="KEU174" s="1"/>
      <c r="KEV174" s="1"/>
      <c r="KEW174" s="1"/>
      <c r="KEX174" s="1"/>
      <c r="KEY174" s="1"/>
      <c r="KEZ174" s="1"/>
      <c r="KFA174" s="1"/>
      <c r="KFB174" s="1"/>
      <c r="KFC174" s="1"/>
      <c r="KFD174" s="1"/>
      <c r="KFE174" s="1"/>
      <c r="KFF174" s="1"/>
      <c r="KFG174" s="1"/>
      <c r="KFH174" s="1"/>
      <c r="KFI174" s="1"/>
      <c r="KFJ174" s="1"/>
      <c r="KFK174" s="1"/>
      <c r="KFL174" s="1"/>
      <c r="KFM174" s="1"/>
      <c r="KFN174" s="1"/>
      <c r="KFO174" s="1"/>
      <c r="KFP174" s="1"/>
      <c r="KFQ174" s="1"/>
      <c r="KFR174" s="1"/>
      <c r="KFS174" s="1"/>
      <c r="KFT174" s="1"/>
      <c r="KFU174" s="1"/>
      <c r="KFV174" s="1"/>
      <c r="KFW174" s="1"/>
      <c r="KFX174" s="1"/>
      <c r="KFY174" s="1"/>
      <c r="KFZ174" s="1"/>
      <c r="KGA174" s="1"/>
      <c r="KGB174" s="1"/>
      <c r="KGC174" s="1"/>
      <c r="KGD174" s="1"/>
      <c r="KGE174" s="1"/>
      <c r="KGF174" s="1"/>
      <c r="KGG174" s="1"/>
      <c r="KGH174" s="1"/>
      <c r="KGI174" s="1"/>
      <c r="KGJ174" s="1"/>
      <c r="KGK174" s="1"/>
      <c r="KGL174" s="1"/>
      <c r="KGM174" s="1"/>
      <c r="KGN174" s="1"/>
      <c r="KGO174" s="1"/>
      <c r="KGP174" s="1"/>
      <c r="KGQ174" s="1"/>
      <c r="KGR174" s="1"/>
      <c r="KGS174" s="1"/>
      <c r="KGT174" s="1"/>
      <c r="KGU174" s="1"/>
      <c r="KGV174" s="1"/>
      <c r="KGW174" s="1"/>
      <c r="KGX174" s="1"/>
      <c r="KGY174" s="1"/>
      <c r="KGZ174" s="1"/>
      <c r="KHA174" s="1"/>
      <c r="KHB174" s="1"/>
      <c r="KHC174" s="1"/>
      <c r="KHD174" s="1"/>
      <c r="KHE174" s="1"/>
      <c r="KHF174" s="1"/>
      <c r="KHG174" s="1"/>
      <c r="KHH174" s="1"/>
      <c r="KHI174" s="1"/>
      <c r="KHJ174" s="1"/>
      <c r="KHK174" s="1"/>
      <c r="KHL174" s="1"/>
      <c r="KHM174" s="1"/>
      <c r="KHN174" s="1"/>
      <c r="KHO174" s="1"/>
      <c r="KHP174" s="1"/>
      <c r="KHQ174" s="1"/>
      <c r="KHR174" s="1"/>
      <c r="KHS174" s="1"/>
      <c r="KHT174" s="1"/>
      <c r="KHU174" s="1"/>
      <c r="KHV174" s="1"/>
      <c r="KHW174" s="1"/>
      <c r="KHX174" s="1"/>
      <c r="KHY174" s="1"/>
      <c r="KHZ174" s="1"/>
      <c r="KIA174" s="1"/>
      <c r="KIB174" s="1"/>
      <c r="KIC174" s="1"/>
      <c r="KID174" s="1"/>
      <c r="KIE174" s="1"/>
      <c r="KIF174" s="1"/>
      <c r="KIG174" s="1"/>
      <c r="KIH174" s="1"/>
      <c r="KII174" s="1"/>
      <c r="KIJ174" s="1"/>
      <c r="KIK174" s="1"/>
      <c r="KIL174" s="1"/>
      <c r="KIM174" s="1"/>
      <c r="KIN174" s="1"/>
      <c r="KIO174" s="1"/>
      <c r="KIP174" s="1"/>
      <c r="KIQ174" s="1"/>
      <c r="KIR174" s="1"/>
      <c r="KIS174" s="1"/>
      <c r="KIT174" s="1"/>
      <c r="KIU174" s="1"/>
      <c r="KIV174" s="1"/>
      <c r="KIW174" s="1"/>
      <c r="KIX174" s="1"/>
      <c r="KIY174" s="1"/>
      <c r="KIZ174" s="1"/>
      <c r="KJA174" s="1"/>
      <c r="KJB174" s="1"/>
      <c r="KJC174" s="1"/>
      <c r="KJD174" s="1"/>
      <c r="KJE174" s="1"/>
      <c r="KJF174" s="1"/>
      <c r="KJG174" s="1"/>
      <c r="KJH174" s="1"/>
      <c r="KJI174" s="1"/>
      <c r="KJJ174" s="1"/>
      <c r="KJK174" s="1"/>
      <c r="KJL174" s="1"/>
      <c r="KJM174" s="1"/>
      <c r="KJN174" s="1"/>
      <c r="KJO174" s="1"/>
      <c r="KJP174" s="1"/>
      <c r="KJQ174" s="1"/>
      <c r="KJR174" s="1"/>
      <c r="KJS174" s="1"/>
      <c r="KJT174" s="1"/>
      <c r="KJU174" s="1"/>
      <c r="KJV174" s="1"/>
      <c r="KJW174" s="1"/>
      <c r="KJX174" s="1"/>
      <c r="KJY174" s="1"/>
      <c r="KJZ174" s="1"/>
      <c r="KKA174" s="1"/>
      <c r="KKB174" s="1"/>
      <c r="KKC174" s="1"/>
      <c r="KKD174" s="1"/>
      <c r="KKE174" s="1"/>
      <c r="KKF174" s="1"/>
      <c r="KKG174" s="1"/>
      <c r="KKH174" s="1"/>
      <c r="KKI174" s="1"/>
      <c r="KKJ174" s="1"/>
      <c r="KKK174" s="1"/>
      <c r="KKL174" s="1"/>
      <c r="KKM174" s="1"/>
      <c r="KKN174" s="1"/>
      <c r="KKO174" s="1"/>
      <c r="KKP174" s="1"/>
      <c r="KKQ174" s="1"/>
      <c r="KKR174" s="1"/>
      <c r="KKS174" s="1"/>
      <c r="KKT174" s="1"/>
      <c r="KKU174" s="1"/>
      <c r="KKV174" s="1"/>
      <c r="KKW174" s="1"/>
      <c r="KKX174" s="1"/>
      <c r="KKY174" s="1"/>
      <c r="KKZ174" s="1"/>
      <c r="KLA174" s="1"/>
      <c r="KLB174" s="1"/>
      <c r="KLC174" s="1"/>
      <c r="KLD174" s="1"/>
      <c r="KLE174" s="1"/>
      <c r="KLF174" s="1"/>
      <c r="KLG174" s="1"/>
      <c r="KLH174" s="1"/>
      <c r="KLI174" s="1"/>
      <c r="KLJ174" s="1"/>
      <c r="KLK174" s="1"/>
      <c r="KLL174" s="1"/>
      <c r="KLM174" s="1"/>
      <c r="KLN174" s="1"/>
      <c r="KLO174" s="1"/>
      <c r="KLP174" s="1"/>
      <c r="KLQ174" s="1"/>
      <c r="KLR174" s="1"/>
      <c r="KLS174" s="1"/>
      <c r="KLT174" s="1"/>
      <c r="KLU174" s="1"/>
      <c r="KLV174" s="1"/>
      <c r="KLW174" s="1"/>
      <c r="KLX174" s="1"/>
      <c r="KLY174" s="1"/>
      <c r="KLZ174" s="1"/>
      <c r="KMA174" s="1"/>
      <c r="KMB174" s="1"/>
      <c r="KMC174" s="1"/>
      <c r="KMD174" s="1"/>
      <c r="KME174" s="1"/>
      <c r="KMF174" s="1"/>
      <c r="KMG174" s="1"/>
      <c r="KMH174" s="1"/>
      <c r="KMI174" s="1"/>
      <c r="KMJ174" s="1"/>
      <c r="KMK174" s="1"/>
      <c r="KML174" s="1"/>
      <c r="KMM174" s="1"/>
      <c r="KMN174" s="1"/>
      <c r="KMO174" s="1"/>
      <c r="KMP174" s="1"/>
      <c r="KMQ174" s="1"/>
      <c r="KMR174" s="1"/>
      <c r="KMS174" s="1"/>
      <c r="KMT174" s="1"/>
      <c r="KMU174" s="1"/>
      <c r="KMV174" s="1"/>
      <c r="KMW174" s="1"/>
      <c r="KMX174" s="1"/>
      <c r="KMY174" s="1"/>
      <c r="KMZ174" s="1"/>
      <c r="KNA174" s="1"/>
      <c r="KNB174" s="1"/>
      <c r="KNC174" s="1"/>
      <c r="KND174" s="1"/>
      <c r="KNE174" s="1"/>
      <c r="KNF174" s="1"/>
      <c r="KNG174" s="1"/>
      <c r="KNH174" s="1"/>
      <c r="KNI174" s="1"/>
      <c r="KNJ174" s="1"/>
      <c r="KNK174" s="1"/>
      <c r="KNL174" s="1"/>
      <c r="KNM174" s="1"/>
      <c r="KNN174" s="1"/>
      <c r="KNO174" s="1"/>
      <c r="KNP174" s="1"/>
      <c r="KNQ174" s="1"/>
      <c r="KNR174" s="1"/>
      <c r="KNS174" s="1"/>
      <c r="KNT174" s="1"/>
      <c r="KNU174" s="1"/>
      <c r="KNV174" s="1"/>
      <c r="KNW174" s="1"/>
      <c r="KNX174" s="1"/>
      <c r="KNY174" s="1"/>
      <c r="KNZ174" s="1"/>
      <c r="KOA174" s="1"/>
      <c r="KOB174" s="1"/>
      <c r="KOC174" s="1"/>
      <c r="KOD174" s="1"/>
      <c r="KOE174" s="1"/>
      <c r="KOF174" s="1"/>
      <c r="KOG174" s="1"/>
      <c r="KOH174" s="1"/>
      <c r="KOI174" s="1"/>
      <c r="KOJ174" s="1"/>
      <c r="KOK174" s="1"/>
      <c r="KOL174" s="1"/>
      <c r="KOM174" s="1"/>
      <c r="KON174" s="1"/>
      <c r="KOO174" s="1"/>
      <c r="KOP174" s="1"/>
      <c r="KOQ174" s="1"/>
      <c r="KOR174" s="1"/>
      <c r="KOS174" s="1"/>
      <c r="KOT174" s="1"/>
      <c r="KOU174" s="1"/>
      <c r="KOV174" s="1"/>
      <c r="KOW174" s="1"/>
      <c r="KOX174" s="1"/>
      <c r="KOY174" s="1"/>
      <c r="KOZ174" s="1"/>
      <c r="KPA174" s="1"/>
      <c r="KPB174" s="1"/>
      <c r="KPC174" s="1"/>
      <c r="KPD174" s="1"/>
      <c r="KPE174" s="1"/>
      <c r="KPF174" s="1"/>
      <c r="KPG174" s="1"/>
      <c r="KPH174" s="1"/>
      <c r="KPI174" s="1"/>
      <c r="KPJ174" s="1"/>
      <c r="KPK174" s="1"/>
      <c r="KPL174" s="1"/>
      <c r="KPM174" s="1"/>
      <c r="KPN174" s="1"/>
      <c r="KPO174" s="1"/>
      <c r="KPP174" s="1"/>
      <c r="KPQ174" s="1"/>
      <c r="KPR174" s="1"/>
      <c r="KPS174" s="1"/>
      <c r="KPT174" s="1"/>
      <c r="KPU174" s="1"/>
      <c r="KPV174" s="1"/>
      <c r="KPW174" s="1"/>
      <c r="KPX174" s="1"/>
      <c r="KPY174" s="1"/>
      <c r="KPZ174" s="1"/>
      <c r="KQA174" s="1"/>
      <c r="KQB174" s="1"/>
      <c r="KQC174" s="1"/>
      <c r="KQD174" s="1"/>
      <c r="KQE174" s="1"/>
      <c r="KQF174" s="1"/>
      <c r="KQG174" s="1"/>
      <c r="KQH174" s="1"/>
      <c r="KQI174" s="1"/>
      <c r="KQJ174" s="1"/>
      <c r="KQK174" s="1"/>
      <c r="KQL174" s="1"/>
      <c r="KQM174" s="1"/>
      <c r="KQN174" s="1"/>
      <c r="KQO174" s="1"/>
      <c r="KQP174" s="1"/>
      <c r="KQQ174" s="1"/>
      <c r="KQR174" s="1"/>
      <c r="KQS174" s="1"/>
      <c r="KQT174" s="1"/>
      <c r="KQU174" s="1"/>
      <c r="KQV174" s="1"/>
      <c r="KQW174" s="1"/>
      <c r="KQX174" s="1"/>
      <c r="KQY174" s="1"/>
      <c r="KQZ174" s="1"/>
      <c r="KRA174" s="1"/>
      <c r="KRB174" s="1"/>
      <c r="KRC174" s="1"/>
      <c r="KRD174" s="1"/>
      <c r="KRE174" s="1"/>
      <c r="KRF174" s="1"/>
      <c r="KRG174" s="1"/>
      <c r="KRH174" s="1"/>
      <c r="KRI174" s="1"/>
      <c r="KRJ174" s="1"/>
      <c r="KRK174" s="1"/>
      <c r="KRL174" s="1"/>
      <c r="KRM174" s="1"/>
      <c r="KRN174" s="1"/>
      <c r="KRO174" s="1"/>
      <c r="KRP174" s="1"/>
      <c r="KRQ174" s="1"/>
      <c r="KRR174" s="1"/>
      <c r="KRS174" s="1"/>
      <c r="KRT174" s="1"/>
      <c r="KRU174" s="1"/>
      <c r="KRV174" s="1"/>
      <c r="KRW174" s="1"/>
      <c r="KRX174" s="1"/>
      <c r="KRY174" s="1"/>
      <c r="KRZ174" s="1"/>
      <c r="KSA174" s="1"/>
      <c r="KSB174" s="1"/>
      <c r="KSC174" s="1"/>
      <c r="KSD174" s="1"/>
      <c r="KSE174" s="1"/>
      <c r="KSF174" s="1"/>
      <c r="KSG174" s="1"/>
      <c r="KSH174" s="1"/>
      <c r="KSI174" s="1"/>
      <c r="KSJ174" s="1"/>
      <c r="KSK174" s="1"/>
      <c r="KSL174" s="1"/>
      <c r="KSM174" s="1"/>
      <c r="KSN174" s="1"/>
      <c r="KSO174" s="1"/>
      <c r="KSP174" s="1"/>
      <c r="KSQ174" s="1"/>
      <c r="KSR174" s="1"/>
      <c r="KSS174" s="1"/>
      <c r="KST174" s="1"/>
      <c r="KSU174" s="1"/>
      <c r="KSV174" s="1"/>
      <c r="KSW174" s="1"/>
      <c r="KSX174" s="1"/>
      <c r="KSY174" s="1"/>
      <c r="KSZ174" s="1"/>
      <c r="KTA174" s="1"/>
      <c r="KTB174" s="1"/>
      <c r="KTC174" s="1"/>
      <c r="KTD174" s="1"/>
      <c r="KTE174" s="1"/>
      <c r="KTF174" s="1"/>
      <c r="KTG174" s="1"/>
      <c r="KTH174" s="1"/>
      <c r="KTI174" s="1"/>
      <c r="KTJ174" s="1"/>
      <c r="KTK174" s="1"/>
      <c r="KTL174" s="1"/>
      <c r="KTM174" s="1"/>
      <c r="KTN174" s="1"/>
      <c r="KTO174" s="1"/>
      <c r="KTP174" s="1"/>
      <c r="KTQ174" s="1"/>
      <c r="KTR174" s="1"/>
      <c r="KTS174" s="1"/>
      <c r="KTT174" s="1"/>
      <c r="KTU174" s="1"/>
      <c r="KTV174" s="1"/>
      <c r="KTW174" s="1"/>
      <c r="KTX174" s="1"/>
      <c r="KTY174" s="1"/>
      <c r="KTZ174" s="1"/>
      <c r="KUA174" s="1"/>
      <c r="KUB174" s="1"/>
      <c r="KUC174" s="1"/>
      <c r="KUD174" s="1"/>
      <c r="KUE174" s="1"/>
      <c r="KUF174" s="1"/>
      <c r="KUG174" s="1"/>
      <c r="KUH174" s="1"/>
      <c r="KUI174" s="1"/>
      <c r="KUJ174" s="1"/>
      <c r="KUK174" s="1"/>
      <c r="KUL174" s="1"/>
      <c r="KUM174" s="1"/>
      <c r="KUN174" s="1"/>
      <c r="KUO174" s="1"/>
      <c r="KUP174" s="1"/>
      <c r="KUQ174" s="1"/>
      <c r="KUR174" s="1"/>
      <c r="KUS174" s="1"/>
      <c r="KUT174" s="1"/>
      <c r="KUU174" s="1"/>
      <c r="KUV174" s="1"/>
      <c r="KUW174" s="1"/>
      <c r="KUX174" s="1"/>
      <c r="KUY174" s="1"/>
      <c r="KUZ174" s="1"/>
      <c r="KVA174" s="1"/>
      <c r="KVB174" s="1"/>
      <c r="KVC174" s="1"/>
      <c r="KVD174" s="1"/>
      <c r="KVE174" s="1"/>
      <c r="KVF174" s="1"/>
      <c r="KVG174" s="1"/>
      <c r="KVH174" s="1"/>
      <c r="KVI174" s="1"/>
      <c r="KVJ174" s="1"/>
      <c r="KVK174" s="1"/>
      <c r="KVL174" s="1"/>
      <c r="KVM174" s="1"/>
      <c r="KVN174" s="1"/>
      <c r="KVO174" s="1"/>
      <c r="KVP174" s="1"/>
      <c r="KVQ174" s="1"/>
      <c r="KVR174" s="1"/>
      <c r="KVS174" s="1"/>
      <c r="KVT174" s="1"/>
      <c r="KVU174" s="1"/>
      <c r="KVV174" s="1"/>
      <c r="KVW174" s="1"/>
      <c r="KVX174" s="1"/>
      <c r="KVY174" s="1"/>
      <c r="KVZ174" s="1"/>
      <c r="KWA174" s="1"/>
      <c r="KWB174" s="1"/>
      <c r="KWC174" s="1"/>
      <c r="KWD174" s="1"/>
      <c r="KWE174" s="1"/>
      <c r="KWF174" s="1"/>
      <c r="KWG174" s="1"/>
      <c r="KWH174" s="1"/>
      <c r="KWI174" s="1"/>
      <c r="KWJ174" s="1"/>
      <c r="KWK174" s="1"/>
      <c r="KWL174" s="1"/>
      <c r="KWM174" s="1"/>
      <c r="KWN174" s="1"/>
      <c r="KWO174" s="1"/>
      <c r="KWP174" s="1"/>
      <c r="KWQ174" s="1"/>
      <c r="KWR174" s="1"/>
      <c r="KWS174" s="1"/>
      <c r="KWT174" s="1"/>
      <c r="KWU174" s="1"/>
      <c r="KWV174" s="1"/>
      <c r="KWW174" s="1"/>
      <c r="KWX174" s="1"/>
      <c r="KWY174" s="1"/>
      <c r="KWZ174" s="1"/>
      <c r="KXA174" s="1"/>
      <c r="KXB174" s="1"/>
      <c r="KXC174" s="1"/>
      <c r="KXD174" s="1"/>
      <c r="KXE174" s="1"/>
      <c r="KXF174" s="1"/>
      <c r="KXG174" s="1"/>
      <c r="KXH174" s="1"/>
      <c r="KXI174" s="1"/>
      <c r="KXJ174" s="1"/>
      <c r="KXK174" s="1"/>
      <c r="KXL174" s="1"/>
      <c r="KXM174" s="1"/>
      <c r="KXN174" s="1"/>
      <c r="KXO174" s="1"/>
      <c r="KXP174" s="1"/>
      <c r="KXQ174" s="1"/>
      <c r="KXR174" s="1"/>
      <c r="KXS174" s="1"/>
      <c r="KXT174" s="1"/>
      <c r="KXU174" s="1"/>
      <c r="KXV174" s="1"/>
      <c r="KXW174" s="1"/>
      <c r="KXX174" s="1"/>
      <c r="KXY174" s="1"/>
      <c r="KXZ174" s="1"/>
      <c r="KYA174" s="1"/>
      <c r="KYB174" s="1"/>
      <c r="KYC174" s="1"/>
      <c r="KYD174" s="1"/>
      <c r="KYE174" s="1"/>
      <c r="KYF174" s="1"/>
      <c r="KYG174" s="1"/>
      <c r="KYH174" s="1"/>
      <c r="KYI174" s="1"/>
      <c r="KYJ174" s="1"/>
      <c r="KYK174" s="1"/>
      <c r="KYL174" s="1"/>
      <c r="KYM174" s="1"/>
      <c r="KYN174" s="1"/>
      <c r="KYO174" s="1"/>
      <c r="KYP174" s="1"/>
      <c r="KYQ174" s="1"/>
      <c r="KYR174" s="1"/>
      <c r="KYS174" s="1"/>
      <c r="KYT174" s="1"/>
      <c r="KYU174" s="1"/>
      <c r="KYV174" s="1"/>
      <c r="KYW174" s="1"/>
      <c r="KYX174" s="1"/>
      <c r="KYY174" s="1"/>
      <c r="KYZ174" s="1"/>
      <c r="KZA174" s="1"/>
      <c r="KZB174" s="1"/>
      <c r="KZC174" s="1"/>
      <c r="KZD174" s="1"/>
      <c r="KZE174" s="1"/>
      <c r="KZF174" s="1"/>
      <c r="KZG174" s="1"/>
      <c r="KZH174" s="1"/>
      <c r="KZI174" s="1"/>
      <c r="KZJ174" s="1"/>
      <c r="KZK174" s="1"/>
      <c r="KZL174" s="1"/>
      <c r="KZM174" s="1"/>
      <c r="KZN174" s="1"/>
      <c r="KZO174" s="1"/>
      <c r="KZP174" s="1"/>
      <c r="KZQ174" s="1"/>
      <c r="KZR174" s="1"/>
      <c r="KZS174" s="1"/>
      <c r="KZT174" s="1"/>
      <c r="KZU174" s="1"/>
      <c r="KZV174" s="1"/>
      <c r="KZW174" s="1"/>
      <c r="KZX174" s="1"/>
      <c r="KZY174" s="1"/>
      <c r="KZZ174" s="1"/>
      <c r="LAA174" s="1"/>
      <c r="LAB174" s="1"/>
      <c r="LAC174" s="1"/>
      <c r="LAD174" s="1"/>
      <c r="LAE174" s="1"/>
      <c r="LAF174" s="1"/>
      <c r="LAG174" s="1"/>
      <c r="LAH174" s="1"/>
      <c r="LAI174" s="1"/>
      <c r="LAJ174" s="1"/>
      <c r="LAK174" s="1"/>
      <c r="LAL174" s="1"/>
      <c r="LAM174" s="1"/>
      <c r="LAN174" s="1"/>
      <c r="LAO174" s="1"/>
      <c r="LAP174" s="1"/>
      <c r="LAQ174" s="1"/>
      <c r="LAR174" s="1"/>
      <c r="LAS174" s="1"/>
      <c r="LAT174" s="1"/>
      <c r="LAU174" s="1"/>
      <c r="LAV174" s="1"/>
      <c r="LAW174" s="1"/>
      <c r="LAX174" s="1"/>
      <c r="LAY174" s="1"/>
      <c r="LAZ174" s="1"/>
      <c r="LBA174" s="1"/>
      <c r="LBB174" s="1"/>
      <c r="LBC174" s="1"/>
      <c r="LBD174" s="1"/>
      <c r="LBE174" s="1"/>
      <c r="LBF174" s="1"/>
      <c r="LBG174" s="1"/>
      <c r="LBH174" s="1"/>
      <c r="LBI174" s="1"/>
      <c r="LBJ174" s="1"/>
      <c r="LBK174" s="1"/>
      <c r="LBL174" s="1"/>
      <c r="LBM174" s="1"/>
      <c r="LBN174" s="1"/>
      <c r="LBO174" s="1"/>
      <c r="LBP174" s="1"/>
      <c r="LBQ174" s="1"/>
      <c r="LBR174" s="1"/>
      <c r="LBS174" s="1"/>
      <c r="LBT174" s="1"/>
      <c r="LBU174" s="1"/>
      <c r="LBV174" s="1"/>
      <c r="LBW174" s="1"/>
      <c r="LBX174" s="1"/>
      <c r="LBY174" s="1"/>
      <c r="LBZ174" s="1"/>
      <c r="LCA174" s="1"/>
      <c r="LCB174" s="1"/>
      <c r="LCC174" s="1"/>
      <c r="LCD174" s="1"/>
      <c r="LCE174" s="1"/>
      <c r="LCF174" s="1"/>
      <c r="LCG174" s="1"/>
      <c r="LCH174" s="1"/>
      <c r="LCI174" s="1"/>
      <c r="LCJ174" s="1"/>
      <c r="LCK174" s="1"/>
      <c r="LCL174" s="1"/>
      <c r="LCM174" s="1"/>
      <c r="LCN174" s="1"/>
      <c r="LCO174" s="1"/>
      <c r="LCP174" s="1"/>
      <c r="LCQ174" s="1"/>
      <c r="LCR174" s="1"/>
      <c r="LCS174" s="1"/>
      <c r="LCT174" s="1"/>
      <c r="LCU174" s="1"/>
      <c r="LCV174" s="1"/>
      <c r="LCW174" s="1"/>
      <c r="LCX174" s="1"/>
      <c r="LCY174" s="1"/>
      <c r="LCZ174" s="1"/>
      <c r="LDA174" s="1"/>
      <c r="LDB174" s="1"/>
      <c r="LDC174" s="1"/>
      <c r="LDD174" s="1"/>
      <c r="LDE174" s="1"/>
      <c r="LDF174" s="1"/>
      <c r="LDG174" s="1"/>
      <c r="LDH174" s="1"/>
      <c r="LDI174" s="1"/>
      <c r="LDJ174" s="1"/>
      <c r="LDK174" s="1"/>
      <c r="LDL174" s="1"/>
      <c r="LDM174" s="1"/>
      <c r="LDN174" s="1"/>
      <c r="LDO174" s="1"/>
      <c r="LDP174" s="1"/>
      <c r="LDQ174" s="1"/>
      <c r="LDR174" s="1"/>
      <c r="LDS174" s="1"/>
      <c r="LDT174" s="1"/>
      <c r="LDU174" s="1"/>
      <c r="LDV174" s="1"/>
      <c r="LDW174" s="1"/>
      <c r="LDX174" s="1"/>
      <c r="LDY174" s="1"/>
      <c r="LDZ174" s="1"/>
      <c r="LEA174" s="1"/>
      <c r="LEB174" s="1"/>
      <c r="LEC174" s="1"/>
      <c r="LED174" s="1"/>
      <c r="LEE174" s="1"/>
      <c r="LEF174" s="1"/>
      <c r="LEG174" s="1"/>
      <c r="LEH174" s="1"/>
      <c r="LEI174" s="1"/>
      <c r="LEJ174" s="1"/>
      <c r="LEK174" s="1"/>
      <c r="LEL174" s="1"/>
      <c r="LEM174" s="1"/>
      <c r="LEN174" s="1"/>
      <c r="LEO174" s="1"/>
      <c r="LEP174" s="1"/>
      <c r="LEQ174" s="1"/>
      <c r="LER174" s="1"/>
      <c r="LES174" s="1"/>
      <c r="LET174" s="1"/>
      <c r="LEU174" s="1"/>
      <c r="LEV174" s="1"/>
      <c r="LEW174" s="1"/>
      <c r="LEX174" s="1"/>
      <c r="LEY174" s="1"/>
      <c r="LEZ174" s="1"/>
      <c r="LFA174" s="1"/>
      <c r="LFB174" s="1"/>
      <c r="LFC174" s="1"/>
      <c r="LFD174" s="1"/>
      <c r="LFE174" s="1"/>
      <c r="LFF174" s="1"/>
      <c r="LFG174" s="1"/>
      <c r="LFH174" s="1"/>
      <c r="LFI174" s="1"/>
      <c r="LFJ174" s="1"/>
      <c r="LFK174" s="1"/>
      <c r="LFL174" s="1"/>
      <c r="LFM174" s="1"/>
      <c r="LFN174" s="1"/>
      <c r="LFO174" s="1"/>
      <c r="LFP174" s="1"/>
      <c r="LFQ174" s="1"/>
      <c r="LFR174" s="1"/>
      <c r="LFS174" s="1"/>
      <c r="LFT174" s="1"/>
      <c r="LFU174" s="1"/>
      <c r="LFV174" s="1"/>
      <c r="LFW174" s="1"/>
      <c r="LFX174" s="1"/>
      <c r="LFY174" s="1"/>
      <c r="LFZ174" s="1"/>
      <c r="LGA174" s="1"/>
      <c r="LGB174" s="1"/>
      <c r="LGC174" s="1"/>
      <c r="LGD174" s="1"/>
      <c r="LGE174" s="1"/>
      <c r="LGF174" s="1"/>
      <c r="LGG174" s="1"/>
      <c r="LGH174" s="1"/>
      <c r="LGI174" s="1"/>
      <c r="LGJ174" s="1"/>
      <c r="LGK174" s="1"/>
      <c r="LGL174" s="1"/>
      <c r="LGM174" s="1"/>
      <c r="LGN174" s="1"/>
      <c r="LGO174" s="1"/>
      <c r="LGP174" s="1"/>
      <c r="LGQ174" s="1"/>
      <c r="LGR174" s="1"/>
      <c r="LGS174" s="1"/>
      <c r="LGT174" s="1"/>
      <c r="LGU174" s="1"/>
      <c r="LGV174" s="1"/>
      <c r="LGW174" s="1"/>
      <c r="LGX174" s="1"/>
      <c r="LGY174" s="1"/>
      <c r="LGZ174" s="1"/>
      <c r="LHA174" s="1"/>
      <c r="LHB174" s="1"/>
      <c r="LHC174" s="1"/>
      <c r="LHD174" s="1"/>
      <c r="LHE174" s="1"/>
      <c r="LHF174" s="1"/>
      <c r="LHG174" s="1"/>
      <c r="LHH174" s="1"/>
      <c r="LHI174" s="1"/>
      <c r="LHJ174" s="1"/>
      <c r="LHK174" s="1"/>
      <c r="LHL174" s="1"/>
      <c r="LHM174" s="1"/>
      <c r="LHN174" s="1"/>
      <c r="LHO174" s="1"/>
      <c r="LHP174" s="1"/>
      <c r="LHQ174" s="1"/>
      <c r="LHR174" s="1"/>
      <c r="LHS174" s="1"/>
      <c r="LHT174" s="1"/>
      <c r="LHU174" s="1"/>
      <c r="LHV174" s="1"/>
      <c r="LHW174" s="1"/>
      <c r="LHX174" s="1"/>
      <c r="LHY174" s="1"/>
      <c r="LHZ174" s="1"/>
      <c r="LIA174" s="1"/>
      <c r="LIB174" s="1"/>
      <c r="LIC174" s="1"/>
      <c r="LID174" s="1"/>
      <c r="LIE174" s="1"/>
      <c r="LIF174" s="1"/>
      <c r="LIG174" s="1"/>
      <c r="LIH174" s="1"/>
      <c r="LII174" s="1"/>
      <c r="LIJ174" s="1"/>
      <c r="LIK174" s="1"/>
      <c r="LIL174" s="1"/>
      <c r="LIM174" s="1"/>
      <c r="LIN174" s="1"/>
      <c r="LIO174" s="1"/>
      <c r="LIP174" s="1"/>
      <c r="LIQ174" s="1"/>
      <c r="LIR174" s="1"/>
      <c r="LIS174" s="1"/>
      <c r="LIT174" s="1"/>
      <c r="LIU174" s="1"/>
      <c r="LIV174" s="1"/>
      <c r="LIW174" s="1"/>
      <c r="LIX174" s="1"/>
      <c r="LIY174" s="1"/>
      <c r="LIZ174" s="1"/>
      <c r="LJA174" s="1"/>
      <c r="LJB174" s="1"/>
      <c r="LJC174" s="1"/>
      <c r="LJD174" s="1"/>
      <c r="LJE174" s="1"/>
      <c r="LJF174" s="1"/>
      <c r="LJG174" s="1"/>
      <c r="LJH174" s="1"/>
      <c r="LJI174" s="1"/>
      <c r="LJJ174" s="1"/>
      <c r="LJK174" s="1"/>
      <c r="LJL174" s="1"/>
      <c r="LJM174" s="1"/>
      <c r="LJN174" s="1"/>
      <c r="LJO174" s="1"/>
      <c r="LJP174" s="1"/>
      <c r="LJQ174" s="1"/>
      <c r="LJR174" s="1"/>
      <c r="LJS174" s="1"/>
      <c r="LJT174" s="1"/>
      <c r="LJU174" s="1"/>
      <c r="LJV174" s="1"/>
      <c r="LJW174" s="1"/>
      <c r="LJX174" s="1"/>
      <c r="LJY174" s="1"/>
      <c r="LJZ174" s="1"/>
      <c r="LKA174" s="1"/>
      <c r="LKB174" s="1"/>
      <c r="LKC174" s="1"/>
      <c r="LKD174" s="1"/>
      <c r="LKE174" s="1"/>
      <c r="LKF174" s="1"/>
      <c r="LKG174" s="1"/>
      <c r="LKH174" s="1"/>
      <c r="LKI174" s="1"/>
      <c r="LKJ174" s="1"/>
      <c r="LKK174" s="1"/>
      <c r="LKL174" s="1"/>
      <c r="LKM174" s="1"/>
      <c r="LKN174" s="1"/>
      <c r="LKO174" s="1"/>
      <c r="LKP174" s="1"/>
      <c r="LKQ174" s="1"/>
      <c r="LKR174" s="1"/>
      <c r="LKS174" s="1"/>
      <c r="LKT174" s="1"/>
      <c r="LKU174" s="1"/>
      <c r="LKV174" s="1"/>
      <c r="LKW174" s="1"/>
      <c r="LKX174" s="1"/>
      <c r="LKY174" s="1"/>
      <c r="LKZ174" s="1"/>
      <c r="LLA174" s="1"/>
      <c r="LLB174" s="1"/>
      <c r="LLC174" s="1"/>
      <c r="LLD174" s="1"/>
      <c r="LLE174" s="1"/>
      <c r="LLF174" s="1"/>
      <c r="LLG174" s="1"/>
      <c r="LLH174" s="1"/>
      <c r="LLI174" s="1"/>
      <c r="LLJ174" s="1"/>
      <c r="LLK174" s="1"/>
      <c r="LLL174" s="1"/>
      <c r="LLM174" s="1"/>
      <c r="LLN174" s="1"/>
      <c r="LLO174" s="1"/>
      <c r="LLP174" s="1"/>
      <c r="LLQ174" s="1"/>
      <c r="LLR174" s="1"/>
      <c r="LLS174" s="1"/>
      <c r="LLT174" s="1"/>
      <c r="LLU174" s="1"/>
      <c r="LLV174" s="1"/>
      <c r="LLW174" s="1"/>
      <c r="LLX174" s="1"/>
      <c r="LLY174" s="1"/>
      <c r="LLZ174" s="1"/>
      <c r="LMA174" s="1"/>
      <c r="LMB174" s="1"/>
      <c r="LMC174" s="1"/>
      <c r="LMD174" s="1"/>
      <c r="LME174" s="1"/>
      <c r="LMF174" s="1"/>
      <c r="LMG174" s="1"/>
      <c r="LMH174" s="1"/>
      <c r="LMI174" s="1"/>
      <c r="LMJ174" s="1"/>
      <c r="LMK174" s="1"/>
      <c r="LML174" s="1"/>
      <c r="LMM174" s="1"/>
      <c r="LMN174" s="1"/>
      <c r="LMO174" s="1"/>
      <c r="LMP174" s="1"/>
      <c r="LMQ174" s="1"/>
      <c r="LMR174" s="1"/>
      <c r="LMS174" s="1"/>
      <c r="LMT174" s="1"/>
      <c r="LMU174" s="1"/>
      <c r="LMV174" s="1"/>
      <c r="LMW174" s="1"/>
      <c r="LMX174" s="1"/>
      <c r="LMY174" s="1"/>
      <c r="LMZ174" s="1"/>
      <c r="LNA174" s="1"/>
      <c r="LNB174" s="1"/>
      <c r="LNC174" s="1"/>
      <c r="LND174" s="1"/>
      <c r="LNE174" s="1"/>
      <c r="LNF174" s="1"/>
      <c r="LNG174" s="1"/>
      <c r="LNH174" s="1"/>
      <c r="LNI174" s="1"/>
      <c r="LNJ174" s="1"/>
      <c r="LNK174" s="1"/>
      <c r="LNL174" s="1"/>
      <c r="LNM174" s="1"/>
      <c r="LNN174" s="1"/>
      <c r="LNO174" s="1"/>
      <c r="LNP174" s="1"/>
      <c r="LNQ174" s="1"/>
      <c r="LNR174" s="1"/>
      <c r="LNS174" s="1"/>
      <c r="LNT174" s="1"/>
      <c r="LNU174" s="1"/>
      <c r="LNV174" s="1"/>
      <c r="LNW174" s="1"/>
      <c r="LNX174" s="1"/>
      <c r="LNY174" s="1"/>
      <c r="LNZ174" s="1"/>
      <c r="LOA174" s="1"/>
      <c r="LOB174" s="1"/>
      <c r="LOC174" s="1"/>
      <c r="LOD174" s="1"/>
      <c r="LOE174" s="1"/>
      <c r="LOF174" s="1"/>
      <c r="LOG174" s="1"/>
      <c r="LOH174" s="1"/>
      <c r="LOI174" s="1"/>
      <c r="LOJ174" s="1"/>
      <c r="LOK174" s="1"/>
      <c r="LOL174" s="1"/>
      <c r="LOM174" s="1"/>
      <c r="LON174" s="1"/>
      <c r="LOO174" s="1"/>
      <c r="LOP174" s="1"/>
      <c r="LOQ174" s="1"/>
      <c r="LOR174" s="1"/>
      <c r="LOS174" s="1"/>
      <c r="LOT174" s="1"/>
      <c r="LOU174" s="1"/>
      <c r="LOV174" s="1"/>
      <c r="LOW174" s="1"/>
      <c r="LOX174" s="1"/>
      <c r="LOY174" s="1"/>
      <c r="LOZ174" s="1"/>
      <c r="LPA174" s="1"/>
      <c r="LPB174" s="1"/>
      <c r="LPC174" s="1"/>
      <c r="LPD174" s="1"/>
      <c r="LPE174" s="1"/>
      <c r="LPF174" s="1"/>
      <c r="LPG174" s="1"/>
      <c r="LPH174" s="1"/>
      <c r="LPI174" s="1"/>
      <c r="LPJ174" s="1"/>
      <c r="LPK174" s="1"/>
      <c r="LPL174" s="1"/>
      <c r="LPM174" s="1"/>
      <c r="LPN174" s="1"/>
      <c r="LPO174" s="1"/>
      <c r="LPP174" s="1"/>
      <c r="LPQ174" s="1"/>
      <c r="LPR174" s="1"/>
      <c r="LPS174" s="1"/>
      <c r="LPT174" s="1"/>
      <c r="LPU174" s="1"/>
      <c r="LPV174" s="1"/>
      <c r="LPW174" s="1"/>
      <c r="LPX174" s="1"/>
      <c r="LPY174" s="1"/>
      <c r="LPZ174" s="1"/>
      <c r="LQA174" s="1"/>
      <c r="LQB174" s="1"/>
      <c r="LQC174" s="1"/>
      <c r="LQD174" s="1"/>
      <c r="LQE174" s="1"/>
      <c r="LQF174" s="1"/>
      <c r="LQG174" s="1"/>
      <c r="LQH174" s="1"/>
      <c r="LQI174" s="1"/>
      <c r="LQJ174" s="1"/>
      <c r="LQK174" s="1"/>
      <c r="LQL174" s="1"/>
      <c r="LQM174" s="1"/>
      <c r="LQN174" s="1"/>
      <c r="LQO174" s="1"/>
      <c r="LQP174" s="1"/>
      <c r="LQQ174" s="1"/>
      <c r="LQR174" s="1"/>
      <c r="LQS174" s="1"/>
      <c r="LQT174" s="1"/>
      <c r="LQU174" s="1"/>
      <c r="LQV174" s="1"/>
      <c r="LQW174" s="1"/>
      <c r="LQX174" s="1"/>
      <c r="LQY174" s="1"/>
      <c r="LQZ174" s="1"/>
      <c r="LRA174" s="1"/>
      <c r="LRB174" s="1"/>
      <c r="LRC174" s="1"/>
      <c r="LRD174" s="1"/>
      <c r="LRE174" s="1"/>
      <c r="LRF174" s="1"/>
      <c r="LRG174" s="1"/>
      <c r="LRH174" s="1"/>
      <c r="LRI174" s="1"/>
      <c r="LRJ174" s="1"/>
      <c r="LRK174" s="1"/>
      <c r="LRL174" s="1"/>
      <c r="LRM174" s="1"/>
      <c r="LRN174" s="1"/>
      <c r="LRO174" s="1"/>
      <c r="LRP174" s="1"/>
      <c r="LRQ174" s="1"/>
      <c r="LRR174" s="1"/>
      <c r="LRS174" s="1"/>
      <c r="LRT174" s="1"/>
      <c r="LRU174" s="1"/>
      <c r="LRV174" s="1"/>
      <c r="LRW174" s="1"/>
      <c r="LRX174" s="1"/>
      <c r="LRY174" s="1"/>
      <c r="LRZ174" s="1"/>
      <c r="LSA174" s="1"/>
      <c r="LSB174" s="1"/>
      <c r="LSC174" s="1"/>
      <c r="LSD174" s="1"/>
      <c r="LSE174" s="1"/>
      <c r="LSF174" s="1"/>
      <c r="LSG174" s="1"/>
      <c r="LSH174" s="1"/>
      <c r="LSI174" s="1"/>
      <c r="LSJ174" s="1"/>
      <c r="LSK174" s="1"/>
      <c r="LSL174" s="1"/>
      <c r="LSM174" s="1"/>
      <c r="LSN174" s="1"/>
      <c r="LSO174" s="1"/>
      <c r="LSP174" s="1"/>
      <c r="LSQ174" s="1"/>
      <c r="LSR174" s="1"/>
      <c r="LSS174" s="1"/>
      <c r="LST174" s="1"/>
      <c r="LSU174" s="1"/>
      <c r="LSV174" s="1"/>
      <c r="LSW174" s="1"/>
      <c r="LSX174" s="1"/>
      <c r="LSY174" s="1"/>
      <c r="LSZ174" s="1"/>
      <c r="LTA174" s="1"/>
      <c r="LTB174" s="1"/>
      <c r="LTC174" s="1"/>
      <c r="LTD174" s="1"/>
      <c r="LTE174" s="1"/>
      <c r="LTF174" s="1"/>
      <c r="LTG174" s="1"/>
      <c r="LTH174" s="1"/>
      <c r="LTI174" s="1"/>
      <c r="LTJ174" s="1"/>
      <c r="LTK174" s="1"/>
      <c r="LTL174" s="1"/>
      <c r="LTM174" s="1"/>
      <c r="LTN174" s="1"/>
      <c r="LTO174" s="1"/>
      <c r="LTP174" s="1"/>
      <c r="LTQ174" s="1"/>
      <c r="LTR174" s="1"/>
      <c r="LTS174" s="1"/>
      <c r="LTT174" s="1"/>
      <c r="LTU174" s="1"/>
      <c r="LTV174" s="1"/>
      <c r="LTW174" s="1"/>
      <c r="LTX174" s="1"/>
      <c r="LTY174" s="1"/>
      <c r="LTZ174" s="1"/>
      <c r="LUA174" s="1"/>
      <c r="LUB174" s="1"/>
      <c r="LUC174" s="1"/>
      <c r="LUD174" s="1"/>
      <c r="LUE174" s="1"/>
      <c r="LUF174" s="1"/>
      <c r="LUG174" s="1"/>
      <c r="LUH174" s="1"/>
      <c r="LUI174" s="1"/>
      <c r="LUJ174" s="1"/>
      <c r="LUK174" s="1"/>
      <c r="LUL174" s="1"/>
      <c r="LUM174" s="1"/>
      <c r="LUN174" s="1"/>
      <c r="LUO174" s="1"/>
      <c r="LUP174" s="1"/>
      <c r="LUQ174" s="1"/>
      <c r="LUR174" s="1"/>
      <c r="LUS174" s="1"/>
      <c r="LUT174" s="1"/>
      <c r="LUU174" s="1"/>
      <c r="LUV174" s="1"/>
      <c r="LUW174" s="1"/>
      <c r="LUX174" s="1"/>
      <c r="LUY174" s="1"/>
      <c r="LUZ174" s="1"/>
      <c r="LVA174" s="1"/>
      <c r="LVB174" s="1"/>
      <c r="LVC174" s="1"/>
      <c r="LVD174" s="1"/>
      <c r="LVE174" s="1"/>
      <c r="LVF174" s="1"/>
      <c r="LVG174" s="1"/>
      <c r="LVH174" s="1"/>
      <c r="LVI174" s="1"/>
      <c r="LVJ174" s="1"/>
      <c r="LVK174" s="1"/>
      <c r="LVL174" s="1"/>
      <c r="LVM174" s="1"/>
      <c r="LVN174" s="1"/>
      <c r="LVO174" s="1"/>
      <c r="LVP174" s="1"/>
      <c r="LVQ174" s="1"/>
      <c r="LVR174" s="1"/>
      <c r="LVS174" s="1"/>
      <c r="LVT174" s="1"/>
      <c r="LVU174" s="1"/>
      <c r="LVV174" s="1"/>
      <c r="LVW174" s="1"/>
      <c r="LVX174" s="1"/>
      <c r="LVY174" s="1"/>
      <c r="LVZ174" s="1"/>
      <c r="LWA174" s="1"/>
      <c r="LWB174" s="1"/>
      <c r="LWC174" s="1"/>
      <c r="LWD174" s="1"/>
      <c r="LWE174" s="1"/>
      <c r="LWF174" s="1"/>
      <c r="LWG174" s="1"/>
      <c r="LWH174" s="1"/>
      <c r="LWI174" s="1"/>
      <c r="LWJ174" s="1"/>
      <c r="LWK174" s="1"/>
      <c r="LWL174" s="1"/>
      <c r="LWM174" s="1"/>
      <c r="LWN174" s="1"/>
      <c r="LWO174" s="1"/>
      <c r="LWP174" s="1"/>
      <c r="LWQ174" s="1"/>
      <c r="LWR174" s="1"/>
      <c r="LWS174" s="1"/>
      <c r="LWT174" s="1"/>
      <c r="LWU174" s="1"/>
      <c r="LWV174" s="1"/>
      <c r="LWW174" s="1"/>
      <c r="LWX174" s="1"/>
      <c r="LWY174" s="1"/>
      <c r="LWZ174" s="1"/>
      <c r="LXA174" s="1"/>
      <c r="LXB174" s="1"/>
      <c r="LXC174" s="1"/>
      <c r="LXD174" s="1"/>
      <c r="LXE174" s="1"/>
      <c r="LXF174" s="1"/>
      <c r="LXG174" s="1"/>
      <c r="LXH174" s="1"/>
      <c r="LXI174" s="1"/>
      <c r="LXJ174" s="1"/>
      <c r="LXK174" s="1"/>
      <c r="LXL174" s="1"/>
      <c r="LXM174" s="1"/>
      <c r="LXN174" s="1"/>
      <c r="LXO174" s="1"/>
      <c r="LXP174" s="1"/>
      <c r="LXQ174" s="1"/>
      <c r="LXR174" s="1"/>
      <c r="LXS174" s="1"/>
      <c r="LXT174" s="1"/>
      <c r="LXU174" s="1"/>
      <c r="LXV174" s="1"/>
      <c r="LXW174" s="1"/>
      <c r="LXX174" s="1"/>
      <c r="LXY174" s="1"/>
      <c r="LXZ174" s="1"/>
      <c r="LYA174" s="1"/>
      <c r="LYB174" s="1"/>
      <c r="LYC174" s="1"/>
      <c r="LYD174" s="1"/>
      <c r="LYE174" s="1"/>
      <c r="LYF174" s="1"/>
      <c r="LYG174" s="1"/>
      <c r="LYH174" s="1"/>
      <c r="LYI174" s="1"/>
      <c r="LYJ174" s="1"/>
      <c r="LYK174" s="1"/>
      <c r="LYL174" s="1"/>
      <c r="LYM174" s="1"/>
      <c r="LYN174" s="1"/>
      <c r="LYO174" s="1"/>
      <c r="LYP174" s="1"/>
      <c r="LYQ174" s="1"/>
      <c r="LYR174" s="1"/>
      <c r="LYS174" s="1"/>
      <c r="LYT174" s="1"/>
      <c r="LYU174" s="1"/>
      <c r="LYV174" s="1"/>
      <c r="LYW174" s="1"/>
      <c r="LYX174" s="1"/>
      <c r="LYY174" s="1"/>
      <c r="LYZ174" s="1"/>
      <c r="LZA174" s="1"/>
      <c r="LZB174" s="1"/>
      <c r="LZC174" s="1"/>
      <c r="LZD174" s="1"/>
      <c r="LZE174" s="1"/>
      <c r="LZF174" s="1"/>
      <c r="LZG174" s="1"/>
      <c r="LZH174" s="1"/>
      <c r="LZI174" s="1"/>
      <c r="LZJ174" s="1"/>
      <c r="LZK174" s="1"/>
      <c r="LZL174" s="1"/>
      <c r="LZM174" s="1"/>
      <c r="LZN174" s="1"/>
      <c r="LZO174" s="1"/>
      <c r="LZP174" s="1"/>
      <c r="LZQ174" s="1"/>
      <c r="LZR174" s="1"/>
      <c r="LZS174" s="1"/>
      <c r="LZT174" s="1"/>
      <c r="LZU174" s="1"/>
      <c r="LZV174" s="1"/>
      <c r="LZW174" s="1"/>
      <c r="LZX174" s="1"/>
      <c r="LZY174" s="1"/>
      <c r="LZZ174" s="1"/>
      <c r="MAA174" s="1"/>
      <c r="MAB174" s="1"/>
      <c r="MAC174" s="1"/>
      <c r="MAD174" s="1"/>
      <c r="MAE174" s="1"/>
      <c r="MAF174" s="1"/>
      <c r="MAG174" s="1"/>
      <c r="MAH174" s="1"/>
      <c r="MAI174" s="1"/>
      <c r="MAJ174" s="1"/>
      <c r="MAK174" s="1"/>
      <c r="MAL174" s="1"/>
      <c r="MAM174" s="1"/>
      <c r="MAN174" s="1"/>
      <c r="MAO174" s="1"/>
      <c r="MAP174" s="1"/>
      <c r="MAQ174" s="1"/>
      <c r="MAR174" s="1"/>
      <c r="MAS174" s="1"/>
      <c r="MAT174" s="1"/>
      <c r="MAU174" s="1"/>
      <c r="MAV174" s="1"/>
      <c r="MAW174" s="1"/>
      <c r="MAX174" s="1"/>
      <c r="MAY174" s="1"/>
      <c r="MAZ174" s="1"/>
      <c r="MBA174" s="1"/>
      <c r="MBB174" s="1"/>
      <c r="MBC174" s="1"/>
      <c r="MBD174" s="1"/>
      <c r="MBE174" s="1"/>
      <c r="MBF174" s="1"/>
      <c r="MBG174" s="1"/>
      <c r="MBH174" s="1"/>
      <c r="MBI174" s="1"/>
      <c r="MBJ174" s="1"/>
      <c r="MBK174" s="1"/>
      <c r="MBL174" s="1"/>
      <c r="MBM174" s="1"/>
      <c r="MBN174" s="1"/>
      <c r="MBO174" s="1"/>
      <c r="MBP174" s="1"/>
      <c r="MBQ174" s="1"/>
      <c r="MBR174" s="1"/>
      <c r="MBS174" s="1"/>
      <c r="MBT174" s="1"/>
      <c r="MBU174" s="1"/>
      <c r="MBV174" s="1"/>
      <c r="MBW174" s="1"/>
      <c r="MBX174" s="1"/>
      <c r="MBY174" s="1"/>
      <c r="MBZ174" s="1"/>
      <c r="MCA174" s="1"/>
      <c r="MCB174" s="1"/>
      <c r="MCC174" s="1"/>
      <c r="MCD174" s="1"/>
      <c r="MCE174" s="1"/>
      <c r="MCF174" s="1"/>
      <c r="MCG174" s="1"/>
      <c r="MCH174" s="1"/>
      <c r="MCI174" s="1"/>
      <c r="MCJ174" s="1"/>
      <c r="MCK174" s="1"/>
      <c r="MCL174" s="1"/>
      <c r="MCM174" s="1"/>
      <c r="MCN174" s="1"/>
      <c r="MCO174" s="1"/>
      <c r="MCP174" s="1"/>
      <c r="MCQ174" s="1"/>
      <c r="MCR174" s="1"/>
      <c r="MCS174" s="1"/>
      <c r="MCT174" s="1"/>
      <c r="MCU174" s="1"/>
      <c r="MCV174" s="1"/>
      <c r="MCW174" s="1"/>
      <c r="MCX174" s="1"/>
      <c r="MCY174" s="1"/>
      <c r="MCZ174" s="1"/>
      <c r="MDA174" s="1"/>
      <c r="MDB174" s="1"/>
      <c r="MDC174" s="1"/>
      <c r="MDD174" s="1"/>
      <c r="MDE174" s="1"/>
      <c r="MDF174" s="1"/>
      <c r="MDG174" s="1"/>
      <c r="MDH174" s="1"/>
      <c r="MDI174" s="1"/>
      <c r="MDJ174" s="1"/>
      <c r="MDK174" s="1"/>
      <c r="MDL174" s="1"/>
      <c r="MDM174" s="1"/>
      <c r="MDN174" s="1"/>
      <c r="MDO174" s="1"/>
      <c r="MDP174" s="1"/>
      <c r="MDQ174" s="1"/>
      <c r="MDR174" s="1"/>
      <c r="MDS174" s="1"/>
      <c r="MDT174" s="1"/>
      <c r="MDU174" s="1"/>
      <c r="MDV174" s="1"/>
      <c r="MDW174" s="1"/>
      <c r="MDX174" s="1"/>
      <c r="MDY174" s="1"/>
      <c r="MDZ174" s="1"/>
      <c r="MEA174" s="1"/>
      <c r="MEB174" s="1"/>
      <c r="MEC174" s="1"/>
      <c r="MED174" s="1"/>
      <c r="MEE174" s="1"/>
      <c r="MEF174" s="1"/>
      <c r="MEG174" s="1"/>
      <c r="MEH174" s="1"/>
      <c r="MEI174" s="1"/>
      <c r="MEJ174" s="1"/>
      <c r="MEK174" s="1"/>
      <c r="MEL174" s="1"/>
      <c r="MEM174" s="1"/>
      <c r="MEN174" s="1"/>
      <c r="MEO174" s="1"/>
      <c r="MEP174" s="1"/>
      <c r="MEQ174" s="1"/>
      <c r="MER174" s="1"/>
      <c r="MES174" s="1"/>
      <c r="MET174" s="1"/>
      <c r="MEU174" s="1"/>
      <c r="MEV174" s="1"/>
      <c r="MEW174" s="1"/>
      <c r="MEX174" s="1"/>
      <c r="MEY174" s="1"/>
      <c r="MEZ174" s="1"/>
      <c r="MFA174" s="1"/>
      <c r="MFB174" s="1"/>
      <c r="MFC174" s="1"/>
      <c r="MFD174" s="1"/>
      <c r="MFE174" s="1"/>
      <c r="MFF174" s="1"/>
      <c r="MFG174" s="1"/>
      <c r="MFH174" s="1"/>
      <c r="MFI174" s="1"/>
      <c r="MFJ174" s="1"/>
      <c r="MFK174" s="1"/>
      <c r="MFL174" s="1"/>
      <c r="MFM174" s="1"/>
      <c r="MFN174" s="1"/>
      <c r="MFO174" s="1"/>
      <c r="MFP174" s="1"/>
      <c r="MFQ174" s="1"/>
      <c r="MFR174" s="1"/>
      <c r="MFS174" s="1"/>
      <c r="MFT174" s="1"/>
      <c r="MFU174" s="1"/>
      <c r="MFV174" s="1"/>
      <c r="MFW174" s="1"/>
      <c r="MFX174" s="1"/>
      <c r="MFY174" s="1"/>
      <c r="MFZ174" s="1"/>
      <c r="MGA174" s="1"/>
      <c r="MGB174" s="1"/>
      <c r="MGC174" s="1"/>
      <c r="MGD174" s="1"/>
      <c r="MGE174" s="1"/>
      <c r="MGF174" s="1"/>
      <c r="MGG174" s="1"/>
      <c r="MGH174" s="1"/>
      <c r="MGI174" s="1"/>
      <c r="MGJ174" s="1"/>
      <c r="MGK174" s="1"/>
      <c r="MGL174" s="1"/>
      <c r="MGM174" s="1"/>
      <c r="MGN174" s="1"/>
      <c r="MGO174" s="1"/>
      <c r="MGP174" s="1"/>
      <c r="MGQ174" s="1"/>
      <c r="MGR174" s="1"/>
      <c r="MGS174" s="1"/>
      <c r="MGT174" s="1"/>
      <c r="MGU174" s="1"/>
      <c r="MGV174" s="1"/>
      <c r="MGW174" s="1"/>
      <c r="MGX174" s="1"/>
      <c r="MGY174" s="1"/>
      <c r="MGZ174" s="1"/>
      <c r="MHA174" s="1"/>
      <c r="MHB174" s="1"/>
      <c r="MHC174" s="1"/>
      <c r="MHD174" s="1"/>
      <c r="MHE174" s="1"/>
      <c r="MHF174" s="1"/>
      <c r="MHG174" s="1"/>
      <c r="MHH174" s="1"/>
      <c r="MHI174" s="1"/>
      <c r="MHJ174" s="1"/>
      <c r="MHK174" s="1"/>
      <c r="MHL174" s="1"/>
      <c r="MHM174" s="1"/>
      <c r="MHN174" s="1"/>
      <c r="MHO174" s="1"/>
      <c r="MHP174" s="1"/>
      <c r="MHQ174" s="1"/>
      <c r="MHR174" s="1"/>
      <c r="MHS174" s="1"/>
      <c r="MHT174" s="1"/>
      <c r="MHU174" s="1"/>
      <c r="MHV174" s="1"/>
      <c r="MHW174" s="1"/>
      <c r="MHX174" s="1"/>
      <c r="MHY174" s="1"/>
      <c r="MHZ174" s="1"/>
      <c r="MIA174" s="1"/>
      <c r="MIB174" s="1"/>
      <c r="MIC174" s="1"/>
      <c r="MID174" s="1"/>
      <c r="MIE174" s="1"/>
      <c r="MIF174" s="1"/>
      <c r="MIG174" s="1"/>
      <c r="MIH174" s="1"/>
      <c r="MII174" s="1"/>
      <c r="MIJ174" s="1"/>
      <c r="MIK174" s="1"/>
      <c r="MIL174" s="1"/>
      <c r="MIM174" s="1"/>
      <c r="MIN174" s="1"/>
      <c r="MIO174" s="1"/>
      <c r="MIP174" s="1"/>
      <c r="MIQ174" s="1"/>
      <c r="MIR174" s="1"/>
      <c r="MIS174" s="1"/>
      <c r="MIT174" s="1"/>
      <c r="MIU174" s="1"/>
      <c r="MIV174" s="1"/>
      <c r="MIW174" s="1"/>
      <c r="MIX174" s="1"/>
      <c r="MIY174" s="1"/>
      <c r="MIZ174" s="1"/>
      <c r="MJA174" s="1"/>
      <c r="MJB174" s="1"/>
      <c r="MJC174" s="1"/>
      <c r="MJD174" s="1"/>
      <c r="MJE174" s="1"/>
      <c r="MJF174" s="1"/>
      <c r="MJG174" s="1"/>
      <c r="MJH174" s="1"/>
      <c r="MJI174" s="1"/>
      <c r="MJJ174" s="1"/>
      <c r="MJK174" s="1"/>
      <c r="MJL174" s="1"/>
      <c r="MJM174" s="1"/>
      <c r="MJN174" s="1"/>
      <c r="MJO174" s="1"/>
      <c r="MJP174" s="1"/>
      <c r="MJQ174" s="1"/>
      <c r="MJR174" s="1"/>
      <c r="MJS174" s="1"/>
      <c r="MJT174" s="1"/>
      <c r="MJU174" s="1"/>
      <c r="MJV174" s="1"/>
      <c r="MJW174" s="1"/>
      <c r="MJX174" s="1"/>
      <c r="MJY174" s="1"/>
      <c r="MJZ174" s="1"/>
      <c r="MKA174" s="1"/>
      <c r="MKB174" s="1"/>
      <c r="MKC174" s="1"/>
      <c r="MKD174" s="1"/>
      <c r="MKE174" s="1"/>
      <c r="MKF174" s="1"/>
      <c r="MKG174" s="1"/>
      <c r="MKH174" s="1"/>
      <c r="MKI174" s="1"/>
      <c r="MKJ174" s="1"/>
      <c r="MKK174" s="1"/>
      <c r="MKL174" s="1"/>
      <c r="MKM174" s="1"/>
      <c r="MKN174" s="1"/>
      <c r="MKO174" s="1"/>
      <c r="MKP174" s="1"/>
      <c r="MKQ174" s="1"/>
      <c r="MKR174" s="1"/>
      <c r="MKS174" s="1"/>
      <c r="MKT174" s="1"/>
      <c r="MKU174" s="1"/>
      <c r="MKV174" s="1"/>
      <c r="MKW174" s="1"/>
      <c r="MKX174" s="1"/>
      <c r="MKY174" s="1"/>
      <c r="MKZ174" s="1"/>
      <c r="MLA174" s="1"/>
      <c r="MLB174" s="1"/>
      <c r="MLC174" s="1"/>
      <c r="MLD174" s="1"/>
      <c r="MLE174" s="1"/>
      <c r="MLF174" s="1"/>
      <c r="MLG174" s="1"/>
      <c r="MLH174" s="1"/>
      <c r="MLI174" s="1"/>
      <c r="MLJ174" s="1"/>
      <c r="MLK174" s="1"/>
      <c r="MLL174" s="1"/>
      <c r="MLM174" s="1"/>
      <c r="MLN174" s="1"/>
      <c r="MLO174" s="1"/>
      <c r="MLP174" s="1"/>
      <c r="MLQ174" s="1"/>
      <c r="MLR174" s="1"/>
      <c r="MLS174" s="1"/>
      <c r="MLT174" s="1"/>
      <c r="MLU174" s="1"/>
      <c r="MLV174" s="1"/>
      <c r="MLW174" s="1"/>
      <c r="MLX174" s="1"/>
      <c r="MLY174" s="1"/>
      <c r="MLZ174" s="1"/>
      <c r="MMA174" s="1"/>
      <c r="MMB174" s="1"/>
      <c r="MMC174" s="1"/>
      <c r="MMD174" s="1"/>
      <c r="MME174" s="1"/>
      <c r="MMF174" s="1"/>
      <c r="MMG174" s="1"/>
      <c r="MMH174" s="1"/>
      <c r="MMI174" s="1"/>
      <c r="MMJ174" s="1"/>
      <c r="MMK174" s="1"/>
      <c r="MML174" s="1"/>
      <c r="MMM174" s="1"/>
      <c r="MMN174" s="1"/>
      <c r="MMO174" s="1"/>
      <c r="MMP174" s="1"/>
      <c r="MMQ174" s="1"/>
      <c r="MMR174" s="1"/>
      <c r="MMS174" s="1"/>
      <c r="MMT174" s="1"/>
      <c r="MMU174" s="1"/>
      <c r="MMV174" s="1"/>
      <c r="MMW174" s="1"/>
      <c r="MMX174" s="1"/>
      <c r="MMY174" s="1"/>
      <c r="MMZ174" s="1"/>
      <c r="MNA174" s="1"/>
      <c r="MNB174" s="1"/>
      <c r="MNC174" s="1"/>
      <c r="MND174" s="1"/>
      <c r="MNE174" s="1"/>
      <c r="MNF174" s="1"/>
      <c r="MNG174" s="1"/>
      <c r="MNH174" s="1"/>
      <c r="MNI174" s="1"/>
      <c r="MNJ174" s="1"/>
      <c r="MNK174" s="1"/>
      <c r="MNL174" s="1"/>
      <c r="MNM174" s="1"/>
      <c r="MNN174" s="1"/>
      <c r="MNO174" s="1"/>
      <c r="MNP174" s="1"/>
      <c r="MNQ174" s="1"/>
      <c r="MNR174" s="1"/>
      <c r="MNS174" s="1"/>
      <c r="MNT174" s="1"/>
      <c r="MNU174" s="1"/>
      <c r="MNV174" s="1"/>
      <c r="MNW174" s="1"/>
      <c r="MNX174" s="1"/>
      <c r="MNY174" s="1"/>
      <c r="MNZ174" s="1"/>
      <c r="MOA174" s="1"/>
      <c r="MOB174" s="1"/>
      <c r="MOC174" s="1"/>
      <c r="MOD174" s="1"/>
      <c r="MOE174" s="1"/>
      <c r="MOF174" s="1"/>
      <c r="MOG174" s="1"/>
      <c r="MOH174" s="1"/>
      <c r="MOI174" s="1"/>
      <c r="MOJ174" s="1"/>
      <c r="MOK174" s="1"/>
      <c r="MOL174" s="1"/>
      <c r="MOM174" s="1"/>
      <c r="MON174" s="1"/>
      <c r="MOO174" s="1"/>
      <c r="MOP174" s="1"/>
      <c r="MOQ174" s="1"/>
      <c r="MOR174" s="1"/>
      <c r="MOS174" s="1"/>
      <c r="MOT174" s="1"/>
      <c r="MOU174" s="1"/>
      <c r="MOV174" s="1"/>
      <c r="MOW174" s="1"/>
      <c r="MOX174" s="1"/>
      <c r="MOY174" s="1"/>
      <c r="MOZ174" s="1"/>
      <c r="MPA174" s="1"/>
      <c r="MPB174" s="1"/>
      <c r="MPC174" s="1"/>
      <c r="MPD174" s="1"/>
      <c r="MPE174" s="1"/>
      <c r="MPF174" s="1"/>
      <c r="MPG174" s="1"/>
      <c r="MPH174" s="1"/>
      <c r="MPI174" s="1"/>
      <c r="MPJ174" s="1"/>
      <c r="MPK174" s="1"/>
      <c r="MPL174" s="1"/>
      <c r="MPM174" s="1"/>
      <c r="MPN174" s="1"/>
      <c r="MPO174" s="1"/>
      <c r="MPP174" s="1"/>
      <c r="MPQ174" s="1"/>
      <c r="MPR174" s="1"/>
      <c r="MPS174" s="1"/>
      <c r="MPT174" s="1"/>
      <c r="MPU174" s="1"/>
      <c r="MPV174" s="1"/>
      <c r="MPW174" s="1"/>
      <c r="MPX174" s="1"/>
      <c r="MPY174" s="1"/>
      <c r="MPZ174" s="1"/>
      <c r="MQA174" s="1"/>
      <c r="MQB174" s="1"/>
      <c r="MQC174" s="1"/>
      <c r="MQD174" s="1"/>
      <c r="MQE174" s="1"/>
      <c r="MQF174" s="1"/>
      <c r="MQG174" s="1"/>
      <c r="MQH174" s="1"/>
      <c r="MQI174" s="1"/>
      <c r="MQJ174" s="1"/>
      <c r="MQK174" s="1"/>
      <c r="MQL174" s="1"/>
      <c r="MQM174" s="1"/>
      <c r="MQN174" s="1"/>
      <c r="MQO174" s="1"/>
      <c r="MQP174" s="1"/>
      <c r="MQQ174" s="1"/>
      <c r="MQR174" s="1"/>
      <c r="MQS174" s="1"/>
      <c r="MQT174" s="1"/>
      <c r="MQU174" s="1"/>
      <c r="MQV174" s="1"/>
      <c r="MQW174" s="1"/>
      <c r="MQX174" s="1"/>
      <c r="MQY174" s="1"/>
      <c r="MQZ174" s="1"/>
      <c r="MRA174" s="1"/>
      <c r="MRB174" s="1"/>
      <c r="MRC174" s="1"/>
      <c r="MRD174" s="1"/>
      <c r="MRE174" s="1"/>
      <c r="MRF174" s="1"/>
      <c r="MRG174" s="1"/>
      <c r="MRH174" s="1"/>
      <c r="MRI174" s="1"/>
      <c r="MRJ174" s="1"/>
      <c r="MRK174" s="1"/>
      <c r="MRL174" s="1"/>
      <c r="MRM174" s="1"/>
      <c r="MRN174" s="1"/>
      <c r="MRO174" s="1"/>
      <c r="MRP174" s="1"/>
      <c r="MRQ174" s="1"/>
      <c r="MRR174" s="1"/>
      <c r="MRS174" s="1"/>
      <c r="MRT174" s="1"/>
      <c r="MRU174" s="1"/>
      <c r="MRV174" s="1"/>
      <c r="MRW174" s="1"/>
      <c r="MRX174" s="1"/>
      <c r="MRY174" s="1"/>
      <c r="MRZ174" s="1"/>
      <c r="MSA174" s="1"/>
      <c r="MSB174" s="1"/>
      <c r="MSC174" s="1"/>
      <c r="MSD174" s="1"/>
      <c r="MSE174" s="1"/>
      <c r="MSF174" s="1"/>
      <c r="MSG174" s="1"/>
      <c r="MSH174" s="1"/>
      <c r="MSI174" s="1"/>
      <c r="MSJ174" s="1"/>
      <c r="MSK174" s="1"/>
      <c r="MSL174" s="1"/>
      <c r="MSM174" s="1"/>
      <c r="MSN174" s="1"/>
      <c r="MSO174" s="1"/>
      <c r="MSP174" s="1"/>
      <c r="MSQ174" s="1"/>
      <c r="MSR174" s="1"/>
      <c r="MSS174" s="1"/>
      <c r="MST174" s="1"/>
      <c r="MSU174" s="1"/>
      <c r="MSV174" s="1"/>
      <c r="MSW174" s="1"/>
      <c r="MSX174" s="1"/>
      <c r="MSY174" s="1"/>
      <c r="MSZ174" s="1"/>
      <c r="MTA174" s="1"/>
      <c r="MTB174" s="1"/>
      <c r="MTC174" s="1"/>
      <c r="MTD174" s="1"/>
      <c r="MTE174" s="1"/>
      <c r="MTF174" s="1"/>
      <c r="MTG174" s="1"/>
      <c r="MTH174" s="1"/>
      <c r="MTI174" s="1"/>
      <c r="MTJ174" s="1"/>
      <c r="MTK174" s="1"/>
      <c r="MTL174" s="1"/>
      <c r="MTM174" s="1"/>
      <c r="MTN174" s="1"/>
      <c r="MTO174" s="1"/>
      <c r="MTP174" s="1"/>
      <c r="MTQ174" s="1"/>
      <c r="MTR174" s="1"/>
      <c r="MTS174" s="1"/>
      <c r="MTT174" s="1"/>
      <c r="MTU174" s="1"/>
      <c r="MTV174" s="1"/>
      <c r="MTW174" s="1"/>
      <c r="MTX174" s="1"/>
      <c r="MTY174" s="1"/>
      <c r="MTZ174" s="1"/>
      <c r="MUA174" s="1"/>
      <c r="MUB174" s="1"/>
      <c r="MUC174" s="1"/>
      <c r="MUD174" s="1"/>
      <c r="MUE174" s="1"/>
      <c r="MUF174" s="1"/>
      <c r="MUG174" s="1"/>
      <c r="MUH174" s="1"/>
      <c r="MUI174" s="1"/>
      <c r="MUJ174" s="1"/>
      <c r="MUK174" s="1"/>
      <c r="MUL174" s="1"/>
      <c r="MUM174" s="1"/>
      <c r="MUN174" s="1"/>
      <c r="MUO174" s="1"/>
      <c r="MUP174" s="1"/>
      <c r="MUQ174" s="1"/>
      <c r="MUR174" s="1"/>
      <c r="MUS174" s="1"/>
      <c r="MUT174" s="1"/>
      <c r="MUU174" s="1"/>
      <c r="MUV174" s="1"/>
      <c r="MUW174" s="1"/>
      <c r="MUX174" s="1"/>
      <c r="MUY174" s="1"/>
      <c r="MUZ174" s="1"/>
      <c r="MVA174" s="1"/>
      <c r="MVB174" s="1"/>
      <c r="MVC174" s="1"/>
      <c r="MVD174" s="1"/>
      <c r="MVE174" s="1"/>
      <c r="MVF174" s="1"/>
      <c r="MVG174" s="1"/>
      <c r="MVH174" s="1"/>
      <c r="MVI174" s="1"/>
      <c r="MVJ174" s="1"/>
      <c r="MVK174" s="1"/>
      <c r="MVL174" s="1"/>
      <c r="MVM174" s="1"/>
      <c r="MVN174" s="1"/>
      <c r="MVO174" s="1"/>
      <c r="MVP174" s="1"/>
      <c r="MVQ174" s="1"/>
      <c r="MVR174" s="1"/>
      <c r="MVS174" s="1"/>
      <c r="MVT174" s="1"/>
      <c r="MVU174" s="1"/>
      <c r="MVV174" s="1"/>
      <c r="MVW174" s="1"/>
      <c r="MVX174" s="1"/>
      <c r="MVY174" s="1"/>
      <c r="MVZ174" s="1"/>
      <c r="MWA174" s="1"/>
      <c r="MWB174" s="1"/>
      <c r="MWC174" s="1"/>
      <c r="MWD174" s="1"/>
      <c r="MWE174" s="1"/>
      <c r="MWF174" s="1"/>
      <c r="MWG174" s="1"/>
      <c r="MWH174" s="1"/>
      <c r="MWI174" s="1"/>
      <c r="MWJ174" s="1"/>
      <c r="MWK174" s="1"/>
      <c r="MWL174" s="1"/>
      <c r="MWM174" s="1"/>
      <c r="MWN174" s="1"/>
      <c r="MWO174" s="1"/>
      <c r="MWP174" s="1"/>
      <c r="MWQ174" s="1"/>
      <c r="MWR174" s="1"/>
      <c r="MWS174" s="1"/>
      <c r="MWT174" s="1"/>
      <c r="MWU174" s="1"/>
      <c r="MWV174" s="1"/>
      <c r="MWW174" s="1"/>
      <c r="MWX174" s="1"/>
      <c r="MWY174" s="1"/>
      <c r="MWZ174" s="1"/>
      <c r="MXA174" s="1"/>
      <c r="MXB174" s="1"/>
      <c r="MXC174" s="1"/>
      <c r="MXD174" s="1"/>
      <c r="MXE174" s="1"/>
      <c r="MXF174" s="1"/>
      <c r="MXG174" s="1"/>
      <c r="MXH174" s="1"/>
      <c r="MXI174" s="1"/>
      <c r="MXJ174" s="1"/>
      <c r="MXK174" s="1"/>
      <c r="MXL174" s="1"/>
      <c r="MXM174" s="1"/>
      <c r="MXN174" s="1"/>
      <c r="MXO174" s="1"/>
      <c r="MXP174" s="1"/>
      <c r="MXQ174" s="1"/>
      <c r="MXR174" s="1"/>
      <c r="MXS174" s="1"/>
      <c r="MXT174" s="1"/>
      <c r="MXU174" s="1"/>
      <c r="MXV174" s="1"/>
      <c r="MXW174" s="1"/>
      <c r="MXX174" s="1"/>
      <c r="MXY174" s="1"/>
      <c r="MXZ174" s="1"/>
      <c r="MYA174" s="1"/>
      <c r="MYB174" s="1"/>
      <c r="MYC174" s="1"/>
      <c r="MYD174" s="1"/>
      <c r="MYE174" s="1"/>
      <c r="MYF174" s="1"/>
      <c r="MYG174" s="1"/>
      <c r="MYH174" s="1"/>
      <c r="MYI174" s="1"/>
      <c r="MYJ174" s="1"/>
      <c r="MYK174" s="1"/>
      <c r="MYL174" s="1"/>
      <c r="MYM174" s="1"/>
      <c r="MYN174" s="1"/>
      <c r="MYO174" s="1"/>
      <c r="MYP174" s="1"/>
      <c r="MYQ174" s="1"/>
      <c r="MYR174" s="1"/>
      <c r="MYS174" s="1"/>
      <c r="MYT174" s="1"/>
      <c r="MYU174" s="1"/>
      <c r="MYV174" s="1"/>
      <c r="MYW174" s="1"/>
      <c r="MYX174" s="1"/>
      <c r="MYY174" s="1"/>
      <c r="MYZ174" s="1"/>
      <c r="MZA174" s="1"/>
      <c r="MZB174" s="1"/>
      <c r="MZC174" s="1"/>
      <c r="MZD174" s="1"/>
      <c r="MZE174" s="1"/>
      <c r="MZF174" s="1"/>
      <c r="MZG174" s="1"/>
      <c r="MZH174" s="1"/>
      <c r="MZI174" s="1"/>
      <c r="MZJ174" s="1"/>
      <c r="MZK174" s="1"/>
      <c r="MZL174" s="1"/>
      <c r="MZM174" s="1"/>
      <c r="MZN174" s="1"/>
      <c r="MZO174" s="1"/>
      <c r="MZP174" s="1"/>
      <c r="MZQ174" s="1"/>
      <c r="MZR174" s="1"/>
      <c r="MZS174" s="1"/>
      <c r="MZT174" s="1"/>
      <c r="MZU174" s="1"/>
      <c r="MZV174" s="1"/>
      <c r="MZW174" s="1"/>
      <c r="MZX174" s="1"/>
      <c r="MZY174" s="1"/>
      <c r="MZZ174" s="1"/>
      <c r="NAA174" s="1"/>
      <c r="NAB174" s="1"/>
      <c r="NAC174" s="1"/>
      <c r="NAD174" s="1"/>
      <c r="NAE174" s="1"/>
      <c r="NAF174" s="1"/>
      <c r="NAG174" s="1"/>
      <c r="NAH174" s="1"/>
      <c r="NAI174" s="1"/>
      <c r="NAJ174" s="1"/>
      <c r="NAK174" s="1"/>
      <c r="NAL174" s="1"/>
      <c r="NAM174" s="1"/>
      <c r="NAN174" s="1"/>
      <c r="NAO174" s="1"/>
      <c r="NAP174" s="1"/>
      <c r="NAQ174" s="1"/>
      <c r="NAR174" s="1"/>
      <c r="NAS174" s="1"/>
      <c r="NAT174" s="1"/>
      <c r="NAU174" s="1"/>
      <c r="NAV174" s="1"/>
      <c r="NAW174" s="1"/>
      <c r="NAX174" s="1"/>
      <c r="NAY174" s="1"/>
      <c r="NAZ174" s="1"/>
      <c r="NBA174" s="1"/>
      <c r="NBB174" s="1"/>
      <c r="NBC174" s="1"/>
      <c r="NBD174" s="1"/>
      <c r="NBE174" s="1"/>
      <c r="NBF174" s="1"/>
      <c r="NBG174" s="1"/>
      <c r="NBH174" s="1"/>
      <c r="NBI174" s="1"/>
      <c r="NBJ174" s="1"/>
      <c r="NBK174" s="1"/>
      <c r="NBL174" s="1"/>
      <c r="NBM174" s="1"/>
      <c r="NBN174" s="1"/>
      <c r="NBO174" s="1"/>
      <c r="NBP174" s="1"/>
      <c r="NBQ174" s="1"/>
      <c r="NBR174" s="1"/>
      <c r="NBS174" s="1"/>
      <c r="NBT174" s="1"/>
      <c r="NBU174" s="1"/>
      <c r="NBV174" s="1"/>
      <c r="NBW174" s="1"/>
      <c r="NBX174" s="1"/>
      <c r="NBY174" s="1"/>
      <c r="NBZ174" s="1"/>
      <c r="NCA174" s="1"/>
      <c r="NCB174" s="1"/>
      <c r="NCC174" s="1"/>
      <c r="NCD174" s="1"/>
      <c r="NCE174" s="1"/>
      <c r="NCF174" s="1"/>
      <c r="NCG174" s="1"/>
      <c r="NCH174" s="1"/>
      <c r="NCI174" s="1"/>
      <c r="NCJ174" s="1"/>
      <c r="NCK174" s="1"/>
      <c r="NCL174" s="1"/>
      <c r="NCM174" s="1"/>
      <c r="NCN174" s="1"/>
      <c r="NCO174" s="1"/>
      <c r="NCP174" s="1"/>
      <c r="NCQ174" s="1"/>
      <c r="NCR174" s="1"/>
      <c r="NCS174" s="1"/>
      <c r="NCT174" s="1"/>
      <c r="NCU174" s="1"/>
      <c r="NCV174" s="1"/>
      <c r="NCW174" s="1"/>
      <c r="NCX174" s="1"/>
      <c r="NCY174" s="1"/>
      <c r="NCZ174" s="1"/>
      <c r="NDA174" s="1"/>
      <c r="NDB174" s="1"/>
      <c r="NDC174" s="1"/>
      <c r="NDD174" s="1"/>
      <c r="NDE174" s="1"/>
      <c r="NDF174" s="1"/>
      <c r="NDG174" s="1"/>
      <c r="NDH174" s="1"/>
      <c r="NDI174" s="1"/>
      <c r="NDJ174" s="1"/>
      <c r="NDK174" s="1"/>
      <c r="NDL174" s="1"/>
      <c r="NDM174" s="1"/>
      <c r="NDN174" s="1"/>
      <c r="NDO174" s="1"/>
      <c r="NDP174" s="1"/>
      <c r="NDQ174" s="1"/>
      <c r="NDR174" s="1"/>
      <c r="NDS174" s="1"/>
      <c r="NDT174" s="1"/>
      <c r="NDU174" s="1"/>
      <c r="NDV174" s="1"/>
      <c r="NDW174" s="1"/>
      <c r="NDX174" s="1"/>
      <c r="NDY174" s="1"/>
      <c r="NDZ174" s="1"/>
      <c r="NEA174" s="1"/>
      <c r="NEB174" s="1"/>
      <c r="NEC174" s="1"/>
      <c r="NED174" s="1"/>
      <c r="NEE174" s="1"/>
      <c r="NEF174" s="1"/>
      <c r="NEG174" s="1"/>
      <c r="NEH174" s="1"/>
      <c r="NEI174" s="1"/>
      <c r="NEJ174" s="1"/>
      <c r="NEK174" s="1"/>
      <c r="NEL174" s="1"/>
      <c r="NEM174" s="1"/>
      <c r="NEN174" s="1"/>
      <c r="NEO174" s="1"/>
      <c r="NEP174" s="1"/>
      <c r="NEQ174" s="1"/>
      <c r="NER174" s="1"/>
      <c r="NES174" s="1"/>
      <c r="NET174" s="1"/>
      <c r="NEU174" s="1"/>
      <c r="NEV174" s="1"/>
      <c r="NEW174" s="1"/>
      <c r="NEX174" s="1"/>
      <c r="NEY174" s="1"/>
      <c r="NEZ174" s="1"/>
      <c r="NFA174" s="1"/>
      <c r="NFB174" s="1"/>
      <c r="NFC174" s="1"/>
      <c r="NFD174" s="1"/>
      <c r="NFE174" s="1"/>
      <c r="NFF174" s="1"/>
      <c r="NFG174" s="1"/>
      <c r="NFH174" s="1"/>
      <c r="NFI174" s="1"/>
      <c r="NFJ174" s="1"/>
      <c r="NFK174" s="1"/>
      <c r="NFL174" s="1"/>
      <c r="NFM174" s="1"/>
      <c r="NFN174" s="1"/>
      <c r="NFO174" s="1"/>
      <c r="NFP174" s="1"/>
      <c r="NFQ174" s="1"/>
      <c r="NFR174" s="1"/>
      <c r="NFS174" s="1"/>
      <c r="NFT174" s="1"/>
      <c r="NFU174" s="1"/>
      <c r="NFV174" s="1"/>
      <c r="NFW174" s="1"/>
      <c r="NFX174" s="1"/>
      <c r="NFY174" s="1"/>
      <c r="NFZ174" s="1"/>
      <c r="NGA174" s="1"/>
      <c r="NGB174" s="1"/>
      <c r="NGC174" s="1"/>
      <c r="NGD174" s="1"/>
      <c r="NGE174" s="1"/>
      <c r="NGF174" s="1"/>
      <c r="NGG174" s="1"/>
      <c r="NGH174" s="1"/>
      <c r="NGI174" s="1"/>
      <c r="NGJ174" s="1"/>
      <c r="NGK174" s="1"/>
      <c r="NGL174" s="1"/>
      <c r="NGM174" s="1"/>
      <c r="NGN174" s="1"/>
      <c r="NGO174" s="1"/>
      <c r="NGP174" s="1"/>
      <c r="NGQ174" s="1"/>
      <c r="NGR174" s="1"/>
      <c r="NGS174" s="1"/>
      <c r="NGT174" s="1"/>
      <c r="NGU174" s="1"/>
      <c r="NGV174" s="1"/>
      <c r="NGW174" s="1"/>
      <c r="NGX174" s="1"/>
      <c r="NGY174" s="1"/>
      <c r="NGZ174" s="1"/>
      <c r="NHA174" s="1"/>
      <c r="NHB174" s="1"/>
      <c r="NHC174" s="1"/>
      <c r="NHD174" s="1"/>
      <c r="NHE174" s="1"/>
      <c r="NHF174" s="1"/>
      <c r="NHG174" s="1"/>
      <c r="NHH174" s="1"/>
      <c r="NHI174" s="1"/>
      <c r="NHJ174" s="1"/>
      <c r="NHK174" s="1"/>
      <c r="NHL174" s="1"/>
      <c r="NHM174" s="1"/>
      <c r="NHN174" s="1"/>
      <c r="NHO174" s="1"/>
      <c r="NHP174" s="1"/>
      <c r="NHQ174" s="1"/>
      <c r="NHR174" s="1"/>
      <c r="NHS174" s="1"/>
      <c r="NHT174" s="1"/>
      <c r="NHU174" s="1"/>
      <c r="NHV174" s="1"/>
      <c r="NHW174" s="1"/>
      <c r="NHX174" s="1"/>
      <c r="NHY174" s="1"/>
      <c r="NHZ174" s="1"/>
      <c r="NIA174" s="1"/>
      <c r="NIB174" s="1"/>
      <c r="NIC174" s="1"/>
      <c r="NID174" s="1"/>
      <c r="NIE174" s="1"/>
      <c r="NIF174" s="1"/>
      <c r="NIG174" s="1"/>
      <c r="NIH174" s="1"/>
      <c r="NII174" s="1"/>
      <c r="NIJ174" s="1"/>
      <c r="NIK174" s="1"/>
      <c r="NIL174" s="1"/>
      <c r="NIM174" s="1"/>
      <c r="NIN174" s="1"/>
      <c r="NIO174" s="1"/>
      <c r="NIP174" s="1"/>
      <c r="NIQ174" s="1"/>
      <c r="NIR174" s="1"/>
      <c r="NIS174" s="1"/>
      <c r="NIT174" s="1"/>
      <c r="NIU174" s="1"/>
      <c r="NIV174" s="1"/>
      <c r="NIW174" s="1"/>
      <c r="NIX174" s="1"/>
      <c r="NIY174" s="1"/>
      <c r="NIZ174" s="1"/>
      <c r="NJA174" s="1"/>
      <c r="NJB174" s="1"/>
      <c r="NJC174" s="1"/>
      <c r="NJD174" s="1"/>
      <c r="NJE174" s="1"/>
      <c r="NJF174" s="1"/>
      <c r="NJG174" s="1"/>
      <c r="NJH174" s="1"/>
      <c r="NJI174" s="1"/>
      <c r="NJJ174" s="1"/>
      <c r="NJK174" s="1"/>
      <c r="NJL174" s="1"/>
      <c r="NJM174" s="1"/>
      <c r="NJN174" s="1"/>
      <c r="NJO174" s="1"/>
      <c r="NJP174" s="1"/>
      <c r="NJQ174" s="1"/>
      <c r="NJR174" s="1"/>
      <c r="NJS174" s="1"/>
      <c r="NJT174" s="1"/>
      <c r="NJU174" s="1"/>
      <c r="NJV174" s="1"/>
      <c r="NJW174" s="1"/>
      <c r="NJX174" s="1"/>
      <c r="NJY174" s="1"/>
      <c r="NJZ174" s="1"/>
      <c r="NKA174" s="1"/>
      <c r="NKB174" s="1"/>
      <c r="NKC174" s="1"/>
      <c r="NKD174" s="1"/>
      <c r="NKE174" s="1"/>
      <c r="NKF174" s="1"/>
      <c r="NKG174" s="1"/>
      <c r="NKH174" s="1"/>
      <c r="NKI174" s="1"/>
      <c r="NKJ174" s="1"/>
      <c r="NKK174" s="1"/>
      <c r="NKL174" s="1"/>
      <c r="NKM174" s="1"/>
      <c r="NKN174" s="1"/>
      <c r="NKO174" s="1"/>
      <c r="NKP174" s="1"/>
      <c r="NKQ174" s="1"/>
      <c r="NKR174" s="1"/>
      <c r="NKS174" s="1"/>
      <c r="NKT174" s="1"/>
      <c r="NKU174" s="1"/>
      <c r="NKV174" s="1"/>
      <c r="NKW174" s="1"/>
      <c r="NKX174" s="1"/>
      <c r="NKY174" s="1"/>
      <c r="NKZ174" s="1"/>
      <c r="NLA174" s="1"/>
      <c r="NLB174" s="1"/>
      <c r="NLC174" s="1"/>
      <c r="NLD174" s="1"/>
      <c r="NLE174" s="1"/>
      <c r="NLF174" s="1"/>
      <c r="NLG174" s="1"/>
      <c r="NLH174" s="1"/>
      <c r="NLI174" s="1"/>
      <c r="NLJ174" s="1"/>
      <c r="NLK174" s="1"/>
      <c r="NLL174" s="1"/>
      <c r="NLM174" s="1"/>
      <c r="NLN174" s="1"/>
      <c r="NLO174" s="1"/>
      <c r="NLP174" s="1"/>
      <c r="NLQ174" s="1"/>
      <c r="NLR174" s="1"/>
      <c r="NLS174" s="1"/>
      <c r="NLT174" s="1"/>
      <c r="NLU174" s="1"/>
      <c r="NLV174" s="1"/>
      <c r="NLW174" s="1"/>
      <c r="NLX174" s="1"/>
      <c r="NLY174" s="1"/>
      <c r="NLZ174" s="1"/>
      <c r="NMA174" s="1"/>
      <c r="NMB174" s="1"/>
      <c r="NMC174" s="1"/>
      <c r="NMD174" s="1"/>
      <c r="NME174" s="1"/>
      <c r="NMF174" s="1"/>
      <c r="NMG174" s="1"/>
      <c r="NMH174" s="1"/>
      <c r="NMI174" s="1"/>
      <c r="NMJ174" s="1"/>
      <c r="NMK174" s="1"/>
      <c r="NML174" s="1"/>
      <c r="NMM174" s="1"/>
      <c r="NMN174" s="1"/>
      <c r="NMO174" s="1"/>
      <c r="NMP174" s="1"/>
      <c r="NMQ174" s="1"/>
      <c r="NMR174" s="1"/>
      <c r="NMS174" s="1"/>
      <c r="NMT174" s="1"/>
      <c r="NMU174" s="1"/>
      <c r="NMV174" s="1"/>
      <c r="NMW174" s="1"/>
      <c r="NMX174" s="1"/>
      <c r="NMY174" s="1"/>
      <c r="NMZ174" s="1"/>
      <c r="NNA174" s="1"/>
      <c r="NNB174" s="1"/>
      <c r="NNC174" s="1"/>
      <c r="NND174" s="1"/>
      <c r="NNE174" s="1"/>
      <c r="NNF174" s="1"/>
      <c r="NNG174" s="1"/>
      <c r="NNH174" s="1"/>
      <c r="NNI174" s="1"/>
      <c r="NNJ174" s="1"/>
      <c r="NNK174" s="1"/>
      <c r="NNL174" s="1"/>
      <c r="NNM174" s="1"/>
      <c r="NNN174" s="1"/>
      <c r="NNO174" s="1"/>
      <c r="NNP174" s="1"/>
      <c r="NNQ174" s="1"/>
      <c r="NNR174" s="1"/>
      <c r="NNS174" s="1"/>
      <c r="NNT174" s="1"/>
      <c r="NNU174" s="1"/>
      <c r="NNV174" s="1"/>
      <c r="NNW174" s="1"/>
      <c r="NNX174" s="1"/>
      <c r="NNY174" s="1"/>
      <c r="NNZ174" s="1"/>
      <c r="NOA174" s="1"/>
      <c r="NOB174" s="1"/>
      <c r="NOC174" s="1"/>
      <c r="NOD174" s="1"/>
      <c r="NOE174" s="1"/>
      <c r="NOF174" s="1"/>
      <c r="NOG174" s="1"/>
      <c r="NOH174" s="1"/>
      <c r="NOI174" s="1"/>
      <c r="NOJ174" s="1"/>
      <c r="NOK174" s="1"/>
      <c r="NOL174" s="1"/>
      <c r="NOM174" s="1"/>
      <c r="NON174" s="1"/>
      <c r="NOO174" s="1"/>
      <c r="NOP174" s="1"/>
      <c r="NOQ174" s="1"/>
      <c r="NOR174" s="1"/>
      <c r="NOS174" s="1"/>
      <c r="NOT174" s="1"/>
      <c r="NOU174" s="1"/>
      <c r="NOV174" s="1"/>
      <c r="NOW174" s="1"/>
      <c r="NOX174" s="1"/>
      <c r="NOY174" s="1"/>
      <c r="NOZ174" s="1"/>
      <c r="NPA174" s="1"/>
      <c r="NPB174" s="1"/>
      <c r="NPC174" s="1"/>
      <c r="NPD174" s="1"/>
      <c r="NPE174" s="1"/>
      <c r="NPF174" s="1"/>
      <c r="NPG174" s="1"/>
      <c r="NPH174" s="1"/>
      <c r="NPI174" s="1"/>
      <c r="NPJ174" s="1"/>
      <c r="NPK174" s="1"/>
      <c r="NPL174" s="1"/>
      <c r="NPM174" s="1"/>
      <c r="NPN174" s="1"/>
      <c r="NPO174" s="1"/>
      <c r="NPP174" s="1"/>
      <c r="NPQ174" s="1"/>
      <c r="NPR174" s="1"/>
      <c r="NPS174" s="1"/>
      <c r="NPT174" s="1"/>
      <c r="NPU174" s="1"/>
      <c r="NPV174" s="1"/>
      <c r="NPW174" s="1"/>
      <c r="NPX174" s="1"/>
      <c r="NPY174" s="1"/>
      <c r="NPZ174" s="1"/>
      <c r="NQA174" s="1"/>
      <c r="NQB174" s="1"/>
      <c r="NQC174" s="1"/>
      <c r="NQD174" s="1"/>
      <c r="NQE174" s="1"/>
      <c r="NQF174" s="1"/>
      <c r="NQG174" s="1"/>
      <c r="NQH174" s="1"/>
      <c r="NQI174" s="1"/>
      <c r="NQJ174" s="1"/>
      <c r="NQK174" s="1"/>
      <c r="NQL174" s="1"/>
      <c r="NQM174" s="1"/>
      <c r="NQN174" s="1"/>
      <c r="NQO174" s="1"/>
      <c r="NQP174" s="1"/>
      <c r="NQQ174" s="1"/>
      <c r="NQR174" s="1"/>
      <c r="NQS174" s="1"/>
      <c r="NQT174" s="1"/>
      <c r="NQU174" s="1"/>
      <c r="NQV174" s="1"/>
      <c r="NQW174" s="1"/>
      <c r="NQX174" s="1"/>
      <c r="NQY174" s="1"/>
      <c r="NQZ174" s="1"/>
      <c r="NRA174" s="1"/>
      <c r="NRB174" s="1"/>
      <c r="NRC174" s="1"/>
      <c r="NRD174" s="1"/>
      <c r="NRE174" s="1"/>
      <c r="NRF174" s="1"/>
      <c r="NRG174" s="1"/>
      <c r="NRH174" s="1"/>
      <c r="NRI174" s="1"/>
      <c r="NRJ174" s="1"/>
      <c r="NRK174" s="1"/>
      <c r="NRL174" s="1"/>
      <c r="NRM174" s="1"/>
      <c r="NRN174" s="1"/>
      <c r="NRO174" s="1"/>
      <c r="NRP174" s="1"/>
      <c r="NRQ174" s="1"/>
      <c r="NRR174" s="1"/>
      <c r="NRS174" s="1"/>
      <c r="NRT174" s="1"/>
      <c r="NRU174" s="1"/>
      <c r="NRV174" s="1"/>
      <c r="NRW174" s="1"/>
      <c r="NRX174" s="1"/>
      <c r="NRY174" s="1"/>
      <c r="NRZ174" s="1"/>
      <c r="NSA174" s="1"/>
      <c r="NSB174" s="1"/>
      <c r="NSC174" s="1"/>
      <c r="NSD174" s="1"/>
      <c r="NSE174" s="1"/>
      <c r="NSF174" s="1"/>
      <c r="NSG174" s="1"/>
      <c r="NSH174" s="1"/>
      <c r="NSI174" s="1"/>
      <c r="NSJ174" s="1"/>
      <c r="NSK174" s="1"/>
      <c r="NSL174" s="1"/>
      <c r="NSM174" s="1"/>
      <c r="NSN174" s="1"/>
      <c r="NSO174" s="1"/>
      <c r="NSP174" s="1"/>
      <c r="NSQ174" s="1"/>
      <c r="NSR174" s="1"/>
      <c r="NSS174" s="1"/>
      <c r="NST174" s="1"/>
      <c r="NSU174" s="1"/>
      <c r="NSV174" s="1"/>
      <c r="NSW174" s="1"/>
      <c r="NSX174" s="1"/>
      <c r="NSY174" s="1"/>
      <c r="NSZ174" s="1"/>
      <c r="NTA174" s="1"/>
      <c r="NTB174" s="1"/>
      <c r="NTC174" s="1"/>
      <c r="NTD174" s="1"/>
      <c r="NTE174" s="1"/>
      <c r="NTF174" s="1"/>
      <c r="NTG174" s="1"/>
      <c r="NTH174" s="1"/>
      <c r="NTI174" s="1"/>
      <c r="NTJ174" s="1"/>
      <c r="NTK174" s="1"/>
      <c r="NTL174" s="1"/>
      <c r="NTM174" s="1"/>
      <c r="NTN174" s="1"/>
      <c r="NTO174" s="1"/>
      <c r="NTP174" s="1"/>
      <c r="NTQ174" s="1"/>
      <c r="NTR174" s="1"/>
      <c r="NTS174" s="1"/>
      <c r="NTT174" s="1"/>
      <c r="NTU174" s="1"/>
      <c r="NTV174" s="1"/>
      <c r="NTW174" s="1"/>
      <c r="NTX174" s="1"/>
      <c r="NTY174" s="1"/>
      <c r="NTZ174" s="1"/>
      <c r="NUA174" s="1"/>
      <c r="NUB174" s="1"/>
      <c r="NUC174" s="1"/>
      <c r="NUD174" s="1"/>
      <c r="NUE174" s="1"/>
      <c r="NUF174" s="1"/>
      <c r="NUG174" s="1"/>
      <c r="NUH174" s="1"/>
      <c r="NUI174" s="1"/>
      <c r="NUJ174" s="1"/>
      <c r="NUK174" s="1"/>
      <c r="NUL174" s="1"/>
      <c r="NUM174" s="1"/>
      <c r="NUN174" s="1"/>
      <c r="NUO174" s="1"/>
      <c r="NUP174" s="1"/>
      <c r="NUQ174" s="1"/>
      <c r="NUR174" s="1"/>
      <c r="NUS174" s="1"/>
      <c r="NUT174" s="1"/>
      <c r="NUU174" s="1"/>
      <c r="NUV174" s="1"/>
      <c r="NUW174" s="1"/>
      <c r="NUX174" s="1"/>
      <c r="NUY174" s="1"/>
      <c r="NUZ174" s="1"/>
      <c r="NVA174" s="1"/>
      <c r="NVB174" s="1"/>
      <c r="NVC174" s="1"/>
      <c r="NVD174" s="1"/>
      <c r="NVE174" s="1"/>
      <c r="NVF174" s="1"/>
      <c r="NVG174" s="1"/>
      <c r="NVH174" s="1"/>
      <c r="NVI174" s="1"/>
      <c r="NVJ174" s="1"/>
      <c r="NVK174" s="1"/>
      <c r="NVL174" s="1"/>
      <c r="NVM174" s="1"/>
      <c r="NVN174" s="1"/>
      <c r="NVO174" s="1"/>
      <c r="NVP174" s="1"/>
      <c r="NVQ174" s="1"/>
      <c r="NVR174" s="1"/>
      <c r="NVS174" s="1"/>
      <c r="NVT174" s="1"/>
      <c r="NVU174" s="1"/>
      <c r="NVV174" s="1"/>
      <c r="NVW174" s="1"/>
      <c r="NVX174" s="1"/>
      <c r="NVY174" s="1"/>
      <c r="NVZ174" s="1"/>
      <c r="NWA174" s="1"/>
      <c r="NWB174" s="1"/>
      <c r="NWC174" s="1"/>
      <c r="NWD174" s="1"/>
      <c r="NWE174" s="1"/>
      <c r="NWF174" s="1"/>
      <c r="NWG174" s="1"/>
      <c r="NWH174" s="1"/>
      <c r="NWI174" s="1"/>
      <c r="NWJ174" s="1"/>
      <c r="NWK174" s="1"/>
      <c r="NWL174" s="1"/>
      <c r="NWM174" s="1"/>
      <c r="NWN174" s="1"/>
      <c r="NWO174" s="1"/>
      <c r="NWP174" s="1"/>
      <c r="NWQ174" s="1"/>
      <c r="NWR174" s="1"/>
      <c r="NWS174" s="1"/>
      <c r="NWT174" s="1"/>
      <c r="NWU174" s="1"/>
      <c r="NWV174" s="1"/>
      <c r="NWW174" s="1"/>
      <c r="NWX174" s="1"/>
      <c r="NWY174" s="1"/>
      <c r="NWZ174" s="1"/>
      <c r="NXA174" s="1"/>
      <c r="NXB174" s="1"/>
      <c r="NXC174" s="1"/>
      <c r="NXD174" s="1"/>
      <c r="NXE174" s="1"/>
      <c r="NXF174" s="1"/>
      <c r="NXG174" s="1"/>
      <c r="NXH174" s="1"/>
      <c r="NXI174" s="1"/>
      <c r="NXJ174" s="1"/>
      <c r="NXK174" s="1"/>
      <c r="NXL174" s="1"/>
      <c r="NXM174" s="1"/>
      <c r="NXN174" s="1"/>
      <c r="NXO174" s="1"/>
      <c r="NXP174" s="1"/>
      <c r="NXQ174" s="1"/>
      <c r="NXR174" s="1"/>
      <c r="NXS174" s="1"/>
      <c r="NXT174" s="1"/>
      <c r="NXU174" s="1"/>
      <c r="NXV174" s="1"/>
      <c r="NXW174" s="1"/>
      <c r="NXX174" s="1"/>
      <c r="NXY174" s="1"/>
      <c r="NXZ174" s="1"/>
      <c r="NYA174" s="1"/>
      <c r="NYB174" s="1"/>
      <c r="NYC174" s="1"/>
      <c r="NYD174" s="1"/>
      <c r="NYE174" s="1"/>
      <c r="NYF174" s="1"/>
      <c r="NYG174" s="1"/>
      <c r="NYH174" s="1"/>
      <c r="NYI174" s="1"/>
      <c r="NYJ174" s="1"/>
      <c r="NYK174" s="1"/>
      <c r="NYL174" s="1"/>
      <c r="NYM174" s="1"/>
      <c r="NYN174" s="1"/>
      <c r="NYO174" s="1"/>
      <c r="NYP174" s="1"/>
      <c r="NYQ174" s="1"/>
      <c r="NYR174" s="1"/>
      <c r="NYS174" s="1"/>
      <c r="NYT174" s="1"/>
      <c r="NYU174" s="1"/>
      <c r="NYV174" s="1"/>
      <c r="NYW174" s="1"/>
      <c r="NYX174" s="1"/>
      <c r="NYY174" s="1"/>
      <c r="NYZ174" s="1"/>
      <c r="NZA174" s="1"/>
      <c r="NZB174" s="1"/>
      <c r="NZC174" s="1"/>
      <c r="NZD174" s="1"/>
      <c r="NZE174" s="1"/>
      <c r="NZF174" s="1"/>
      <c r="NZG174" s="1"/>
      <c r="NZH174" s="1"/>
      <c r="NZI174" s="1"/>
      <c r="NZJ174" s="1"/>
      <c r="NZK174" s="1"/>
      <c r="NZL174" s="1"/>
      <c r="NZM174" s="1"/>
      <c r="NZN174" s="1"/>
      <c r="NZO174" s="1"/>
      <c r="NZP174" s="1"/>
      <c r="NZQ174" s="1"/>
      <c r="NZR174" s="1"/>
      <c r="NZS174" s="1"/>
      <c r="NZT174" s="1"/>
      <c r="NZU174" s="1"/>
      <c r="NZV174" s="1"/>
      <c r="NZW174" s="1"/>
      <c r="NZX174" s="1"/>
      <c r="NZY174" s="1"/>
      <c r="NZZ174" s="1"/>
      <c r="OAA174" s="1"/>
      <c r="OAB174" s="1"/>
      <c r="OAC174" s="1"/>
      <c r="OAD174" s="1"/>
      <c r="OAE174" s="1"/>
      <c r="OAF174" s="1"/>
      <c r="OAG174" s="1"/>
      <c r="OAH174" s="1"/>
      <c r="OAI174" s="1"/>
      <c r="OAJ174" s="1"/>
      <c r="OAK174" s="1"/>
      <c r="OAL174" s="1"/>
      <c r="OAM174" s="1"/>
      <c r="OAN174" s="1"/>
      <c r="OAO174" s="1"/>
      <c r="OAP174" s="1"/>
      <c r="OAQ174" s="1"/>
      <c r="OAR174" s="1"/>
      <c r="OAS174" s="1"/>
      <c r="OAT174" s="1"/>
      <c r="OAU174" s="1"/>
      <c r="OAV174" s="1"/>
      <c r="OAW174" s="1"/>
      <c r="OAX174" s="1"/>
      <c r="OAY174" s="1"/>
      <c r="OAZ174" s="1"/>
      <c r="OBA174" s="1"/>
      <c r="OBB174" s="1"/>
      <c r="OBC174" s="1"/>
      <c r="OBD174" s="1"/>
      <c r="OBE174" s="1"/>
      <c r="OBF174" s="1"/>
      <c r="OBG174" s="1"/>
      <c r="OBH174" s="1"/>
      <c r="OBI174" s="1"/>
      <c r="OBJ174" s="1"/>
      <c r="OBK174" s="1"/>
      <c r="OBL174" s="1"/>
      <c r="OBM174" s="1"/>
      <c r="OBN174" s="1"/>
      <c r="OBO174" s="1"/>
      <c r="OBP174" s="1"/>
      <c r="OBQ174" s="1"/>
      <c r="OBR174" s="1"/>
      <c r="OBS174" s="1"/>
      <c r="OBT174" s="1"/>
      <c r="OBU174" s="1"/>
      <c r="OBV174" s="1"/>
      <c r="OBW174" s="1"/>
      <c r="OBX174" s="1"/>
      <c r="OBY174" s="1"/>
      <c r="OBZ174" s="1"/>
      <c r="OCA174" s="1"/>
      <c r="OCB174" s="1"/>
      <c r="OCC174" s="1"/>
      <c r="OCD174" s="1"/>
      <c r="OCE174" s="1"/>
      <c r="OCF174" s="1"/>
      <c r="OCG174" s="1"/>
      <c r="OCH174" s="1"/>
      <c r="OCI174" s="1"/>
      <c r="OCJ174" s="1"/>
      <c r="OCK174" s="1"/>
      <c r="OCL174" s="1"/>
      <c r="OCM174" s="1"/>
      <c r="OCN174" s="1"/>
      <c r="OCO174" s="1"/>
      <c r="OCP174" s="1"/>
      <c r="OCQ174" s="1"/>
      <c r="OCR174" s="1"/>
      <c r="OCS174" s="1"/>
      <c r="OCT174" s="1"/>
      <c r="OCU174" s="1"/>
      <c r="OCV174" s="1"/>
      <c r="OCW174" s="1"/>
      <c r="OCX174" s="1"/>
      <c r="OCY174" s="1"/>
      <c r="OCZ174" s="1"/>
      <c r="ODA174" s="1"/>
      <c r="ODB174" s="1"/>
      <c r="ODC174" s="1"/>
      <c r="ODD174" s="1"/>
      <c r="ODE174" s="1"/>
      <c r="ODF174" s="1"/>
      <c r="ODG174" s="1"/>
      <c r="ODH174" s="1"/>
      <c r="ODI174" s="1"/>
      <c r="ODJ174" s="1"/>
      <c r="ODK174" s="1"/>
      <c r="ODL174" s="1"/>
      <c r="ODM174" s="1"/>
      <c r="ODN174" s="1"/>
      <c r="ODO174" s="1"/>
      <c r="ODP174" s="1"/>
      <c r="ODQ174" s="1"/>
      <c r="ODR174" s="1"/>
      <c r="ODS174" s="1"/>
      <c r="ODT174" s="1"/>
      <c r="ODU174" s="1"/>
      <c r="ODV174" s="1"/>
      <c r="ODW174" s="1"/>
      <c r="ODX174" s="1"/>
      <c r="ODY174" s="1"/>
      <c r="ODZ174" s="1"/>
      <c r="OEA174" s="1"/>
      <c r="OEB174" s="1"/>
      <c r="OEC174" s="1"/>
      <c r="OED174" s="1"/>
      <c r="OEE174" s="1"/>
      <c r="OEF174" s="1"/>
      <c r="OEG174" s="1"/>
      <c r="OEH174" s="1"/>
      <c r="OEI174" s="1"/>
      <c r="OEJ174" s="1"/>
      <c r="OEK174" s="1"/>
      <c r="OEL174" s="1"/>
      <c r="OEM174" s="1"/>
      <c r="OEN174" s="1"/>
      <c r="OEO174" s="1"/>
      <c r="OEP174" s="1"/>
      <c r="OEQ174" s="1"/>
      <c r="OER174" s="1"/>
      <c r="OES174" s="1"/>
      <c r="OET174" s="1"/>
      <c r="OEU174" s="1"/>
      <c r="OEV174" s="1"/>
      <c r="OEW174" s="1"/>
      <c r="OEX174" s="1"/>
      <c r="OEY174" s="1"/>
      <c r="OEZ174" s="1"/>
      <c r="OFA174" s="1"/>
      <c r="OFB174" s="1"/>
      <c r="OFC174" s="1"/>
      <c r="OFD174" s="1"/>
      <c r="OFE174" s="1"/>
      <c r="OFF174" s="1"/>
      <c r="OFG174" s="1"/>
      <c r="OFH174" s="1"/>
      <c r="OFI174" s="1"/>
      <c r="OFJ174" s="1"/>
      <c r="OFK174" s="1"/>
      <c r="OFL174" s="1"/>
      <c r="OFM174" s="1"/>
      <c r="OFN174" s="1"/>
      <c r="OFO174" s="1"/>
      <c r="OFP174" s="1"/>
      <c r="OFQ174" s="1"/>
      <c r="OFR174" s="1"/>
      <c r="OFS174" s="1"/>
      <c r="OFT174" s="1"/>
      <c r="OFU174" s="1"/>
      <c r="OFV174" s="1"/>
      <c r="OFW174" s="1"/>
      <c r="OFX174" s="1"/>
      <c r="OFY174" s="1"/>
      <c r="OFZ174" s="1"/>
      <c r="OGA174" s="1"/>
      <c r="OGB174" s="1"/>
      <c r="OGC174" s="1"/>
      <c r="OGD174" s="1"/>
      <c r="OGE174" s="1"/>
      <c r="OGF174" s="1"/>
      <c r="OGG174" s="1"/>
      <c r="OGH174" s="1"/>
      <c r="OGI174" s="1"/>
      <c r="OGJ174" s="1"/>
      <c r="OGK174" s="1"/>
      <c r="OGL174" s="1"/>
      <c r="OGM174" s="1"/>
      <c r="OGN174" s="1"/>
      <c r="OGO174" s="1"/>
      <c r="OGP174" s="1"/>
      <c r="OGQ174" s="1"/>
      <c r="OGR174" s="1"/>
      <c r="OGS174" s="1"/>
      <c r="OGT174" s="1"/>
      <c r="OGU174" s="1"/>
      <c r="OGV174" s="1"/>
      <c r="OGW174" s="1"/>
      <c r="OGX174" s="1"/>
      <c r="OGY174" s="1"/>
      <c r="OGZ174" s="1"/>
      <c r="OHA174" s="1"/>
      <c r="OHB174" s="1"/>
      <c r="OHC174" s="1"/>
      <c r="OHD174" s="1"/>
      <c r="OHE174" s="1"/>
      <c r="OHF174" s="1"/>
      <c r="OHG174" s="1"/>
      <c r="OHH174" s="1"/>
      <c r="OHI174" s="1"/>
      <c r="OHJ174" s="1"/>
      <c r="OHK174" s="1"/>
      <c r="OHL174" s="1"/>
      <c r="OHM174" s="1"/>
      <c r="OHN174" s="1"/>
      <c r="OHO174" s="1"/>
      <c r="OHP174" s="1"/>
      <c r="OHQ174" s="1"/>
      <c r="OHR174" s="1"/>
      <c r="OHS174" s="1"/>
      <c r="OHT174" s="1"/>
      <c r="OHU174" s="1"/>
      <c r="OHV174" s="1"/>
      <c r="OHW174" s="1"/>
      <c r="OHX174" s="1"/>
      <c r="OHY174" s="1"/>
      <c r="OHZ174" s="1"/>
      <c r="OIA174" s="1"/>
      <c r="OIB174" s="1"/>
      <c r="OIC174" s="1"/>
      <c r="OID174" s="1"/>
      <c r="OIE174" s="1"/>
      <c r="OIF174" s="1"/>
      <c r="OIG174" s="1"/>
      <c r="OIH174" s="1"/>
      <c r="OII174" s="1"/>
      <c r="OIJ174" s="1"/>
      <c r="OIK174" s="1"/>
      <c r="OIL174" s="1"/>
      <c r="OIM174" s="1"/>
      <c r="OIN174" s="1"/>
      <c r="OIO174" s="1"/>
      <c r="OIP174" s="1"/>
      <c r="OIQ174" s="1"/>
      <c r="OIR174" s="1"/>
      <c r="OIS174" s="1"/>
      <c r="OIT174" s="1"/>
      <c r="OIU174" s="1"/>
      <c r="OIV174" s="1"/>
      <c r="OIW174" s="1"/>
      <c r="OIX174" s="1"/>
      <c r="OIY174" s="1"/>
      <c r="OIZ174" s="1"/>
      <c r="OJA174" s="1"/>
      <c r="OJB174" s="1"/>
      <c r="OJC174" s="1"/>
      <c r="OJD174" s="1"/>
      <c r="OJE174" s="1"/>
      <c r="OJF174" s="1"/>
      <c r="OJG174" s="1"/>
      <c r="OJH174" s="1"/>
      <c r="OJI174" s="1"/>
      <c r="OJJ174" s="1"/>
      <c r="OJK174" s="1"/>
      <c r="OJL174" s="1"/>
      <c r="OJM174" s="1"/>
      <c r="OJN174" s="1"/>
      <c r="OJO174" s="1"/>
      <c r="OJP174" s="1"/>
      <c r="OJQ174" s="1"/>
      <c r="OJR174" s="1"/>
      <c r="OJS174" s="1"/>
      <c r="OJT174" s="1"/>
      <c r="OJU174" s="1"/>
      <c r="OJV174" s="1"/>
      <c r="OJW174" s="1"/>
      <c r="OJX174" s="1"/>
      <c r="OJY174" s="1"/>
      <c r="OJZ174" s="1"/>
      <c r="OKA174" s="1"/>
      <c r="OKB174" s="1"/>
      <c r="OKC174" s="1"/>
      <c r="OKD174" s="1"/>
      <c r="OKE174" s="1"/>
      <c r="OKF174" s="1"/>
      <c r="OKG174" s="1"/>
      <c r="OKH174" s="1"/>
      <c r="OKI174" s="1"/>
      <c r="OKJ174" s="1"/>
      <c r="OKK174" s="1"/>
      <c r="OKL174" s="1"/>
      <c r="OKM174" s="1"/>
      <c r="OKN174" s="1"/>
      <c r="OKO174" s="1"/>
      <c r="OKP174" s="1"/>
      <c r="OKQ174" s="1"/>
      <c r="OKR174" s="1"/>
      <c r="OKS174" s="1"/>
      <c r="OKT174" s="1"/>
      <c r="OKU174" s="1"/>
      <c r="OKV174" s="1"/>
      <c r="OKW174" s="1"/>
      <c r="OKX174" s="1"/>
      <c r="OKY174" s="1"/>
      <c r="OKZ174" s="1"/>
      <c r="OLA174" s="1"/>
      <c r="OLB174" s="1"/>
      <c r="OLC174" s="1"/>
      <c r="OLD174" s="1"/>
      <c r="OLE174" s="1"/>
      <c r="OLF174" s="1"/>
      <c r="OLG174" s="1"/>
      <c r="OLH174" s="1"/>
      <c r="OLI174" s="1"/>
      <c r="OLJ174" s="1"/>
      <c r="OLK174" s="1"/>
      <c r="OLL174" s="1"/>
      <c r="OLM174" s="1"/>
      <c r="OLN174" s="1"/>
      <c r="OLO174" s="1"/>
      <c r="OLP174" s="1"/>
      <c r="OLQ174" s="1"/>
      <c r="OLR174" s="1"/>
      <c r="OLS174" s="1"/>
      <c r="OLT174" s="1"/>
      <c r="OLU174" s="1"/>
      <c r="OLV174" s="1"/>
      <c r="OLW174" s="1"/>
      <c r="OLX174" s="1"/>
      <c r="OLY174" s="1"/>
      <c r="OLZ174" s="1"/>
      <c r="OMA174" s="1"/>
      <c r="OMB174" s="1"/>
      <c r="OMC174" s="1"/>
      <c r="OMD174" s="1"/>
      <c r="OME174" s="1"/>
      <c r="OMF174" s="1"/>
      <c r="OMG174" s="1"/>
      <c r="OMH174" s="1"/>
      <c r="OMI174" s="1"/>
      <c r="OMJ174" s="1"/>
      <c r="OMK174" s="1"/>
      <c r="OML174" s="1"/>
      <c r="OMM174" s="1"/>
      <c r="OMN174" s="1"/>
      <c r="OMO174" s="1"/>
      <c r="OMP174" s="1"/>
      <c r="OMQ174" s="1"/>
      <c r="OMR174" s="1"/>
      <c r="OMS174" s="1"/>
      <c r="OMT174" s="1"/>
      <c r="OMU174" s="1"/>
      <c r="OMV174" s="1"/>
      <c r="OMW174" s="1"/>
      <c r="OMX174" s="1"/>
      <c r="OMY174" s="1"/>
      <c r="OMZ174" s="1"/>
      <c r="ONA174" s="1"/>
      <c r="ONB174" s="1"/>
      <c r="ONC174" s="1"/>
      <c r="OND174" s="1"/>
      <c r="ONE174" s="1"/>
      <c r="ONF174" s="1"/>
      <c r="ONG174" s="1"/>
      <c r="ONH174" s="1"/>
      <c r="ONI174" s="1"/>
      <c r="ONJ174" s="1"/>
      <c r="ONK174" s="1"/>
      <c r="ONL174" s="1"/>
      <c r="ONM174" s="1"/>
      <c r="ONN174" s="1"/>
      <c r="ONO174" s="1"/>
      <c r="ONP174" s="1"/>
      <c r="ONQ174" s="1"/>
      <c r="ONR174" s="1"/>
      <c r="ONS174" s="1"/>
      <c r="ONT174" s="1"/>
      <c r="ONU174" s="1"/>
      <c r="ONV174" s="1"/>
      <c r="ONW174" s="1"/>
      <c r="ONX174" s="1"/>
      <c r="ONY174" s="1"/>
      <c r="ONZ174" s="1"/>
      <c r="OOA174" s="1"/>
      <c r="OOB174" s="1"/>
      <c r="OOC174" s="1"/>
      <c r="OOD174" s="1"/>
      <c r="OOE174" s="1"/>
      <c r="OOF174" s="1"/>
      <c r="OOG174" s="1"/>
      <c r="OOH174" s="1"/>
      <c r="OOI174" s="1"/>
      <c r="OOJ174" s="1"/>
      <c r="OOK174" s="1"/>
      <c r="OOL174" s="1"/>
      <c r="OOM174" s="1"/>
      <c r="OON174" s="1"/>
      <c r="OOO174" s="1"/>
      <c r="OOP174" s="1"/>
      <c r="OOQ174" s="1"/>
      <c r="OOR174" s="1"/>
      <c r="OOS174" s="1"/>
      <c r="OOT174" s="1"/>
      <c r="OOU174" s="1"/>
      <c r="OOV174" s="1"/>
      <c r="OOW174" s="1"/>
      <c r="OOX174" s="1"/>
      <c r="OOY174" s="1"/>
      <c r="OOZ174" s="1"/>
      <c r="OPA174" s="1"/>
      <c r="OPB174" s="1"/>
      <c r="OPC174" s="1"/>
      <c r="OPD174" s="1"/>
      <c r="OPE174" s="1"/>
      <c r="OPF174" s="1"/>
      <c r="OPG174" s="1"/>
      <c r="OPH174" s="1"/>
      <c r="OPI174" s="1"/>
      <c r="OPJ174" s="1"/>
      <c r="OPK174" s="1"/>
      <c r="OPL174" s="1"/>
      <c r="OPM174" s="1"/>
      <c r="OPN174" s="1"/>
      <c r="OPO174" s="1"/>
      <c r="OPP174" s="1"/>
      <c r="OPQ174" s="1"/>
      <c r="OPR174" s="1"/>
      <c r="OPS174" s="1"/>
      <c r="OPT174" s="1"/>
      <c r="OPU174" s="1"/>
      <c r="OPV174" s="1"/>
      <c r="OPW174" s="1"/>
      <c r="OPX174" s="1"/>
      <c r="OPY174" s="1"/>
      <c r="OPZ174" s="1"/>
      <c r="OQA174" s="1"/>
      <c r="OQB174" s="1"/>
      <c r="OQC174" s="1"/>
      <c r="OQD174" s="1"/>
      <c r="OQE174" s="1"/>
      <c r="OQF174" s="1"/>
      <c r="OQG174" s="1"/>
      <c r="OQH174" s="1"/>
      <c r="OQI174" s="1"/>
      <c r="OQJ174" s="1"/>
      <c r="OQK174" s="1"/>
      <c r="OQL174" s="1"/>
      <c r="OQM174" s="1"/>
      <c r="OQN174" s="1"/>
      <c r="OQO174" s="1"/>
      <c r="OQP174" s="1"/>
      <c r="OQQ174" s="1"/>
      <c r="OQR174" s="1"/>
      <c r="OQS174" s="1"/>
      <c r="OQT174" s="1"/>
      <c r="OQU174" s="1"/>
      <c r="OQV174" s="1"/>
      <c r="OQW174" s="1"/>
      <c r="OQX174" s="1"/>
      <c r="OQY174" s="1"/>
      <c r="OQZ174" s="1"/>
      <c r="ORA174" s="1"/>
      <c r="ORB174" s="1"/>
      <c r="ORC174" s="1"/>
      <c r="ORD174" s="1"/>
      <c r="ORE174" s="1"/>
      <c r="ORF174" s="1"/>
      <c r="ORG174" s="1"/>
      <c r="ORH174" s="1"/>
      <c r="ORI174" s="1"/>
      <c r="ORJ174" s="1"/>
      <c r="ORK174" s="1"/>
      <c r="ORL174" s="1"/>
      <c r="ORM174" s="1"/>
      <c r="ORN174" s="1"/>
      <c r="ORO174" s="1"/>
      <c r="ORP174" s="1"/>
      <c r="ORQ174" s="1"/>
      <c r="ORR174" s="1"/>
      <c r="ORS174" s="1"/>
      <c r="ORT174" s="1"/>
      <c r="ORU174" s="1"/>
      <c r="ORV174" s="1"/>
      <c r="ORW174" s="1"/>
      <c r="ORX174" s="1"/>
      <c r="ORY174" s="1"/>
      <c r="ORZ174" s="1"/>
      <c r="OSA174" s="1"/>
      <c r="OSB174" s="1"/>
      <c r="OSC174" s="1"/>
      <c r="OSD174" s="1"/>
      <c r="OSE174" s="1"/>
      <c r="OSF174" s="1"/>
      <c r="OSG174" s="1"/>
      <c r="OSH174" s="1"/>
      <c r="OSI174" s="1"/>
      <c r="OSJ174" s="1"/>
      <c r="OSK174" s="1"/>
      <c r="OSL174" s="1"/>
      <c r="OSM174" s="1"/>
      <c r="OSN174" s="1"/>
      <c r="OSO174" s="1"/>
      <c r="OSP174" s="1"/>
      <c r="OSQ174" s="1"/>
      <c r="OSR174" s="1"/>
      <c r="OSS174" s="1"/>
      <c r="OST174" s="1"/>
      <c r="OSU174" s="1"/>
      <c r="OSV174" s="1"/>
      <c r="OSW174" s="1"/>
      <c r="OSX174" s="1"/>
      <c r="OSY174" s="1"/>
      <c r="OSZ174" s="1"/>
      <c r="OTA174" s="1"/>
      <c r="OTB174" s="1"/>
      <c r="OTC174" s="1"/>
      <c r="OTD174" s="1"/>
      <c r="OTE174" s="1"/>
      <c r="OTF174" s="1"/>
      <c r="OTG174" s="1"/>
      <c r="OTH174" s="1"/>
      <c r="OTI174" s="1"/>
      <c r="OTJ174" s="1"/>
      <c r="OTK174" s="1"/>
      <c r="OTL174" s="1"/>
      <c r="OTM174" s="1"/>
      <c r="OTN174" s="1"/>
      <c r="OTO174" s="1"/>
      <c r="OTP174" s="1"/>
      <c r="OTQ174" s="1"/>
      <c r="OTR174" s="1"/>
      <c r="OTS174" s="1"/>
      <c r="OTT174" s="1"/>
      <c r="OTU174" s="1"/>
      <c r="OTV174" s="1"/>
      <c r="OTW174" s="1"/>
      <c r="OTX174" s="1"/>
      <c r="OTY174" s="1"/>
      <c r="OTZ174" s="1"/>
      <c r="OUA174" s="1"/>
      <c r="OUB174" s="1"/>
      <c r="OUC174" s="1"/>
      <c r="OUD174" s="1"/>
      <c r="OUE174" s="1"/>
      <c r="OUF174" s="1"/>
      <c r="OUG174" s="1"/>
      <c r="OUH174" s="1"/>
      <c r="OUI174" s="1"/>
      <c r="OUJ174" s="1"/>
      <c r="OUK174" s="1"/>
      <c r="OUL174" s="1"/>
      <c r="OUM174" s="1"/>
      <c r="OUN174" s="1"/>
      <c r="OUO174" s="1"/>
      <c r="OUP174" s="1"/>
      <c r="OUQ174" s="1"/>
      <c r="OUR174" s="1"/>
      <c r="OUS174" s="1"/>
      <c r="OUT174" s="1"/>
      <c r="OUU174" s="1"/>
      <c r="OUV174" s="1"/>
      <c r="OUW174" s="1"/>
      <c r="OUX174" s="1"/>
      <c r="OUY174" s="1"/>
      <c r="OUZ174" s="1"/>
      <c r="OVA174" s="1"/>
      <c r="OVB174" s="1"/>
      <c r="OVC174" s="1"/>
      <c r="OVD174" s="1"/>
      <c r="OVE174" s="1"/>
      <c r="OVF174" s="1"/>
      <c r="OVG174" s="1"/>
      <c r="OVH174" s="1"/>
      <c r="OVI174" s="1"/>
      <c r="OVJ174" s="1"/>
      <c r="OVK174" s="1"/>
      <c r="OVL174" s="1"/>
      <c r="OVM174" s="1"/>
      <c r="OVN174" s="1"/>
      <c r="OVO174" s="1"/>
      <c r="OVP174" s="1"/>
      <c r="OVQ174" s="1"/>
      <c r="OVR174" s="1"/>
      <c r="OVS174" s="1"/>
      <c r="OVT174" s="1"/>
      <c r="OVU174" s="1"/>
      <c r="OVV174" s="1"/>
      <c r="OVW174" s="1"/>
      <c r="OVX174" s="1"/>
      <c r="OVY174" s="1"/>
      <c r="OVZ174" s="1"/>
      <c r="OWA174" s="1"/>
      <c r="OWB174" s="1"/>
      <c r="OWC174" s="1"/>
      <c r="OWD174" s="1"/>
      <c r="OWE174" s="1"/>
      <c r="OWF174" s="1"/>
      <c r="OWG174" s="1"/>
      <c r="OWH174" s="1"/>
      <c r="OWI174" s="1"/>
      <c r="OWJ174" s="1"/>
      <c r="OWK174" s="1"/>
      <c r="OWL174" s="1"/>
      <c r="OWM174" s="1"/>
      <c r="OWN174" s="1"/>
      <c r="OWO174" s="1"/>
      <c r="OWP174" s="1"/>
      <c r="OWQ174" s="1"/>
      <c r="OWR174" s="1"/>
      <c r="OWS174" s="1"/>
      <c r="OWT174" s="1"/>
      <c r="OWU174" s="1"/>
      <c r="OWV174" s="1"/>
      <c r="OWW174" s="1"/>
      <c r="OWX174" s="1"/>
      <c r="OWY174" s="1"/>
      <c r="OWZ174" s="1"/>
      <c r="OXA174" s="1"/>
      <c r="OXB174" s="1"/>
      <c r="OXC174" s="1"/>
      <c r="OXD174" s="1"/>
      <c r="OXE174" s="1"/>
      <c r="OXF174" s="1"/>
      <c r="OXG174" s="1"/>
      <c r="OXH174" s="1"/>
      <c r="OXI174" s="1"/>
      <c r="OXJ174" s="1"/>
      <c r="OXK174" s="1"/>
      <c r="OXL174" s="1"/>
      <c r="OXM174" s="1"/>
      <c r="OXN174" s="1"/>
      <c r="OXO174" s="1"/>
      <c r="OXP174" s="1"/>
      <c r="OXQ174" s="1"/>
      <c r="OXR174" s="1"/>
      <c r="OXS174" s="1"/>
      <c r="OXT174" s="1"/>
      <c r="OXU174" s="1"/>
      <c r="OXV174" s="1"/>
      <c r="OXW174" s="1"/>
      <c r="OXX174" s="1"/>
      <c r="OXY174" s="1"/>
      <c r="OXZ174" s="1"/>
      <c r="OYA174" s="1"/>
      <c r="OYB174" s="1"/>
      <c r="OYC174" s="1"/>
      <c r="OYD174" s="1"/>
      <c r="OYE174" s="1"/>
      <c r="OYF174" s="1"/>
      <c r="OYG174" s="1"/>
      <c r="OYH174" s="1"/>
      <c r="OYI174" s="1"/>
      <c r="OYJ174" s="1"/>
      <c r="OYK174" s="1"/>
      <c r="OYL174" s="1"/>
      <c r="OYM174" s="1"/>
      <c r="OYN174" s="1"/>
      <c r="OYO174" s="1"/>
      <c r="OYP174" s="1"/>
      <c r="OYQ174" s="1"/>
      <c r="OYR174" s="1"/>
      <c r="OYS174" s="1"/>
      <c r="OYT174" s="1"/>
      <c r="OYU174" s="1"/>
      <c r="OYV174" s="1"/>
      <c r="OYW174" s="1"/>
      <c r="OYX174" s="1"/>
      <c r="OYY174" s="1"/>
      <c r="OYZ174" s="1"/>
      <c r="OZA174" s="1"/>
      <c r="OZB174" s="1"/>
      <c r="OZC174" s="1"/>
      <c r="OZD174" s="1"/>
      <c r="OZE174" s="1"/>
      <c r="OZF174" s="1"/>
      <c r="OZG174" s="1"/>
      <c r="OZH174" s="1"/>
      <c r="OZI174" s="1"/>
      <c r="OZJ174" s="1"/>
      <c r="OZK174" s="1"/>
      <c r="OZL174" s="1"/>
      <c r="OZM174" s="1"/>
      <c r="OZN174" s="1"/>
      <c r="OZO174" s="1"/>
      <c r="OZP174" s="1"/>
      <c r="OZQ174" s="1"/>
      <c r="OZR174" s="1"/>
      <c r="OZS174" s="1"/>
      <c r="OZT174" s="1"/>
      <c r="OZU174" s="1"/>
      <c r="OZV174" s="1"/>
      <c r="OZW174" s="1"/>
      <c r="OZX174" s="1"/>
      <c r="OZY174" s="1"/>
      <c r="OZZ174" s="1"/>
      <c r="PAA174" s="1"/>
      <c r="PAB174" s="1"/>
      <c r="PAC174" s="1"/>
      <c r="PAD174" s="1"/>
      <c r="PAE174" s="1"/>
      <c r="PAF174" s="1"/>
      <c r="PAG174" s="1"/>
      <c r="PAH174" s="1"/>
      <c r="PAI174" s="1"/>
      <c r="PAJ174" s="1"/>
      <c r="PAK174" s="1"/>
      <c r="PAL174" s="1"/>
      <c r="PAM174" s="1"/>
      <c r="PAN174" s="1"/>
      <c r="PAO174" s="1"/>
      <c r="PAP174" s="1"/>
      <c r="PAQ174" s="1"/>
      <c r="PAR174" s="1"/>
      <c r="PAS174" s="1"/>
      <c r="PAT174" s="1"/>
      <c r="PAU174" s="1"/>
      <c r="PAV174" s="1"/>
      <c r="PAW174" s="1"/>
      <c r="PAX174" s="1"/>
      <c r="PAY174" s="1"/>
      <c r="PAZ174" s="1"/>
      <c r="PBA174" s="1"/>
      <c r="PBB174" s="1"/>
      <c r="PBC174" s="1"/>
      <c r="PBD174" s="1"/>
      <c r="PBE174" s="1"/>
      <c r="PBF174" s="1"/>
      <c r="PBG174" s="1"/>
      <c r="PBH174" s="1"/>
      <c r="PBI174" s="1"/>
      <c r="PBJ174" s="1"/>
      <c r="PBK174" s="1"/>
      <c r="PBL174" s="1"/>
      <c r="PBM174" s="1"/>
      <c r="PBN174" s="1"/>
      <c r="PBO174" s="1"/>
      <c r="PBP174" s="1"/>
      <c r="PBQ174" s="1"/>
      <c r="PBR174" s="1"/>
      <c r="PBS174" s="1"/>
      <c r="PBT174" s="1"/>
      <c r="PBU174" s="1"/>
      <c r="PBV174" s="1"/>
      <c r="PBW174" s="1"/>
      <c r="PBX174" s="1"/>
      <c r="PBY174" s="1"/>
      <c r="PBZ174" s="1"/>
      <c r="PCA174" s="1"/>
      <c r="PCB174" s="1"/>
      <c r="PCC174" s="1"/>
      <c r="PCD174" s="1"/>
      <c r="PCE174" s="1"/>
      <c r="PCF174" s="1"/>
      <c r="PCG174" s="1"/>
      <c r="PCH174" s="1"/>
      <c r="PCI174" s="1"/>
      <c r="PCJ174" s="1"/>
      <c r="PCK174" s="1"/>
      <c r="PCL174" s="1"/>
      <c r="PCM174" s="1"/>
      <c r="PCN174" s="1"/>
      <c r="PCO174" s="1"/>
      <c r="PCP174" s="1"/>
      <c r="PCQ174" s="1"/>
      <c r="PCR174" s="1"/>
      <c r="PCS174" s="1"/>
      <c r="PCT174" s="1"/>
      <c r="PCU174" s="1"/>
      <c r="PCV174" s="1"/>
      <c r="PCW174" s="1"/>
      <c r="PCX174" s="1"/>
      <c r="PCY174" s="1"/>
      <c r="PCZ174" s="1"/>
      <c r="PDA174" s="1"/>
      <c r="PDB174" s="1"/>
      <c r="PDC174" s="1"/>
      <c r="PDD174" s="1"/>
      <c r="PDE174" s="1"/>
      <c r="PDF174" s="1"/>
      <c r="PDG174" s="1"/>
      <c r="PDH174" s="1"/>
      <c r="PDI174" s="1"/>
      <c r="PDJ174" s="1"/>
      <c r="PDK174" s="1"/>
      <c r="PDL174" s="1"/>
      <c r="PDM174" s="1"/>
      <c r="PDN174" s="1"/>
      <c r="PDO174" s="1"/>
      <c r="PDP174" s="1"/>
      <c r="PDQ174" s="1"/>
      <c r="PDR174" s="1"/>
      <c r="PDS174" s="1"/>
      <c r="PDT174" s="1"/>
      <c r="PDU174" s="1"/>
      <c r="PDV174" s="1"/>
      <c r="PDW174" s="1"/>
      <c r="PDX174" s="1"/>
      <c r="PDY174" s="1"/>
      <c r="PDZ174" s="1"/>
      <c r="PEA174" s="1"/>
      <c r="PEB174" s="1"/>
      <c r="PEC174" s="1"/>
      <c r="PED174" s="1"/>
      <c r="PEE174" s="1"/>
      <c r="PEF174" s="1"/>
      <c r="PEG174" s="1"/>
      <c r="PEH174" s="1"/>
      <c r="PEI174" s="1"/>
      <c r="PEJ174" s="1"/>
      <c r="PEK174" s="1"/>
      <c r="PEL174" s="1"/>
      <c r="PEM174" s="1"/>
      <c r="PEN174" s="1"/>
      <c r="PEO174" s="1"/>
      <c r="PEP174" s="1"/>
      <c r="PEQ174" s="1"/>
      <c r="PER174" s="1"/>
      <c r="PES174" s="1"/>
      <c r="PET174" s="1"/>
      <c r="PEU174" s="1"/>
      <c r="PEV174" s="1"/>
      <c r="PEW174" s="1"/>
      <c r="PEX174" s="1"/>
      <c r="PEY174" s="1"/>
      <c r="PEZ174" s="1"/>
      <c r="PFA174" s="1"/>
      <c r="PFB174" s="1"/>
      <c r="PFC174" s="1"/>
      <c r="PFD174" s="1"/>
      <c r="PFE174" s="1"/>
      <c r="PFF174" s="1"/>
      <c r="PFG174" s="1"/>
      <c r="PFH174" s="1"/>
      <c r="PFI174" s="1"/>
      <c r="PFJ174" s="1"/>
      <c r="PFK174" s="1"/>
      <c r="PFL174" s="1"/>
      <c r="PFM174" s="1"/>
      <c r="PFN174" s="1"/>
      <c r="PFO174" s="1"/>
      <c r="PFP174" s="1"/>
      <c r="PFQ174" s="1"/>
      <c r="PFR174" s="1"/>
      <c r="PFS174" s="1"/>
      <c r="PFT174" s="1"/>
      <c r="PFU174" s="1"/>
      <c r="PFV174" s="1"/>
      <c r="PFW174" s="1"/>
      <c r="PFX174" s="1"/>
      <c r="PFY174" s="1"/>
      <c r="PFZ174" s="1"/>
      <c r="PGA174" s="1"/>
      <c r="PGB174" s="1"/>
      <c r="PGC174" s="1"/>
      <c r="PGD174" s="1"/>
      <c r="PGE174" s="1"/>
      <c r="PGF174" s="1"/>
      <c r="PGG174" s="1"/>
      <c r="PGH174" s="1"/>
      <c r="PGI174" s="1"/>
      <c r="PGJ174" s="1"/>
      <c r="PGK174" s="1"/>
      <c r="PGL174" s="1"/>
      <c r="PGM174" s="1"/>
      <c r="PGN174" s="1"/>
      <c r="PGO174" s="1"/>
      <c r="PGP174" s="1"/>
      <c r="PGQ174" s="1"/>
      <c r="PGR174" s="1"/>
      <c r="PGS174" s="1"/>
      <c r="PGT174" s="1"/>
      <c r="PGU174" s="1"/>
      <c r="PGV174" s="1"/>
      <c r="PGW174" s="1"/>
      <c r="PGX174" s="1"/>
      <c r="PGY174" s="1"/>
      <c r="PGZ174" s="1"/>
      <c r="PHA174" s="1"/>
      <c r="PHB174" s="1"/>
      <c r="PHC174" s="1"/>
      <c r="PHD174" s="1"/>
      <c r="PHE174" s="1"/>
      <c r="PHF174" s="1"/>
      <c r="PHG174" s="1"/>
      <c r="PHH174" s="1"/>
      <c r="PHI174" s="1"/>
      <c r="PHJ174" s="1"/>
      <c r="PHK174" s="1"/>
      <c r="PHL174" s="1"/>
      <c r="PHM174" s="1"/>
      <c r="PHN174" s="1"/>
      <c r="PHO174" s="1"/>
      <c r="PHP174" s="1"/>
      <c r="PHQ174" s="1"/>
      <c r="PHR174" s="1"/>
      <c r="PHS174" s="1"/>
      <c r="PHT174" s="1"/>
      <c r="PHU174" s="1"/>
      <c r="PHV174" s="1"/>
      <c r="PHW174" s="1"/>
      <c r="PHX174" s="1"/>
      <c r="PHY174" s="1"/>
      <c r="PHZ174" s="1"/>
      <c r="PIA174" s="1"/>
      <c r="PIB174" s="1"/>
      <c r="PIC174" s="1"/>
      <c r="PID174" s="1"/>
      <c r="PIE174" s="1"/>
      <c r="PIF174" s="1"/>
      <c r="PIG174" s="1"/>
      <c r="PIH174" s="1"/>
      <c r="PII174" s="1"/>
      <c r="PIJ174" s="1"/>
      <c r="PIK174" s="1"/>
      <c r="PIL174" s="1"/>
      <c r="PIM174" s="1"/>
      <c r="PIN174" s="1"/>
      <c r="PIO174" s="1"/>
      <c r="PIP174" s="1"/>
      <c r="PIQ174" s="1"/>
      <c r="PIR174" s="1"/>
      <c r="PIS174" s="1"/>
      <c r="PIT174" s="1"/>
      <c r="PIU174" s="1"/>
      <c r="PIV174" s="1"/>
      <c r="PIW174" s="1"/>
      <c r="PIX174" s="1"/>
      <c r="PIY174" s="1"/>
      <c r="PIZ174" s="1"/>
      <c r="PJA174" s="1"/>
      <c r="PJB174" s="1"/>
      <c r="PJC174" s="1"/>
      <c r="PJD174" s="1"/>
      <c r="PJE174" s="1"/>
      <c r="PJF174" s="1"/>
      <c r="PJG174" s="1"/>
      <c r="PJH174" s="1"/>
      <c r="PJI174" s="1"/>
      <c r="PJJ174" s="1"/>
      <c r="PJK174" s="1"/>
      <c r="PJL174" s="1"/>
      <c r="PJM174" s="1"/>
      <c r="PJN174" s="1"/>
      <c r="PJO174" s="1"/>
      <c r="PJP174" s="1"/>
      <c r="PJQ174" s="1"/>
      <c r="PJR174" s="1"/>
      <c r="PJS174" s="1"/>
      <c r="PJT174" s="1"/>
      <c r="PJU174" s="1"/>
      <c r="PJV174" s="1"/>
      <c r="PJW174" s="1"/>
      <c r="PJX174" s="1"/>
      <c r="PJY174" s="1"/>
      <c r="PJZ174" s="1"/>
      <c r="PKA174" s="1"/>
      <c r="PKB174" s="1"/>
      <c r="PKC174" s="1"/>
      <c r="PKD174" s="1"/>
      <c r="PKE174" s="1"/>
      <c r="PKF174" s="1"/>
      <c r="PKG174" s="1"/>
      <c r="PKH174" s="1"/>
      <c r="PKI174" s="1"/>
      <c r="PKJ174" s="1"/>
      <c r="PKK174" s="1"/>
      <c r="PKL174" s="1"/>
      <c r="PKM174" s="1"/>
      <c r="PKN174" s="1"/>
      <c r="PKO174" s="1"/>
      <c r="PKP174" s="1"/>
      <c r="PKQ174" s="1"/>
      <c r="PKR174" s="1"/>
      <c r="PKS174" s="1"/>
      <c r="PKT174" s="1"/>
      <c r="PKU174" s="1"/>
      <c r="PKV174" s="1"/>
      <c r="PKW174" s="1"/>
      <c r="PKX174" s="1"/>
      <c r="PKY174" s="1"/>
      <c r="PKZ174" s="1"/>
      <c r="PLA174" s="1"/>
      <c r="PLB174" s="1"/>
      <c r="PLC174" s="1"/>
      <c r="PLD174" s="1"/>
      <c r="PLE174" s="1"/>
      <c r="PLF174" s="1"/>
      <c r="PLG174" s="1"/>
      <c r="PLH174" s="1"/>
      <c r="PLI174" s="1"/>
      <c r="PLJ174" s="1"/>
      <c r="PLK174" s="1"/>
      <c r="PLL174" s="1"/>
      <c r="PLM174" s="1"/>
      <c r="PLN174" s="1"/>
      <c r="PLO174" s="1"/>
      <c r="PLP174" s="1"/>
      <c r="PLQ174" s="1"/>
      <c r="PLR174" s="1"/>
      <c r="PLS174" s="1"/>
      <c r="PLT174" s="1"/>
      <c r="PLU174" s="1"/>
      <c r="PLV174" s="1"/>
      <c r="PLW174" s="1"/>
      <c r="PLX174" s="1"/>
      <c r="PLY174" s="1"/>
      <c r="PLZ174" s="1"/>
      <c r="PMA174" s="1"/>
      <c r="PMB174" s="1"/>
      <c r="PMC174" s="1"/>
      <c r="PMD174" s="1"/>
      <c r="PME174" s="1"/>
      <c r="PMF174" s="1"/>
      <c r="PMG174" s="1"/>
      <c r="PMH174" s="1"/>
      <c r="PMI174" s="1"/>
      <c r="PMJ174" s="1"/>
      <c r="PMK174" s="1"/>
      <c r="PML174" s="1"/>
      <c r="PMM174" s="1"/>
      <c r="PMN174" s="1"/>
      <c r="PMO174" s="1"/>
      <c r="PMP174" s="1"/>
      <c r="PMQ174" s="1"/>
      <c r="PMR174" s="1"/>
      <c r="PMS174" s="1"/>
      <c r="PMT174" s="1"/>
      <c r="PMU174" s="1"/>
      <c r="PMV174" s="1"/>
      <c r="PMW174" s="1"/>
      <c r="PMX174" s="1"/>
      <c r="PMY174" s="1"/>
      <c r="PMZ174" s="1"/>
      <c r="PNA174" s="1"/>
      <c r="PNB174" s="1"/>
      <c r="PNC174" s="1"/>
      <c r="PND174" s="1"/>
      <c r="PNE174" s="1"/>
      <c r="PNF174" s="1"/>
      <c r="PNG174" s="1"/>
      <c r="PNH174" s="1"/>
      <c r="PNI174" s="1"/>
      <c r="PNJ174" s="1"/>
      <c r="PNK174" s="1"/>
      <c r="PNL174" s="1"/>
      <c r="PNM174" s="1"/>
      <c r="PNN174" s="1"/>
      <c r="PNO174" s="1"/>
      <c r="PNP174" s="1"/>
      <c r="PNQ174" s="1"/>
      <c r="PNR174" s="1"/>
      <c r="PNS174" s="1"/>
      <c r="PNT174" s="1"/>
      <c r="PNU174" s="1"/>
      <c r="PNV174" s="1"/>
      <c r="PNW174" s="1"/>
      <c r="PNX174" s="1"/>
      <c r="PNY174" s="1"/>
      <c r="PNZ174" s="1"/>
      <c r="POA174" s="1"/>
      <c r="POB174" s="1"/>
      <c r="POC174" s="1"/>
      <c r="POD174" s="1"/>
      <c r="POE174" s="1"/>
      <c r="POF174" s="1"/>
      <c r="POG174" s="1"/>
      <c r="POH174" s="1"/>
      <c r="POI174" s="1"/>
      <c r="POJ174" s="1"/>
      <c r="POK174" s="1"/>
      <c r="POL174" s="1"/>
      <c r="POM174" s="1"/>
      <c r="PON174" s="1"/>
      <c r="POO174" s="1"/>
      <c r="POP174" s="1"/>
      <c r="POQ174" s="1"/>
      <c r="POR174" s="1"/>
      <c r="POS174" s="1"/>
      <c r="POT174" s="1"/>
      <c r="POU174" s="1"/>
      <c r="POV174" s="1"/>
      <c r="POW174" s="1"/>
      <c r="POX174" s="1"/>
      <c r="POY174" s="1"/>
      <c r="POZ174" s="1"/>
      <c r="PPA174" s="1"/>
      <c r="PPB174" s="1"/>
      <c r="PPC174" s="1"/>
      <c r="PPD174" s="1"/>
      <c r="PPE174" s="1"/>
      <c r="PPF174" s="1"/>
      <c r="PPG174" s="1"/>
      <c r="PPH174" s="1"/>
      <c r="PPI174" s="1"/>
      <c r="PPJ174" s="1"/>
      <c r="PPK174" s="1"/>
      <c r="PPL174" s="1"/>
      <c r="PPM174" s="1"/>
      <c r="PPN174" s="1"/>
      <c r="PPO174" s="1"/>
      <c r="PPP174" s="1"/>
      <c r="PPQ174" s="1"/>
      <c r="PPR174" s="1"/>
      <c r="PPS174" s="1"/>
      <c r="PPT174" s="1"/>
      <c r="PPU174" s="1"/>
      <c r="PPV174" s="1"/>
      <c r="PPW174" s="1"/>
      <c r="PPX174" s="1"/>
      <c r="PPY174" s="1"/>
      <c r="PPZ174" s="1"/>
      <c r="PQA174" s="1"/>
      <c r="PQB174" s="1"/>
      <c r="PQC174" s="1"/>
      <c r="PQD174" s="1"/>
      <c r="PQE174" s="1"/>
      <c r="PQF174" s="1"/>
      <c r="PQG174" s="1"/>
      <c r="PQH174" s="1"/>
      <c r="PQI174" s="1"/>
      <c r="PQJ174" s="1"/>
      <c r="PQK174" s="1"/>
      <c r="PQL174" s="1"/>
      <c r="PQM174" s="1"/>
      <c r="PQN174" s="1"/>
      <c r="PQO174" s="1"/>
      <c r="PQP174" s="1"/>
      <c r="PQQ174" s="1"/>
      <c r="PQR174" s="1"/>
      <c r="PQS174" s="1"/>
      <c r="PQT174" s="1"/>
      <c r="PQU174" s="1"/>
      <c r="PQV174" s="1"/>
      <c r="PQW174" s="1"/>
      <c r="PQX174" s="1"/>
      <c r="PQY174" s="1"/>
      <c r="PQZ174" s="1"/>
      <c r="PRA174" s="1"/>
      <c r="PRB174" s="1"/>
      <c r="PRC174" s="1"/>
      <c r="PRD174" s="1"/>
      <c r="PRE174" s="1"/>
      <c r="PRF174" s="1"/>
      <c r="PRG174" s="1"/>
      <c r="PRH174" s="1"/>
      <c r="PRI174" s="1"/>
      <c r="PRJ174" s="1"/>
      <c r="PRK174" s="1"/>
      <c r="PRL174" s="1"/>
      <c r="PRM174" s="1"/>
      <c r="PRN174" s="1"/>
      <c r="PRO174" s="1"/>
      <c r="PRP174" s="1"/>
      <c r="PRQ174" s="1"/>
      <c r="PRR174" s="1"/>
      <c r="PRS174" s="1"/>
      <c r="PRT174" s="1"/>
      <c r="PRU174" s="1"/>
      <c r="PRV174" s="1"/>
      <c r="PRW174" s="1"/>
      <c r="PRX174" s="1"/>
      <c r="PRY174" s="1"/>
      <c r="PRZ174" s="1"/>
      <c r="PSA174" s="1"/>
      <c r="PSB174" s="1"/>
      <c r="PSC174" s="1"/>
      <c r="PSD174" s="1"/>
      <c r="PSE174" s="1"/>
      <c r="PSF174" s="1"/>
      <c r="PSG174" s="1"/>
      <c r="PSH174" s="1"/>
      <c r="PSI174" s="1"/>
      <c r="PSJ174" s="1"/>
      <c r="PSK174" s="1"/>
      <c r="PSL174" s="1"/>
      <c r="PSM174" s="1"/>
      <c r="PSN174" s="1"/>
      <c r="PSO174" s="1"/>
      <c r="PSP174" s="1"/>
      <c r="PSQ174" s="1"/>
      <c r="PSR174" s="1"/>
      <c r="PSS174" s="1"/>
      <c r="PST174" s="1"/>
      <c r="PSU174" s="1"/>
      <c r="PSV174" s="1"/>
      <c r="PSW174" s="1"/>
      <c r="PSX174" s="1"/>
      <c r="PSY174" s="1"/>
      <c r="PSZ174" s="1"/>
      <c r="PTA174" s="1"/>
      <c r="PTB174" s="1"/>
      <c r="PTC174" s="1"/>
      <c r="PTD174" s="1"/>
      <c r="PTE174" s="1"/>
      <c r="PTF174" s="1"/>
      <c r="PTG174" s="1"/>
      <c r="PTH174" s="1"/>
      <c r="PTI174" s="1"/>
      <c r="PTJ174" s="1"/>
      <c r="PTK174" s="1"/>
      <c r="PTL174" s="1"/>
      <c r="PTM174" s="1"/>
      <c r="PTN174" s="1"/>
      <c r="PTO174" s="1"/>
      <c r="PTP174" s="1"/>
      <c r="PTQ174" s="1"/>
      <c r="PTR174" s="1"/>
      <c r="PTS174" s="1"/>
      <c r="PTT174" s="1"/>
      <c r="PTU174" s="1"/>
      <c r="PTV174" s="1"/>
      <c r="PTW174" s="1"/>
      <c r="PTX174" s="1"/>
      <c r="PTY174" s="1"/>
      <c r="PTZ174" s="1"/>
      <c r="PUA174" s="1"/>
      <c r="PUB174" s="1"/>
      <c r="PUC174" s="1"/>
      <c r="PUD174" s="1"/>
      <c r="PUE174" s="1"/>
      <c r="PUF174" s="1"/>
      <c r="PUG174" s="1"/>
      <c r="PUH174" s="1"/>
      <c r="PUI174" s="1"/>
      <c r="PUJ174" s="1"/>
      <c r="PUK174" s="1"/>
      <c r="PUL174" s="1"/>
      <c r="PUM174" s="1"/>
      <c r="PUN174" s="1"/>
      <c r="PUO174" s="1"/>
      <c r="PUP174" s="1"/>
      <c r="PUQ174" s="1"/>
      <c r="PUR174" s="1"/>
      <c r="PUS174" s="1"/>
      <c r="PUT174" s="1"/>
      <c r="PUU174" s="1"/>
      <c r="PUV174" s="1"/>
      <c r="PUW174" s="1"/>
      <c r="PUX174" s="1"/>
      <c r="PUY174" s="1"/>
      <c r="PUZ174" s="1"/>
      <c r="PVA174" s="1"/>
      <c r="PVB174" s="1"/>
      <c r="PVC174" s="1"/>
      <c r="PVD174" s="1"/>
      <c r="PVE174" s="1"/>
      <c r="PVF174" s="1"/>
      <c r="PVG174" s="1"/>
      <c r="PVH174" s="1"/>
      <c r="PVI174" s="1"/>
      <c r="PVJ174" s="1"/>
      <c r="PVK174" s="1"/>
      <c r="PVL174" s="1"/>
      <c r="PVM174" s="1"/>
      <c r="PVN174" s="1"/>
      <c r="PVO174" s="1"/>
      <c r="PVP174" s="1"/>
      <c r="PVQ174" s="1"/>
      <c r="PVR174" s="1"/>
      <c r="PVS174" s="1"/>
      <c r="PVT174" s="1"/>
      <c r="PVU174" s="1"/>
      <c r="PVV174" s="1"/>
      <c r="PVW174" s="1"/>
      <c r="PVX174" s="1"/>
      <c r="PVY174" s="1"/>
      <c r="PVZ174" s="1"/>
      <c r="PWA174" s="1"/>
      <c r="PWB174" s="1"/>
      <c r="PWC174" s="1"/>
      <c r="PWD174" s="1"/>
      <c r="PWE174" s="1"/>
      <c r="PWF174" s="1"/>
      <c r="PWG174" s="1"/>
      <c r="PWH174" s="1"/>
      <c r="PWI174" s="1"/>
      <c r="PWJ174" s="1"/>
      <c r="PWK174" s="1"/>
      <c r="PWL174" s="1"/>
      <c r="PWM174" s="1"/>
      <c r="PWN174" s="1"/>
      <c r="PWO174" s="1"/>
      <c r="PWP174" s="1"/>
      <c r="PWQ174" s="1"/>
      <c r="PWR174" s="1"/>
      <c r="PWS174" s="1"/>
      <c r="PWT174" s="1"/>
      <c r="PWU174" s="1"/>
      <c r="PWV174" s="1"/>
      <c r="PWW174" s="1"/>
      <c r="PWX174" s="1"/>
      <c r="PWY174" s="1"/>
      <c r="PWZ174" s="1"/>
      <c r="PXA174" s="1"/>
      <c r="PXB174" s="1"/>
      <c r="PXC174" s="1"/>
      <c r="PXD174" s="1"/>
      <c r="PXE174" s="1"/>
      <c r="PXF174" s="1"/>
      <c r="PXG174" s="1"/>
      <c r="PXH174" s="1"/>
      <c r="PXI174" s="1"/>
      <c r="PXJ174" s="1"/>
      <c r="PXK174" s="1"/>
      <c r="PXL174" s="1"/>
      <c r="PXM174" s="1"/>
      <c r="PXN174" s="1"/>
      <c r="PXO174" s="1"/>
      <c r="PXP174" s="1"/>
      <c r="PXQ174" s="1"/>
      <c r="PXR174" s="1"/>
      <c r="PXS174" s="1"/>
      <c r="PXT174" s="1"/>
      <c r="PXU174" s="1"/>
      <c r="PXV174" s="1"/>
      <c r="PXW174" s="1"/>
      <c r="PXX174" s="1"/>
      <c r="PXY174" s="1"/>
      <c r="PXZ174" s="1"/>
      <c r="PYA174" s="1"/>
      <c r="PYB174" s="1"/>
      <c r="PYC174" s="1"/>
      <c r="PYD174" s="1"/>
      <c r="PYE174" s="1"/>
      <c r="PYF174" s="1"/>
      <c r="PYG174" s="1"/>
      <c r="PYH174" s="1"/>
      <c r="PYI174" s="1"/>
      <c r="PYJ174" s="1"/>
      <c r="PYK174" s="1"/>
      <c r="PYL174" s="1"/>
      <c r="PYM174" s="1"/>
      <c r="PYN174" s="1"/>
      <c r="PYO174" s="1"/>
      <c r="PYP174" s="1"/>
      <c r="PYQ174" s="1"/>
      <c r="PYR174" s="1"/>
      <c r="PYS174" s="1"/>
      <c r="PYT174" s="1"/>
      <c r="PYU174" s="1"/>
      <c r="PYV174" s="1"/>
      <c r="PYW174" s="1"/>
      <c r="PYX174" s="1"/>
      <c r="PYY174" s="1"/>
      <c r="PYZ174" s="1"/>
      <c r="PZA174" s="1"/>
      <c r="PZB174" s="1"/>
      <c r="PZC174" s="1"/>
      <c r="PZD174" s="1"/>
      <c r="PZE174" s="1"/>
      <c r="PZF174" s="1"/>
      <c r="PZG174" s="1"/>
      <c r="PZH174" s="1"/>
      <c r="PZI174" s="1"/>
      <c r="PZJ174" s="1"/>
      <c r="PZK174" s="1"/>
      <c r="PZL174" s="1"/>
      <c r="PZM174" s="1"/>
      <c r="PZN174" s="1"/>
      <c r="PZO174" s="1"/>
      <c r="PZP174" s="1"/>
      <c r="PZQ174" s="1"/>
      <c r="PZR174" s="1"/>
      <c r="PZS174" s="1"/>
      <c r="PZT174" s="1"/>
      <c r="PZU174" s="1"/>
      <c r="PZV174" s="1"/>
      <c r="PZW174" s="1"/>
      <c r="PZX174" s="1"/>
      <c r="PZY174" s="1"/>
      <c r="PZZ174" s="1"/>
      <c r="QAA174" s="1"/>
      <c r="QAB174" s="1"/>
      <c r="QAC174" s="1"/>
      <c r="QAD174" s="1"/>
      <c r="QAE174" s="1"/>
      <c r="QAF174" s="1"/>
      <c r="QAG174" s="1"/>
      <c r="QAH174" s="1"/>
      <c r="QAI174" s="1"/>
      <c r="QAJ174" s="1"/>
      <c r="QAK174" s="1"/>
      <c r="QAL174" s="1"/>
      <c r="QAM174" s="1"/>
      <c r="QAN174" s="1"/>
      <c r="QAO174" s="1"/>
      <c r="QAP174" s="1"/>
      <c r="QAQ174" s="1"/>
      <c r="QAR174" s="1"/>
      <c r="QAS174" s="1"/>
      <c r="QAT174" s="1"/>
      <c r="QAU174" s="1"/>
      <c r="QAV174" s="1"/>
      <c r="QAW174" s="1"/>
      <c r="QAX174" s="1"/>
      <c r="QAY174" s="1"/>
      <c r="QAZ174" s="1"/>
      <c r="QBA174" s="1"/>
      <c r="QBB174" s="1"/>
      <c r="QBC174" s="1"/>
      <c r="QBD174" s="1"/>
      <c r="QBE174" s="1"/>
      <c r="QBF174" s="1"/>
      <c r="QBG174" s="1"/>
      <c r="QBH174" s="1"/>
      <c r="QBI174" s="1"/>
      <c r="QBJ174" s="1"/>
      <c r="QBK174" s="1"/>
      <c r="QBL174" s="1"/>
      <c r="QBM174" s="1"/>
      <c r="QBN174" s="1"/>
      <c r="QBO174" s="1"/>
      <c r="QBP174" s="1"/>
      <c r="QBQ174" s="1"/>
      <c r="QBR174" s="1"/>
      <c r="QBS174" s="1"/>
      <c r="QBT174" s="1"/>
      <c r="QBU174" s="1"/>
      <c r="QBV174" s="1"/>
      <c r="QBW174" s="1"/>
      <c r="QBX174" s="1"/>
      <c r="QBY174" s="1"/>
      <c r="QBZ174" s="1"/>
      <c r="QCA174" s="1"/>
      <c r="QCB174" s="1"/>
      <c r="QCC174" s="1"/>
      <c r="QCD174" s="1"/>
      <c r="QCE174" s="1"/>
      <c r="QCF174" s="1"/>
      <c r="QCG174" s="1"/>
      <c r="QCH174" s="1"/>
      <c r="QCI174" s="1"/>
      <c r="QCJ174" s="1"/>
      <c r="QCK174" s="1"/>
      <c r="QCL174" s="1"/>
      <c r="QCM174" s="1"/>
      <c r="QCN174" s="1"/>
      <c r="QCO174" s="1"/>
      <c r="QCP174" s="1"/>
      <c r="QCQ174" s="1"/>
      <c r="QCR174" s="1"/>
      <c r="QCS174" s="1"/>
      <c r="QCT174" s="1"/>
      <c r="QCU174" s="1"/>
      <c r="QCV174" s="1"/>
      <c r="QCW174" s="1"/>
      <c r="QCX174" s="1"/>
      <c r="QCY174" s="1"/>
      <c r="QCZ174" s="1"/>
      <c r="QDA174" s="1"/>
      <c r="QDB174" s="1"/>
      <c r="QDC174" s="1"/>
      <c r="QDD174" s="1"/>
      <c r="QDE174" s="1"/>
      <c r="QDF174" s="1"/>
      <c r="QDG174" s="1"/>
      <c r="QDH174" s="1"/>
      <c r="QDI174" s="1"/>
      <c r="QDJ174" s="1"/>
      <c r="QDK174" s="1"/>
      <c r="QDL174" s="1"/>
      <c r="QDM174" s="1"/>
      <c r="QDN174" s="1"/>
      <c r="QDO174" s="1"/>
      <c r="QDP174" s="1"/>
      <c r="QDQ174" s="1"/>
      <c r="QDR174" s="1"/>
      <c r="QDS174" s="1"/>
      <c r="QDT174" s="1"/>
      <c r="QDU174" s="1"/>
      <c r="QDV174" s="1"/>
      <c r="QDW174" s="1"/>
      <c r="QDX174" s="1"/>
      <c r="QDY174" s="1"/>
      <c r="QDZ174" s="1"/>
      <c r="QEA174" s="1"/>
      <c r="QEB174" s="1"/>
      <c r="QEC174" s="1"/>
      <c r="QED174" s="1"/>
      <c r="QEE174" s="1"/>
      <c r="QEF174" s="1"/>
      <c r="QEG174" s="1"/>
      <c r="QEH174" s="1"/>
      <c r="QEI174" s="1"/>
      <c r="QEJ174" s="1"/>
      <c r="QEK174" s="1"/>
      <c r="QEL174" s="1"/>
      <c r="QEM174" s="1"/>
      <c r="QEN174" s="1"/>
      <c r="QEO174" s="1"/>
      <c r="QEP174" s="1"/>
      <c r="QEQ174" s="1"/>
      <c r="QER174" s="1"/>
      <c r="QES174" s="1"/>
      <c r="QET174" s="1"/>
      <c r="QEU174" s="1"/>
      <c r="QEV174" s="1"/>
      <c r="QEW174" s="1"/>
      <c r="QEX174" s="1"/>
      <c r="QEY174" s="1"/>
      <c r="QEZ174" s="1"/>
      <c r="QFA174" s="1"/>
      <c r="QFB174" s="1"/>
      <c r="QFC174" s="1"/>
      <c r="QFD174" s="1"/>
      <c r="QFE174" s="1"/>
      <c r="QFF174" s="1"/>
      <c r="QFG174" s="1"/>
      <c r="QFH174" s="1"/>
      <c r="QFI174" s="1"/>
      <c r="QFJ174" s="1"/>
      <c r="QFK174" s="1"/>
      <c r="QFL174" s="1"/>
      <c r="QFM174" s="1"/>
      <c r="QFN174" s="1"/>
      <c r="QFO174" s="1"/>
      <c r="QFP174" s="1"/>
      <c r="QFQ174" s="1"/>
      <c r="QFR174" s="1"/>
      <c r="QFS174" s="1"/>
      <c r="QFT174" s="1"/>
      <c r="QFU174" s="1"/>
      <c r="QFV174" s="1"/>
      <c r="QFW174" s="1"/>
      <c r="QFX174" s="1"/>
      <c r="QFY174" s="1"/>
      <c r="QFZ174" s="1"/>
      <c r="QGA174" s="1"/>
      <c r="QGB174" s="1"/>
      <c r="QGC174" s="1"/>
      <c r="QGD174" s="1"/>
      <c r="QGE174" s="1"/>
      <c r="QGF174" s="1"/>
      <c r="QGG174" s="1"/>
      <c r="QGH174" s="1"/>
      <c r="QGI174" s="1"/>
      <c r="QGJ174" s="1"/>
      <c r="QGK174" s="1"/>
      <c r="QGL174" s="1"/>
      <c r="QGM174" s="1"/>
      <c r="QGN174" s="1"/>
      <c r="QGO174" s="1"/>
      <c r="QGP174" s="1"/>
      <c r="QGQ174" s="1"/>
      <c r="QGR174" s="1"/>
      <c r="QGS174" s="1"/>
      <c r="QGT174" s="1"/>
      <c r="QGU174" s="1"/>
      <c r="QGV174" s="1"/>
      <c r="QGW174" s="1"/>
      <c r="QGX174" s="1"/>
      <c r="QGY174" s="1"/>
      <c r="QGZ174" s="1"/>
      <c r="QHA174" s="1"/>
      <c r="QHB174" s="1"/>
      <c r="QHC174" s="1"/>
      <c r="QHD174" s="1"/>
      <c r="QHE174" s="1"/>
      <c r="QHF174" s="1"/>
      <c r="QHG174" s="1"/>
      <c r="QHH174" s="1"/>
      <c r="QHI174" s="1"/>
      <c r="QHJ174" s="1"/>
      <c r="QHK174" s="1"/>
      <c r="QHL174" s="1"/>
      <c r="QHM174" s="1"/>
      <c r="QHN174" s="1"/>
      <c r="QHO174" s="1"/>
      <c r="QHP174" s="1"/>
      <c r="QHQ174" s="1"/>
      <c r="QHR174" s="1"/>
      <c r="QHS174" s="1"/>
      <c r="QHT174" s="1"/>
      <c r="QHU174" s="1"/>
      <c r="QHV174" s="1"/>
      <c r="QHW174" s="1"/>
      <c r="QHX174" s="1"/>
      <c r="QHY174" s="1"/>
      <c r="QHZ174" s="1"/>
      <c r="QIA174" s="1"/>
      <c r="QIB174" s="1"/>
      <c r="QIC174" s="1"/>
      <c r="QID174" s="1"/>
      <c r="QIE174" s="1"/>
      <c r="QIF174" s="1"/>
      <c r="QIG174" s="1"/>
      <c r="QIH174" s="1"/>
      <c r="QII174" s="1"/>
      <c r="QIJ174" s="1"/>
      <c r="QIK174" s="1"/>
      <c r="QIL174" s="1"/>
      <c r="QIM174" s="1"/>
      <c r="QIN174" s="1"/>
      <c r="QIO174" s="1"/>
      <c r="QIP174" s="1"/>
      <c r="QIQ174" s="1"/>
      <c r="QIR174" s="1"/>
      <c r="QIS174" s="1"/>
      <c r="QIT174" s="1"/>
      <c r="QIU174" s="1"/>
      <c r="QIV174" s="1"/>
      <c r="QIW174" s="1"/>
      <c r="QIX174" s="1"/>
      <c r="QIY174" s="1"/>
      <c r="QIZ174" s="1"/>
      <c r="QJA174" s="1"/>
      <c r="QJB174" s="1"/>
      <c r="QJC174" s="1"/>
      <c r="QJD174" s="1"/>
      <c r="QJE174" s="1"/>
      <c r="QJF174" s="1"/>
      <c r="QJG174" s="1"/>
      <c r="QJH174" s="1"/>
      <c r="QJI174" s="1"/>
      <c r="QJJ174" s="1"/>
      <c r="QJK174" s="1"/>
      <c r="QJL174" s="1"/>
      <c r="QJM174" s="1"/>
      <c r="QJN174" s="1"/>
      <c r="QJO174" s="1"/>
      <c r="QJP174" s="1"/>
      <c r="QJQ174" s="1"/>
      <c r="QJR174" s="1"/>
      <c r="QJS174" s="1"/>
      <c r="QJT174" s="1"/>
      <c r="QJU174" s="1"/>
      <c r="QJV174" s="1"/>
      <c r="QJW174" s="1"/>
      <c r="QJX174" s="1"/>
      <c r="QJY174" s="1"/>
      <c r="QJZ174" s="1"/>
      <c r="QKA174" s="1"/>
      <c r="QKB174" s="1"/>
      <c r="QKC174" s="1"/>
      <c r="QKD174" s="1"/>
      <c r="QKE174" s="1"/>
      <c r="QKF174" s="1"/>
      <c r="QKG174" s="1"/>
      <c r="QKH174" s="1"/>
      <c r="QKI174" s="1"/>
      <c r="QKJ174" s="1"/>
      <c r="QKK174" s="1"/>
      <c r="QKL174" s="1"/>
      <c r="QKM174" s="1"/>
      <c r="QKN174" s="1"/>
      <c r="QKO174" s="1"/>
      <c r="QKP174" s="1"/>
      <c r="QKQ174" s="1"/>
      <c r="QKR174" s="1"/>
      <c r="QKS174" s="1"/>
      <c r="QKT174" s="1"/>
      <c r="QKU174" s="1"/>
      <c r="QKV174" s="1"/>
      <c r="QKW174" s="1"/>
      <c r="QKX174" s="1"/>
      <c r="QKY174" s="1"/>
      <c r="QKZ174" s="1"/>
      <c r="QLA174" s="1"/>
      <c r="QLB174" s="1"/>
      <c r="QLC174" s="1"/>
      <c r="QLD174" s="1"/>
      <c r="QLE174" s="1"/>
      <c r="QLF174" s="1"/>
      <c r="QLG174" s="1"/>
      <c r="QLH174" s="1"/>
      <c r="QLI174" s="1"/>
      <c r="QLJ174" s="1"/>
      <c r="QLK174" s="1"/>
      <c r="QLL174" s="1"/>
      <c r="QLM174" s="1"/>
      <c r="QLN174" s="1"/>
      <c r="QLO174" s="1"/>
      <c r="QLP174" s="1"/>
      <c r="QLQ174" s="1"/>
      <c r="QLR174" s="1"/>
      <c r="QLS174" s="1"/>
      <c r="QLT174" s="1"/>
      <c r="QLU174" s="1"/>
      <c r="QLV174" s="1"/>
      <c r="QLW174" s="1"/>
      <c r="QLX174" s="1"/>
      <c r="QLY174" s="1"/>
      <c r="QLZ174" s="1"/>
      <c r="QMA174" s="1"/>
      <c r="QMB174" s="1"/>
      <c r="QMC174" s="1"/>
      <c r="QMD174" s="1"/>
      <c r="QME174" s="1"/>
      <c r="QMF174" s="1"/>
      <c r="QMG174" s="1"/>
      <c r="QMH174" s="1"/>
      <c r="QMI174" s="1"/>
      <c r="QMJ174" s="1"/>
      <c r="QMK174" s="1"/>
      <c r="QML174" s="1"/>
      <c r="QMM174" s="1"/>
      <c r="QMN174" s="1"/>
      <c r="QMO174" s="1"/>
      <c r="QMP174" s="1"/>
      <c r="QMQ174" s="1"/>
      <c r="QMR174" s="1"/>
      <c r="QMS174" s="1"/>
      <c r="QMT174" s="1"/>
      <c r="QMU174" s="1"/>
      <c r="QMV174" s="1"/>
      <c r="QMW174" s="1"/>
      <c r="QMX174" s="1"/>
      <c r="QMY174" s="1"/>
      <c r="QMZ174" s="1"/>
      <c r="QNA174" s="1"/>
      <c r="QNB174" s="1"/>
      <c r="QNC174" s="1"/>
      <c r="QND174" s="1"/>
      <c r="QNE174" s="1"/>
      <c r="QNF174" s="1"/>
      <c r="QNG174" s="1"/>
      <c r="QNH174" s="1"/>
      <c r="QNI174" s="1"/>
      <c r="QNJ174" s="1"/>
      <c r="QNK174" s="1"/>
      <c r="QNL174" s="1"/>
      <c r="QNM174" s="1"/>
      <c r="QNN174" s="1"/>
      <c r="QNO174" s="1"/>
      <c r="QNP174" s="1"/>
      <c r="QNQ174" s="1"/>
      <c r="QNR174" s="1"/>
      <c r="QNS174" s="1"/>
      <c r="QNT174" s="1"/>
      <c r="QNU174" s="1"/>
      <c r="QNV174" s="1"/>
      <c r="QNW174" s="1"/>
      <c r="QNX174" s="1"/>
      <c r="QNY174" s="1"/>
      <c r="QNZ174" s="1"/>
      <c r="QOA174" s="1"/>
      <c r="QOB174" s="1"/>
      <c r="QOC174" s="1"/>
      <c r="QOD174" s="1"/>
      <c r="QOE174" s="1"/>
      <c r="QOF174" s="1"/>
      <c r="QOG174" s="1"/>
      <c r="QOH174" s="1"/>
      <c r="QOI174" s="1"/>
      <c r="QOJ174" s="1"/>
      <c r="QOK174" s="1"/>
      <c r="QOL174" s="1"/>
      <c r="QOM174" s="1"/>
      <c r="QON174" s="1"/>
      <c r="QOO174" s="1"/>
      <c r="QOP174" s="1"/>
      <c r="QOQ174" s="1"/>
      <c r="QOR174" s="1"/>
      <c r="QOS174" s="1"/>
      <c r="QOT174" s="1"/>
      <c r="QOU174" s="1"/>
      <c r="QOV174" s="1"/>
      <c r="QOW174" s="1"/>
      <c r="QOX174" s="1"/>
      <c r="QOY174" s="1"/>
      <c r="QOZ174" s="1"/>
      <c r="QPA174" s="1"/>
      <c r="QPB174" s="1"/>
      <c r="QPC174" s="1"/>
      <c r="QPD174" s="1"/>
      <c r="QPE174" s="1"/>
      <c r="QPF174" s="1"/>
      <c r="QPG174" s="1"/>
      <c r="QPH174" s="1"/>
      <c r="QPI174" s="1"/>
      <c r="QPJ174" s="1"/>
      <c r="QPK174" s="1"/>
      <c r="QPL174" s="1"/>
      <c r="QPM174" s="1"/>
      <c r="QPN174" s="1"/>
      <c r="QPO174" s="1"/>
      <c r="QPP174" s="1"/>
      <c r="QPQ174" s="1"/>
      <c r="QPR174" s="1"/>
      <c r="QPS174" s="1"/>
      <c r="QPT174" s="1"/>
      <c r="QPU174" s="1"/>
      <c r="QPV174" s="1"/>
      <c r="QPW174" s="1"/>
      <c r="QPX174" s="1"/>
      <c r="QPY174" s="1"/>
      <c r="QPZ174" s="1"/>
      <c r="QQA174" s="1"/>
      <c r="QQB174" s="1"/>
      <c r="QQC174" s="1"/>
      <c r="QQD174" s="1"/>
      <c r="QQE174" s="1"/>
      <c r="QQF174" s="1"/>
      <c r="QQG174" s="1"/>
      <c r="QQH174" s="1"/>
      <c r="QQI174" s="1"/>
      <c r="QQJ174" s="1"/>
      <c r="QQK174" s="1"/>
      <c r="QQL174" s="1"/>
      <c r="QQM174" s="1"/>
      <c r="QQN174" s="1"/>
      <c r="QQO174" s="1"/>
      <c r="QQP174" s="1"/>
      <c r="QQQ174" s="1"/>
      <c r="QQR174" s="1"/>
      <c r="QQS174" s="1"/>
      <c r="QQT174" s="1"/>
      <c r="QQU174" s="1"/>
      <c r="QQV174" s="1"/>
      <c r="QQW174" s="1"/>
      <c r="QQX174" s="1"/>
      <c r="QQY174" s="1"/>
      <c r="QQZ174" s="1"/>
      <c r="QRA174" s="1"/>
      <c r="QRB174" s="1"/>
      <c r="QRC174" s="1"/>
      <c r="QRD174" s="1"/>
      <c r="QRE174" s="1"/>
      <c r="QRF174" s="1"/>
      <c r="QRG174" s="1"/>
      <c r="QRH174" s="1"/>
      <c r="QRI174" s="1"/>
      <c r="QRJ174" s="1"/>
      <c r="QRK174" s="1"/>
      <c r="QRL174" s="1"/>
      <c r="QRM174" s="1"/>
      <c r="QRN174" s="1"/>
      <c r="QRO174" s="1"/>
      <c r="QRP174" s="1"/>
      <c r="QRQ174" s="1"/>
      <c r="QRR174" s="1"/>
      <c r="QRS174" s="1"/>
      <c r="QRT174" s="1"/>
      <c r="QRU174" s="1"/>
      <c r="QRV174" s="1"/>
      <c r="QRW174" s="1"/>
      <c r="QRX174" s="1"/>
      <c r="QRY174" s="1"/>
      <c r="QRZ174" s="1"/>
      <c r="QSA174" s="1"/>
      <c r="QSB174" s="1"/>
      <c r="QSC174" s="1"/>
      <c r="QSD174" s="1"/>
      <c r="QSE174" s="1"/>
      <c r="QSF174" s="1"/>
      <c r="QSG174" s="1"/>
      <c r="QSH174" s="1"/>
      <c r="QSI174" s="1"/>
      <c r="QSJ174" s="1"/>
      <c r="QSK174" s="1"/>
      <c r="QSL174" s="1"/>
      <c r="QSM174" s="1"/>
      <c r="QSN174" s="1"/>
      <c r="QSO174" s="1"/>
      <c r="QSP174" s="1"/>
      <c r="QSQ174" s="1"/>
      <c r="QSR174" s="1"/>
      <c r="QSS174" s="1"/>
      <c r="QST174" s="1"/>
      <c r="QSU174" s="1"/>
      <c r="QSV174" s="1"/>
      <c r="QSW174" s="1"/>
      <c r="QSX174" s="1"/>
      <c r="QSY174" s="1"/>
      <c r="QSZ174" s="1"/>
      <c r="QTA174" s="1"/>
      <c r="QTB174" s="1"/>
      <c r="QTC174" s="1"/>
      <c r="QTD174" s="1"/>
      <c r="QTE174" s="1"/>
      <c r="QTF174" s="1"/>
      <c r="QTG174" s="1"/>
      <c r="QTH174" s="1"/>
      <c r="QTI174" s="1"/>
      <c r="QTJ174" s="1"/>
      <c r="QTK174" s="1"/>
      <c r="QTL174" s="1"/>
      <c r="QTM174" s="1"/>
      <c r="QTN174" s="1"/>
      <c r="QTO174" s="1"/>
      <c r="QTP174" s="1"/>
      <c r="QTQ174" s="1"/>
      <c r="QTR174" s="1"/>
      <c r="QTS174" s="1"/>
      <c r="QTT174" s="1"/>
      <c r="QTU174" s="1"/>
      <c r="QTV174" s="1"/>
      <c r="QTW174" s="1"/>
      <c r="QTX174" s="1"/>
      <c r="QTY174" s="1"/>
      <c r="QTZ174" s="1"/>
      <c r="QUA174" s="1"/>
      <c r="QUB174" s="1"/>
      <c r="QUC174" s="1"/>
      <c r="QUD174" s="1"/>
      <c r="QUE174" s="1"/>
      <c r="QUF174" s="1"/>
      <c r="QUG174" s="1"/>
      <c r="QUH174" s="1"/>
      <c r="QUI174" s="1"/>
      <c r="QUJ174" s="1"/>
      <c r="QUK174" s="1"/>
      <c r="QUL174" s="1"/>
      <c r="QUM174" s="1"/>
      <c r="QUN174" s="1"/>
      <c r="QUO174" s="1"/>
      <c r="QUP174" s="1"/>
      <c r="QUQ174" s="1"/>
      <c r="QUR174" s="1"/>
      <c r="QUS174" s="1"/>
      <c r="QUT174" s="1"/>
      <c r="QUU174" s="1"/>
      <c r="QUV174" s="1"/>
      <c r="QUW174" s="1"/>
      <c r="QUX174" s="1"/>
      <c r="QUY174" s="1"/>
      <c r="QUZ174" s="1"/>
      <c r="QVA174" s="1"/>
      <c r="QVB174" s="1"/>
      <c r="QVC174" s="1"/>
      <c r="QVD174" s="1"/>
      <c r="QVE174" s="1"/>
      <c r="QVF174" s="1"/>
      <c r="QVG174" s="1"/>
      <c r="QVH174" s="1"/>
      <c r="QVI174" s="1"/>
      <c r="QVJ174" s="1"/>
      <c r="QVK174" s="1"/>
      <c r="QVL174" s="1"/>
      <c r="QVM174" s="1"/>
      <c r="QVN174" s="1"/>
      <c r="QVO174" s="1"/>
      <c r="QVP174" s="1"/>
      <c r="QVQ174" s="1"/>
      <c r="QVR174" s="1"/>
      <c r="QVS174" s="1"/>
      <c r="QVT174" s="1"/>
      <c r="QVU174" s="1"/>
      <c r="QVV174" s="1"/>
      <c r="QVW174" s="1"/>
      <c r="QVX174" s="1"/>
      <c r="QVY174" s="1"/>
      <c r="QVZ174" s="1"/>
      <c r="QWA174" s="1"/>
      <c r="QWB174" s="1"/>
      <c r="QWC174" s="1"/>
      <c r="QWD174" s="1"/>
      <c r="QWE174" s="1"/>
      <c r="QWF174" s="1"/>
      <c r="QWG174" s="1"/>
      <c r="QWH174" s="1"/>
      <c r="QWI174" s="1"/>
      <c r="QWJ174" s="1"/>
      <c r="QWK174" s="1"/>
      <c r="QWL174" s="1"/>
      <c r="QWM174" s="1"/>
      <c r="QWN174" s="1"/>
      <c r="QWO174" s="1"/>
      <c r="QWP174" s="1"/>
      <c r="QWQ174" s="1"/>
      <c r="QWR174" s="1"/>
      <c r="QWS174" s="1"/>
      <c r="QWT174" s="1"/>
      <c r="QWU174" s="1"/>
      <c r="QWV174" s="1"/>
      <c r="QWW174" s="1"/>
      <c r="QWX174" s="1"/>
      <c r="QWY174" s="1"/>
      <c r="QWZ174" s="1"/>
      <c r="QXA174" s="1"/>
      <c r="QXB174" s="1"/>
      <c r="QXC174" s="1"/>
      <c r="QXD174" s="1"/>
      <c r="QXE174" s="1"/>
      <c r="QXF174" s="1"/>
      <c r="QXG174" s="1"/>
      <c r="QXH174" s="1"/>
      <c r="QXI174" s="1"/>
      <c r="QXJ174" s="1"/>
      <c r="QXK174" s="1"/>
      <c r="QXL174" s="1"/>
      <c r="QXM174" s="1"/>
      <c r="QXN174" s="1"/>
      <c r="QXO174" s="1"/>
      <c r="QXP174" s="1"/>
      <c r="QXQ174" s="1"/>
      <c r="QXR174" s="1"/>
      <c r="QXS174" s="1"/>
      <c r="QXT174" s="1"/>
      <c r="QXU174" s="1"/>
      <c r="QXV174" s="1"/>
      <c r="QXW174" s="1"/>
      <c r="QXX174" s="1"/>
      <c r="QXY174" s="1"/>
      <c r="QXZ174" s="1"/>
      <c r="QYA174" s="1"/>
      <c r="QYB174" s="1"/>
      <c r="QYC174" s="1"/>
      <c r="QYD174" s="1"/>
      <c r="QYE174" s="1"/>
      <c r="QYF174" s="1"/>
      <c r="QYG174" s="1"/>
      <c r="QYH174" s="1"/>
      <c r="QYI174" s="1"/>
      <c r="QYJ174" s="1"/>
      <c r="QYK174" s="1"/>
      <c r="QYL174" s="1"/>
      <c r="QYM174" s="1"/>
      <c r="QYN174" s="1"/>
      <c r="QYO174" s="1"/>
      <c r="QYP174" s="1"/>
      <c r="QYQ174" s="1"/>
      <c r="QYR174" s="1"/>
      <c r="QYS174" s="1"/>
      <c r="QYT174" s="1"/>
      <c r="QYU174" s="1"/>
      <c r="QYV174" s="1"/>
      <c r="QYW174" s="1"/>
      <c r="QYX174" s="1"/>
      <c r="QYY174" s="1"/>
      <c r="QYZ174" s="1"/>
      <c r="QZA174" s="1"/>
      <c r="QZB174" s="1"/>
      <c r="QZC174" s="1"/>
      <c r="QZD174" s="1"/>
      <c r="QZE174" s="1"/>
      <c r="QZF174" s="1"/>
      <c r="QZG174" s="1"/>
      <c r="QZH174" s="1"/>
      <c r="QZI174" s="1"/>
      <c r="QZJ174" s="1"/>
      <c r="QZK174" s="1"/>
      <c r="QZL174" s="1"/>
      <c r="QZM174" s="1"/>
      <c r="QZN174" s="1"/>
      <c r="QZO174" s="1"/>
      <c r="QZP174" s="1"/>
      <c r="QZQ174" s="1"/>
      <c r="QZR174" s="1"/>
      <c r="QZS174" s="1"/>
      <c r="QZT174" s="1"/>
      <c r="QZU174" s="1"/>
      <c r="QZV174" s="1"/>
      <c r="QZW174" s="1"/>
      <c r="QZX174" s="1"/>
      <c r="QZY174" s="1"/>
      <c r="QZZ174" s="1"/>
      <c r="RAA174" s="1"/>
      <c r="RAB174" s="1"/>
      <c r="RAC174" s="1"/>
      <c r="RAD174" s="1"/>
      <c r="RAE174" s="1"/>
      <c r="RAF174" s="1"/>
      <c r="RAG174" s="1"/>
      <c r="RAH174" s="1"/>
      <c r="RAI174" s="1"/>
      <c r="RAJ174" s="1"/>
      <c r="RAK174" s="1"/>
      <c r="RAL174" s="1"/>
      <c r="RAM174" s="1"/>
      <c r="RAN174" s="1"/>
      <c r="RAO174" s="1"/>
      <c r="RAP174" s="1"/>
      <c r="RAQ174" s="1"/>
      <c r="RAR174" s="1"/>
      <c r="RAS174" s="1"/>
      <c r="RAT174" s="1"/>
      <c r="RAU174" s="1"/>
      <c r="RAV174" s="1"/>
      <c r="RAW174" s="1"/>
      <c r="RAX174" s="1"/>
      <c r="RAY174" s="1"/>
      <c r="RAZ174" s="1"/>
      <c r="RBA174" s="1"/>
      <c r="RBB174" s="1"/>
      <c r="RBC174" s="1"/>
      <c r="RBD174" s="1"/>
      <c r="RBE174" s="1"/>
      <c r="RBF174" s="1"/>
      <c r="RBG174" s="1"/>
      <c r="RBH174" s="1"/>
      <c r="RBI174" s="1"/>
      <c r="RBJ174" s="1"/>
      <c r="RBK174" s="1"/>
      <c r="RBL174" s="1"/>
      <c r="RBM174" s="1"/>
      <c r="RBN174" s="1"/>
      <c r="RBO174" s="1"/>
      <c r="RBP174" s="1"/>
      <c r="RBQ174" s="1"/>
      <c r="RBR174" s="1"/>
      <c r="RBS174" s="1"/>
      <c r="RBT174" s="1"/>
      <c r="RBU174" s="1"/>
      <c r="RBV174" s="1"/>
      <c r="RBW174" s="1"/>
      <c r="RBX174" s="1"/>
      <c r="RBY174" s="1"/>
      <c r="RBZ174" s="1"/>
      <c r="RCA174" s="1"/>
      <c r="RCB174" s="1"/>
      <c r="RCC174" s="1"/>
      <c r="RCD174" s="1"/>
      <c r="RCE174" s="1"/>
      <c r="RCF174" s="1"/>
      <c r="RCG174" s="1"/>
      <c r="RCH174" s="1"/>
      <c r="RCI174" s="1"/>
      <c r="RCJ174" s="1"/>
      <c r="RCK174" s="1"/>
      <c r="RCL174" s="1"/>
      <c r="RCM174" s="1"/>
      <c r="RCN174" s="1"/>
      <c r="RCO174" s="1"/>
      <c r="RCP174" s="1"/>
      <c r="RCQ174" s="1"/>
      <c r="RCR174" s="1"/>
      <c r="RCS174" s="1"/>
      <c r="RCT174" s="1"/>
      <c r="RCU174" s="1"/>
      <c r="RCV174" s="1"/>
      <c r="RCW174" s="1"/>
      <c r="RCX174" s="1"/>
      <c r="RCY174" s="1"/>
      <c r="RCZ174" s="1"/>
      <c r="RDA174" s="1"/>
      <c r="RDB174" s="1"/>
      <c r="RDC174" s="1"/>
      <c r="RDD174" s="1"/>
      <c r="RDE174" s="1"/>
      <c r="RDF174" s="1"/>
      <c r="RDG174" s="1"/>
      <c r="RDH174" s="1"/>
      <c r="RDI174" s="1"/>
      <c r="RDJ174" s="1"/>
      <c r="RDK174" s="1"/>
      <c r="RDL174" s="1"/>
      <c r="RDM174" s="1"/>
      <c r="RDN174" s="1"/>
      <c r="RDO174" s="1"/>
      <c r="RDP174" s="1"/>
      <c r="RDQ174" s="1"/>
      <c r="RDR174" s="1"/>
      <c r="RDS174" s="1"/>
      <c r="RDT174" s="1"/>
      <c r="RDU174" s="1"/>
      <c r="RDV174" s="1"/>
      <c r="RDW174" s="1"/>
      <c r="RDX174" s="1"/>
      <c r="RDY174" s="1"/>
      <c r="RDZ174" s="1"/>
      <c r="REA174" s="1"/>
      <c r="REB174" s="1"/>
      <c r="REC174" s="1"/>
      <c r="RED174" s="1"/>
      <c r="REE174" s="1"/>
      <c r="REF174" s="1"/>
      <c r="REG174" s="1"/>
      <c r="REH174" s="1"/>
      <c r="REI174" s="1"/>
      <c r="REJ174" s="1"/>
      <c r="REK174" s="1"/>
      <c r="REL174" s="1"/>
      <c r="REM174" s="1"/>
      <c r="REN174" s="1"/>
      <c r="REO174" s="1"/>
      <c r="REP174" s="1"/>
      <c r="REQ174" s="1"/>
      <c r="RER174" s="1"/>
      <c r="RES174" s="1"/>
      <c r="RET174" s="1"/>
      <c r="REU174" s="1"/>
      <c r="REV174" s="1"/>
      <c r="REW174" s="1"/>
      <c r="REX174" s="1"/>
      <c r="REY174" s="1"/>
      <c r="REZ174" s="1"/>
      <c r="RFA174" s="1"/>
      <c r="RFB174" s="1"/>
      <c r="RFC174" s="1"/>
      <c r="RFD174" s="1"/>
      <c r="RFE174" s="1"/>
      <c r="RFF174" s="1"/>
      <c r="RFG174" s="1"/>
      <c r="RFH174" s="1"/>
      <c r="RFI174" s="1"/>
      <c r="RFJ174" s="1"/>
      <c r="RFK174" s="1"/>
      <c r="RFL174" s="1"/>
      <c r="RFM174" s="1"/>
      <c r="RFN174" s="1"/>
      <c r="RFO174" s="1"/>
      <c r="RFP174" s="1"/>
      <c r="RFQ174" s="1"/>
      <c r="RFR174" s="1"/>
      <c r="RFS174" s="1"/>
      <c r="RFT174" s="1"/>
      <c r="RFU174" s="1"/>
      <c r="RFV174" s="1"/>
      <c r="RFW174" s="1"/>
      <c r="RFX174" s="1"/>
      <c r="RFY174" s="1"/>
      <c r="RFZ174" s="1"/>
      <c r="RGA174" s="1"/>
      <c r="RGB174" s="1"/>
      <c r="RGC174" s="1"/>
      <c r="RGD174" s="1"/>
      <c r="RGE174" s="1"/>
      <c r="RGF174" s="1"/>
      <c r="RGG174" s="1"/>
      <c r="RGH174" s="1"/>
      <c r="RGI174" s="1"/>
      <c r="RGJ174" s="1"/>
      <c r="RGK174" s="1"/>
      <c r="RGL174" s="1"/>
      <c r="RGM174" s="1"/>
      <c r="RGN174" s="1"/>
      <c r="RGO174" s="1"/>
      <c r="RGP174" s="1"/>
      <c r="RGQ174" s="1"/>
      <c r="RGR174" s="1"/>
      <c r="RGS174" s="1"/>
      <c r="RGT174" s="1"/>
      <c r="RGU174" s="1"/>
      <c r="RGV174" s="1"/>
      <c r="RGW174" s="1"/>
      <c r="RGX174" s="1"/>
      <c r="RGY174" s="1"/>
      <c r="RGZ174" s="1"/>
      <c r="RHA174" s="1"/>
      <c r="RHB174" s="1"/>
      <c r="RHC174" s="1"/>
      <c r="RHD174" s="1"/>
      <c r="RHE174" s="1"/>
      <c r="RHF174" s="1"/>
      <c r="RHG174" s="1"/>
      <c r="RHH174" s="1"/>
      <c r="RHI174" s="1"/>
      <c r="RHJ174" s="1"/>
      <c r="RHK174" s="1"/>
      <c r="RHL174" s="1"/>
      <c r="RHM174" s="1"/>
      <c r="RHN174" s="1"/>
      <c r="RHO174" s="1"/>
      <c r="RHP174" s="1"/>
      <c r="RHQ174" s="1"/>
      <c r="RHR174" s="1"/>
      <c r="RHS174" s="1"/>
      <c r="RHT174" s="1"/>
      <c r="RHU174" s="1"/>
      <c r="RHV174" s="1"/>
      <c r="RHW174" s="1"/>
      <c r="RHX174" s="1"/>
      <c r="RHY174" s="1"/>
      <c r="RHZ174" s="1"/>
      <c r="RIA174" s="1"/>
      <c r="RIB174" s="1"/>
      <c r="RIC174" s="1"/>
      <c r="RID174" s="1"/>
      <c r="RIE174" s="1"/>
      <c r="RIF174" s="1"/>
      <c r="RIG174" s="1"/>
      <c r="RIH174" s="1"/>
      <c r="RII174" s="1"/>
      <c r="RIJ174" s="1"/>
      <c r="RIK174" s="1"/>
      <c r="RIL174" s="1"/>
      <c r="RIM174" s="1"/>
      <c r="RIN174" s="1"/>
      <c r="RIO174" s="1"/>
      <c r="RIP174" s="1"/>
      <c r="RIQ174" s="1"/>
      <c r="RIR174" s="1"/>
      <c r="RIS174" s="1"/>
      <c r="RIT174" s="1"/>
      <c r="RIU174" s="1"/>
      <c r="RIV174" s="1"/>
      <c r="RIW174" s="1"/>
      <c r="RIX174" s="1"/>
      <c r="RIY174" s="1"/>
      <c r="RIZ174" s="1"/>
      <c r="RJA174" s="1"/>
      <c r="RJB174" s="1"/>
      <c r="RJC174" s="1"/>
      <c r="RJD174" s="1"/>
      <c r="RJE174" s="1"/>
      <c r="RJF174" s="1"/>
      <c r="RJG174" s="1"/>
      <c r="RJH174" s="1"/>
      <c r="RJI174" s="1"/>
      <c r="RJJ174" s="1"/>
      <c r="RJK174" s="1"/>
      <c r="RJL174" s="1"/>
      <c r="RJM174" s="1"/>
      <c r="RJN174" s="1"/>
      <c r="RJO174" s="1"/>
      <c r="RJP174" s="1"/>
      <c r="RJQ174" s="1"/>
      <c r="RJR174" s="1"/>
      <c r="RJS174" s="1"/>
      <c r="RJT174" s="1"/>
      <c r="RJU174" s="1"/>
      <c r="RJV174" s="1"/>
      <c r="RJW174" s="1"/>
      <c r="RJX174" s="1"/>
      <c r="RJY174" s="1"/>
      <c r="RJZ174" s="1"/>
      <c r="RKA174" s="1"/>
      <c r="RKB174" s="1"/>
      <c r="RKC174" s="1"/>
      <c r="RKD174" s="1"/>
      <c r="RKE174" s="1"/>
      <c r="RKF174" s="1"/>
      <c r="RKG174" s="1"/>
      <c r="RKH174" s="1"/>
      <c r="RKI174" s="1"/>
      <c r="RKJ174" s="1"/>
      <c r="RKK174" s="1"/>
      <c r="RKL174" s="1"/>
      <c r="RKM174" s="1"/>
      <c r="RKN174" s="1"/>
      <c r="RKO174" s="1"/>
      <c r="RKP174" s="1"/>
      <c r="RKQ174" s="1"/>
      <c r="RKR174" s="1"/>
      <c r="RKS174" s="1"/>
      <c r="RKT174" s="1"/>
      <c r="RKU174" s="1"/>
      <c r="RKV174" s="1"/>
      <c r="RKW174" s="1"/>
      <c r="RKX174" s="1"/>
      <c r="RKY174" s="1"/>
      <c r="RKZ174" s="1"/>
      <c r="RLA174" s="1"/>
      <c r="RLB174" s="1"/>
      <c r="RLC174" s="1"/>
      <c r="RLD174" s="1"/>
      <c r="RLE174" s="1"/>
      <c r="RLF174" s="1"/>
      <c r="RLG174" s="1"/>
      <c r="RLH174" s="1"/>
      <c r="RLI174" s="1"/>
      <c r="RLJ174" s="1"/>
      <c r="RLK174" s="1"/>
      <c r="RLL174" s="1"/>
      <c r="RLM174" s="1"/>
      <c r="RLN174" s="1"/>
      <c r="RLO174" s="1"/>
      <c r="RLP174" s="1"/>
      <c r="RLQ174" s="1"/>
      <c r="RLR174" s="1"/>
      <c r="RLS174" s="1"/>
      <c r="RLT174" s="1"/>
      <c r="RLU174" s="1"/>
      <c r="RLV174" s="1"/>
      <c r="RLW174" s="1"/>
      <c r="RLX174" s="1"/>
      <c r="RLY174" s="1"/>
      <c r="RLZ174" s="1"/>
      <c r="RMA174" s="1"/>
      <c r="RMB174" s="1"/>
      <c r="RMC174" s="1"/>
      <c r="RMD174" s="1"/>
      <c r="RME174" s="1"/>
      <c r="RMF174" s="1"/>
      <c r="RMG174" s="1"/>
      <c r="RMH174" s="1"/>
      <c r="RMI174" s="1"/>
      <c r="RMJ174" s="1"/>
      <c r="RMK174" s="1"/>
      <c r="RML174" s="1"/>
      <c r="RMM174" s="1"/>
      <c r="RMN174" s="1"/>
      <c r="RMO174" s="1"/>
      <c r="RMP174" s="1"/>
      <c r="RMQ174" s="1"/>
      <c r="RMR174" s="1"/>
      <c r="RMS174" s="1"/>
      <c r="RMT174" s="1"/>
      <c r="RMU174" s="1"/>
      <c r="RMV174" s="1"/>
      <c r="RMW174" s="1"/>
      <c r="RMX174" s="1"/>
      <c r="RMY174" s="1"/>
      <c r="RMZ174" s="1"/>
      <c r="RNA174" s="1"/>
      <c r="RNB174" s="1"/>
      <c r="RNC174" s="1"/>
      <c r="RND174" s="1"/>
      <c r="RNE174" s="1"/>
      <c r="RNF174" s="1"/>
      <c r="RNG174" s="1"/>
      <c r="RNH174" s="1"/>
      <c r="RNI174" s="1"/>
      <c r="RNJ174" s="1"/>
      <c r="RNK174" s="1"/>
      <c r="RNL174" s="1"/>
      <c r="RNM174" s="1"/>
      <c r="RNN174" s="1"/>
      <c r="RNO174" s="1"/>
      <c r="RNP174" s="1"/>
      <c r="RNQ174" s="1"/>
      <c r="RNR174" s="1"/>
      <c r="RNS174" s="1"/>
      <c r="RNT174" s="1"/>
      <c r="RNU174" s="1"/>
      <c r="RNV174" s="1"/>
      <c r="RNW174" s="1"/>
      <c r="RNX174" s="1"/>
      <c r="RNY174" s="1"/>
      <c r="RNZ174" s="1"/>
      <c r="ROA174" s="1"/>
      <c r="ROB174" s="1"/>
      <c r="ROC174" s="1"/>
      <c r="ROD174" s="1"/>
      <c r="ROE174" s="1"/>
      <c r="ROF174" s="1"/>
      <c r="ROG174" s="1"/>
      <c r="ROH174" s="1"/>
      <c r="ROI174" s="1"/>
      <c r="ROJ174" s="1"/>
      <c r="ROK174" s="1"/>
      <c r="ROL174" s="1"/>
      <c r="ROM174" s="1"/>
      <c r="RON174" s="1"/>
      <c r="ROO174" s="1"/>
      <c r="ROP174" s="1"/>
      <c r="ROQ174" s="1"/>
      <c r="ROR174" s="1"/>
      <c r="ROS174" s="1"/>
      <c r="ROT174" s="1"/>
      <c r="ROU174" s="1"/>
      <c r="ROV174" s="1"/>
      <c r="ROW174" s="1"/>
      <c r="ROX174" s="1"/>
      <c r="ROY174" s="1"/>
      <c r="ROZ174" s="1"/>
      <c r="RPA174" s="1"/>
      <c r="RPB174" s="1"/>
      <c r="RPC174" s="1"/>
      <c r="RPD174" s="1"/>
      <c r="RPE174" s="1"/>
      <c r="RPF174" s="1"/>
      <c r="RPG174" s="1"/>
      <c r="RPH174" s="1"/>
      <c r="RPI174" s="1"/>
      <c r="RPJ174" s="1"/>
      <c r="RPK174" s="1"/>
      <c r="RPL174" s="1"/>
      <c r="RPM174" s="1"/>
      <c r="RPN174" s="1"/>
      <c r="RPO174" s="1"/>
      <c r="RPP174" s="1"/>
      <c r="RPQ174" s="1"/>
      <c r="RPR174" s="1"/>
      <c r="RPS174" s="1"/>
      <c r="RPT174" s="1"/>
      <c r="RPU174" s="1"/>
      <c r="RPV174" s="1"/>
      <c r="RPW174" s="1"/>
      <c r="RPX174" s="1"/>
      <c r="RPY174" s="1"/>
      <c r="RPZ174" s="1"/>
      <c r="RQA174" s="1"/>
      <c r="RQB174" s="1"/>
      <c r="RQC174" s="1"/>
      <c r="RQD174" s="1"/>
      <c r="RQE174" s="1"/>
      <c r="RQF174" s="1"/>
      <c r="RQG174" s="1"/>
      <c r="RQH174" s="1"/>
      <c r="RQI174" s="1"/>
      <c r="RQJ174" s="1"/>
      <c r="RQK174" s="1"/>
      <c r="RQL174" s="1"/>
      <c r="RQM174" s="1"/>
      <c r="RQN174" s="1"/>
      <c r="RQO174" s="1"/>
      <c r="RQP174" s="1"/>
      <c r="RQQ174" s="1"/>
      <c r="RQR174" s="1"/>
      <c r="RQS174" s="1"/>
      <c r="RQT174" s="1"/>
      <c r="RQU174" s="1"/>
      <c r="RQV174" s="1"/>
      <c r="RQW174" s="1"/>
      <c r="RQX174" s="1"/>
      <c r="RQY174" s="1"/>
      <c r="RQZ174" s="1"/>
      <c r="RRA174" s="1"/>
      <c r="RRB174" s="1"/>
      <c r="RRC174" s="1"/>
      <c r="RRD174" s="1"/>
      <c r="RRE174" s="1"/>
      <c r="RRF174" s="1"/>
      <c r="RRG174" s="1"/>
      <c r="RRH174" s="1"/>
      <c r="RRI174" s="1"/>
      <c r="RRJ174" s="1"/>
      <c r="RRK174" s="1"/>
      <c r="RRL174" s="1"/>
      <c r="RRM174" s="1"/>
      <c r="RRN174" s="1"/>
      <c r="RRO174" s="1"/>
      <c r="RRP174" s="1"/>
      <c r="RRQ174" s="1"/>
      <c r="RRR174" s="1"/>
      <c r="RRS174" s="1"/>
      <c r="RRT174" s="1"/>
      <c r="RRU174" s="1"/>
      <c r="RRV174" s="1"/>
      <c r="RRW174" s="1"/>
      <c r="RRX174" s="1"/>
      <c r="RRY174" s="1"/>
      <c r="RRZ174" s="1"/>
      <c r="RSA174" s="1"/>
      <c r="RSB174" s="1"/>
      <c r="RSC174" s="1"/>
      <c r="RSD174" s="1"/>
      <c r="RSE174" s="1"/>
      <c r="RSF174" s="1"/>
      <c r="RSG174" s="1"/>
      <c r="RSH174" s="1"/>
      <c r="RSI174" s="1"/>
      <c r="RSJ174" s="1"/>
      <c r="RSK174" s="1"/>
      <c r="RSL174" s="1"/>
      <c r="RSM174" s="1"/>
      <c r="RSN174" s="1"/>
      <c r="RSO174" s="1"/>
      <c r="RSP174" s="1"/>
      <c r="RSQ174" s="1"/>
      <c r="RSR174" s="1"/>
      <c r="RSS174" s="1"/>
      <c r="RST174" s="1"/>
      <c r="RSU174" s="1"/>
      <c r="RSV174" s="1"/>
      <c r="RSW174" s="1"/>
      <c r="RSX174" s="1"/>
      <c r="RSY174" s="1"/>
      <c r="RSZ174" s="1"/>
      <c r="RTA174" s="1"/>
      <c r="RTB174" s="1"/>
      <c r="RTC174" s="1"/>
      <c r="RTD174" s="1"/>
      <c r="RTE174" s="1"/>
      <c r="RTF174" s="1"/>
      <c r="RTG174" s="1"/>
      <c r="RTH174" s="1"/>
      <c r="RTI174" s="1"/>
      <c r="RTJ174" s="1"/>
      <c r="RTK174" s="1"/>
      <c r="RTL174" s="1"/>
      <c r="RTM174" s="1"/>
      <c r="RTN174" s="1"/>
      <c r="RTO174" s="1"/>
      <c r="RTP174" s="1"/>
      <c r="RTQ174" s="1"/>
      <c r="RTR174" s="1"/>
      <c r="RTS174" s="1"/>
      <c r="RTT174" s="1"/>
      <c r="RTU174" s="1"/>
      <c r="RTV174" s="1"/>
      <c r="RTW174" s="1"/>
      <c r="RTX174" s="1"/>
      <c r="RTY174" s="1"/>
      <c r="RTZ174" s="1"/>
      <c r="RUA174" s="1"/>
      <c r="RUB174" s="1"/>
      <c r="RUC174" s="1"/>
      <c r="RUD174" s="1"/>
      <c r="RUE174" s="1"/>
      <c r="RUF174" s="1"/>
      <c r="RUG174" s="1"/>
      <c r="RUH174" s="1"/>
      <c r="RUI174" s="1"/>
      <c r="RUJ174" s="1"/>
      <c r="RUK174" s="1"/>
      <c r="RUL174" s="1"/>
      <c r="RUM174" s="1"/>
      <c r="RUN174" s="1"/>
      <c r="RUO174" s="1"/>
      <c r="RUP174" s="1"/>
      <c r="RUQ174" s="1"/>
      <c r="RUR174" s="1"/>
      <c r="RUS174" s="1"/>
      <c r="RUT174" s="1"/>
      <c r="RUU174" s="1"/>
      <c r="RUV174" s="1"/>
      <c r="RUW174" s="1"/>
      <c r="RUX174" s="1"/>
      <c r="RUY174" s="1"/>
      <c r="RUZ174" s="1"/>
      <c r="RVA174" s="1"/>
      <c r="RVB174" s="1"/>
      <c r="RVC174" s="1"/>
      <c r="RVD174" s="1"/>
      <c r="RVE174" s="1"/>
      <c r="RVF174" s="1"/>
      <c r="RVG174" s="1"/>
      <c r="RVH174" s="1"/>
      <c r="RVI174" s="1"/>
      <c r="RVJ174" s="1"/>
      <c r="RVK174" s="1"/>
      <c r="RVL174" s="1"/>
      <c r="RVM174" s="1"/>
      <c r="RVN174" s="1"/>
      <c r="RVO174" s="1"/>
      <c r="RVP174" s="1"/>
      <c r="RVQ174" s="1"/>
      <c r="RVR174" s="1"/>
      <c r="RVS174" s="1"/>
      <c r="RVT174" s="1"/>
      <c r="RVU174" s="1"/>
      <c r="RVV174" s="1"/>
      <c r="RVW174" s="1"/>
      <c r="RVX174" s="1"/>
      <c r="RVY174" s="1"/>
      <c r="RVZ174" s="1"/>
      <c r="RWA174" s="1"/>
      <c r="RWB174" s="1"/>
      <c r="RWC174" s="1"/>
      <c r="RWD174" s="1"/>
      <c r="RWE174" s="1"/>
      <c r="RWF174" s="1"/>
      <c r="RWG174" s="1"/>
      <c r="RWH174" s="1"/>
      <c r="RWI174" s="1"/>
      <c r="RWJ174" s="1"/>
      <c r="RWK174" s="1"/>
      <c r="RWL174" s="1"/>
      <c r="RWM174" s="1"/>
      <c r="RWN174" s="1"/>
      <c r="RWO174" s="1"/>
      <c r="RWP174" s="1"/>
      <c r="RWQ174" s="1"/>
      <c r="RWR174" s="1"/>
      <c r="RWS174" s="1"/>
      <c r="RWT174" s="1"/>
      <c r="RWU174" s="1"/>
      <c r="RWV174" s="1"/>
      <c r="RWW174" s="1"/>
      <c r="RWX174" s="1"/>
      <c r="RWY174" s="1"/>
      <c r="RWZ174" s="1"/>
      <c r="RXA174" s="1"/>
      <c r="RXB174" s="1"/>
      <c r="RXC174" s="1"/>
      <c r="RXD174" s="1"/>
      <c r="RXE174" s="1"/>
      <c r="RXF174" s="1"/>
      <c r="RXG174" s="1"/>
      <c r="RXH174" s="1"/>
      <c r="RXI174" s="1"/>
      <c r="RXJ174" s="1"/>
      <c r="RXK174" s="1"/>
      <c r="RXL174" s="1"/>
      <c r="RXM174" s="1"/>
      <c r="RXN174" s="1"/>
      <c r="RXO174" s="1"/>
      <c r="RXP174" s="1"/>
      <c r="RXQ174" s="1"/>
      <c r="RXR174" s="1"/>
      <c r="RXS174" s="1"/>
      <c r="RXT174" s="1"/>
      <c r="RXU174" s="1"/>
      <c r="RXV174" s="1"/>
      <c r="RXW174" s="1"/>
      <c r="RXX174" s="1"/>
      <c r="RXY174" s="1"/>
      <c r="RXZ174" s="1"/>
      <c r="RYA174" s="1"/>
      <c r="RYB174" s="1"/>
      <c r="RYC174" s="1"/>
      <c r="RYD174" s="1"/>
      <c r="RYE174" s="1"/>
      <c r="RYF174" s="1"/>
      <c r="RYG174" s="1"/>
      <c r="RYH174" s="1"/>
      <c r="RYI174" s="1"/>
      <c r="RYJ174" s="1"/>
      <c r="RYK174" s="1"/>
      <c r="RYL174" s="1"/>
      <c r="RYM174" s="1"/>
      <c r="RYN174" s="1"/>
      <c r="RYO174" s="1"/>
      <c r="RYP174" s="1"/>
      <c r="RYQ174" s="1"/>
      <c r="RYR174" s="1"/>
      <c r="RYS174" s="1"/>
      <c r="RYT174" s="1"/>
      <c r="RYU174" s="1"/>
      <c r="RYV174" s="1"/>
      <c r="RYW174" s="1"/>
      <c r="RYX174" s="1"/>
      <c r="RYY174" s="1"/>
      <c r="RYZ174" s="1"/>
      <c r="RZA174" s="1"/>
      <c r="RZB174" s="1"/>
      <c r="RZC174" s="1"/>
      <c r="RZD174" s="1"/>
      <c r="RZE174" s="1"/>
      <c r="RZF174" s="1"/>
      <c r="RZG174" s="1"/>
      <c r="RZH174" s="1"/>
      <c r="RZI174" s="1"/>
      <c r="RZJ174" s="1"/>
      <c r="RZK174" s="1"/>
      <c r="RZL174" s="1"/>
      <c r="RZM174" s="1"/>
      <c r="RZN174" s="1"/>
      <c r="RZO174" s="1"/>
      <c r="RZP174" s="1"/>
      <c r="RZQ174" s="1"/>
      <c r="RZR174" s="1"/>
      <c r="RZS174" s="1"/>
      <c r="RZT174" s="1"/>
      <c r="RZU174" s="1"/>
      <c r="RZV174" s="1"/>
      <c r="RZW174" s="1"/>
      <c r="RZX174" s="1"/>
      <c r="RZY174" s="1"/>
      <c r="RZZ174" s="1"/>
      <c r="SAA174" s="1"/>
      <c r="SAB174" s="1"/>
      <c r="SAC174" s="1"/>
      <c r="SAD174" s="1"/>
      <c r="SAE174" s="1"/>
      <c r="SAF174" s="1"/>
      <c r="SAG174" s="1"/>
      <c r="SAH174" s="1"/>
      <c r="SAI174" s="1"/>
      <c r="SAJ174" s="1"/>
      <c r="SAK174" s="1"/>
      <c r="SAL174" s="1"/>
      <c r="SAM174" s="1"/>
      <c r="SAN174" s="1"/>
      <c r="SAO174" s="1"/>
      <c r="SAP174" s="1"/>
      <c r="SAQ174" s="1"/>
      <c r="SAR174" s="1"/>
      <c r="SAS174" s="1"/>
      <c r="SAT174" s="1"/>
      <c r="SAU174" s="1"/>
      <c r="SAV174" s="1"/>
      <c r="SAW174" s="1"/>
      <c r="SAX174" s="1"/>
      <c r="SAY174" s="1"/>
      <c r="SAZ174" s="1"/>
      <c r="SBA174" s="1"/>
      <c r="SBB174" s="1"/>
      <c r="SBC174" s="1"/>
      <c r="SBD174" s="1"/>
      <c r="SBE174" s="1"/>
      <c r="SBF174" s="1"/>
      <c r="SBG174" s="1"/>
      <c r="SBH174" s="1"/>
      <c r="SBI174" s="1"/>
      <c r="SBJ174" s="1"/>
      <c r="SBK174" s="1"/>
      <c r="SBL174" s="1"/>
      <c r="SBM174" s="1"/>
      <c r="SBN174" s="1"/>
      <c r="SBO174" s="1"/>
      <c r="SBP174" s="1"/>
      <c r="SBQ174" s="1"/>
      <c r="SBR174" s="1"/>
      <c r="SBS174" s="1"/>
      <c r="SBT174" s="1"/>
      <c r="SBU174" s="1"/>
      <c r="SBV174" s="1"/>
      <c r="SBW174" s="1"/>
      <c r="SBX174" s="1"/>
      <c r="SBY174" s="1"/>
      <c r="SBZ174" s="1"/>
      <c r="SCA174" s="1"/>
      <c r="SCB174" s="1"/>
      <c r="SCC174" s="1"/>
      <c r="SCD174" s="1"/>
      <c r="SCE174" s="1"/>
      <c r="SCF174" s="1"/>
      <c r="SCG174" s="1"/>
      <c r="SCH174" s="1"/>
      <c r="SCI174" s="1"/>
      <c r="SCJ174" s="1"/>
      <c r="SCK174" s="1"/>
      <c r="SCL174" s="1"/>
      <c r="SCM174" s="1"/>
      <c r="SCN174" s="1"/>
      <c r="SCO174" s="1"/>
      <c r="SCP174" s="1"/>
      <c r="SCQ174" s="1"/>
      <c r="SCR174" s="1"/>
      <c r="SCS174" s="1"/>
      <c r="SCT174" s="1"/>
      <c r="SCU174" s="1"/>
      <c r="SCV174" s="1"/>
      <c r="SCW174" s="1"/>
      <c r="SCX174" s="1"/>
      <c r="SCY174" s="1"/>
      <c r="SCZ174" s="1"/>
      <c r="SDA174" s="1"/>
      <c r="SDB174" s="1"/>
      <c r="SDC174" s="1"/>
      <c r="SDD174" s="1"/>
      <c r="SDE174" s="1"/>
      <c r="SDF174" s="1"/>
      <c r="SDG174" s="1"/>
      <c r="SDH174" s="1"/>
      <c r="SDI174" s="1"/>
      <c r="SDJ174" s="1"/>
      <c r="SDK174" s="1"/>
      <c r="SDL174" s="1"/>
      <c r="SDM174" s="1"/>
      <c r="SDN174" s="1"/>
      <c r="SDO174" s="1"/>
      <c r="SDP174" s="1"/>
      <c r="SDQ174" s="1"/>
      <c r="SDR174" s="1"/>
      <c r="SDS174" s="1"/>
      <c r="SDT174" s="1"/>
      <c r="SDU174" s="1"/>
      <c r="SDV174" s="1"/>
      <c r="SDW174" s="1"/>
      <c r="SDX174" s="1"/>
      <c r="SDY174" s="1"/>
      <c r="SDZ174" s="1"/>
      <c r="SEA174" s="1"/>
      <c r="SEB174" s="1"/>
      <c r="SEC174" s="1"/>
      <c r="SED174" s="1"/>
      <c r="SEE174" s="1"/>
      <c r="SEF174" s="1"/>
      <c r="SEG174" s="1"/>
      <c r="SEH174" s="1"/>
      <c r="SEI174" s="1"/>
      <c r="SEJ174" s="1"/>
      <c r="SEK174" s="1"/>
      <c r="SEL174" s="1"/>
      <c r="SEM174" s="1"/>
      <c r="SEN174" s="1"/>
      <c r="SEO174" s="1"/>
      <c r="SEP174" s="1"/>
      <c r="SEQ174" s="1"/>
      <c r="SER174" s="1"/>
      <c r="SES174" s="1"/>
      <c r="SET174" s="1"/>
      <c r="SEU174" s="1"/>
      <c r="SEV174" s="1"/>
      <c r="SEW174" s="1"/>
      <c r="SEX174" s="1"/>
      <c r="SEY174" s="1"/>
      <c r="SEZ174" s="1"/>
      <c r="SFA174" s="1"/>
      <c r="SFB174" s="1"/>
      <c r="SFC174" s="1"/>
      <c r="SFD174" s="1"/>
      <c r="SFE174" s="1"/>
      <c r="SFF174" s="1"/>
      <c r="SFG174" s="1"/>
      <c r="SFH174" s="1"/>
      <c r="SFI174" s="1"/>
      <c r="SFJ174" s="1"/>
      <c r="SFK174" s="1"/>
      <c r="SFL174" s="1"/>
      <c r="SFM174" s="1"/>
      <c r="SFN174" s="1"/>
      <c r="SFO174" s="1"/>
      <c r="SFP174" s="1"/>
      <c r="SFQ174" s="1"/>
      <c r="SFR174" s="1"/>
      <c r="SFS174" s="1"/>
      <c r="SFT174" s="1"/>
      <c r="SFU174" s="1"/>
      <c r="SFV174" s="1"/>
      <c r="SFW174" s="1"/>
      <c r="SFX174" s="1"/>
      <c r="SFY174" s="1"/>
      <c r="SFZ174" s="1"/>
      <c r="SGA174" s="1"/>
      <c r="SGB174" s="1"/>
      <c r="SGC174" s="1"/>
      <c r="SGD174" s="1"/>
      <c r="SGE174" s="1"/>
      <c r="SGF174" s="1"/>
      <c r="SGG174" s="1"/>
      <c r="SGH174" s="1"/>
      <c r="SGI174" s="1"/>
      <c r="SGJ174" s="1"/>
      <c r="SGK174" s="1"/>
      <c r="SGL174" s="1"/>
      <c r="SGM174" s="1"/>
      <c r="SGN174" s="1"/>
      <c r="SGO174" s="1"/>
      <c r="SGP174" s="1"/>
      <c r="SGQ174" s="1"/>
      <c r="SGR174" s="1"/>
      <c r="SGS174" s="1"/>
      <c r="SGT174" s="1"/>
      <c r="SGU174" s="1"/>
      <c r="SGV174" s="1"/>
      <c r="SGW174" s="1"/>
      <c r="SGX174" s="1"/>
      <c r="SGY174" s="1"/>
      <c r="SGZ174" s="1"/>
      <c r="SHA174" s="1"/>
      <c r="SHB174" s="1"/>
      <c r="SHC174" s="1"/>
      <c r="SHD174" s="1"/>
      <c r="SHE174" s="1"/>
      <c r="SHF174" s="1"/>
      <c r="SHG174" s="1"/>
      <c r="SHH174" s="1"/>
      <c r="SHI174" s="1"/>
      <c r="SHJ174" s="1"/>
      <c r="SHK174" s="1"/>
      <c r="SHL174" s="1"/>
      <c r="SHM174" s="1"/>
      <c r="SHN174" s="1"/>
      <c r="SHO174" s="1"/>
      <c r="SHP174" s="1"/>
      <c r="SHQ174" s="1"/>
      <c r="SHR174" s="1"/>
      <c r="SHS174" s="1"/>
      <c r="SHT174" s="1"/>
      <c r="SHU174" s="1"/>
      <c r="SHV174" s="1"/>
      <c r="SHW174" s="1"/>
      <c r="SHX174" s="1"/>
      <c r="SHY174" s="1"/>
      <c r="SHZ174" s="1"/>
      <c r="SIA174" s="1"/>
      <c r="SIB174" s="1"/>
      <c r="SIC174" s="1"/>
      <c r="SID174" s="1"/>
      <c r="SIE174" s="1"/>
      <c r="SIF174" s="1"/>
      <c r="SIG174" s="1"/>
      <c r="SIH174" s="1"/>
      <c r="SII174" s="1"/>
      <c r="SIJ174" s="1"/>
      <c r="SIK174" s="1"/>
      <c r="SIL174" s="1"/>
      <c r="SIM174" s="1"/>
      <c r="SIN174" s="1"/>
      <c r="SIO174" s="1"/>
      <c r="SIP174" s="1"/>
      <c r="SIQ174" s="1"/>
      <c r="SIR174" s="1"/>
      <c r="SIS174" s="1"/>
      <c r="SIT174" s="1"/>
      <c r="SIU174" s="1"/>
      <c r="SIV174" s="1"/>
      <c r="SIW174" s="1"/>
      <c r="SIX174" s="1"/>
      <c r="SIY174" s="1"/>
      <c r="SIZ174" s="1"/>
      <c r="SJA174" s="1"/>
      <c r="SJB174" s="1"/>
      <c r="SJC174" s="1"/>
      <c r="SJD174" s="1"/>
      <c r="SJE174" s="1"/>
      <c r="SJF174" s="1"/>
      <c r="SJG174" s="1"/>
      <c r="SJH174" s="1"/>
      <c r="SJI174" s="1"/>
      <c r="SJJ174" s="1"/>
      <c r="SJK174" s="1"/>
      <c r="SJL174" s="1"/>
      <c r="SJM174" s="1"/>
      <c r="SJN174" s="1"/>
      <c r="SJO174" s="1"/>
      <c r="SJP174" s="1"/>
      <c r="SJQ174" s="1"/>
      <c r="SJR174" s="1"/>
      <c r="SJS174" s="1"/>
      <c r="SJT174" s="1"/>
      <c r="SJU174" s="1"/>
      <c r="SJV174" s="1"/>
      <c r="SJW174" s="1"/>
      <c r="SJX174" s="1"/>
      <c r="SJY174" s="1"/>
      <c r="SJZ174" s="1"/>
      <c r="SKA174" s="1"/>
      <c r="SKB174" s="1"/>
      <c r="SKC174" s="1"/>
      <c r="SKD174" s="1"/>
      <c r="SKE174" s="1"/>
      <c r="SKF174" s="1"/>
      <c r="SKG174" s="1"/>
      <c r="SKH174" s="1"/>
      <c r="SKI174" s="1"/>
      <c r="SKJ174" s="1"/>
      <c r="SKK174" s="1"/>
      <c r="SKL174" s="1"/>
      <c r="SKM174" s="1"/>
      <c r="SKN174" s="1"/>
      <c r="SKO174" s="1"/>
      <c r="SKP174" s="1"/>
      <c r="SKQ174" s="1"/>
      <c r="SKR174" s="1"/>
      <c r="SKS174" s="1"/>
      <c r="SKT174" s="1"/>
      <c r="SKU174" s="1"/>
      <c r="SKV174" s="1"/>
      <c r="SKW174" s="1"/>
      <c r="SKX174" s="1"/>
      <c r="SKY174" s="1"/>
      <c r="SKZ174" s="1"/>
      <c r="SLA174" s="1"/>
      <c r="SLB174" s="1"/>
      <c r="SLC174" s="1"/>
      <c r="SLD174" s="1"/>
      <c r="SLE174" s="1"/>
      <c r="SLF174" s="1"/>
      <c r="SLG174" s="1"/>
      <c r="SLH174" s="1"/>
      <c r="SLI174" s="1"/>
      <c r="SLJ174" s="1"/>
      <c r="SLK174" s="1"/>
      <c r="SLL174" s="1"/>
      <c r="SLM174" s="1"/>
      <c r="SLN174" s="1"/>
      <c r="SLO174" s="1"/>
      <c r="SLP174" s="1"/>
      <c r="SLQ174" s="1"/>
      <c r="SLR174" s="1"/>
      <c r="SLS174" s="1"/>
      <c r="SLT174" s="1"/>
      <c r="SLU174" s="1"/>
      <c r="SLV174" s="1"/>
      <c r="SLW174" s="1"/>
      <c r="SLX174" s="1"/>
      <c r="SLY174" s="1"/>
      <c r="SLZ174" s="1"/>
      <c r="SMA174" s="1"/>
      <c r="SMB174" s="1"/>
      <c r="SMC174" s="1"/>
      <c r="SMD174" s="1"/>
      <c r="SME174" s="1"/>
      <c r="SMF174" s="1"/>
      <c r="SMG174" s="1"/>
      <c r="SMH174" s="1"/>
      <c r="SMI174" s="1"/>
      <c r="SMJ174" s="1"/>
      <c r="SMK174" s="1"/>
      <c r="SML174" s="1"/>
      <c r="SMM174" s="1"/>
      <c r="SMN174" s="1"/>
      <c r="SMO174" s="1"/>
      <c r="SMP174" s="1"/>
      <c r="SMQ174" s="1"/>
      <c r="SMR174" s="1"/>
      <c r="SMS174" s="1"/>
      <c r="SMT174" s="1"/>
      <c r="SMU174" s="1"/>
      <c r="SMV174" s="1"/>
      <c r="SMW174" s="1"/>
      <c r="SMX174" s="1"/>
      <c r="SMY174" s="1"/>
      <c r="SMZ174" s="1"/>
      <c r="SNA174" s="1"/>
      <c r="SNB174" s="1"/>
      <c r="SNC174" s="1"/>
      <c r="SND174" s="1"/>
      <c r="SNE174" s="1"/>
      <c r="SNF174" s="1"/>
      <c r="SNG174" s="1"/>
      <c r="SNH174" s="1"/>
      <c r="SNI174" s="1"/>
      <c r="SNJ174" s="1"/>
      <c r="SNK174" s="1"/>
      <c r="SNL174" s="1"/>
      <c r="SNM174" s="1"/>
      <c r="SNN174" s="1"/>
      <c r="SNO174" s="1"/>
      <c r="SNP174" s="1"/>
      <c r="SNQ174" s="1"/>
      <c r="SNR174" s="1"/>
      <c r="SNS174" s="1"/>
      <c r="SNT174" s="1"/>
      <c r="SNU174" s="1"/>
      <c r="SNV174" s="1"/>
      <c r="SNW174" s="1"/>
      <c r="SNX174" s="1"/>
      <c r="SNY174" s="1"/>
      <c r="SNZ174" s="1"/>
      <c r="SOA174" s="1"/>
      <c r="SOB174" s="1"/>
      <c r="SOC174" s="1"/>
      <c r="SOD174" s="1"/>
      <c r="SOE174" s="1"/>
      <c r="SOF174" s="1"/>
      <c r="SOG174" s="1"/>
      <c r="SOH174" s="1"/>
      <c r="SOI174" s="1"/>
      <c r="SOJ174" s="1"/>
      <c r="SOK174" s="1"/>
      <c r="SOL174" s="1"/>
      <c r="SOM174" s="1"/>
      <c r="SON174" s="1"/>
      <c r="SOO174" s="1"/>
      <c r="SOP174" s="1"/>
      <c r="SOQ174" s="1"/>
      <c r="SOR174" s="1"/>
      <c r="SOS174" s="1"/>
      <c r="SOT174" s="1"/>
      <c r="SOU174" s="1"/>
      <c r="SOV174" s="1"/>
      <c r="SOW174" s="1"/>
      <c r="SOX174" s="1"/>
      <c r="SOY174" s="1"/>
      <c r="SOZ174" s="1"/>
      <c r="SPA174" s="1"/>
      <c r="SPB174" s="1"/>
      <c r="SPC174" s="1"/>
      <c r="SPD174" s="1"/>
      <c r="SPE174" s="1"/>
      <c r="SPF174" s="1"/>
      <c r="SPG174" s="1"/>
      <c r="SPH174" s="1"/>
      <c r="SPI174" s="1"/>
      <c r="SPJ174" s="1"/>
      <c r="SPK174" s="1"/>
      <c r="SPL174" s="1"/>
      <c r="SPM174" s="1"/>
      <c r="SPN174" s="1"/>
      <c r="SPO174" s="1"/>
      <c r="SPP174" s="1"/>
      <c r="SPQ174" s="1"/>
      <c r="SPR174" s="1"/>
      <c r="SPS174" s="1"/>
      <c r="SPT174" s="1"/>
      <c r="SPU174" s="1"/>
      <c r="SPV174" s="1"/>
      <c r="SPW174" s="1"/>
      <c r="SPX174" s="1"/>
      <c r="SPY174" s="1"/>
      <c r="SPZ174" s="1"/>
      <c r="SQA174" s="1"/>
      <c r="SQB174" s="1"/>
      <c r="SQC174" s="1"/>
      <c r="SQD174" s="1"/>
      <c r="SQE174" s="1"/>
      <c r="SQF174" s="1"/>
      <c r="SQG174" s="1"/>
      <c r="SQH174" s="1"/>
      <c r="SQI174" s="1"/>
      <c r="SQJ174" s="1"/>
      <c r="SQK174" s="1"/>
      <c r="SQL174" s="1"/>
      <c r="SQM174" s="1"/>
      <c r="SQN174" s="1"/>
      <c r="SQO174" s="1"/>
      <c r="SQP174" s="1"/>
      <c r="SQQ174" s="1"/>
      <c r="SQR174" s="1"/>
      <c r="SQS174" s="1"/>
      <c r="SQT174" s="1"/>
      <c r="SQU174" s="1"/>
      <c r="SQV174" s="1"/>
      <c r="SQW174" s="1"/>
      <c r="SQX174" s="1"/>
      <c r="SQY174" s="1"/>
      <c r="SQZ174" s="1"/>
      <c r="SRA174" s="1"/>
      <c r="SRB174" s="1"/>
      <c r="SRC174" s="1"/>
      <c r="SRD174" s="1"/>
      <c r="SRE174" s="1"/>
      <c r="SRF174" s="1"/>
      <c r="SRG174" s="1"/>
      <c r="SRH174" s="1"/>
      <c r="SRI174" s="1"/>
      <c r="SRJ174" s="1"/>
      <c r="SRK174" s="1"/>
      <c r="SRL174" s="1"/>
      <c r="SRM174" s="1"/>
      <c r="SRN174" s="1"/>
      <c r="SRO174" s="1"/>
      <c r="SRP174" s="1"/>
      <c r="SRQ174" s="1"/>
      <c r="SRR174" s="1"/>
      <c r="SRS174" s="1"/>
      <c r="SRT174" s="1"/>
      <c r="SRU174" s="1"/>
      <c r="SRV174" s="1"/>
      <c r="SRW174" s="1"/>
      <c r="SRX174" s="1"/>
      <c r="SRY174" s="1"/>
      <c r="SRZ174" s="1"/>
      <c r="SSA174" s="1"/>
      <c r="SSB174" s="1"/>
      <c r="SSC174" s="1"/>
      <c r="SSD174" s="1"/>
      <c r="SSE174" s="1"/>
      <c r="SSF174" s="1"/>
      <c r="SSG174" s="1"/>
      <c r="SSH174" s="1"/>
      <c r="SSI174" s="1"/>
      <c r="SSJ174" s="1"/>
      <c r="SSK174" s="1"/>
      <c r="SSL174" s="1"/>
      <c r="SSM174" s="1"/>
      <c r="SSN174" s="1"/>
      <c r="SSO174" s="1"/>
      <c r="SSP174" s="1"/>
      <c r="SSQ174" s="1"/>
      <c r="SSR174" s="1"/>
      <c r="SSS174" s="1"/>
      <c r="SST174" s="1"/>
      <c r="SSU174" s="1"/>
      <c r="SSV174" s="1"/>
      <c r="SSW174" s="1"/>
      <c r="SSX174" s="1"/>
      <c r="SSY174" s="1"/>
      <c r="SSZ174" s="1"/>
      <c r="STA174" s="1"/>
      <c r="STB174" s="1"/>
      <c r="STC174" s="1"/>
      <c r="STD174" s="1"/>
      <c r="STE174" s="1"/>
      <c r="STF174" s="1"/>
      <c r="STG174" s="1"/>
      <c r="STH174" s="1"/>
      <c r="STI174" s="1"/>
      <c r="STJ174" s="1"/>
      <c r="STK174" s="1"/>
      <c r="STL174" s="1"/>
      <c r="STM174" s="1"/>
      <c r="STN174" s="1"/>
      <c r="STO174" s="1"/>
      <c r="STP174" s="1"/>
      <c r="STQ174" s="1"/>
      <c r="STR174" s="1"/>
      <c r="STS174" s="1"/>
      <c r="STT174" s="1"/>
      <c r="STU174" s="1"/>
      <c r="STV174" s="1"/>
      <c r="STW174" s="1"/>
      <c r="STX174" s="1"/>
      <c r="STY174" s="1"/>
      <c r="STZ174" s="1"/>
      <c r="SUA174" s="1"/>
      <c r="SUB174" s="1"/>
      <c r="SUC174" s="1"/>
      <c r="SUD174" s="1"/>
      <c r="SUE174" s="1"/>
      <c r="SUF174" s="1"/>
      <c r="SUG174" s="1"/>
      <c r="SUH174" s="1"/>
      <c r="SUI174" s="1"/>
      <c r="SUJ174" s="1"/>
      <c r="SUK174" s="1"/>
      <c r="SUL174" s="1"/>
      <c r="SUM174" s="1"/>
      <c r="SUN174" s="1"/>
      <c r="SUO174" s="1"/>
      <c r="SUP174" s="1"/>
      <c r="SUQ174" s="1"/>
      <c r="SUR174" s="1"/>
      <c r="SUS174" s="1"/>
      <c r="SUT174" s="1"/>
      <c r="SUU174" s="1"/>
      <c r="SUV174" s="1"/>
      <c r="SUW174" s="1"/>
      <c r="SUX174" s="1"/>
      <c r="SUY174" s="1"/>
      <c r="SUZ174" s="1"/>
      <c r="SVA174" s="1"/>
      <c r="SVB174" s="1"/>
      <c r="SVC174" s="1"/>
      <c r="SVD174" s="1"/>
      <c r="SVE174" s="1"/>
      <c r="SVF174" s="1"/>
      <c r="SVG174" s="1"/>
      <c r="SVH174" s="1"/>
      <c r="SVI174" s="1"/>
      <c r="SVJ174" s="1"/>
      <c r="SVK174" s="1"/>
      <c r="SVL174" s="1"/>
      <c r="SVM174" s="1"/>
      <c r="SVN174" s="1"/>
      <c r="SVO174" s="1"/>
      <c r="SVP174" s="1"/>
      <c r="SVQ174" s="1"/>
      <c r="SVR174" s="1"/>
      <c r="SVS174" s="1"/>
      <c r="SVT174" s="1"/>
      <c r="SVU174" s="1"/>
      <c r="SVV174" s="1"/>
      <c r="SVW174" s="1"/>
      <c r="SVX174" s="1"/>
      <c r="SVY174" s="1"/>
      <c r="SVZ174" s="1"/>
      <c r="SWA174" s="1"/>
      <c r="SWB174" s="1"/>
      <c r="SWC174" s="1"/>
      <c r="SWD174" s="1"/>
      <c r="SWE174" s="1"/>
      <c r="SWF174" s="1"/>
      <c r="SWG174" s="1"/>
      <c r="SWH174" s="1"/>
      <c r="SWI174" s="1"/>
      <c r="SWJ174" s="1"/>
      <c r="SWK174" s="1"/>
      <c r="SWL174" s="1"/>
      <c r="SWM174" s="1"/>
      <c r="SWN174" s="1"/>
      <c r="SWO174" s="1"/>
      <c r="SWP174" s="1"/>
      <c r="SWQ174" s="1"/>
      <c r="SWR174" s="1"/>
      <c r="SWS174" s="1"/>
      <c r="SWT174" s="1"/>
      <c r="SWU174" s="1"/>
      <c r="SWV174" s="1"/>
      <c r="SWW174" s="1"/>
      <c r="SWX174" s="1"/>
      <c r="SWY174" s="1"/>
      <c r="SWZ174" s="1"/>
      <c r="SXA174" s="1"/>
      <c r="SXB174" s="1"/>
      <c r="SXC174" s="1"/>
      <c r="SXD174" s="1"/>
      <c r="SXE174" s="1"/>
      <c r="SXF174" s="1"/>
      <c r="SXG174" s="1"/>
      <c r="SXH174" s="1"/>
      <c r="SXI174" s="1"/>
      <c r="SXJ174" s="1"/>
      <c r="SXK174" s="1"/>
      <c r="SXL174" s="1"/>
      <c r="SXM174" s="1"/>
      <c r="SXN174" s="1"/>
      <c r="SXO174" s="1"/>
      <c r="SXP174" s="1"/>
      <c r="SXQ174" s="1"/>
      <c r="SXR174" s="1"/>
      <c r="SXS174" s="1"/>
      <c r="SXT174" s="1"/>
      <c r="SXU174" s="1"/>
      <c r="SXV174" s="1"/>
      <c r="SXW174" s="1"/>
      <c r="SXX174" s="1"/>
      <c r="SXY174" s="1"/>
      <c r="SXZ174" s="1"/>
      <c r="SYA174" s="1"/>
      <c r="SYB174" s="1"/>
      <c r="SYC174" s="1"/>
      <c r="SYD174" s="1"/>
      <c r="SYE174" s="1"/>
      <c r="SYF174" s="1"/>
      <c r="SYG174" s="1"/>
      <c r="SYH174" s="1"/>
      <c r="SYI174" s="1"/>
      <c r="SYJ174" s="1"/>
      <c r="SYK174" s="1"/>
      <c r="SYL174" s="1"/>
      <c r="SYM174" s="1"/>
      <c r="SYN174" s="1"/>
      <c r="SYO174" s="1"/>
      <c r="SYP174" s="1"/>
      <c r="SYQ174" s="1"/>
      <c r="SYR174" s="1"/>
      <c r="SYS174" s="1"/>
      <c r="SYT174" s="1"/>
      <c r="SYU174" s="1"/>
      <c r="SYV174" s="1"/>
      <c r="SYW174" s="1"/>
      <c r="SYX174" s="1"/>
      <c r="SYY174" s="1"/>
      <c r="SYZ174" s="1"/>
      <c r="SZA174" s="1"/>
      <c r="SZB174" s="1"/>
      <c r="SZC174" s="1"/>
      <c r="SZD174" s="1"/>
      <c r="SZE174" s="1"/>
      <c r="SZF174" s="1"/>
      <c r="SZG174" s="1"/>
      <c r="SZH174" s="1"/>
      <c r="SZI174" s="1"/>
      <c r="SZJ174" s="1"/>
      <c r="SZK174" s="1"/>
      <c r="SZL174" s="1"/>
      <c r="SZM174" s="1"/>
      <c r="SZN174" s="1"/>
      <c r="SZO174" s="1"/>
      <c r="SZP174" s="1"/>
      <c r="SZQ174" s="1"/>
      <c r="SZR174" s="1"/>
      <c r="SZS174" s="1"/>
      <c r="SZT174" s="1"/>
      <c r="SZU174" s="1"/>
      <c r="SZV174" s="1"/>
      <c r="SZW174" s="1"/>
      <c r="SZX174" s="1"/>
      <c r="SZY174" s="1"/>
      <c r="SZZ174" s="1"/>
      <c r="TAA174" s="1"/>
      <c r="TAB174" s="1"/>
      <c r="TAC174" s="1"/>
      <c r="TAD174" s="1"/>
      <c r="TAE174" s="1"/>
      <c r="TAF174" s="1"/>
      <c r="TAG174" s="1"/>
      <c r="TAH174" s="1"/>
      <c r="TAI174" s="1"/>
      <c r="TAJ174" s="1"/>
      <c r="TAK174" s="1"/>
      <c r="TAL174" s="1"/>
      <c r="TAM174" s="1"/>
      <c r="TAN174" s="1"/>
      <c r="TAO174" s="1"/>
      <c r="TAP174" s="1"/>
      <c r="TAQ174" s="1"/>
      <c r="TAR174" s="1"/>
      <c r="TAS174" s="1"/>
      <c r="TAT174" s="1"/>
      <c r="TAU174" s="1"/>
      <c r="TAV174" s="1"/>
      <c r="TAW174" s="1"/>
      <c r="TAX174" s="1"/>
      <c r="TAY174" s="1"/>
      <c r="TAZ174" s="1"/>
      <c r="TBA174" s="1"/>
      <c r="TBB174" s="1"/>
      <c r="TBC174" s="1"/>
      <c r="TBD174" s="1"/>
      <c r="TBE174" s="1"/>
      <c r="TBF174" s="1"/>
      <c r="TBG174" s="1"/>
      <c r="TBH174" s="1"/>
      <c r="TBI174" s="1"/>
      <c r="TBJ174" s="1"/>
      <c r="TBK174" s="1"/>
      <c r="TBL174" s="1"/>
      <c r="TBM174" s="1"/>
      <c r="TBN174" s="1"/>
      <c r="TBO174" s="1"/>
      <c r="TBP174" s="1"/>
      <c r="TBQ174" s="1"/>
      <c r="TBR174" s="1"/>
      <c r="TBS174" s="1"/>
      <c r="TBT174" s="1"/>
      <c r="TBU174" s="1"/>
      <c r="TBV174" s="1"/>
      <c r="TBW174" s="1"/>
      <c r="TBX174" s="1"/>
      <c r="TBY174" s="1"/>
      <c r="TBZ174" s="1"/>
      <c r="TCA174" s="1"/>
      <c r="TCB174" s="1"/>
      <c r="TCC174" s="1"/>
      <c r="TCD174" s="1"/>
      <c r="TCE174" s="1"/>
      <c r="TCF174" s="1"/>
      <c r="TCG174" s="1"/>
      <c r="TCH174" s="1"/>
      <c r="TCI174" s="1"/>
      <c r="TCJ174" s="1"/>
      <c r="TCK174" s="1"/>
      <c r="TCL174" s="1"/>
      <c r="TCM174" s="1"/>
      <c r="TCN174" s="1"/>
      <c r="TCO174" s="1"/>
      <c r="TCP174" s="1"/>
      <c r="TCQ174" s="1"/>
      <c r="TCR174" s="1"/>
      <c r="TCS174" s="1"/>
      <c r="TCT174" s="1"/>
      <c r="TCU174" s="1"/>
      <c r="TCV174" s="1"/>
      <c r="TCW174" s="1"/>
      <c r="TCX174" s="1"/>
      <c r="TCY174" s="1"/>
      <c r="TCZ174" s="1"/>
      <c r="TDA174" s="1"/>
      <c r="TDB174" s="1"/>
      <c r="TDC174" s="1"/>
      <c r="TDD174" s="1"/>
      <c r="TDE174" s="1"/>
      <c r="TDF174" s="1"/>
      <c r="TDG174" s="1"/>
      <c r="TDH174" s="1"/>
      <c r="TDI174" s="1"/>
      <c r="TDJ174" s="1"/>
      <c r="TDK174" s="1"/>
      <c r="TDL174" s="1"/>
      <c r="TDM174" s="1"/>
      <c r="TDN174" s="1"/>
      <c r="TDO174" s="1"/>
      <c r="TDP174" s="1"/>
      <c r="TDQ174" s="1"/>
      <c r="TDR174" s="1"/>
      <c r="TDS174" s="1"/>
      <c r="TDT174" s="1"/>
      <c r="TDU174" s="1"/>
      <c r="TDV174" s="1"/>
      <c r="TDW174" s="1"/>
      <c r="TDX174" s="1"/>
      <c r="TDY174" s="1"/>
      <c r="TDZ174" s="1"/>
      <c r="TEA174" s="1"/>
      <c r="TEB174" s="1"/>
      <c r="TEC174" s="1"/>
      <c r="TED174" s="1"/>
      <c r="TEE174" s="1"/>
      <c r="TEF174" s="1"/>
      <c r="TEG174" s="1"/>
      <c r="TEH174" s="1"/>
      <c r="TEI174" s="1"/>
      <c r="TEJ174" s="1"/>
      <c r="TEK174" s="1"/>
      <c r="TEL174" s="1"/>
      <c r="TEM174" s="1"/>
      <c r="TEN174" s="1"/>
      <c r="TEO174" s="1"/>
      <c r="TEP174" s="1"/>
      <c r="TEQ174" s="1"/>
      <c r="TER174" s="1"/>
      <c r="TES174" s="1"/>
      <c r="TET174" s="1"/>
      <c r="TEU174" s="1"/>
      <c r="TEV174" s="1"/>
      <c r="TEW174" s="1"/>
      <c r="TEX174" s="1"/>
      <c r="TEY174" s="1"/>
      <c r="TEZ174" s="1"/>
      <c r="TFA174" s="1"/>
      <c r="TFB174" s="1"/>
      <c r="TFC174" s="1"/>
      <c r="TFD174" s="1"/>
      <c r="TFE174" s="1"/>
      <c r="TFF174" s="1"/>
      <c r="TFG174" s="1"/>
      <c r="TFH174" s="1"/>
      <c r="TFI174" s="1"/>
      <c r="TFJ174" s="1"/>
      <c r="TFK174" s="1"/>
      <c r="TFL174" s="1"/>
      <c r="TFM174" s="1"/>
      <c r="TFN174" s="1"/>
      <c r="TFO174" s="1"/>
      <c r="TFP174" s="1"/>
      <c r="TFQ174" s="1"/>
      <c r="TFR174" s="1"/>
      <c r="TFS174" s="1"/>
      <c r="TFT174" s="1"/>
      <c r="TFU174" s="1"/>
      <c r="TFV174" s="1"/>
      <c r="TFW174" s="1"/>
      <c r="TFX174" s="1"/>
      <c r="TFY174" s="1"/>
      <c r="TFZ174" s="1"/>
      <c r="TGA174" s="1"/>
      <c r="TGB174" s="1"/>
      <c r="TGC174" s="1"/>
      <c r="TGD174" s="1"/>
      <c r="TGE174" s="1"/>
      <c r="TGF174" s="1"/>
      <c r="TGG174" s="1"/>
      <c r="TGH174" s="1"/>
      <c r="TGI174" s="1"/>
      <c r="TGJ174" s="1"/>
      <c r="TGK174" s="1"/>
      <c r="TGL174" s="1"/>
      <c r="TGM174" s="1"/>
      <c r="TGN174" s="1"/>
      <c r="TGO174" s="1"/>
      <c r="TGP174" s="1"/>
      <c r="TGQ174" s="1"/>
      <c r="TGR174" s="1"/>
      <c r="TGS174" s="1"/>
      <c r="TGT174" s="1"/>
      <c r="TGU174" s="1"/>
      <c r="TGV174" s="1"/>
      <c r="TGW174" s="1"/>
      <c r="TGX174" s="1"/>
      <c r="TGY174" s="1"/>
      <c r="TGZ174" s="1"/>
      <c r="THA174" s="1"/>
      <c r="THB174" s="1"/>
      <c r="THC174" s="1"/>
      <c r="THD174" s="1"/>
      <c r="THE174" s="1"/>
      <c r="THF174" s="1"/>
      <c r="THG174" s="1"/>
      <c r="THH174" s="1"/>
      <c r="THI174" s="1"/>
      <c r="THJ174" s="1"/>
      <c r="THK174" s="1"/>
      <c r="THL174" s="1"/>
      <c r="THM174" s="1"/>
      <c r="THN174" s="1"/>
      <c r="THO174" s="1"/>
      <c r="THP174" s="1"/>
      <c r="THQ174" s="1"/>
      <c r="THR174" s="1"/>
      <c r="THS174" s="1"/>
      <c r="THT174" s="1"/>
      <c r="THU174" s="1"/>
      <c r="THV174" s="1"/>
      <c r="THW174" s="1"/>
      <c r="THX174" s="1"/>
      <c r="THY174" s="1"/>
      <c r="THZ174" s="1"/>
      <c r="TIA174" s="1"/>
      <c r="TIB174" s="1"/>
      <c r="TIC174" s="1"/>
      <c r="TID174" s="1"/>
      <c r="TIE174" s="1"/>
      <c r="TIF174" s="1"/>
      <c r="TIG174" s="1"/>
      <c r="TIH174" s="1"/>
      <c r="TII174" s="1"/>
      <c r="TIJ174" s="1"/>
      <c r="TIK174" s="1"/>
      <c r="TIL174" s="1"/>
      <c r="TIM174" s="1"/>
      <c r="TIN174" s="1"/>
      <c r="TIO174" s="1"/>
      <c r="TIP174" s="1"/>
      <c r="TIQ174" s="1"/>
      <c r="TIR174" s="1"/>
      <c r="TIS174" s="1"/>
      <c r="TIT174" s="1"/>
      <c r="TIU174" s="1"/>
      <c r="TIV174" s="1"/>
      <c r="TIW174" s="1"/>
      <c r="TIX174" s="1"/>
      <c r="TIY174" s="1"/>
      <c r="TIZ174" s="1"/>
      <c r="TJA174" s="1"/>
      <c r="TJB174" s="1"/>
      <c r="TJC174" s="1"/>
      <c r="TJD174" s="1"/>
      <c r="TJE174" s="1"/>
      <c r="TJF174" s="1"/>
      <c r="TJG174" s="1"/>
      <c r="TJH174" s="1"/>
      <c r="TJI174" s="1"/>
      <c r="TJJ174" s="1"/>
      <c r="TJK174" s="1"/>
      <c r="TJL174" s="1"/>
      <c r="TJM174" s="1"/>
      <c r="TJN174" s="1"/>
      <c r="TJO174" s="1"/>
      <c r="TJP174" s="1"/>
      <c r="TJQ174" s="1"/>
      <c r="TJR174" s="1"/>
      <c r="TJS174" s="1"/>
      <c r="TJT174" s="1"/>
      <c r="TJU174" s="1"/>
      <c r="TJV174" s="1"/>
      <c r="TJW174" s="1"/>
      <c r="TJX174" s="1"/>
      <c r="TJY174" s="1"/>
      <c r="TJZ174" s="1"/>
      <c r="TKA174" s="1"/>
      <c r="TKB174" s="1"/>
      <c r="TKC174" s="1"/>
      <c r="TKD174" s="1"/>
      <c r="TKE174" s="1"/>
      <c r="TKF174" s="1"/>
      <c r="TKG174" s="1"/>
      <c r="TKH174" s="1"/>
      <c r="TKI174" s="1"/>
      <c r="TKJ174" s="1"/>
      <c r="TKK174" s="1"/>
      <c r="TKL174" s="1"/>
      <c r="TKM174" s="1"/>
      <c r="TKN174" s="1"/>
      <c r="TKO174" s="1"/>
      <c r="TKP174" s="1"/>
      <c r="TKQ174" s="1"/>
      <c r="TKR174" s="1"/>
      <c r="TKS174" s="1"/>
      <c r="TKT174" s="1"/>
      <c r="TKU174" s="1"/>
      <c r="TKV174" s="1"/>
      <c r="TKW174" s="1"/>
      <c r="TKX174" s="1"/>
      <c r="TKY174" s="1"/>
      <c r="TKZ174" s="1"/>
      <c r="TLA174" s="1"/>
      <c r="TLB174" s="1"/>
      <c r="TLC174" s="1"/>
      <c r="TLD174" s="1"/>
      <c r="TLE174" s="1"/>
      <c r="TLF174" s="1"/>
      <c r="TLG174" s="1"/>
      <c r="TLH174" s="1"/>
      <c r="TLI174" s="1"/>
      <c r="TLJ174" s="1"/>
      <c r="TLK174" s="1"/>
      <c r="TLL174" s="1"/>
      <c r="TLM174" s="1"/>
      <c r="TLN174" s="1"/>
      <c r="TLO174" s="1"/>
      <c r="TLP174" s="1"/>
      <c r="TLQ174" s="1"/>
      <c r="TLR174" s="1"/>
      <c r="TLS174" s="1"/>
      <c r="TLT174" s="1"/>
      <c r="TLU174" s="1"/>
      <c r="TLV174" s="1"/>
      <c r="TLW174" s="1"/>
      <c r="TLX174" s="1"/>
      <c r="TLY174" s="1"/>
      <c r="TLZ174" s="1"/>
      <c r="TMA174" s="1"/>
      <c r="TMB174" s="1"/>
      <c r="TMC174" s="1"/>
      <c r="TMD174" s="1"/>
      <c r="TME174" s="1"/>
      <c r="TMF174" s="1"/>
      <c r="TMG174" s="1"/>
      <c r="TMH174" s="1"/>
      <c r="TMI174" s="1"/>
      <c r="TMJ174" s="1"/>
      <c r="TMK174" s="1"/>
      <c r="TML174" s="1"/>
      <c r="TMM174" s="1"/>
      <c r="TMN174" s="1"/>
      <c r="TMO174" s="1"/>
      <c r="TMP174" s="1"/>
      <c r="TMQ174" s="1"/>
      <c r="TMR174" s="1"/>
      <c r="TMS174" s="1"/>
      <c r="TMT174" s="1"/>
      <c r="TMU174" s="1"/>
      <c r="TMV174" s="1"/>
      <c r="TMW174" s="1"/>
      <c r="TMX174" s="1"/>
      <c r="TMY174" s="1"/>
      <c r="TMZ174" s="1"/>
      <c r="TNA174" s="1"/>
      <c r="TNB174" s="1"/>
      <c r="TNC174" s="1"/>
      <c r="TND174" s="1"/>
      <c r="TNE174" s="1"/>
      <c r="TNF174" s="1"/>
      <c r="TNG174" s="1"/>
      <c r="TNH174" s="1"/>
      <c r="TNI174" s="1"/>
      <c r="TNJ174" s="1"/>
      <c r="TNK174" s="1"/>
      <c r="TNL174" s="1"/>
      <c r="TNM174" s="1"/>
      <c r="TNN174" s="1"/>
      <c r="TNO174" s="1"/>
      <c r="TNP174" s="1"/>
      <c r="TNQ174" s="1"/>
      <c r="TNR174" s="1"/>
      <c r="TNS174" s="1"/>
      <c r="TNT174" s="1"/>
      <c r="TNU174" s="1"/>
      <c r="TNV174" s="1"/>
      <c r="TNW174" s="1"/>
      <c r="TNX174" s="1"/>
      <c r="TNY174" s="1"/>
      <c r="TNZ174" s="1"/>
      <c r="TOA174" s="1"/>
      <c r="TOB174" s="1"/>
      <c r="TOC174" s="1"/>
      <c r="TOD174" s="1"/>
      <c r="TOE174" s="1"/>
      <c r="TOF174" s="1"/>
      <c r="TOG174" s="1"/>
      <c r="TOH174" s="1"/>
      <c r="TOI174" s="1"/>
      <c r="TOJ174" s="1"/>
      <c r="TOK174" s="1"/>
      <c r="TOL174" s="1"/>
      <c r="TOM174" s="1"/>
      <c r="TON174" s="1"/>
      <c r="TOO174" s="1"/>
      <c r="TOP174" s="1"/>
      <c r="TOQ174" s="1"/>
      <c r="TOR174" s="1"/>
      <c r="TOS174" s="1"/>
      <c r="TOT174" s="1"/>
      <c r="TOU174" s="1"/>
      <c r="TOV174" s="1"/>
      <c r="TOW174" s="1"/>
      <c r="TOX174" s="1"/>
      <c r="TOY174" s="1"/>
      <c r="TOZ174" s="1"/>
      <c r="TPA174" s="1"/>
      <c r="TPB174" s="1"/>
      <c r="TPC174" s="1"/>
      <c r="TPD174" s="1"/>
      <c r="TPE174" s="1"/>
      <c r="TPF174" s="1"/>
      <c r="TPG174" s="1"/>
      <c r="TPH174" s="1"/>
      <c r="TPI174" s="1"/>
      <c r="TPJ174" s="1"/>
      <c r="TPK174" s="1"/>
      <c r="TPL174" s="1"/>
      <c r="TPM174" s="1"/>
      <c r="TPN174" s="1"/>
      <c r="TPO174" s="1"/>
      <c r="TPP174" s="1"/>
      <c r="TPQ174" s="1"/>
      <c r="TPR174" s="1"/>
      <c r="TPS174" s="1"/>
      <c r="TPT174" s="1"/>
      <c r="TPU174" s="1"/>
      <c r="TPV174" s="1"/>
      <c r="TPW174" s="1"/>
      <c r="TPX174" s="1"/>
      <c r="TPY174" s="1"/>
      <c r="TPZ174" s="1"/>
      <c r="TQA174" s="1"/>
      <c r="TQB174" s="1"/>
      <c r="TQC174" s="1"/>
      <c r="TQD174" s="1"/>
      <c r="TQE174" s="1"/>
      <c r="TQF174" s="1"/>
      <c r="TQG174" s="1"/>
      <c r="TQH174" s="1"/>
      <c r="TQI174" s="1"/>
      <c r="TQJ174" s="1"/>
      <c r="TQK174" s="1"/>
      <c r="TQL174" s="1"/>
      <c r="TQM174" s="1"/>
      <c r="TQN174" s="1"/>
      <c r="TQO174" s="1"/>
      <c r="TQP174" s="1"/>
      <c r="TQQ174" s="1"/>
      <c r="TQR174" s="1"/>
      <c r="TQS174" s="1"/>
      <c r="TQT174" s="1"/>
      <c r="TQU174" s="1"/>
      <c r="TQV174" s="1"/>
      <c r="TQW174" s="1"/>
      <c r="TQX174" s="1"/>
      <c r="TQY174" s="1"/>
      <c r="TQZ174" s="1"/>
      <c r="TRA174" s="1"/>
      <c r="TRB174" s="1"/>
      <c r="TRC174" s="1"/>
      <c r="TRD174" s="1"/>
      <c r="TRE174" s="1"/>
      <c r="TRF174" s="1"/>
      <c r="TRG174" s="1"/>
      <c r="TRH174" s="1"/>
      <c r="TRI174" s="1"/>
      <c r="TRJ174" s="1"/>
      <c r="TRK174" s="1"/>
      <c r="TRL174" s="1"/>
      <c r="TRM174" s="1"/>
      <c r="TRN174" s="1"/>
      <c r="TRO174" s="1"/>
      <c r="TRP174" s="1"/>
      <c r="TRQ174" s="1"/>
      <c r="TRR174" s="1"/>
      <c r="TRS174" s="1"/>
      <c r="TRT174" s="1"/>
      <c r="TRU174" s="1"/>
      <c r="TRV174" s="1"/>
      <c r="TRW174" s="1"/>
      <c r="TRX174" s="1"/>
      <c r="TRY174" s="1"/>
      <c r="TRZ174" s="1"/>
      <c r="TSA174" s="1"/>
      <c r="TSB174" s="1"/>
      <c r="TSC174" s="1"/>
      <c r="TSD174" s="1"/>
      <c r="TSE174" s="1"/>
      <c r="TSF174" s="1"/>
      <c r="TSG174" s="1"/>
      <c r="TSH174" s="1"/>
      <c r="TSI174" s="1"/>
      <c r="TSJ174" s="1"/>
      <c r="TSK174" s="1"/>
      <c r="TSL174" s="1"/>
      <c r="TSM174" s="1"/>
      <c r="TSN174" s="1"/>
      <c r="TSO174" s="1"/>
      <c r="TSP174" s="1"/>
      <c r="TSQ174" s="1"/>
      <c r="TSR174" s="1"/>
      <c r="TSS174" s="1"/>
      <c r="TST174" s="1"/>
      <c r="TSU174" s="1"/>
      <c r="TSV174" s="1"/>
      <c r="TSW174" s="1"/>
      <c r="TSX174" s="1"/>
      <c r="TSY174" s="1"/>
      <c r="TSZ174" s="1"/>
      <c r="TTA174" s="1"/>
      <c r="TTB174" s="1"/>
      <c r="TTC174" s="1"/>
      <c r="TTD174" s="1"/>
      <c r="TTE174" s="1"/>
      <c r="TTF174" s="1"/>
      <c r="TTG174" s="1"/>
      <c r="TTH174" s="1"/>
      <c r="TTI174" s="1"/>
      <c r="TTJ174" s="1"/>
      <c r="TTK174" s="1"/>
      <c r="TTL174" s="1"/>
      <c r="TTM174" s="1"/>
      <c r="TTN174" s="1"/>
      <c r="TTO174" s="1"/>
      <c r="TTP174" s="1"/>
      <c r="TTQ174" s="1"/>
      <c r="TTR174" s="1"/>
      <c r="TTS174" s="1"/>
      <c r="TTT174" s="1"/>
      <c r="TTU174" s="1"/>
      <c r="TTV174" s="1"/>
      <c r="TTW174" s="1"/>
      <c r="TTX174" s="1"/>
      <c r="TTY174" s="1"/>
      <c r="TTZ174" s="1"/>
      <c r="TUA174" s="1"/>
      <c r="TUB174" s="1"/>
      <c r="TUC174" s="1"/>
      <c r="TUD174" s="1"/>
      <c r="TUE174" s="1"/>
      <c r="TUF174" s="1"/>
      <c r="TUG174" s="1"/>
      <c r="TUH174" s="1"/>
      <c r="TUI174" s="1"/>
      <c r="TUJ174" s="1"/>
      <c r="TUK174" s="1"/>
      <c r="TUL174" s="1"/>
      <c r="TUM174" s="1"/>
      <c r="TUN174" s="1"/>
      <c r="TUO174" s="1"/>
      <c r="TUP174" s="1"/>
      <c r="TUQ174" s="1"/>
      <c r="TUR174" s="1"/>
      <c r="TUS174" s="1"/>
      <c r="TUT174" s="1"/>
      <c r="TUU174" s="1"/>
      <c r="TUV174" s="1"/>
      <c r="TUW174" s="1"/>
      <c r="TUX174" s="1"/>
      <c r="TUY174" s="1"/>
      <c r="TUZ174" s="1"/>
      <c r="TVA174" s="1"/>
      <c r="TVB174" s="1"/>
      <c r="TVC174" s="1"/>
      <c r="TVD174" s="1"/>
      <c r="TVE174" s="1"/>
      <c r="TVF174" s="1"/>
      <c r="TVG174" s="1"/>
      <c r="TVH174" s="1"/>
      <c r="TVI174" s="1"/>
      <c r="TVJ174" s="1"/>
      <c r="TVK174" s="1"/>
      <c r="TVL174" s="1"/>
      <c r="TVM174" s="1"/>
      <c r="TVN174" s="1"/>
      <c r="TVO174" s="1"/>
      <c r="TVP174" s="1"/>
      <c r="TVQ174" s="1"/>
      <c r="TVR174" s="1"/>
      <c r="TVS174" s="1"/>
      <c r="TVT174" s="1"/>
      <c r="TVU174" s="1"/>
      <c r="TVV174" s="1"/>
      <c r="TVW174" s="1"/>
      <c r="TVX174" s="1"/>
      <c r="TVY174" s="1"/>
      <c r="TVZ174" s="1"/>
      <c r="TWA174" s="1"/>
      <c r="TWB174" s="1"/>
      <c r="TWC174" s="1"/>
      <c r="TWD174" s="1"/>
      <c r="TWE174" s="1"/>
      <c r="TWF174" s="1"/>
      <c r="TWG174" s="1"/>
      <c r="TWH174" s="1"/>
      <c r="TWI174" s="1"/>
      <c r="TWJ174" s="1"/>
      <c r="TWK174" s="1"/>
      <c r="TWL174" s="1"/>
      <c r="TWM174" s="1"/>
      <c r="TWN174" s="1"/>
      <c r="TWO174" s="1"/>
      <c r="TWP174" s="1"/>
      <c r="TWQ174" s="1"/>
      <c r="TWR174" s="1"/>
      <c r="TWS174" s="1"/>
      <c r="TWT174" s="1"/>
      <c r="TWU174" s="1"/>
      <c r="TWV174" s="1"/>
      <c r="TWW174" s="1"/>
      <c r="TWX174" s="1"/>
      <c r="TWY174" s="1"/>
      <c r="TWZ174" s="1"/>
      <c r="TXA174" s="1"/>
      <c r="TXB174" s="1"/>
      <c r="TXC174" s="1"/>
      <c r="TXD174" s="1"/>
      <c r="TXE174" s="1"/>
      <c r="TXF174" s="1"/>
      <c r="TXG174" s="1"/>
      <c r="TXH174" s="1"/>
      <c r="TXI174" s="1"/>
      <c r="TXJ174" s="1"/>
      <c r="TXK174" s="1"/>
      <c r="TXL174" s="1"/>
      <c r="TXM174" s="1"/>
      <c r="TXN174" s="1"/>
      <c r="TXO174" s="1"/>
      <c r="TXP174" s="1"/>
      <c r="TXQ174" s="1"/>
      <c r="TXR174" s="1"/>
      <c r="TXS174" s="1"/>
      <c r="TXT174" s="1"/>
      <c r="TXU174" s="1"/>
      <c r="TXV174" s="1"/>
      <c r="TXW174" s="1"/>
      <c r="TXX174" s="1"/>
      <c r="TXY174" s="1"/>
      <c r="TXZ174" s="1"/>
      <c r="TYA174" s="1"/>
      <c r="TYB174" s="1"/>
      <c r="TYC174" s="1"/>
      <c r="TYD174" s="1"/>
      <c r="TYE174" s="1"/>
      <c r="TYF174" s="1"/>
      <c r="TYG174" s="1"/>
      <c r="TYH174" s="1"/>
      <c r="TYI174" s="1"/>
      <c r="TYJ174" s="1"/>
      <c r="TYK174" s="1"/>
      <c r="TYL174" s="1"/>
      <c r="TYM174" s="1"/>
      <c r="TYN174" s="1"/>
      <c r="TYO174" s="1"/>
      <c r="TYP174" s="1"/>
      <c r="TYQ174" s="1"/>
      <c r="TYR174" s="1"/>
      <c r="TYS174" s="1"/>
      <c r="TYT174" s="1"/>
      <c r="TYU174" s="1"/>
      <c r="TYV174" s="1"/>
      <c r="TYW174" s="1"/>
      <c r="TYX174" s="1"/>
      <c r="TYY174" s="1"/>
      <c r="TYZ174" s="1"/>
      <c r="TZA174" s="1"/>
      <c r="TZB174" s="1"/>
      <c r="TZC174" s="1"/>
      <c r="TZD174" s="1"/>
      <c r="TZE174" s="1"/>
      <c r="TZF174" s="1"/>
      <c r="TZG174" s="1"/>
      <c r="TZH174" s="1"/>
      <c r="TZI174" s="1"/>
      <c r="TZJ174" s="1"/>
      <c r="TZK174" s="1"/>
      <c r="TZL174" s="1"/>
      <c r="TZM174" s="1"/>
      <c r="TZN174" s="1"/>
      <c r="TZO174" s="1"/>
      <c r="TZP174" s="1"/>
      <c r="TZQ174" s="1"/>
      <c r="TZR174" s="1"/>
      <c r="TZS174" s="1"/>
      <c r="TZT174" s="1"/>
      <c r="TZU174" s="1"/>
      <c r="TZV174" s="1"/>
      <c r="TZW174" s="1"/>
      <c r="TZX174" s="1"/>
      <c r="TZY174" s="1"/>
      <c r="TZZ174" s="1"/>
      <c r="UAA174" s="1"/>
      <c r="UAB174" s="1"/>
      <c r="UAC174" s="1"/>
      <c r="UAD174" s="1"/>
      <c r="UAE174" s="1"/>
      <c r="UAF174" s="1"/>
      <c r="UAG174" s="1"/>
      <c r="UAH174" s="1"/>
      <c r="UAI174" s="1"/>
      <c r="UAJ174" s="1"/>
      <c r="UAK174" s="1"/>
      <c r="UAL174" s="1"/>
      <c r="UAM174" s="1"/>
      <c r="UAN174" s="1"/>
      <c r="UAO174" s="1"/>
      <c r="UAP174" s="1"/>
      <c r="UAQ174" s="1"/>
      <c r="UAR174" s="1"/>
      <c r="UAS174" s="1"/>
      <c r="UAT174" s="1"/>
      <c r="UAU174" s="1"/>
      <c r="UAV174" s="1"/>
      <c r="UAW174" s="1"/>
      <c r="UAX174" s="1"/>
      <c r="UAY174" s="1"/>
      <c r="UAZ174" s="1"/>
      <c r="UBA174" s="1"/>
      <c r="UBB174" s="1"/>
      <c r="UBC174" s="1"/>
      <c r="UBD174" s="1"/>
      <c r="UBE174" s="1"/>
      <c r="UBF174" s="1"/>
      <c r="UBG174" s="1"/>
      <c r="UBH174" s="1"/>
      <c r="UBI174" s="1"/>
      <c r="UBJ174" s="1"/>
      <c r="UBK174" s="1"/>
      <c r="UBL174" s="1"/>
      <c r="UBM174" s="1"/>
      <c r="UBN174" s="1"/>
      <c r="UBO174" s="1"/>
      <c r="UBP174" s="1"/>
      <c r="UBQ174" s="1"/>
      <c r="UBR174" s="1"/>
      <c r="UBS174" s="1"/>
      <c r="UBT174" s="1"/>
      <c r="UBU174" s="1"/>
      <c r="UBV174" s="1"/>
      <c r="UBW174" s="1"/>
      <c r="UBX174" s="1"/>
      <c r="UBY174" s="1"/>
      <c r="UBZ174" s="1"/>
      <c r="UCA174" s="1"/>
      <c r="UCB174" s="1"/>
      <c r="UCC174" s="1"/>
      <c r="UCD174" s="1"/>
      <c r="UCE174" s="1"/>
      <c r="UCF174" s="1"/>
      <c r="UCG174" s="1"/>
      <c r="UCH174" s="1"/>
      <c r="UCI174" s="1"/>
      <c r="UCJ174" s="1"/>
      <c r="UCK174" s="1"/>
      <c r="UCL174" s="1"/>
      <c r="UCM174" s="1"/>
      <c r="UCN174" s="1"/>
      <c r="UCO174" s="1"/>
      <c r="UCP174" s="1"/>
      <c r="UCQ174" s="1"/>
      <c r="UCR174" s="1"/>
      <c r="UCS174" s="1"/>
      <c r="UCT174" s="1"/>
      <c r="UCU174" s="1"/>
      <c r="UCV174" s="1"/>
      <c r="UCW174" s="1"/>
      <c r="UCX174" s="1"/>
      <c r="UCY174" s="1"/>
      <c r="UCZ174" s="1"/>
      <c r="UDA174" s="1"/>
      <c r="UDB174" s="1"/>
      <c r="UDC174" s="1"/>
      <c r="UDD174" s="1"/>
      <c r="UDE174" s="1"/>
      <c r="UDF174" s="1"/>
      <c r="UDG174" s="1"/>
      <c r="UDH174" s="1"/>
      <c r="UDI174" s="1"/>
      <c r="UDJ174" s="1"/>
      <c r="UDK174" s="1"/>
      <c r="UDL174" s="1"/>
      <c r="UDM174" s="1"/>
      <c r="UDN174" s="1"/>
      <c r="UDO174" s="1"/>
      <c r="UDP174" s="1"/>
      <c r="UDQ174" s="1"/>
      <c r="UDR174" s="1"/>
      <c r="UDS174" s="1"/>
      <c r="UDT174" s="1"/>
      <c r="UDU174" s="1"/>
      <c r="UDV174" s="1"/>
      <c r="UDW174" s="1"/>
      <c r="UDX174" s="1"/>
      <c r="UDY174" s="1"/>
      <c r="UDZ174" s="1"/>
      <c r="UEA174" s="1"/>
      <c r="UEB174" s="1"/>
      <c r="UEC174" s="1"/>
      <c r="UED174" s="1"/>
      <c r="UEE174" s="1"/>
      <c r="UEF174" s="1"/>
      <c r="UEG174" s="1"/>
      <c r="UEH174" s="1"/>
      <c r="UEI174" s="1"/>
      <c r="UEJ174" s="1"/>
      <c r="UEK174" s="1"/>
      <c r="UEL174" s="1"/>
      <c r="UEM174" s="1"/>
      <c r="UEN174" s="1"/>
      <c r="UEO174" s="1"/>
      <c r="UEP174" s="1"/>
      <c r="UEQ174" s="1"/>
      <c r="UER174" s="1"/>
      <c r="UES174" s="1"/>
      <c r="UET174" s="1"/>
      <c r="UEU174" s="1"/>
      <c r="UEV174" s="1"/>
      <c r="UEW174" s="1"/>
      <c r="UEX174" s="1"/>
      <c r="UEY174" s="1"/>
      <c r="UEZ174" s="1"/>
      <c r="UFA174" s="1"/>
      <c r="UFB174" s="1"/>
      <c r="UFC174" s="1"/>
      <c r="UFD174" s="1"/>
      <c r="UFE174" s="1"/>
      <c r="UFF174" s="1"/>
      <c r="UFG174" s="1"/>
      <c r="UFH174" s="1"/>
      <c r="UFI174" s="1"/>
      <c r="UFJ174" s="1"/>
      <c r="UFK174" s="1"/>
      <c r="UFL174" s="1"/>
      <c r="UFM174" s="1"/>
      <c r="UFN174" s="1"/>
      <c r="UFO174" s="1"/>
      <c r="UFP174" s="1"/>
      <c r="UFQ174" s="1"/>
      <c r="UFR174" s="1"/>
      <c r="UFS174" s="1"/>
      <c r="UFT174" s="1"/>
      <c r="UFU174" s="1"/>
      <c r="UFV174" s="1"/>
      <c r="UFW174" s="1"/>
      <c r="UFX174" s="1"/>
      <c r="UFY174" s="1"/>
      <c r="UFZ174" s="1"/>
      <c r="UGA174" s="1"/>
      <c r="UGB174" s="1"/>
      <c r="UGC174" s="1"/>
      <c r="UGD174" s="1"/>
      <c r="UGE174" s="1"/>
      <c r="UGF174" s="1"/>
      <c r="UGG174" s="1"/>
      <c r="UGH174" s="1"/>
      <c r="UGI174" s="1"/>
      <c r="UGJ174" s="1"/>
      <c r="UGK174" s="1"/>
      <c r="UGL174" s="1"/>
      <c r="UGM174" s="1"/>
      <c r="UGN174" s="1"/>
      <c r="UGO174" s="1"/>
      <c r="UGP174" s="1"/>
      <c r="UGQ174" s="1"/>
      <c r="UGR174" s="1"/>
      <c r="UGS174" s="1"/>
      <c r="UGT174" s="1"/>
      <c r="UGU174" s="1"/>
      <c r="UGV174" s="1"/>
      <c r="UGW174" s="1"/>
      <c r="UGX174" s="1"/>
      <c r="UGY174" s="1"/>
      <c r="UGZ174" s="1"/>
      <c r="UHA174" s="1"/>
      <c r="UHB174" s="1"/>
      <c r="UHC174" s="1"/>
      <c r="UHD174" s="1"/>
      <c r="UHE174" s="1"/>
      <c r="UHF174" s="1"/>
      <c r="UHG174" s="1"/>
      <c r="UHH174" s="1"/>
      <c r="UHI174" s="1"/>
      <c r="UHJ174" s="1"/>
      <c r="UHK174" s="1"/>
      <c r="UHL174" s="1"/>
      <c r="UHM174" s="1"/>
      <c r="UHN174" s="1"/>
      <c r="UHO174" s="1"/>
      <c r="UHP174" s="1"/>
      <c r="UHQ174" s="1"/>
      <c r="UHR174" s="1"/>
      <c r="UHS174" s="1"/>
      <c r="UHT174" s="1"/>
      <c r="UHU174" s="1"/>
      <c r="UHV174" s="1"/>
      <c r="UHW174" s="1"/>
      <c r="UHX174" s="1"/>
      <c r="UHY174" s="1"/>
      <c r="UHZ174" s="1"/>
      <c r="UIA174" s="1"/>
      <c r="UIB174" s="1"/>
      <c r="UIC174" s="1"/>
      <c r="UID174" s="1"/>
      <c r="UIE174" s="1"/>
      <c r="UIF174" s="1"/>
      <c r="UIG174" s="1"/>
      <c r="UIH174" s="1"/>
      <c r="UII174" s="1"/>
      <c r="UIJ174" s="1"/>
      <c r="UIK174" s="1"/>
      <c r="UIL174" s="1"/>
      <c r="UIM174" s="1"/>
      <c r="UIN174" s="1"/>
      <c r="UIO174" s="1"/>
      <c r="UIP174" s="1"/>
      <c r="UIQ174" s="1"/>
      <c r="UIR174" s="1"/>
      <c r="UIS174" s="1"/>
      <c r="UIT174" s="1"/>
      <c r="UIU174" s="1"/>
      <c r="UIV174" s="1"/>
      <c r="UIW174" s="1"/>
      <c r="UIX174" s="1"/>
      <c r="UIY174" s="1"/>
      <c r="UIZ174" s="1"/>
      <c r="UJA174" s="1"/>
      <c r="UJB174" s="1"/>
      <c r="UJC174" s="1"/>
      <c r="UJD174" s="1"/>
      <c r="UJE174" s="1"/>
      <c r="UJF174" s="1"/>
      <c r="UJG174" s="1"/>
      <c r="UJH174" s="1"/>
      <c r="UJI174" s="1"/>
      <c r="UJJ174" s="1"/>
      <c r="UJK174" s="1"/>
      <c r="UJL174" s="1"/>
      <c r="UJM174" s="1"/>
      <c r="UJN174" s="1"/>
      <c r="UJO174" s="1"/>
      <c r="UJP174" s="1"/>
      <c r="UJQ174" s="1"/>
      <c r="UJR174" s="1"/>
      <c r="UJS174" s="1"/>
      <c r="UJT174" s="1"/>
      <c r="UJU174" s="1"/>
      <c r="UJV174" s="1"/>
      <c r="UJW174" s="1"/>
      <c r="UJX174" s="1"/>
      <c r="UJY174" s="1"/>
      <c r="UJZ174" s="1"/>
      <c r="UKA174" s="1"/>
      <c r="UKB174" s="1"/>
      <c r="UKC174" s="1"/>
      <c r="UKD174" s="1"/>
      <c r="UKE174" s="1"/>
      <c r="UKF174" s="1"/>
      <c r="UKG174" s="1"/>
      <c r="UKH174" s="1"/>
      <c r="UKI174" s="1"/>
      <c r="UKJ174" s="1"/>
      <c r="UKK174" s="1"/>
      <c r="UKL174" s="1"/>
      <c r="UKM174" s="1"/>
      <c r="UKN174" s="1"/>
      <c r="UKO174" s="1"/>
      <c r="UKP174" s="1"/>
      <c r="UKQ174" s="1"/>
      <c r="UKR174" s="1"/>
      <c r="UKS174" s="1"/>
      <c r="UKT174" s="1"/>
      <c r="UKU174" s="1"/>
      <c r="UKV174" s="1"/>
      <c r="UKW174" s="1"/>
      <c r="UKX174" s="1"/>
      <c r="UKY174" s="1"/>
      <c r="UKZ174" s="1"/>
      <c r="ULA174" s="1"/>
      <c r="ULB174" s="1"/>
      <c r="ULC174" s="1"/>
      <c r="ULD174" s="1"/>
      <c r="ULE174" s="1"/>
      <c r="ULF174" s="1"/>
      <c r="ULG174" s="1"/>
      <c r="ULH174" s="1"/>
      <c r="ULI174" s="1"/>
      <c r="ULJ174" s="1"/>
      <c r="ULK174" s="1"/>
      <c r="ULL174" s="1"/>
      <c r="ULM174" s="1"/>
      <c r="ULN174" s="1"/>
      <c r="ULO174" s="1"/>
      <c r="ULP174" s="1"/>
      <c r="ULQ174" s="1"/>
      <c r="ULR174" s="1"/>
      <c r="ULS174" s="1"/>
      <c r="ULT174" s="1"/>
      <c r="ULU174" s="1"/>
      <c r="ULV174" s="1"/>
      <c r="ULW174" s="1"/>
      <c r="ULX174" s="1"/>
      <c r="ULY174" s="1"/>
      <c r="ULZ174" s="1"/>
      <c r="UMA174" s="1"/>
      <c r="UMB174" s="1"/>
      <c r="UMC174" s="1"/>
      <c r="UMD174" s="1"/>
      <c r="UME174" s="1"/>
      <c r="UMF174" s="1"/>
      <c r="UMG174" s="1"/>
      <c r="UMH174" s="1"/>
      <c r="UMI174" s="1"/>
      <c r="UMJ174" s="1"/>
      <c r="UMK174" s="1"/>
      <c r="UML174" s="1"/>
      <c r="UMM174" s="1"/>
      <c r="UMN174" s="1"/>
      <c r="UMO174" s="1"/>
      <c r="UMP174" s="1"/>
      <c r="UMQ174" s="1"/>
      <c r="UMR174" s="1"/>
      <c r="UMS174" s="1"/>
      <c r="UMT174" s="1"/>
      <c r="UMU174" s="1"/>
      <c r="UMV174" s="1"/>
      <c r="UMW174" s="1"/>
      <c r="UMX174" s="1"/>
      <c r="UMY174" s="1"/>
      <c r="UMZ174" s="1"/>
      <c r="UNA174" s="1"/>
      <c r="UNB174" s="1"/>
      <c r="UNC174" s="1"/>
      <c r="UND174" s="1"/>
      <c r="UNE174" s="1"/>
      <c r="UNF174" s="1"/>
      <c r="UNG174" s="1"/>
      <c r="UNH174" s="1"/>
      <c r="UNI174" s="1"/>
      <c r="UNJ174" s="1"/>
      <c r="UNK174" s="1"/>
      <c r="UNL174" s="1"/>
      <c r="UNM174" s="1"/>
      <c r="UNN174" s="1"/>
      <c r="UNO174" s="1"/>
      <c r="UNP174" s="1"/>
      <c r="UNQ174" s="1"/>
      <c r="UNR174" s="1"/>
      <c r="UNS174" s="1"/>
      <c r="UNT174" s="1"/>
      <c r="UNU174" s="1"/>
      <c r="UNV174" s="1"/>
      <c r="UNW174" s="1"/>
      <c r="UNX174" s="1"/>
      <c r="UNY174" s="1"/>
      <c r="UNZ174" s="1"/>
      <c r="UOA174" s="1"/>
      <c r="UOB174" s="1"/>
      <c r="UOC174" s="1"/>
      <c r="UOD174" s="1"/>
      <c r="UOE174" s="1"/>
      <c r="UOF174" s="1"/>
      <c r="UOG174" s="1"/>
      <c r="UOH174" s="1"/>
      <c r="UOI174" s="1"/>
      <c r="UOJ174" s="1"/>
      <c r="UOK174" s="1"/>
      <c r="UOL174" s="1"/>
      <c r="UOM174" s="1"/>
      <c r="UON174" s="1"/>
      <c r="UOO174" s="1"/>
      <c r="UOP174" s="1"/>
      <c r="UOQ174" s="1"/>
      <c r="UOR174" s="1"/>
      <c r="UOS174" s="1"/>
      <c r="UOT174" s="1"/>
      <c r="UOU174" s="1"/>
      <c r="UOV174" s="1"/>
      <c r="UOW174" s="1"/>
      <c r="UOX174" s="1"/>
      <c r="UOY174" s="1"/>
      <c r="UOZ174" s="1"/>
      <c r="UPA174" s="1"/>
      <c r="UPB174" s="1"/>
      <c r="UPC174" s="1"/>
      <c r="UPD174" s="1"/>
      <c r="UPE174" s="1"/>
      <c r="UPF174" s="1"/>
      <c r="UPG174" s="1"/>
      <c r="UPH174" s="1"/>
      <c r="UPI174" s="1"/>
      <c r="UPJ174" s="1"/>
      <c r="UPK174" s="1"/>
      <c r="UPL174" s="1"/>
      <c r="UPM174" s="1"/>
      <c r="UPN174" s="1"/>
      <c r="UPO174" s="1"/>
      <c r="UPP174" s="1"/>
      <c r="UPQ174" s="1"/>
      <c r="UPR174" s="1"/>
      <c r="UPS174" s="1"/>
      <c r="UPT174" s="1"/>
      <c r="UPU174" s="1"/>
      <c r="UPV174" s="1"/>
      <c r="UPW174" s="1"/>
      <c r="UPX174" s="1"/>
      <c r="UPY174" s="1"/>
      <c r="UPZ174" s="1"/>
      <c r="UQA174" s="1"/>
      <c r="UQB174" s="1"/>
      <c r="UQC174" s="1"/>
      <c r="UQD174" s="1"/>
      <c r="UQE174" s="1"/>
      <c r="UQF174" s="1"/>
      <c r="UQG174" s="1"/>
      <c r="UQH174" s="1"/>
      <c r="UQI174" s="1"/>
      <c r="UQJ174" s="1"/>
      <c r="UQK174" s="1"/>
      <c r="UQL174" s="1"/>
      <c r="UQM174" s="1"/>
      <c r="UQN174" s="1"/>
      <c r="UQO174" s="1"/>
      <c r="UQP174" s="1"/>
      <c r="UQQ174" s="1"/>
      <c r="UQR174" s="1"/>
      <c r="UQS174" s="1"/>
      <c r="UQT174" s="1"/>
      <c r="UQU174" s="1"/>
      <c r="UQV174" s="1"/>
      <c r="UQW174" s="1"/>
      <c r="UQX174" s="1"/>
      <c r="UQY174" s="1"/>
      <c r="UQZ174" s="1"/>
      <c r="URA174" s="1"/>
      <c r="URB174" s="1"/>
      <c r="URC174" s="1"/>
      <c r="URD174" s="1"/>
      <c r="URE174" s="1"/>
      <c r="URF174" s="1"/>
      <c r="URG174" s="1"/>
      <c r="URH174" s="1"/>
      <c r="URI174" s="1"/>
      <c r="URJ174" s="1"/>
      <c r="URK174" s="1"/>
      <c r="URL174" s="1"/>
      <c r="URM174" s="1"/>
      <c r="URN174" s="1"/>
      <c r="URO174" s="1"/>
      <c r="URP174" s="1"/>
      <c r="URQ174" s="1"/>
      <c r="URR174" s="1"/>
      <c r="URS174" s="1"/>
      <c r="URT174" s="1"/>
      <c r="URU174" s="1"/>
      <c r="URV174" s="1"/>
      <c r="URW174" s="1"/>
      <c r="URX174" s="1"/>
      <c r="URY174" s="1"/>
      <c r="URZ174" s="1"/>
      <c r="USA174" s="1"/>
      <c r="USB174" s="1"/>
      <c r="USC174" s="1"/>
      <c r="USD174" s="1"/>
      <c r="USE174" s="1"/>
      <c r="USF174" s="1"/>
      <c r="USG174" s="1"/>
      <c r="USH174" s="1"/>
      <c r="USI174" s="1"/>
      <c r="USJ174" s="1"/>
      <c r="USK174" s="1"/>
      <c r="USL174" s="1"/>
      <c r="USM174" s="1"/>
      <c r="USN174" s="1"/>
      <c r="USO174" s="1"/>
      <c r="USP174" s="1"/>
      <c r="USQ174" s="1"/>
      <c r="USR174" s="1"/>
      <c r="USS174" s="1"/>
      <c r="UST174" s="1"/>
      <c r="USU174" s="1"/>
      <c r="USV174" s="1"/>
      <c r="USW174" s="1"/>
      <c r="USX174" s="1"/>
      <c r="USY174" s="1"/>
      <c r="USZ174" s="1"/>
      <c r="UTA174" s="1"/>
      <c r="UTB174" s="1"/>
      <c r="UTC174" s="1"/>
      <c r="UTD174" s="1"/>
      <c r="UTE174" s="1"/>
      <c r="UTF174" s="1"/>
      <c r="UTG174" s="1"/>
      <c r="UTH174" s="1"/>
      <c r="UTI174" s="1"/>
      <c r="UTJ174" s="1"/>
      <c r="UTK174" s="1"/>
      <c r="UTL174" s="1"/>
      <c r="UTM174" s="1"/>
      <c r="UTN174" s="1"/>
      <c r="UTO174" s="1"/>
      <c r="UTP174" s="1"/>
      <c r="UTQ174" s="1"/>
      <c r="UTR174" s="1"/>
      <c r="UTS174" s="1"/>
      <c r="UTT174" s="1"/>
      <c r="UTU174" s="1"/>
      <c r="UTV174" s="1"/>
      <c r="UTW174" s="1"/>
      <c r="UTX174" s="1"/>
      <c r="UTY174" s="1"/>
      <c r="UTZ174" s="1"/>
      <c r="UUA174" s="1"/>
      <c r="UUB174" s="1"/>
      <c r="UUC174" s="1"/>
      <c r="UUD174" s="1"/>
      <c r="UUE174" s="1"/>
      <c r="UUF174" s="1"/>
      <c r="UUG174" s="1"/>
      <c r="UUH174" s="1"/>
      <c r="UUI174" s="1"/>
      <c r="UUJ174" s="1"/>
      <c r="UUK174" s="1"/>
      <c r="UUL174" s="1"/>
      <c r="UUM174" s="1"/>
      <c r="UUN174" s="1"/>
      <c r="UUO174" s="1"/>
      <c r="UUP174" s="1"/>
      <c r="UUQ174" s="1"/>
      <c r="UUR174" s="1"/>
      <c r="UUS174" s="1"/>
      <c r="UUT174" s="1"/>
      <c r="UUU174" s="1"/>
      <c r="UUV174" s="1"/>
      <c r="UUW174" s="1"/>
      <c r="UUX174" s="1"/>
      <c r="UUY174" s="1"/>
      <c r="UUZ174" s="1"/>
      <c r="UVA174" s="1"/>
      <c r="UVB174" s="1"/>
      <c r="UVC174" s="1"/>
      <c r="UVD174" s="1"/>
      <c r="UVE174" s="1"/>
      <c r="UVF174" s="1"/>
      <c r="UVG174" s="1"/>
      <c r="UVH174" s="1"/>
      <c r="UVI174" s="1"/>
      <c r="UVJ174" s="1"/>
      <c r="UVK174" s="1"/>
      <c r="UVL174" s="1"/>
      <c r="UVM174" s="1"/>
      <c r="UVN174" s="1"/>
      <c r="UVO174" s="1"/>
      <c r="UVP174" s="1"/>
      <c r="UVQ174" s="1"/>
      <c r="UVR174" s="1"/>
      <c r="UVS174" s="1"/>
      <c r="UVT174" s="1"/>
      <c r="UVU174" s="1"/>
      <c r="UVV174" s="1"/>
      <c r="UVW174" s="1"/>
      <c r="UVX174" s="1"/>
      <c r="UVY174" s="1"/>
      <c r="UVZ174" s="1"/>
      <c r="UWA174" s="1"/>
      <c r="UWB174" s="1"/>
      <c r="UWC174" s="1"/>
      <c r="UWD174" s="1"/>
      <c r="UWE174" s="1"/>
      <c r="UWF174" s="1"/>
      <c r="UWG174" s="1"/>
      <c r="UWH174" s="1"/>
      <c r="UWI174" s="1"/>
      <c r="UWJ174" s="1"/>
      <c r="UWK174" s="1"/>
      <c r="UWL174" s="1"/>
      <c r="UWM174" s="1"/>
      <c r="UWN174" s="1"/>
      <c r="UWO174" s="1"/>
      <c r="UWP174" s="1"/>
      <c r="UWQ174" s="1"/>
      <c r="UWR174" s="1"/>
      <c r="UWS174" s="1"/>
      <c r="UWT174" s="1"/>
      <c r="UWU174" s="1"/>
      <c r="UWV174" s="1"/>
      <c r="UWW174" s="1"/>
      <c r="UWX174" s="1"/>
      <c r="UWY174" s="1"/>
      <c r="UWZ174" s="1"/>
      <c r="UXA174" s="1"/>
      <c r="UXB174" s="1"/>
      <c r="UXC174" s="1"/>
      <c r="UXD174" s="1"/>
      <c r="UXE174" s="1"/>
      <c r="UXF174" s="1"/>
      <c r="UXG174" s="1"/>
      <c r="UXH174" s="1"/>
      <c r="UXI174" s="1"/>
      <c r="UXJ174" s="1"/>
      <c r="UXK174" s="1"/>
      <c r="UXL174" s="1"/>
      <c r="UXM174" s="1"/>
      <c r="UXN174" s="1"/>
      <c r="UXO174" s="1"/>
      <c r="UXP174" s="1"/>
      <c r="UXQ174" s="1"/>
      <c r="UXR174" s="1"/>
      <c r="UXS174" s="1"/>
      <c r="UXT174" s="1"/>
      <c r="UXU174" s="1"/>
      <c r="UXV174" s="1"/>
      <c r="UXW174" s="1"/>
      <c r="UXX174" s="1"/>
      <c r="UXY174" s="1"/>
      <c r="UXZ174" s="1"/>
      <c r="UYA174" s="1"/>
      <c r="UYB174" s="1"/>
      <c r="UYC174" s="1"/>
      <c r="UYD174" s="1"/>
      <c r="UYE174" s="1"/>
      <c r="UYF174" s="1"/>
      <c r="UYG174" s="1"/>
      <c r="UYH174" s="1"/>
      <c r="UYI174" s="1"/>
      <c r="UYJ174" s="1"/>
      <c r="UYK174" s="1"/>
      <c r="UYL174" s="1"/>
      <c r="UYM174" s="1"/>
      <c r="UYN174" s="1"/>
      <c r="UYO174" s="1"/>
      <c r="UYP174" s="1"/>
      <c r="UYQ174" s="1"/>
      <c r="UYR174" s="1"/>
      <c r="UYS174" s="1"/>
      <c r="UYT174" s="1"/>
      <c r="UYU174" s="1"/>
      <c r="UYV174" s="1"/>
      <c r="UYW174" s="1"/>
      <c r="UYX174" s="1"/>
      <c r="UYY174" s="1"/>
      <c r="UYZ174" s="1"/>
      <c r="UZA174" s="1"/>
      <c r="UZB174" s="1"/>
      <c r="UZC174" s="1"/>
      <c r="UZD174" s="1"/>
      <c r="UZE174" s="1"/>
      <c r="UZF174" s="1"/>
      <c r="UZG174" s="1"/>
      <c r="UZH174" s="1"/>
      <c r="UZI174" s="1"/>
      <c r="UZJ174" s="1"/>
      <c r="UZK174" s="1"/>
      <c r="UZL174" s="1"/>
      <c r="UZM174" s="1"/>
      <c r="UZN174" s="1"/>
      <c r="UZO174" s="1"/>
      <c r="UZP174" s="1"/>
      <c r="UZQ174" s="1"/>
      <c r="UZR174" s="1"/>
      <c r="UZS174" s="1"/>
      <c r="UZT174" s="1"/>
      <c r="UZU174" s="1"/>
      <c r="UZV174" s="1"/>
      <c r="UZW174" s="1"/>
      <c r="UZX174" s="1"/>
      <c r="UZY174" s="1"/>
      <c r="UZZ174" s="1"/>
      <c r="VAA174" s="1"/>
      <c r="VAB174" s="1"/>
      <c r="VAC174" s="1"/>
      <c r="VAD174" s="1"/>
      <c r="VAE174" s="1"/>
      <c r="VAF174" s="1"/>
      <c r="VAG174" s="1"/>
      <c r="VAH174" s="1"/>
      <c r="VAI174" s="1"/>
      <c r="VAJ174" s="1"/>
      <c r="VAK174" s="1"/>
      <c r="VAL174" s="1"/>
      <c r="VAM174" s="1"/>
      <c r="VAN174" s="1"/>
      <c r="VAO174" s="1"/>
      <c r="VAP174" s="1"/>
      <c r="VAQ174" s="1"/>
      <c r="VAR174" s="1"/>
      <c r="VAS174" s="1"/>
      <c r="VAT174" s="1"/>
      <c r="VAU174" s="1"/>
      <c r="VAV174" s="1"/>
      <c r="VAW174" s="1"/>
      <c r="VAX174" s="1"/>
      <c r="VAY174" s="1"/>
      <c r="VAZ174" s="1"/>
      <c r="VBA174" s="1"/>
      <c r="VBB174" s="1"/>
      <c r="VBC174" s="1"/>
      <c r="VBD174" s="1"/>
      <c r="VBE174" s="1"/>
      <c r="VBF174" s="1"/>
      <c r="VBG174" s="1"/>
      <c r="VBH174" s="1"/>
      <c r="VBI174" s="1"/>
      <c r="VBJ174" s="1"/>
      <c r="VBK174" s="1"/>
      <c r="VBL174" s="1"/>
      <c r="VBM174" s="1"/>
      <c r="VBN174" s="1"/>
      <c r="VBO174" s="1"/>
      <c r="VBP174" s="1"/>
      <c r="VBQ174" s="1"/>
      <c r="VBR174" s="1"/>
      <c r="VBS174" s="1"/>
      <c r="VBT174" s="1"/>
      <c r="VBU174" s="1"/>
      <c r="VBV174" s="1"/>
      <c r="VBW174" s="1"/>
      <c r="VBX174" s="1"/>
      <c r="VBY174" s="1"/>
      <c r="VBZ174" s="1"/>
      <c r="VCA174" s="1"/>
      <c r="VCB174" s="1"/>
      <c r="VCC174" s="1"/>
      <c r="VCD174" s="1"/>
      <c r="VCE174" s="1"/>
      <c r="VCF174" s="1"/>
      <c r="VCG174" s="1"/>
      <c r="VCH174" s="1"/>
      <c r="VCI174" s="1"/>
      <c r="VCJ174" s="1"/>
      <c r="VCK174" s="1"/>
      <c r="VCL174" s="1"/>
      <c r="VCM174" s="1"/>
      <c r="VCN174" s="1"/>
      <c r="VCO174" s="1"/>
      <c r="VCP174" s="1"/>
      <c r="VCQ174" s="1"/>
      <c r="VCR174" s="1"/>
      <c r="VCS174" s="1"/>
      <c r="VCT174" s="1"/>
      <c r="VCU174" s="1"/>
      <c r="VCV174" s="1"/>
      <c r="VCW174" s="1"/>
      <c r="VCX174" s="1"/>
      <c r="VCY174" s="1"/>
      <c r="VCZ174" s="1"/>
      <c r="VDA174" s="1"/>
      <c r="VDB174" s="1"/>
      <c r="VDC174" s="1"/>
      <c r="VDD174" s="1"/>
      <c r="VDE174" s="1"/>
      <c r="VDF174" s="1"/>
      <c r="VDG174" s="1"/>
      <c r="VDH174" s="1"/>
      <c r="VDI174" s="1"/>
      <c r="VDJ174" s="1"/>
      <c r="VDK174" s="1"/>
      <c r="VDL174" s="1"/>
      <c r="VDM174" s="1"/>
      <c r="VDN174" s="1"/>
      <c r="VDO174" s="1"/>
      <c r="VDP174" s="1"/>
      <c r="VDQ174" s="1"/>
      <c r="VDR174" s="1"/>
      <c r="VDS174" s="1"/>
      <c r="VDT174" s="1"/>
      <c r="VDU174" s="1"/>
      <c r="VDV174" s="1"/>
      <c r="VDW174" s="1"/>
      <c r="VDX174" s="1"/>
      <c r="VDY174" s="1"/>
      <c r="VDZ174" s="1"/>
      <c r="VEA174" s="1"/>
      <c r="VEB174" s="1"/>
      <c r="VEC174" s="1"/>
      <c r="VED174" s="1"/>
      <c r="VEE174" s="1"/>
      <c r="VEF174" s="1"/>
      <c r="VEG174" s="1"/>
      <c r="VEH174" s="1"/>
      <c r="VEI174" s="1"/>
      <c r="VEJ174" s="1"/>
      <c r="VEK174" s="1"/>
      <c r="VEL174" s="1"/>
      <c r="VEM174" s="1"/>
      <c r="VEN174" s="1"/>
      <c r="VEO174" s="1"/>
      <c r="VEP174" s="1"/>
      <c r="VEQ174" s="1"/>
      <c r="VER174" s="1"/>
      <c r="VES174" s="1"/>
      <c r="VET174" s="1"/>
      <c r="VEU174" s="1"/>
      <c r="VEV174" s="1"/>
      <c r="VEW174" s="1"/>
      <c r="VEX174" s="1"/>
      <c r="VEY174" s="1"/>
      <c r="VEZ174" s="1"/>
      <c r="VFA174" s="1"/>
      <c r="VFB174" s="1"/>
      <c r="VFC174" s="1"/>
      <c r="VFD174" s="1"/>
      <c r="VFE174" s="1"/>
      <c r="VFF174" s="1"/>
      <c r="VFG174" s="1"/>
      <c r="VFH174" s="1"/>
      <c r="VFI174" s="1"/>
      <c r="VFJ174" s="1"/>
      <c r="VFK174" s="1"/>
      <c r="VFL174" s="1"/>
      <c r="VFM174" s="1"/>
      <c r="VFN174" s="1"/>
      <c r="VFO174" s="1"/>
      <c r="VFP174" s="1"/>
      <c r="VFQ174" s="1"/>
      <c r="VFR174" s="1"/>
      <c r="VFS174" s="1"/>
      <c r="VFT174" s="1"/>
      <c r="VFU174" s="1"/>
      <c r="VFV174" s="1"/>
      <c r="VFW174" s="1"/>
      <c r="VFX174" s="1"/>
      <c r="VFY174" s="1"/>
      <c r="VFZ174" s="1"/>
      <c r="VGA174" s="1"/>
      <c r="VGB174" s="1"/>
      <c r="VGC174" s="1"/>
      <c r="VGD174" s="1"/>
      <c r="VGE174" s="1"/>
      <c r="VGF174" s="1"/>
      <c r="VGG174" s="1"/>
      <c r="VGH174" s="1"/>
      <c r="VGI174" s="1"/>
      <c r="VGJ174" s="1"/>
      <c r="VGK174" s="1"/>
      <c r="VGL174" s="1"/>
      <c r="VGM174" s="1"/>
      <c r="VGN174" s="1"/>
      <c r="VGO174" s="1"/>
      <c r="VGP174" s="1"/>
      <c r="VGQ174" s="1"/>
      <c r="VGR174" s="1"/>
      <c r="VGS174" s="1"/>
      <c r="VGT174" s="1"/>
      <c r="VGU174" s="1"/>
      <c r="VGV174" s="1"/>
      <c r="VGW174" s="1"/>
      <c r="VGX174" s="1"/>
      <c r="VGY174" s="1"/>
      <c r="VGZ174" s="1"/>
      <c r="VHA174" s="1"/>
      <c r="VHB174" s="1"/>
      <c r="VHC174" s="1"/>
      <c r="VHD174" s="1"/>
      <c r="VHE174" s="1"/>
      <c r="VHF174" s="1"/>
      <c r="VHG174" s="1"/>
      <c r="VHH174" s="1"/>
      <c r="VHI174" s="1"/>
      <c r="VHJ174" s="1"/>
      <c r="VHK174" s="1"/>
      <c r="VHL174" s="1"/>
      <c r="VHM174" s="1"/>
      <c r="VHN174" s="1"/>
      <c r="VHO174" s="1"/>
      <c r="VHP174" s="1"/>
      <c r="VHQ174" s="1"/>
      <c r="VHR174" s="1"/>
      <c r="VHS174" s="1"/>
      <c r="VHT174" s="1"/>
      <c r="VHU174" s="1"/>
      <c r="VHV174" s="1"/>
      <c r="VHW174" s="1"/>
      <c r="VHX174" s="1"/>
      <c r="VHY174" s="1"/>
      <c r="VHZ174" s="1"/>
      <c r="VIA174" s="1"/>
      <c r="VIB174" s="1"/>
      <c r="VIC174" s="1"/>
      <c r="VID174" s="1"/>
      <c r="VIE174" s="1"/>
      <c r="VIF174" s="1"/>
      <c r="VIG174" s="1"/>
      <c r="VIH174" s="1"/>
      <c r="VII174" s="1"/>
      <c r="VIJ174" s="1"/>
      <c r="VIK174" s="1"/>
      <c r="VIL174" s="1"/>
      <c r="VIM174" s="1"/>
      <c r="VIN174" s="1"/>
      <c r="VIO174" s="1"/>
      <c r="VIP174" s="1"/>
      <c r="VIQ174" s="1"/>
      <c r="VIR174" s="1"/>
      <c r="VIS174" s="1"/>
      <c r="VIT174" s="1"/>
      <c r="VIU174" s="1"/>
      <c r="VIV174" s="1"/>
      <c r="VIW174" s="1"/>
      <c r="VIX174" s="1"/>
      <c r="VIY174" s="1"/>
      <c r="VIZ174" s="1"/>
      <c r="VJA174" s="1"/>
      <c r="VJB174" s="1"/>
      <c r="VJC174" s="1"/>
      <c r="VJD174" s="1"/>
      <c r="VJE174" s="1"/>
      <c r="VJF174" s="1"/>
      <c r="VJG174" s="1"/>
      <c r="VJH174" s="1"/>
      <c r="VJI174" s="1"/>
      <c r="VJJ174" s="1"/>
      <c r="VJK174" s="1"/>
      <c r="VJL174" s="1"/>
      <c r="VJM174" s="1"/>
      <c r="VJN174" s="1"/>
      <c r="VJO174" s="1"/>
      <c r="VJP174" s="1"/>
      <c r="VJQ174" s="1"/>
      <c r="VJR174" s="1"/>
      <c r="VJS174" s="1"/>
      <c r="VJT174" s="1"/>
      <c r="VJU174" s="1"/>
      <c r="VJV174" s="1"/>
      <c r="VJW174" s="1"/>
      <c r="VJX174" s="1"/>
      <c r="VJY174" s="1"/>
      <c r="VJZ174" s="1"/>
      <c r="VKA174" s="1"/>
      <c r="VKB174" s="1"/>
      <c r="VKC174" s="1"/>
      <c r="VKD174" s="1"/>
      <c r="VKE174" s="1"/>
      <c r="VKF174" s="1"/>
      <c r="VKG174" s="1"/>
      <c r="VKH174" s="1"/>
      <c r="VKI174" s="1"/>
      <c r="VKJ174" s="1"/>
      <c r="VKK174" s="1"/>
      <c r="VKL174" s="1"/>
      <c r="VKM174" s="1"/>
      <c r="VKN174" s="1"/>
      <c r="VKO174" s="1"/>
      <c r="VKP174" s="1"/>
      <c r="VKQ174" s="1"/>
      <c r="VKR174" s="1"/>
      <c r="VKS174" s="1"/>
      <c r="VKT174" s="1"/>
      <c r="VKU174" s="1"/>
      <c r="VKV174" s="1"/>
      <c r="VKW174" s="1"/>
      <c r="VKX174" s="1"/>
      <c r="VKY174" s="1"/>
      <c r="VKZ174" s="1"/>
      <c r="VLA174" s="1"/>
      <c r="VLB174" s="1"/>
      <c r="VLC174" s="1"/>
      <c r="VLD174" s="1"/>
      <c r="VLE174" s="1"/>
      <c r="VLF174" s="1"/>
      <c r="VLG174" s="1"/>
      <c r="VLH174" s="1"/>
      <c r="VLI174" s="1"/>
      <c r="VLJ174" s="1"/>
      <c r="VLK174" s="1"/>
      <c r="VLL174" s="1"/>
      <c r="VLM174" s="1"/>
      <c r="VLN174" s="1"/>
      <c r="VLO174" s="1"/>
      <c r="VLP174" s="1"/>
      <c r="VLQ174" s="1"/>
      <c r="VLR174" s="1"/>
      <c r="VLS174" s="1"/>
      <c r="VLT174" s="1"/>
      <c r="VLU174" s="1"/>
      <c r="VLV174" s="1"/>
      <c r="VLW174" s="1"/>
      <c r="VLX174" s="1"/>
      <c r="VLY174" s="1"/>
      <c r="VLZ174" s="1"/>
      <c r="VMA174" s="1"/>
      <c r="VMB174" s="1"/>
      <c r="VMC174" s="1"/>
      <c r="VMD174" s="1"/>
      <c r="VME174" s="1"/>
      <c r="VMF174" s="1"/>
      <c r="VMG174" s="1"/>
      <c r="VMH174" s="1"/>
      <c r="VMI174" s="1"/>
      <c r="VMJ174" s="1"/>
      <c r="VMK174" s="1"/>
      <c r="VML174" s="1"/>
      <c r="VMM174" s="1"/>
      <c r="VMN174" s="1"/>
      <c r="VMO174" s="1"/>
      <c r="VMP174" s="1"/>
      <c r="VMQ174" s="1"/>
      <c r="VMR174" s="1"/>
      <c r="VMS174" s="1"/>
      <c r="VMT174" s="1"/>
      <c r="VMU174" s="1"/>
      <c r="VMV174" s="1"/>
      <c r="VMW174" s="1"/>
      <c r="VMX174" s="1"/>
      <c r="VMY174" s="1"/>
      <c r="VMZ174" s="1"/>
      <c r="VNA174" s="1"/>
      <c r="VNB174" s="1"/>
      <c r="VNC174" s="1"/>
      <c r="VND174" s="1"/>
      <c r="VNE174" s="1"/>
      <c r="VNF174" s="1"/>
      <c r="VNG174" s="1"/>
      <c r="VNH174" s="1"/>
      <c r="VNI174" s="1"/>
      <c r="VNJ174" s="1"/>
      <c r="VNK174" s="1"/>
      <c r="VNL174" s="1"/>
      <c r="VNM174" s="1"/>
      <c r="VNN174" s="1"/>
      <c r="VNO174" s="1"/>
      <c r="VNP174" s="1"/>
      <c r="VNQ174" s="1"/>
      <c r="VNR174" s="1"/>
      <c r="VNS174" s="1"/>
      <c r="VNT174" s="1"/>
      <c r="VNU174" s="1"/>
      <c r="VNV174" s="1"/>
      <c r="VNW174" s="1"/>
      <c r="VNX174" s="1"/>
      <c r="VNY174" s="1"/>
      <c r="VNZ174" s="1"/>
      <c r="VOA174" s="1"/>
      <c r="VOB174" s="1"/>
      <c r="VOC174" s="1"/>
      <c r="VOD174" s="1"/>
      <c r="VOE174" s="1"/>
      <c r="VOF174" s="1"/>
      <c r="VOG174" s="1"/>
      <c r="VOH174" s="1"/>
      <c r="VOI174" s="1"/>
      <c r="VOJ174" s="1"/>
      <c r="VOK174" s="1"/>
      <c r="VOL174" s="1"/>
      <c r="VOM174" s="1"/>
      <c r="VON174" s="1"/>
      <c r="VOO174" s="1"/>
      <c r="VOP174" s="1"/>
      <c r="VOQ174" s="1"/>
      <c r="VOR174" s="1"/>
      <c r="VOS174" s="1"/>
      <c r="VOT174" s="1"/>
      <c r="VOU174" s="1"/>
      <c r="VOV174" s="1"/>
      <c r="VOW174" s="1"/>
      <c r="VOX174" s="1"/>
      <c r="VOY174" s="1"/>
      <c r="VOZ174" s="1"/>
      <c r="VPA174" s="1"/>
      <c r="VPB174" s="1"/>
      <c r="VPC174" s="1"/>
      <c r="VPD174" s="1"/>
      <c r="VPE174" s="1"/>
      <c r="VPF174" s="1"/>
      <c r="VPG174" s="1"/>
      <c r="VPH174" s="1"/>
      <c r="VPI174" s="1"/>
      <c r="VPJ174" s="1"/>
      <c r="VPK174" s="1"/>
      <c r="VPL174" s="1"/>
      <c r="VPM174" s="1"/>
      <c r="VPN174" s="1"/>
      <c r="VPO174" s="1"/>
      <c r="VPP174" s="1"/>
      <c r="VPQ174" s="1"/>
      <c r="VPR174" s="1"/>
      <c r="VPS174" s="1"/>
      <c r="VPT174" s="1"/>
      <c r="VPU174" s="1"/>
      <c r="VPV174" s="1"/>
      <c r="VPW174" s="1"/>
      <c r="VPX174" s="1"/>
      <c r="VPY174" s="1"/>
      <c r="VPZ174" s="1"/>
      <c r="VQA174" s="1"/>
      <c r="VQB174" s="1"/>
      <c r="VQC174" s="1"/>
      <c r="VQD174" s="1"/>
      <c r="VQE174" s="1"/>
      <c r="VQF174" s="1"/>
      <c r="VQG174" s="1"/>
      <c r="VQH174" s="1"/>
      <c r="VQI174" s="1"/>
      <c r="VQJ174" s="1"/>
      <c r="VQK174" s="1"/>
      <c r="VQL174" s="1"/>
      <c r="VQM174" s="1"/>
      <c r="VQN174" s="1"/>
      <c r="VQO174" s="1"/>
      <c r="VQP174" s="1"/>
      <c r="VQQ174" s="1"/>
      <c r="VQR174" s="1"/>
      <c r="VQS174" s="1"/>
      <c r="VQT174" s="1"/>
      <c r="VQU174" s="1"/>
      <c r="VQV174" s="1"/>
      <c r="VQW174" s="1"/>
      <c r="VQX174" s="1"/>
      <c r="VQY174" s="1"/>
      <c r="VQZ174" s="1"/>
      <c r="VRA174" s="1"/>
      <c r="VRB174" s="1"/>
      <c r="VRC174" s="1"/>
      <c r="VRD174" s="1"/>
      <c r="VRE174" s="1"/>
      <c r="VRF174" s="1"/>
      <c r="VRG174" s="1"/>
      <c r="VRH174" s="1"/>
      <c r="VRI174" s="1"/>
      <c r="VRJ174" s="1"/>
      <c r="VRK174" s="1"/>
      <c r="VRL174" s="1"/>
      <c r="VRM174" s="1"/>
      <c r="VRN174" s="1"/>
      <c r="VRO174" s="1"/>
      <c r="VRP174" s="1"/>
      <c r="VRQ174" s="1"/>
      <c r="VRR174" s="1"/>
      <c r="VRS174" s="1"/>
      <c r="VRT174" s="1"/>
      <c r="VRU174" s="1"/>
      <c r="VRV174" s="1"/>
      <c r="VRW174" s="1"/>
      <c r="VRX174" s="1"/>
      <c r="VRY174" s="1"/>
      <c r="VRZ174" s="1"/>
      <c r="VSA174" s="1"/>
      <c r="VSB174" s="1"/>
      <c r="VSC174" s="1"/>
      <c r="VSD174" s="1"/>
      <c r="VSE174" s="1"/>
      <c r="VSF174" s="1"/>
      <c r="VSG174" s="1"/>
      <c r="VSH174" s="1"/>
      <c r="VSI174" s="1"/>
      <c r="VSJ174" s="1"/>
      <c r="VSK174" s="1"/>
      <c r="VSL174" s="1"/>
      <c r="VSM174" s="1"/>
      <c r="VSN174" s="1"/>
      <c r="VSO174" s="1"/>
      <c r="VSP174" s="1"/>
      <c r="VSQ174" s="1"/>
      <c r="VSR174" s="1"/>
      <c r="VSS174" s="1"/>
      <c r="VST174" s="1"/>
      <c r="VSU174" s="1"/>
      <c r="VSV174" s="1"/>
      <c r="VSW174" s="1"/>
      <c r="VSX174" s="1"/>
      <c r="VSY174" s="1"/>
      <c r="VSZ174" s="1"/>
      <c r="VTA174" s="1"/>
      <c r="VTB174" s="1"/>
      <c r="VTC174" s="1"/>
      <c r="VTD174" s="1"/>
      <c r="VTE174" s="1"/>
      <c r="VTF174" s="1"/>
      <c r="VTG174" s="1"/>
      <c r="VTH174" s="1"/>
      <c r="VTI174" s="1"/>
      <c r="VTJ174" s="1"/>
      <c r="VTK174" s="1"/>
      <c r="VTL174" s="1"/>
      <c r="VTM174" s="1"/>
      <c r="VTN174" s="1"/>
      <c r="VTO174" s="1"/>
      <c r="VTP174" s="1"/>
      <c r="VTQ174" s="1"/>
      <c r="VTR174" s="1"/>
      <c r="VTS174" s="1"/>
      <c r="VTT174" s="1"/>
      <c r="VTU174" s="1"/>
      <c r="VTV174" s="1"/>
      <c r="VTW174" s="1"/>
      <c r="VTX174" s="1"/>
      <c r="VTY174" s="1"/>
      <c r="VTZ174" s="1"/>
      <c r="VUA174" s="1"/>
      <c r="VUB174" s="1"/>
      <c r="VUC174" s="1"/>
      <c r="VUD174" s="1"/>
      <c r="VUE174" s="1"/>
      <c r="VUF174" s="1"/>
      <c r="VUG174" s="1"/>
      <c r="VUH174" s="1"/>
      <c r="VUI174" s="1"/>
      <c r="VUJ174" s="1"/>
      <c r="VUK174" s="1"/>
      <c r="VUL174" s="1"/>
      <c r="VUM174" s="1"/>
      <c r="VUN174" s="1"/>
      <c r="VUO174" s="1"/>
      <c r="VUP174" s="1"/>
      <c r="VUQ174" s="1"/>
      <c r="VUR174" s="1"/>
      <c r="VUS174" s="1"/>
      <c r="VUT174" s="1"/>
      <c r="VUU174" s="1"/>
      <c r="VUV174" s="1"/>
      <c r="VUW174" s="1"/>
      <c r="VUX174" s="1"/>
      <c r="VUY174" s="1"/>
      <c r="VUZ174" s="1"/>
      <c r="VVA174" s="1"/>
      <c r="VVB174" s="1"/>
      <c r="VVC174" s="1"/>
      <c r="VVD174" s="1"/>
      <c r="VVE174" s="1"/>
      <c r="VVF174" s="1"/>
      <c r="VVG174" s="1"/>
      <c r="VVH174" s="1"/>
      <c r="VVI174" s="1"/>
      <c r="VVJ174" s="1"/>
      <c r="VVK174" s="1"/>
      <c r="VVL174" s="1"/>
      <c r="VVM174" s="1"/>
      <c r="VVN174" s="1"/>
      <c r="VVO174" s="1"/>
      <c r="VVP174" s="1"/>
      <c r="VVQ174" s="1"/>
      <c r="VVR174" s="1"/>
      <c r="VVS174" s="1"/>
      <c r="VVT174" s="1"/>
      <c r="VVU174" s="1"/>
      <c r="VVV174" s="1"/>
      <c r="VVW174" s="1"/>
      <c r="VVX174" s="1"/>
      <c r="VVY174" s="1"/>
      <c r="VVZ174" s="1"/>
      <c r="VWA174" s="1"/>
      <c r="VWB174" s="1"/>
      <c r="VWC174" s="1"/>
      <c r="VWD174" s="1"/>
      <c r="VWE174" s="1"/>
      <c r="VWF174" s="1"/>
      <c r="VWG174" s="1"/>
      <c r="VWH174" s="1"/>
      <c r="VWI174" s="1"/>
      <c r="VWJ174" s="1"/>
      <c r="VWK174" s="1"/>
      <c r="VWL174" s="1"/>
      <c r="VWM174" s="1"/>
      <c r="VWN174" s="1"/>
      <c r="VWO174" s="1"/>
      <c r="VWP174" s="1"/>
      <c r="VWQ174" s="1"/>
      <c r="VWR174" s="1"/>
      <c r="VWS174" s="1"/>
      <c r="VWT174" s="1"/>
      <c r="VWU174" s="1"/>
      <c r="VWV174" s="1"/>
      <c r="VWW174" s="1"/>
      <c r="VWX174" s="1"/>
      <c r="VWY174" s="1"/>
      <c r="VWZ174" s="1"/>
      <c r="VXA174" s="1"/>
      <c r="VXB174" s="1"/>
      <c r="VXC174" s="1"/>
      <c r="VXD174" s="1"/>
      <c r="VXE174" s="1"/>
      <c r="VXF174" s="1"/>
      <c r="VXG174" s="1"/>
      <c r="VXH174" s="1"/>
      <c r="VXI174" s="1"/>
      <c r="VXJ174" s="1"/>
      <c r="VXK174" s="1"/>
      <c r="VXL174" s="1"/>
      <c r="VXM174" s="1"/>
      <c r="VXN174" s="1"/>
      <c r="VXO174" s="1"/>
      <c r="VXP174" s="1"/>
      <c r="VXQ174" s="1"/>
      <c r="VXR174" s="1"/>
      <c r="VXS174" s="1"/>
      <c r="VXT174" s="1"/>
      <c r="VXU174" s="1"/>
      <c r="VXV174" s="1"/>
      <c r="VXW174" s="1"/>
      <c r="VXX174" s="1"/>
      <c r="VXY174" s="1"/>
      <c r="VXZ174" s="1"/>
      <c r="VYA174" s="1"/>
      <c r="VYB174" s="1"/>
      <c r="VYC174" s="1"/>
      <c r="VYD174" s="1"/>
      <c r="VYE174" s="1"/>
      <c r="VYF174" s="1"/>
      <c r="VYG174" s="1"/>
      <c r="VYH174" s="1"/>
      <c r="VYI174" s="1"/>
      <c r="VYJ174" s="1"/>
      <c r="VYK174" s="1"/>
      <c r="VYL174" s="1"/>
      <c r="VYM174" s="1"/>
      <c r="VYN174" s="1"/>
      <c r="VYO174" s="1"/>
      <c r="VYP174" s="1"/>
      <c r="VYQ174" s="1"/>
      <c r="VYR174" s="1"/>
      <c r="VYS174" s="1"/>
      <c r="VYT174" s="1"/>
      <c r="VYU174" s="1"/>
      <c r="VYV174" s="1"/>
      <c r="VYW174" s="1"/>
      <c r="VYX174" s="1"/>
      <c r="VYY174" s="1"/>
      <c r="VYZ174" s="1"/>
      <c r="VZA174" s="1"/>
      <c r="VZB174" s="1"/>
      <c r="VZC174" s="1"/>
      <c r="VZD174" s="1"/>
      <c r="VZE174" s="1"/>
      <c r="VZF174" s="1"/>
      <c r="VZG174" s="1"/>
      <c r="VZH174" s="1"/>
      <c r="VZI174" s="1"/>
      <c r="VZJ174" s="1"/>
      <c r="VZK174" s="1"/>
      <c r="VZL174" s="1"/>
      <c r="VZM174" s="1"/>
      <c r="VZN174" s="1"/>
      <c r="VZO174" s="1"/>
      <c r="VZP174" s="1"/>
      <c r="VZQ174" s="1"/>
      <c r="VZR174" s="1"/>
      <c r="VZS174" s="1"/>
      <c r="VZT174" s="1"/>
      <c r="VZU174" s="1"/>
      <c r="VZV174" s="1"/>
      <c r="VZW174" s="1"/>
      <c r="VZX174" s="1"/>
      <c r="VZY174" s="1"/>
      <c r="VZZ174" s="1"/>
      <c r="WAA174" s="1"/>
      <c r="WAB174" s="1"/>
      <c r="WAC174" s="1"/>
      <c r="WAD174" s="1"/>
      <c r="WAE174" s="1"/>
      <c r="WAF174" s="1"/>
      <c r="WAG174" s="1"/>
      <c r="WAH174" s="1"/>
      <c r="WAI174" s="1"/>
      <c r="WAJ174" s="1"/>
      <c r="WAK174" s="1"/>
      <c r="WAL174" s="1"/>
      <c r="WAM174" s="1"/>
      <c r="WAN174" s="1"/>
      <c r="WAO174" s="1"/>
      <c r="WAP174" s="1"/>
      <c r="WAQ174" s="1"/>
      <c r="WAR174" s="1"/>
      <c r="WAS174" s="1"/>
      <c r="WAT174" s="1"/>
      <c r="WAU174" s="1"/>
      <c r="WAV174" s="1"/>
      <c r="WAW174" s="1"/>
      <c r="WAX174" s="1"/>
      <c r="WAY174" s="1"/>
      <c r="WAZ174" s="1"/>
      <c r="WBA174" s="1"/>
      <c r="WBB174" s="1"/>
      <c r="WBC174" s="1"/>
      <c r="WBD174" s="1"/>
      <c r="WBE174" s="1"/>
      <c r="WBF174" s="1"/>
      <c r="WBG174" s="1"/>
      <c r="WBH174" s="1"/>
      <c r="WBI174" s="1"/>
      <c r="WBJ174" s="1"/>
      <c r="WBK174" s="1"/>
      <c r="WBL174" s="1"/>
      <c r="WBM174" s="1"/>
      <c r="WBN174" s="1"/>
      <c r="WBO174" s="1"/>
      <c r="WBP174" s="1"/>
      <c r="WBQ174" s="1"/>
      <c r="WBR174" s="1"/>
      <c r="WBS174" s="1"/>
      <c r="WBT174" s="1"/>
      <c r="WBU174" s="1"/>
      <c r="WBV174" s="1"/>
      <c r="WBW174" s="1"/>
      <c r="WBX174" s="1"/>
      <c r="WBY174" s="1"/>
      <c r="WBZ174" s="1"/>
      <c r="WCA174" s="1"/>
      <c r="WCB174" s="1"/>
      <c r="WCC174" s="1"/>
      <c r="WCD174" s="1"/>
      <c r="WCE174" s="1"/>
      <c r="WCF174" s="1"/>
      <c r="WCG174" s="1"/>
      <c r="WCH174" s="1"/>
      <c r="WCI174" s="1"/>
      <c r="WCJ174" s="1"/>
      <c r="WCK174" s="1"/>
      <c r="WCL174" s="1"/>
      <c r="WCM174" s="1"/>
      <c r="WCN174" s="1"/>
      <c r="WCO174" s="1"/>
      <c r="WCP174" s="1"/>
      <c r="WCQ174" s="1"/>
      <c r="WCR174" s="1"/>
      <c r="WCS174" s="1"/>
      <c r="WCT174" s="1"/>
      <c r="WCU174" s="1"/>
      <c r="WCV174" s="1"/>
      <c r="WCW174" s="1"/>
      <c r="WCX174" s="1"/>
      <c r="WCY174" s="1"/>
      <c r="WCZ174" s="1"/>
      <c r="WDA174" s="1"/>
      <c r="WDB174" s="1"/>
      <c r="WDC174" s="1"/>
      <c r="WDD174" s="1"/>
      <c r="WDE174" s="1"/>
      <c r="WDF174" s="1"/>
      <c r="WDG174" s="1"/>
      <c r="WDH174" s="1"/>
      <c r="WDI174" s="1"/>
      <c r="WDJ174" s="1"/>
      <c r="WDK174" s="1"/>
      <c r="WDL174" s="1"/>
      <c r="WDM174" s="1"/>
      <c r="WDN174" s="1"/>
      <c r="WDO174" s="1"/>
      <c r="WDP174" s="1"/>
      <c r="WDQ174" s="1"/>
      <c r="WDR174" s="1"/>
      <c r="WDS174" s="1"/>
      <c r="WDT174" s="1"/>
      <c r="WDU174" s="1"/>
      <c r="WDV174" s="1"/>
      <c r="WDW174" s="1"/>
      <c r="WDX174" s="1"/>
      <c r="WDY174" s="1"/>
      <c r="WDZ174" s="1"/>
      <c r="WEA174" s="1"/>
      <c r="WEB174" s="1"/>
      <c r="WEC174" s="1"/>
      <c r="WED174" s="1"/>
      <c r="WEE174" s="1"/>
      <c r="WEF174" s="1"/>
      <c r="WEG174" s="1"/>
      <c r="WEH174" s="1"/>
      <c r="WEI174" s="1"/>
      <c r="WEJ174" s="1"/>
      <c r="WEK174" s="1"/>
      <c r="WEL174" s="1"/>
      <c r="WEM174" s="1"/>
      <c r="WEN174" s="1"/>
      <c r="WEO174" s="1"/>
      <c r="WEP174" s="1"/>
      <c r="WEQ174" s="1"/>
      <c r="WER174" s="1"/>
      <c r="WES174" s="1"/>
      <c r="WET174" s="1"/>
      <c r="WEU174" s="1"/>
      <c r="WEV174" s="1"/>
      <c r="WEW174" s="1"/>
      <c r="WEX174" s="1"/>
      <c r="WEY174" s="1"/>
      <c r="WEZ174" s="1"/>
      <c r="WFA174" s="1"/>
      <c r="WFB174" s="1"/>
      <c r="WFC174" s="1"/>
      <c r="WFD174" s="1"/>
      <c r="WFE174" s="1"/>
      <c r="WFF174" s="1"/>
      <c r="WFG174" s="1"/>
      <c r="WFH174" s="1"/>
      <c r="WFI174" s="1"/>
      <c r="WFJ174" s="1"/>
      <c r="WFK174" s="1"/>
      <c r="WFL174" s="1"/>
      <c r="WFM174" s="1"/>
      <c r="WFN174" s="1"/>
      <c r="WFO174" s="1"/>
      <c r="WFP174" s="1"/>
      <c r="WFQ174" s="1"/>
      <c r="WFR174" s="1"/>
      <c r="WFS174" s="1"/>
      <c r="WFT174" s="1"/>
      <c r="WFU174" s="1"/>
      <c r="WFV174" s="1"/>
      <c r="WFW174" s="1"/>
      <c r="WFX174" s="1"/>
      <c r="WFY174" s="1"/>
      <c r="WFZ174" s="1"/>
      <c r="WGA174" s="1"/>
      <c r="WGB174" s="1"/>
      <c r="WGC174" s="1"/>
      <c r="WGD174" s="1"/>
      <c r="WGE174" s="1"/>
      <c r="WGF174" s="1"/>
      <c r="WGG174" s="1"/>
      <c r="WGH174" s="1"/>
      <c r="WGI174" s="1"/>
      <c r="WGJ174" s="1"/>
      <c r="WGK174" s="1"/>
      <c r="WGL174" s="1"/>
      <c r="WGM174" s="1"/>
      <c r="WGN174" s="1"/>
      <c r="WGO174" s="1"/>
      <c r="WGP174" s="1"/>
      <c r="WGQ174" s="1"/>
      <c r="WGR174" s="1"/>
      <c r="WGS174" s="1"/>
      <c r="WGT174" s="1"/>
      <c r="WGU174" s="1"/>
      <c r="WGV174" s="1"/>
      <c r="WGW174" s="1"/>
      <c r="WGX174" s="1"/>
      <c r="WGY174" s="1"/>
      <c r="WGZ174" s="1"/>
      <c r="WHA174" s="1"/>
      <c r="WHB174" s="1"/>
      <c r="WHC174" s="1"/>
      <c r="WHD174" s="1"/>
      <c r="WHE174" s="1"/>
      <c r="WHF174" s="1"/>
      <c r="WHG174" s="1"/>
      <c r="WHH174" s="1"/>
      <c r="WHI174" s="1"/>
      <c r="WHJ174" s="1"/>
      <c r="WHK174" s="1"/>
      <c r="WHL174" s="1"/>
      <c r="WHM174" s="1"/>
      <c r="WHN174" s="1"/>
      <c r="WHO174" s="1"/>
      <c r="WHP174" s="1"/>
      <c r="WHQ174" s="1"/>
      <c r="WHR174" s="1"/>
      <c r="WHS174" s="1"/>
      <c r="WHT174" s="1"/>
      <c r="WHU174" s="1"/>
      <c r="WHV174" s="1"/>
      <c r="WHW174" s="1"/>
      <c r="WHX174" s="1"/>
      <c r="WHY174" s="1"/>
      <c r="WHZ174" s="1"/>
      <c r="WIA174" s="1"/>
      <c r="WIB174" s="1"/>
      <c r="WIC174" s="1"/>
      <c r="WID174" s="1"/>
      <c r="WIE174" s="1"/>
      <c r="WIF174" s="1"/>
      <c r="WIG174" s="1"/>
      <c r="WIH174" s="1"/>
      <c r="WII174" s="1"/>
      <c r="WIJ174" s="1"/>
      <c r="WIK174" s="1"/>
      <c r="WIL174" s="1"/>
      <c r="WIM174" s="1"/>
      <c r="WIN174" s="1"/>
      <c r="WIO174" s="1"/>
      <c r="WIP174" s="1"/>
      <c r="WIQ174" s="1"/>
      <c r="WIR174" s="1"/>
      <c r="WIS174" s="1"/>
      <c r="WIT174" s="1"/>
      <c r="WIU174" s="1"/>
      <c r="WIV174" s="1"/>
      <c r="WIW174" s="1"/>
      <c r="WIX174" s="1"/>
      <c r="WIY174" s="1"/>
      <c r="WIZ174" s="1"/>
      <c r="WJA174" s="1"/>
      <c r="WJB174" s="1"/>
      <c r="WJC174" s="1"/>
      <c r="WJD174" s="1"/>
      <c r="WJE174" s="1"/>
      <c r="WJF174" s="1"/>
      <c r="WJG174" s="1"/>
      <c r="WJH174" s="1"/>
      <c r="WJI174" s="1"/>
      <c r="WJJ174" s="1"/>
      <c r="WJK174" s="1"/>
      <c r="WJL174" s="1"/>
      <c r="WJM174" s="1"/>
      <c r="WJN174" s="1"/>
      <c r="WJO174" s="1"/>
      <c r="WJP174" s="1"/>
      <c r="WJQ174" s="1"/>
      <c r="WJR174" s="1"/>
      <c r="WJS174" s="1"/>
      <c r="WJT174" s="1"/>
      <c r="WJU174" s="1"/>
      <c r="WJV174" s="1"/>
      <c r="WJW174" s="1"/>
      <c r="WJX174" s="1"/>
      <c r="WJY174" s="1"/>
      <c r="WJZ174" s="1"/>
      <c r="WKA174" s="1"/>
      <c r="WKB174" s="1"/>
      <c r="WKC174" s="1"/>
      <c r="WKD174" s="1"/>
      <c r="WKE174" s="1"/>
      <c r="WKF174" s="1"/>
      <c r="WKG174" s="1"/>
      <c r="WKH174" s="1"/>
      <c r="WKI174" s="1"/>
      <c r="WKJ174" s="1"/>
      <c r="WKK174" s="1"/>
      <c r="WKL174" s="1"/>
      <c r="WKM174" s="1"/>
      <c r="WKN174" s="1"/>
      <c r="WKO174" s="1"/>
      <c r="WKP174" s="1"/>
      <c r="WKQ174" s="1"/>
      <c r="WKR174" s="1"/>
      <c r="WKS174" s="1"/>
      <c r="WKT174" s="1"/>
      <c r="WKU174" s="1"/>
      <c r="WKV174" s="1"/>
      <c r="WKW174" s="1"/>
      <c r="WKX174" s="1"/>
      <c r="WKY174" s="1"/>
      <c r="WKZ174" s="1"/>
      <c r="WLA174" s="1"/>
      <c r="WLB174" s="1"/>
      <c r="WLC174" s="1"/>
      <c r="WLD174" s="1"/>
      <c r="WLE174" s="1"/>
      <c r="WLF174" s="1"/>
      <c r="WLG174" s="1"/>
      <c r="WLH174" s="1"/>
      <c r="WLI174" s="1"/>
      <c r="WLJ174" s="1"/>
      <c r="WLK174" s="1"/>
      <c r="WLL174" s="1"/>
      <c r="WLM174" s="1"/>
      <c r="WLN174" s="1"/>
      <c r="WLO174" s="1"/>
      <c r="WLP174" s="1"/>
      <c r="WLQ174" s="1"/>
      <c r="WLR174" s="1"/>
      <c r="WLS174" s="1"/>
      <c r="WLT174" s="1"/>
      <c r="WLU174" s="1"/>
      <c r="WLV174" s="1"/>
      <c r="WLW174" s="1"/>
      <c r="WLX174" s="1"/>
      <c r="WLY174" s="1"/>
      <c r="WLZ174" s="1"/>
      <c r="WMA174" s="1"/>
      <c r="WMB174" s="1"/>
      <c r="WMC174" s="1"/>
      <c r="WMD174" s="1"/>
      <c r="WME174" s="1"/>
      <c r="WMF174" s="1"/>
      <c r="WMG174" s="1"/>
      <c r="WMH174" s="1"/>
      <c r="WMI174" s="1"/>
      <c r="WMJ174" s="1"/>
      <c r="WMK174" s="1"/>
      <c r="WML174" s="1"/>
      <c r="WMM174" s="1"/>
      <c r="WMN174" s="1"/>
      <c r="WMO174" s="1"/>
      <c r="WMP174" s="1"/>
      <c r="WMQ174" s="1"/>
      <c r="WMR174" s="1"/>
      <c r="WMS174" s="1"/>
      <c r="WMT174" s="1"/>
      <c r="WMU174" s="1"/>
      <c r="WMV174" s="1"/>
      <c r="WMW174" s="1"/>
      <c r="WMX174" s="1"/>
      <c r="WMY174" s="1"/>
      <c r="WMZ174" s="1"/>
      <c r="WNA174" s="1"/>
      <c r="WNB174" s="1"/>
      <c r="WNC174" s="1"/>
      <c r="WND174" s="1"/>
      <c r="WNE174" s="1"/>
      <c r="WNF174" s="1"/>
      <c r="WNG174" s="1"/>
      <c r="WNH174" s="1"/>
      <c r="WNI174" s="1"/>
      <c r="WNJ174" s="1"/>
      <c r="WNK174" s="1"/>
      <c r="WNL174" s="1"/>
      <c r="WNM174" s="1"/>
      <c r="WNN174" s="1"/>
      <c r="WNO174" s="1"/>
      <c r="WNP174" s="1"/>
      <c r="WNQ174" s="1"/>
      <c r="WNR174" s="1"/>
      <c r="WNS174" s="1"/>
      <c r="WNT174" s="1"/>
      <c r="WNU174" s="1"/>
      <c r="WNV174" s="1"/>
      <c r="WNW174" s="1"/>
      <c r="WNX174" s="1"/>
      <c r="WNY174" s="1"/>
      <c r="WNZ174" s="1"/>
      <c r="WOA174" s="1"/>
      <c r="WOB174" s="1"/>
      <c r="WOC174" s="1"/>
      <c r="WOD174" s="1"/>
      <c r="WOE174" s="1"/>
      <c r="WOF174" s="1"/>
      <c r="WOG174" s="1"/>
      <c r="WOH174" s="1"/>
      <c r="WOI174" s="1"/>
      <c r="WOJ174" s="1"/>
      <c r="WOK174" s="1"/>
      <c r="WOL174" s="1"/>
      <c r="WOM174" s="1"/>
      <c r="WON174" s="1"/>
      <c r="WOO174" s="1"/>
      <c r="WOP174" s="1"/>
      <c r="WOQ174" s="1"/>
      <c r="WOR174" s="1"/>
      <c r="WOS174" s="1"/>
      <c r="WOT174" s="1"/>
      <c r="WOU174" s="1"/>
      <c r="WOV174" s="1"/>
      <c r="WOW174" s="1"/>
      <c r="WOX174" s="1"/>
      <c r="WOY174" s="1"/>
      <c r="WOZ174" s="1"/>
      <c r="WPA174" s="1"/>
      <c r="WPB174" s="1"/>
      <c r="WPC174" s="1"/>
      <c r="WPD174" s="1"/>
      <c r="WPE174" s="1"/>
      <c r="WPF174" s="1"/>
      <c r="WPG174" s="1"/>
      <c r="WPH174" s="1"/>
      <c r="WPI174" s="1"/>
      <c r="WPJ174" s="1"/>
      <c r="WPK174" s="1"/>
      <c r="WPL174" s="1"/>
      <c r="WPM174" s="1"/>
      <c r="WPN174" s="1"/>
      <c r="WPO174" s="1"/>
      <c r="WPP174" s="1"/>
      <c r="WPQ174" s="1"/>
      <c r="WPR174" s="1"/>
      <c r="WPS174" s="1"/>
      <c r="WPT174" s="1"/>
      <c r="WPU174" s="1"/>
      <c r="WPV174" s="1"/>
      <c r="WPW174" s="1"/>
      <c r="WPX174" s="1"/>
      <c r="WPY174" s="1"/>
      <c r="WPZ174" s="1"/>
      <c r="WQA174" s="1"/>
      <c r="WQB174" s="1"/>
      <c r="WQC174" s="1"/>
      <c r="WQD174" s="1"/>
      <c r="WQE174" s="1"/>
      <c r="WQF174" s="1"/>
      <c r="WQG174" s="1"/>
      <c r="WQH174" s="1"/>
      <c r="WQI174" s="1"/>
      <c r="WQJ174" s="1"/>
      <c r="WQK174" s="1"/>
      <c r="WQL174" s="1"/>
      <c r="WQM174" s="1"/>
      <c r="WQN174" s="1"/>
      <c r="WQO174" s="1"/>
      <c r="WQP174" s="1"/>
      <c r="WQQ174" s="1"/>
      <c r="WQR174" s="1"/>
      <c r="WQS174" s="1"/>
      <c r="WQT174" s="1"/>
      <c r="WQU174" s="1"/>
      <c r="WQV174" s="1"/>
      <c r="WQW174" s="1"/>
      <c r="WQX174" s="1"/>
      <c r="WQY174" s="1"/>
      <c r="WQZ174" s="1"/>
      <c r="WRA174" s="1"/>
      <c r="WRB174" s="1"/>
      <c r="WRC174" s="1"/>
      <c r="WRD174" s="1"/>
      <c r="WRE174" s="1"/>
      <c r="WRF174" s="1"/>
      <c r="WRG174" s="1"/>
      <c r="WRH174" s="1"/>
      <c r="WRI174" s="1"/>
      <c r="WRJ174" s="1"/>
      <c r="WRK174" s="1"/>
      <c r="WRL174" s="1"/>
      <c r="WRM174" s="1"/>
      <c r="WRN174" s="1"/>
      <c r="WRO174" s="1"/>
      <c r="WRP174" s="1"/>
      <c r="WRQ174" s="1"/>
      <c r="WRR174" s="1"/>
      <c r="WRS174" s="1"/>
      <c r="WRT174" s="1"/>
      <c r="WRU174" s="1"/>
      <c r="WRV174" s="1"/>
      <c r="WRW174" s="1"/>
      <c r="WRX174" s="1"/>
      <c r="WRY174" s="1"/>
      <c r="WRZ174" s="1"/>
      <c r="WSA174" s="1"/>
      <c r="WSB174" s="1"/>
      <c r="WSC174" s="1"/>
      <c r="WSD174" s="1"/>
      <c r="WSE174" s="1"/>
      <c r="WSF174" s="1"/>
      <c r="WSG174" s="1"/>
      <c r="WSH174" s="1"/>
      <c r="WSI174" s="1"/>
      <c r="WSJ174" s="1"/>
      <c r="WSK174" s="1"/>
      <c r="WSL174" s="1"/>
      <c r="WSM174" s="1"/>
      <c r="WSN174" s="1"/>
      <c r="WSO174" s="1"/>
      <c r="WSP174" s="1"/>
      <c r="WSQ174" s="1"/>
      <c r="WSR174" s="1"/>
      <c r="WSS174" s="1"/>
      <c r="WST174" s="1"/>
      <c r="WSU174" s="1"/>
      <c r="WSV174" s="1"/>
      <c r="WSW174" s="1"/>
      <c r="WSX174" s="1"/>
      <c r="WSY174" s="1"/>
      <c r="WSZ174" s="1"/>
      <c r="WTA174" s="1"/>
      <c r="WTB174" s="1"/>
      <c r="WTC174" s="1"/>
      <c r="WTD174" s="1"/>
      <c r="WTE174" s="1"/>
      <c r="WTF174" s="1"/>
      <c r="WTG174" s="1"/>
      <c r="WTH174" s="1"/>
      <c r="WTI174" s="1"/>
      <c r="WTJ174" s="1"/>
      <c r="WTK174" s="1"/>
      <c r="WTL174" s="1"/>
      <c r="WTM174" s="1"/>
      <c r="WTN174" s="1"/>
      <c r="WTO174" s="1"/>
      <c r="WTP174" s="1"/>
      <c r="WTQ174" s="1"/>
      <c r="WTR174" s="1"/>
      <c r="WTS174" s="1"/>
      <c r="WTT174" s="1"/>
      <c r="WTU174" s="1"/>
      <c r="WTV174" s="1"/>
      <c r="WTW174" s="1"/>
      <c r="WTX174" s="1"/>
      <c r="WTY174" s="1"/>
      <c r="WTZ174" s="1"/>
      <c r="WUA174" s="1"/>
      <c r="WUB174" s="1"/>
      <c r="WUC174" s="1"/>
      <c r="WUD174" s="1"/>
      <c r="WUE174" s="1"/>
      <c r="WUF174" s="1"/>
      <c r="WUG174" s="1"/>
      <c r="WUH174" s="1"/>
      <c r="WUI174" s="1"/>
      <c r="WUJ174" s="1"/>
      <c r="WUK174" s="1"/>
      <c r="WUL174" s="1"/>
      <c r="WUM174" s="1"/>
      <c r="WUN174" s="1"/>
      <c r="WUO174" s="1"/>
      <c r="WUP174" s="1"/>
      <c r="WUQ174" s="1"/>
      <c r="WUR174" s="1"/>
      <c r="WUS174" s="1"/>
      <c r="WUT174" s="1"/>
      <c r="WUU174" s="1"/>
      <c r="WUV174" s="1"/>
      <c r="WUW174" s="1"/>
      <c r="WUX174" s="1"/>
      <c r="WUY174" s="1"/>
      <c r="WUZ174" s="1"/>
      <c r="WVA174" s="1"/>
      <c r="WVB174" s="1"/>
      <c r="WVC174" s="1"/>
      <c r="WVD174" s="1"/>
      <c r="WVE174" s="1"/>
      <c r="WVF174" s="1"/>
      <c r="WVG174" s="1"/>
      <c r="WVH174" s="1"/>
      <c r="WVI174" s="1"/>
      <c r="WVJ174" s="1"/>
      <c r="WVK174" s="1"/>
      <c r="WVL174" s="1"/>
      <c r="WVM174" s="1"/>
      <c r="WVN174" s="1"/>
      <c r="WVO174" s="1"/>
      <c r="WVP174" s="1"/>
      <c r="WVQ174" s="1"/>
      <c r="WVR174" s="1"/>
      <c r="WVS174" s="1"/>
      <c r="WVT174" s="1"/>
      <c r="WVU174" s="1"/>
      <c r="WVV174" s="1"/>
      <c r="WVW174" s="1"/>
      <c r="WVX174" s="1"/>
      <c r="WVY174" s="1"/>
      <c r="WVZ174" s="1"/>
      <c r="WWA174" s="1"/>
      <c r="WWB174" s="1"/>
      <c r="WWC174" s="1"/>
      <c r="WWD174" s="1"/>
      <c r="WWE174" s="1"/>
      <c r="WWF174" s="1"/>
      <c r="WWG174" s="1"/>
      <c r="WWH174" s="1"/>
      <c r="WWI174" s="1"/>
      <c r="WWJ174" s="1"/>
      <c r="WWK174" s="1"/>
      <c r="WWL174" s="1"/>
      <c r="WWM174" s="1"/>
      <c r="WWN174" s="1"/>
      <c r="WWO174" s="1"/>
      <c r="WWP174" s="1"/>
      <c r="WWQ174" s="1"/>
      <c r="WWR174" s="1"/>
      <c r="WWS174" s="1"/>
      <c r="WWT174" s="1"/>
      <c r="WWU174" s="1"/>
      <c r="WWV174" s="1"/>
      <c r="WWW174" s="1"/>
      <c r="WWX174" s="1"/>
      <c r="WWY174" s="1"/>
      <c r="WWZ174" s="1"/>
      <c r="WXA174" s="1"/>
      <c r="WXB174" s="1"/>
      <c r="WXC174" s="1"/>
      <c r="WXD174" s="1"/>
      <c r="WXE174" s="1"/>
      <c r="WXF174" s="1"/>
      <c r="WXG174" s="1"/>
      <c r="WXH174" s="1"/>
      <c r="WXI174" s="1"/>
      <c r="WXJ174" s="1"/>
      <c r="WXK174" s="1"/>
      <c r="WXL174" s="1"/>
      <c r="WXM174" s="1"/>
      <c r="WXN174" s="1"/>
      <c r="WXO174" s="1"/>
      <c r="WXP174" s="1"/>
      <c r="WXQ174" s="1"/>
      <c r="WXR174" s="1"/>
      <c r="WXS174" s="1"/>
      <c r="WXT174" s="1"/>
      <c r="WXU174" s="1"/>
      <c r="WXV174" s="1"/>
      <c r="WXW174" s="1"/>
      <c r="WXX174" s="1"/>
      <c r="WXY174" s="1"/>
      <c r="WXZ174" s="1"/>
      <c r="WYA174" s="1"/>
      <c r="WYB174" s="1"/>
      <c r="WYC174" s="1"/>
      <c r="WYD174" s="1"/>
      <c r="WYE174" s="1"/>
      <c r="WYF174" s="1"/>
      <c r="WYG174" s="1"/>
      <c r="WYH174" s="1"/>
      <c r="WYI174" s="1"/>
      <c r="WYJ174" s="1"/>
      <c r="WYK174" s="1"/>
      <c r="WYL174" s="1"/>
      <c r="WYM174" s="1"/>
      <c r="WYN174" s="1"/>
      <c r="WYO174" s="1"/>
      <c r="WYP174" s="1"/>
      <c r="WYQ174" s="1"/>
      <c r="WYR174" s="1"/>
      <c r="WYS174" s="1"/>
      <c r="WYT174" s="1"/>
      <c r="WYU174" s="1"/>
      <c r="WYV174" s="1"/>
      <c r="WYW174" s="1"/>
      <c r="WYX174" s="1"/>
      <c r="WYY174" s="1"/>
      <c r="WYZ174" s="1"/>
      <c r="WZA174" s="1"/>
      <c r="WZB174" s="1"/>
      <c r="WZC174" s="1"/>
      <c r="WZD174" s="1"/>
      <c r="WZE174" s="1"/>
      <c r="WZF174" s="1"/>
      <c r="WZG174" s="1"/>
      <c r="WZH174" s="1"/>
      <c r="WZI174" s="1"/>
      <c r="WZJ174" s="1"/>
      <c r="WZK174" s="1"/>
      <c r="WZL174" s="1"/>
      <c r="WZM174" s="1"/>
      <c r="WZN174" s="1"/>
      <c r="WZO174" s="1"/>
      <c r="WZP174" s="1"/>
      <c r="WZQ174" s="1"/>
      <c r="WZR174" s="1"/>
      <c r="WZS174" s="1"/>
      <c r="WZT174" s="1"/>
      <c r="WZU174" s="1"/>
      <c r="WZV174" s="1"/>
      <c r="WZW174" s="1"/>
      <c r="WZX174" s="1"/>
      <c r="WZY174" s="1"/>
      <c r="WZZ174" s="1"/>
      <c r="XAA174" s="1"/>
      <c r="XAB174" s="1"/>
      <c r="XAC174" s="1"/>
      <c r="XAD174" s="1"/>
      <c r="XAE174" s="1"/>
      <c r="XAF174" s="1"/>
      <c r="XAG174" s="1"/>
      <c r="XAH174" s="1"/>
      <c r="XAI174" s="1"/>
      <c r="XAJ174" s="1"/>
      <c r="XAK174" s="1"/>
      <c r="XAL174" s="1"/>
      <c r="XAM174" s="1"/>
      <c r="XAN174" s="1"/>
      <c r="XAO174" s="1"/>
      <c r="XAP174" s="1"/>
      <c r="XAQ174" s="1"/>
      <c r="XAR174" s="1"/>
      <c r="XAS174" s="1"/>
      <c r="XAT174" s="1"/>
      <c r="XAU174" s="1"/>
      <c r="XAV174" s="1"/>
      <c r="XAW174" s="1"/>
      <c r="XAX174" s="1"/>
      <c r="XAY174" s="1"/>
      <c r="XAZ174" s="1"/>
      <c r="XBA174" s="1"/>
      <c r="XBB174" s="1"/>
      <c r="XBC174" s="1"/>
      <c r="XBD174" s="1"/>
      <c r="XBE174" s="1"/>
      <c r="XBF174" s="1"/>
      <c r="XBG174" s="1"/>
      <c r="XBH174" s="1"/>
      <c r="XBI174" s="1"/>
      <c r="XBJ174" s="1"/>
      <c r="XBK174" s="1"/>
      <c r="XBL174" s="1"/>
      <c r="XBM174" s="1"/>
      <c r="XBN174" s="1"/>
      <c r="XBO174" s="1"/>
      <c r="XBP174" s="1"/>
      <c r="XBQ174" s="1"/>
      <c r="XBR174" s="1"/>
      <c r="XBS174" s="1"/>
      <c r="XBT174" s="1"/>
      <c r="XBU174" s="1"/>
      <c r="XBV174" s="1"/>
      <c r="XBW174" s="1"/>
      <c r="XBX174" s="1"/>
      <c r="XBY174" s="1"/>
      <c r="XBZ174" s="1"/>
      <c r="XCA174" s="1"/>
      <c r="XCB174" s="1"/>
      <c r="XCC174" s="1"/>
      <c r="XCD174" s="1"/>
      <c r="XCE174" s="1"/>
      <c r="XCF174" s="1"/>
      <c r="XCG174" s="1"/>
      <c r="XCH174" s="1"/>
      <c r="XCI174" s="1"/>
      <c r="XCJ174" s="1"/>
      <c r="XCK174" s="1"/>
      <c r="XCL174" s="1"/>
      <c r="XCM174" s="1"/>
      <c r="XCN174" s="1"/>
      <c r="XCO174" s="1"/>
      <c r="XCP174" s="1"/>
      <c r="XCQ174" s="1"/>
      <c r="XCR174" s="1"/>
      <c r="XCS174" s="1"/>
      <c r="XCT174" s="1"/>
      <c r="XCU174" s="1"/>
      <c r="XCV174" s="1"/>
      <c r="XCW174" s="1"/>
      <c r="XCX174" s="1"/>
      <c r="XCY174" s="1"/>
      <c r="XCZ174" s="1"/>
      <c r="XDA174" s="1"/>
      <c r="XDB174" s="1"/>
      <c r="XDC174" s="1"/>
      <c r="XDD174" s="1"/>
      <c r="XDE174" s="1"/>
      <c r="XDF174" s="1"/>
      <c r="XDG174" s="1"/>
    </row>
    <row r="175" spans="1:16335" s="12" customFormat="1" ht="15" customHeight="1">
      <c r="A175" s="69"/>
      <c r="B175" s="11"/>
      <c r="C175" s="1745" t="s">
        <v>1610</v>
      </c>
      <c r="D175" s="1745"/>
      <c r="E175" s="1745"/>
      <c r="F175" s="1745"/>
      <c r="G175" s="1745"/>
      <c r="H175" s="1745"/>
      <c r="I175" s="1745"/>
      <c r="J175" s="1745"/>
      <c r="K175" s="1745"/>
      <c r="L175" s="1745"/>
      <c r="M175" s="1745"/>
      <c r="N175" s="63"/>
      <c r="O175" s="63"/>
      <c r="P175" s="63"/>
      <c r="Q175" s="63"/>
      <c r="R175" s="63"/>
      <c r="S175" s="63"/>
      <c r="T175" s="63"/>
      <c r="U175" s="63"/>
      <c r="V175" s="7"/>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c r="NM175" s="1"/>
      <c r="NN175" s="1"/>
      <c r="NO175" s="1"/>
      <c r="NP175" s="1"/>
      <c r="NQ175" s="1"/>
      <c r="NR175" s="1"/>
      <c r="NS175" s="1"/>
      <c r="NT175" s="1"/>
      <c r="NU175" s="1"/>
      <c r="NV175" s="1"/>
      <c r="NW175" s="1"/>
      <c r="NX175" s="1"/>
      <c r="NY175" s="1"/>
      <c r="NZ175" s="1"/>
      <c r="OA175" s="1"/>
      <c r="OB175" s="1"/>
      <c r="OC175" s="1"/>
      <c r="OD175" s="1"/>
      <c r="OE175" s="1"/>
      <c r="OF175" s="1"/>
      <c r="OG175" s="1"/>
      <c r="OH175" s="1"/>
      <c r="OI175" s="1"/>
      <c r="OJ175" s="1"/>
      <c r="OK175" s="1"/>
      <c r="OL175" s="1"/>
      <c r="OM175" s="1"/>
      <c r="ON175" s="1"/>
      <c r="OO175" s="1"/>
      <c r="OP175" s="1"/>
      <c r="OQ175" s="1"/>
      <c r="OR175" s="1"/>
      <c r="OS175" s="1"/>
      <c r="OT175" s="1"/>
      <c r="OU175" s="1"/>
      <c r="OV175" s="1"/>
      <c r="OW175" s="1"/>
      <c r="OX175" s="1"/>
      <c r="OY175" s="1"/>
      <c r="OZ175" s="1"/>
      <c r="PA175" s="1"/>
      <c r="PB175" s="1"/>
      <c r="PC175" s="1"/>
      <c r="PD175" s="1"/>
      <c r="PE175" s="1"/>
      <c r="PF175" s="1"/>
      <c r="PG175" s="1"/>
      <c r="PH175" s="1"/>
      <c r="PI175" s="1"/>
      <c r="PJ175" s="1"/>
      <c r="PK175" s="1"/>
      <c r="PL175" s="1"/>
      <c r="PM175" s="1"/>
      <c r="PN175" s="1"/>
      <c r="PO175" s="1"/>
      <c r="PP175" s="1"/>
      <c r="PQ175" s="1"/>
      <c r="PR175" s="1"/>
      <c r="PS175" s="1"/>
      <c r="PT175" s="1"/>
      <c r="PU175" s="1"/>
      <c r="PV175" s="1"/>
      <c r="PW175" s="1"/>
      <c r="PX175" s="1"/>
      <c r="PY175" s="1"/>
      <c r="PZ175" s="1"/>
      <c r="QA175" s="1"/>
      <c r="QB175" s="1"/>
      <c r="QC175" s="1"/>
      <c r="QD175" s="1"/>
      <c r="QE175" s="1"/>
      <c r="QF175" s="1"/>
      <c r="QG175" s="1"/>
      <c r="QH175" s="1"/>
      <c r="QI175" s="1"/>
      <c r="QJ175" s="1"/>
      <c r="QK175" s="1"/>
      <c r="QL175" s="1"/>
      <c r="QM175" s="1"/>
      <c r="QN175" s="1"/>
      <c r="QO175" s="1"/>
      <c r="QP175" s="1"/>
      <c r="QQ175" s="1"/>
      <c r="QR175" s="1"/>
      <c r="QS175" s="1"/>
      <c r="QT175" s="1"/>
      <c r="QU175" s="1"/>
      <c r="QV175" s="1"/>
      <c r="QW175" s="1"/>
      <c r="QX175" s="1"/>
      <c r="QY175" s="1"/>
      <c r="QZ175" s="1"/>
      <c r="RA175" s="1"/>
      <c r="RB175" s="1"/>
      <c r="RC175" s="1"/>
      <c r="RD175" s="1"/>
      <c r="RE175" s="1"/>
      <c r="RF175" s="1"/>
      <c r="RG175" s="1"/>
      <c r="RH175" s="1"/>
      <c r="RI175" s="1"/>
      <c r="RJ175" s="1"/>
      <c r="RK175" s="1"/>
      <c r="RL175" s="1"/>
      <c r="RM175" s="1"/>
      <c r="RN175" s="1"/>
      <c r="RO175" s="1"/>
      <c r="RP175" s="1"/>
      <c r="RQ175" s="1"/>
      <c r="RR175" s="1"/>
      <c r="RS175" s="1"/>
      <c r="RT175" s="1"/>
      <c r="RU175" s="1"/>
      <c r="RV175" s="1"/>
      <c r="RW175" s="1"/>
      <c r="RX175" s="1"/>
      <c r="RY175" s="1"/>
      <c r="RZ175" s="1"/>
      <c r="SA175" s="1"/>
      <c r="SB175" s="1"/>
      <c r="SC175" s="1"/>
      <c r="SD175" s="1"/>
      <c r="SE175" s="1"/>
      <c r="SF175" s="1"/>
      <c r="SG175" s="1"/>
      <c r="SH175" s="1"/>
      <c r="SI175" s="1"/>
      <c r="SJ175" s="1"/>
      <c r="SK175" s="1"/>
      <c r="SL175" s="1"/>
      <c r="SM175" s="1"/>
      <c r="SN175" s="1"/>
      <c r="SO175" s="1"/>
      <c r="SP175" s="1"/>
      <c r="SQ175" s="1"/>
      <c r="SR175" s="1"/>
      <c r="SS175" s="1"/>
      <c r="ST175" s="1"/>
      <c r="SU175" s="1"/>
      <c r="SV175" s="1"/>
      <c r="SW175" s="1"/>
      <c r="SX175" s="1"/>
      <c r="SY175" s="1"/>
      <c r="SZ175" s="1"/>
      <c r="TA175" s="1"/>
      <c r="TB175" s="1"/>
      <c r="TC175" s="1"/>
      <c r="TD175" s="1"/>
      <c r="TE175" s="1"/>
      <c r="TF175" s="1"/>
      <c r="TG175" s="1"/>
      <c r="TH175" s="1"/>
      <c r="TI175" s="1"/>
      <c r="TJ175" s="1"/>
      <c r="TK175" s="1"/>
      <c r="TL175" s="1"/>
      <c r="TM175" s="1"/>
      <c r="TN175" s="1"/>
      <c r="TO175" s="1"/>
      <c r="TP175" s="1"/>
      <c r="TQ175" s="1"/>
      <c r="TR175" s="1"/>
      <c r="TS175" s="1"/>
      <c r="TT175" s="1"/>
      <c r="TU175" s="1"/>
      <c r="TV175" s="1"/>
      <c r="TW175" s="1"/>
      <c r="TX175" s="1"/>
      <c r="TY175" s="1"/>
      <c r="TZ175" s="1"/>
      <c r="UA175" s="1"/>
      <c r="UB175" s="1"/>
      <c r="UC175" s="1"/>
      <c r="UD175" s="1"/>
      <c r="UE175" s="1"/>
      <c r="UF175" s="1"/>
      <c r="UG175" s="1"/>
      <c r="UH175" s="1"/>
      <c r="UI175" s="1"/>
      <c r="UJ175" s="1"/>
      <c r="UK175" s="1"/>
      <c r="UL175" s="1"/>
      <c r="UM175" s="1"/>
      <c r="UN175" s="1"/>
      <c r="UO175" s="1"/>
      <c r="UP175" s="1"/>
      <c r="UQ175" s="1"/>
      <c r="UR175" s="1"/>
      <c r="US175" s="1"/>
      <c r="UT175" s="1"/>
      <c r="UU175" s="1"/>
      <c r="UV175" s="1"/>
      <c r="UW175" s="1"/>
      <c r="UX175" s="1"/>
      <c r="UY175" s="1"/>
      <c r="UZ175" s="1"/>
      <c r="VA175" s="1"/>
      <c r="VB175" s="1"/>
      <c r="VC175" s="1"/>
      <c r="VD175" s="1"/>
      <c r="VE175" s="1"/>
      <c r="VF175" s="1"/>
      <c r="VG175" s="1"/>
      <c r="VH175" s="1"/>
      <c r="VI175" s="1"/>
      <c r="VJ175" s="1"/>
      <c r="VK175" s="1"/>
      <c r="VL175" s="1"/>
      <c r="VM175" s="1"/>
      <c r="VN175" s="1"/>
      <c r="VO175" s="1"/>
      <c r="VP175" s="1"/>
      <c r="VQ175" s="1"/>
      <c r="VR175" s="1"/>
      <c r="VS175" s="1"/>
      <c r="VT175" s="1"/>
      <c r="VU175" s="1"/>
      <c r="VV175" s="1"/>
      <c r="VW175" s="1"/>
      <c r="VX175" s="1"/>
      <c r="VY175" s="1"/>
      <c r="VZ175" s="1"/>
      <c r="WA175" s="1"/>
      <c r="WB175" s="1"/>
      <c r="WC175" s="1"/>
      <c r="WD175" s="1"/>
      <c r="WE175" s="1"/>
      <c r="WF175" s="1"/>
      <c r="WG175" s="1"/>
      <c r="WH175" s="1"/>
      <c r="WI175" s="1"/>
      <c r="WJ175" s="1"/>
      <c r="WK175" s="1"/>
      <c r="WL175" s="1"/>
      <c r="WM175" s="1"/>
      <c r="WN175" s="1"/>
      <c r="WO175" s="1"/>
      <c r="WP175" s="1"/>
      <c r="WQ175" s="1"/>
      <c r="WR175" s="1"/>
      <c r="WS175" s="1"/>
      <c r="WT175" s="1"/>
      <c r="WU175" s="1"/>
      <c r="WV175" s="1"/>
      <c r="WW175" s="1"/>
      <c r="WX175" s="1"/>
      <c r="WY175" s="1"/>
      <c r="WZ175" s="1"/>
      <c r="XA175" s="1"/>
      <c r="XB175" s="1"/>
      <c r="XC175" s="1"/>
      <c r="XD175" s="1"/>
      <c r="XE175" s="1"/>
      <c r="XF175" s="1"/>
      <c r="XG175" s="1"/>
      <c r="XH175" s="1"/>
      <c r="XI175" s="1"/>
      <c r="XJ175" s="1"/>
      <c r="XK175" s="1"/>
      <c r="XL175" s="1"/>
      <c r="XM175" s="1"/>
      <c r="XN175" s="1"/>
      <c r="XO175" s="1"/>
      <c r="XP175" s="1"/>
      <c r="XQ175" s="1"/>
      <c r="XR175" s="1"/>
      <c r="XS175" s="1"/>
      <c r="XT175" s="1"/>
      <c r="XU175" s="1"/>
      <c r="XV175" s="1"/>
      <c r="XW175" s="1"/>
      <c r="XX175" s="1"/>
      <c r="XY175" s="1"/>
      <c r="XZ175" s="1"/>
      <c r="YA175" s="1"/>
      <c r="YB175" s="1"/>
      <c r="YC175" s="1"/>
      <c r="YD175" s="1"/>
      <c r="YE175" s="1"/>
      <c r="YF175" s="1"/>
      <c r="YG175" s="1"/>
      <c r="YH175" s="1"/>
      <c r="YI175" s="1"/>
      <c r="YJ175" s="1"/>
      <c r="YK175" s="1"/>
      <c r="YL175" s="1"/>
      <c r="YM175" s="1"/>
      <c r="YN175" s="1"/>
      <c r="YO175" s="1"/>
      <c r="YP175" s="1"/>
      <c r="YQ175" s="1"/>
      <c r="YR175" s="1"/>
      <c r="YS175" s="1"/>
      <c r="YT175" s="1"/>
      <c r="YU175" s="1"/>
      <c r="YV175" s="1"/>
      <c r="YW175" s="1"/>
      <c r="YX175" s="1"/>
      <c r="YY175" s="1"/>
      <c r="YZ175" s="1"/>
      <c r="ZA175" s="1"/>
      <c r="ZB175" s="1"/>
      <c r="ZC175" s="1"/>
      <c r="ZD175" s="1"/>
      <c r="ZE175" s="1"/>
      <c r="ZF175" s="1"/>
      <c r="ZG175" s="1"/>
      <c r="ZH175" s="1"/>
      <c r="ZI175" s="1"/>
      <c r="ZJ175" s="1"/>
      <c r="ZK175" s="1"/>
      <c r="ZL175" s="1"/>
      <c r="ZM175" s="1"/>
      <c r="ZN175" s="1"/>
      <c r="ZO175" s="1"/>
      <c r="ZP175" s="1"/>
      <c r="ZQ175" s="1"/>
      <c r="ZR175" s="1"/>
      <c r="ZS175" s="1"/>
      <c r="ZT175" s="1"/>
      <c r="ZU175" s="1"/>
      <c r="ZV175" s="1"/>
      <c r="ZW175" s="1"/>
      <c r="ZX175" s="1"/>
      <c r="ZY175" s="1"/>
      <c r="ZZ175" s="1"/>
      <c r="AAA175" s="1"/>
      <c r="AAB175" s="1"/>
      <c r="AAC175" s="1"/>
      <c r="AAD175" s="1"/>
      <c r="AAE175" s="1"/>
      <c r="AAF175" s="1"/>
      <c r="AAG175" s="1"/>
      <c r="AAH175" s="1"/>
      <c r="AAI175" s="1"/>
      <c r="AAJ175" s="1"/>
      <c r="AAK175" s="1"/>
      <c r="AAL175" s="1"/>
      <c r="AAM175" s="1"/>
      <c r="AAN175" s="1"/>
      <c r="AAO175" s="1"/>
      <c r="AAP175" s="1"/>
      <c r="AAQ175" s="1"/>
      <c r="AAR175" s="1"/>
      <c r="AAS175" s="1"/>
      <c r="AAT175" s="1"/>
      <c r="AAU175" s="1"/>
      <c r="AAV175" s="1"/>
      <c r="AAW175" s="1"/>
      <c r="AAX175" s="1"/>
      <c r="AAY175" s="1"/>
      <c r="AAZ175" s="1"/>
      <c r="ABA175" s="1"/>
      <c r="ABB175" s="1"/>
      <c r="ABC175" s="1"/>
      <c r="ABD175" s="1"/>
      <c r="ABE175" s="1"/>
      <c r="ABF175" s="1"/>
      <c r="ABG175" s="1"/>
      <c r="ABH175" s="1"/>
      <c r="ABI175" s="1"/>
      <c r="ABJ175" s="1"/>
      <c r="ABK175" s="1"/>
      <c r="ABL175" s="1"/>
      <c r="ABM175" s="1"/>
      <c r="ABN175" s="1"/>
      <c r="ABO175" s="1"/>
      <c r="ABP175" s="1"/>
      <c r="ABQ175" s="1"/>
      <c r="ABR175" s="1"/>
      <c r="ABS175" s="1"/>
      <c r="ABT175" s="1"/>
      <c r="ABU175" s="1"/>
      <c r="ABV175" s="1"/>
      <c r="ABW175" s="1"/>
      <c r="ABX175" s="1"/>
      <c r="ABY175" s="1"/>
      <c r="ABZ175" s="1"/>
      <c r="ACA175" s="1"/>
      <c r="ACB175" s="1"/>
      <c r="ACC175" s="1"/>
      <c r="ACD175" s="1"/>
      <c r="ACE175" s="1"/>
      <c r="ACF175" s="1"/>
      <c r="ACG175" s="1"/>
      <c r="ACH175" s="1"/>
      <c r="ACI175" s="1"/>
      <c r="ACJ175" s="1"/>
      <c r="ACK175" s="1"/>
      <c r="ACL175" s="1"/>
      <c r="ACM175" s="1"/>
      <c r="ACN175" s="1"/>
      <c r="ACO175" s="1"/>
      <c r="ACP175" s="1"/>
      <c r="ACQ175" s="1"/>
      <c r="ACR175" s="1"/>
      <c r="ACS175" s="1"/>
      <c r="ACT175" s="1"/>
      <c r="ACU175" s="1"/>
      <c r="ACV175" s="1"/>
      <c r="ACW175" s="1"/>
      <c r="ACX175" s="1"/>
      <c r="ACY175" s="1"/>
      <c r="ACZ175" s="1"/>
      <c r="ADA175" s="1"/>
      <c r="ADB175" s="1"/>
      <c r="ADC175" s="1"/>
      <c r="ADD175" s="1"/>
      <c r="ADE175" s="1"/>
      <c r="ADF175" s="1"/>
      <c r="ADG175" s="1"/>
      <c r="ADH175" s="1"/>
      <c r="ADI175" s="1"/>
      <c r="ADJ175" s="1"/>
      <c r="ADK175" s="1"/>
      <c r="ADL175" s="1"/>
      <c r="ADM175" s="1"/>
      <c r="ADN175" s="1"/>
      <c r="ADO175" s="1"/>
      <c r="ADP175" s="1"/>
      <c r="ADQ175" s="1"/>
      <c r="ADR175" s="1"/>
      <c r="ADS175" s="1"/>
      <c r="ADT175" s="1"/>
      <c r="ADU175" s="1"/>
      <c r="ADV175" s="1"/>
      <c r="ADW175" s="1"/>
      <c r="ADX175" s="1"/>
      <c r="ADY175" s="1"/>
      <c r="ADZ175" s="1"/>
      <c r="AEA175" s="1"/>
      <c r="AEB175" s="1"/>
      <c r="AEC175" s="1"/>
      <c r="AED175" s="1"/>
      <c r="AEE175" s="1"/>
      <c r="AEF175" s="1"/>
      <c r="AEG175" s="1"/>
      <c r="AEH175" s="1"/>
      <c r="AEI175" s="1"/>
      <c r="AEJ175" s="1"/>
      <c r="AEK175" s="1"/>
      <c r="AEL175" s="1"/>
      <c r="AEM175" s="1"/>
      <c r="AEN175" s="1"/>
      <c r="AEO175" s="1"/>
      <c r="AEP175" s="1"/>
      <c r="AEQ175" s="1"/>
      <c r="AER175" s="1"/>
      <c r="AES175" s="1"/>
      <c r="AET175" s="1"/>
      <c r="AEU175" s="1"/>
      <c r="AEV175" s="1"/>
      <c r="AEW175" s="1"/>
      <c r="AEX175" s="1"/>
      <c r="AEY175" s="1"/>
      <c r="AEZ175" s="1"/>
      <c r="AFA175" s="1"/>
      <c r="AFB175" s="1"/>
      <c r="AFC175" s="1"/>
      <c r="AFD175" s="1"/>
      <c r="AFE175" s="1"/>
      <c r="AFF175" s="1"/>
      <c r="AFG175" s="1"/>
      <c r="AFH175" s="1"/>
      <c r="AFI175" s="1"/>
      <c r="AFJ175" s="1"/>
      <c r="AFK175" s="1"/>
      <c r="AFL175" s="1"/>
      <c r="AFM175" s="1"/>
      <c r="AFN175" s="1"/>
      <c r="AFO175" s="1"/>
      <c r="AFP175" s="1"/>
      <c r="AFQ175" s="1"/>
      <c r="AFR175" s="1"/>
      <c r="AFS175" s="1"/>
      <c r="AFT175" s="1"/>
      <c r="AFU175" s="1"/>
      <c r="AFV175" s="1"/>
      <c r="AFW175" s="1"/>
      <c r="AFX175" s="1"/>
      <c r="AFY175" s="1"/>
      <c r="AFZ175" s="1"/>
      <c r="AGA175" s="1"/>
      <c r="AGB175" s="1"/>
      <c r="AGC175" s="1"/>
      <c r="AGD175" s="1"/>
      <c r="AGE175" s="1"/>
      <c r="AGF175" s="1"/>
      <c r="AGG175" s="1"/>
      <c r="AGH175" s="1"/>
      <c r="AGI175" s="1"/>
      <c r="AGJ175" s="1"/>
      <c r="AGK175" s="1"/>
      <c r="AGL175" s="1"/>
      <c r="AGM175" s="1"/>
      <c r="AGN175" s="1"/>
      <c r="AGO175" s="1"/>
      <c r="AGP175" s="1"/>
      <c r="AGQ175" s="1"/>
      <c r="AGR175" s="1"/>
      <c r="AGS175" s="1"/>
      <c r="AGT175" s="1"/>
      <c r="AGU175" s="1"/>
      <c r="AGV175" s="1"/>
      <c r="AGW175" s="1"/>
      <c r="AGX175" s="1"/>
      <c r="AGY175" s="1"/>
      <c r="AGZ175" s="1"/>
      <c r="AHA175" s="1"/>
      <c r="AHB175" s="1"/>
      <c r="AHC175" s="1"/>
      <c r="AHD175" s="1"/>
      <c r="AHE175" s="1"/>
      <c r="AHF175" s="1"/>
      <c r="AHG175" s="1"/>
      <c r="AHH175" s="1"/>
      <c r="AHI175" s="1"/>
      <c r="AHJ175" s="1"/>
      <c r="AHK175" s="1"/>
      <c r="AHL175" s="1"/>
      <c r="AHM175" s="1"/>
      <c r="AHN175" s="1"/>
      <c r="AHO175" s="1"/>
      <c r="AHP175" s="1"/>
      <c r="AHQ175" s="1"/>
      <c r="AHR175" s="1"/>
      <c r="AHS175" s="1"/>
      <c r="AHT175" s="1"/>
      <c r="AHU175" s="1"/>
      <c r="AHV175" s="1"/>
      <c r="AHW175" s="1"/>
      <c r="AHX175" s="1"/>
      <c r="AHY175" s="1"/>
      <c r="AHZ175" s="1"/>
      <c r="AIA175" s="1"/>
      <c r="AIB175" s="1"/>
      <c r="AIC175" s="1"/>
      <c r="AID175" s="1"/>
      <c r="AIE175" s="1"/>
      <c r="AIF175" s="1"/>
      <c r="AIG175" s="1"/>
      <c r="AIH175" s="1"/>
      <c r="AII175" s="1"/>
      <c r="AIJ175" s="1"/>
      <c r="AIK175" s="1"/>
      <c r="AIL175" s="1"/>
      <c r="AIM175" s="1"/>
      <c r="AIN175" s="1"/>
      <c r="AIO175" s="1"/>
      <c r="AIP175" s="1"/>
      <c r="AIQ175" s="1"/>
      <c r="AIR175" s="1"/>
      <c r="AIS175" s="1"/>
      <c r="AIT175" s="1"/>
      <c r="AIU175" s="1"/>
      <c r="AIV175" s="1"/>
      <c r="AIW175" s="1"/>
      <c r="AIX175" s="1"/>
      <c r="AIY175" s="1"/>
      <c r="AIZ175" s="1"/>
      <c r="AJA175" s="1"/>
      <c r="AJB175" s="1"/>
      <c r="AJC175" s="1"/>
      <c r="AJD175" s="1"/>
      <c r="AJE175" s="1"/>
      <c r="AJF175" s="1"/>
      <c r="AJG175" s="1"/>
      <c r="AJH175" s="1"/>
      <c r="AJI175" s="1"/>
      <c r="AJJ175" s="1"/>
      <c r="AJK175" s="1"/>
      <c r="AJL175" s="1"/>
      <c r="AJM175" s="1"/>
      <c r="AJN175" s="1"/>
      <c r="AJO175" s="1"/>
      <c r="AJP175" s="1"/>
      <c r="AJQ175" s="1"/>
      <c r="AJR175" s="1"/>
      <c r="AJS175" s="1"/>
      <c r="AJT175" s="1"/>
      <c r="AJU175" s="1"/>
      <c r="AJV175" s="1"/>
      <c r="AJW175" s="1"/>
      <c r="AJX175" s="1"/>
      <c r="AJY175" s="1"/>
      <c r="AJZ175" s="1"/>
      <c r="AKA175" s="1"/>
      <c r="AKB175" s="1"/>
      <c r="AKC175" s="1"/>
      <c r="AKD175" s="1"/>
      <c r="AKE175" s="1"/>
      <c r="AKF175" s="1"/>
      <c r="AKG175" s="1"/>
      <c r="AKH175" s="1"/>
      <c r="AKI175" s="1"/>
      <c r="AKJ175" s="1"/>
      <c r="AKK175" s="1"/>
      <c r="AKL175" s="1"/>
      <c r="AKM175" s="1"/>
      <c r="AKN175" s="1"/>
      <c r="AKO175" s="1"/>
      <c r="AKP175" s="1"/>
      <c r="AKQ175" s="1"/>
      <c r="AKR175" s="1"/>
      <c r="AKS175" s="1"/>
      <c r="AKT175" s="1"/>
      <c r="AKU175" s="1"/>
      <c r="AKV175" s="1"/>
      <c r="AKW175" s="1"/>
      <c r="AKX175" s="1"/>
      <c r="AKY175" s="1"/>
      <c r="AKZ175" s="1"/>
      <c r="ALA175" s="1"/>
      <c r="ALB175" s="1"/>
      <c r="ALC175" s="1"/>
      <c r="ALD175" s="1"/>
      <c r="ALE175" s="1"/>
      <c r="ALF175" s="1"/>
      <c r="ALG175" s="1"/>
      <c r="ALH175" s="1"/>
      <c r="ALI175" s="1"/>
      <c r="ALJ175" s="1"/>
      <c r="ALK175" s="1"/>
      <c r="ALL175" s="1"/>
      <c r="ALM175" s="1"/>
      <c r="ALN175" s="1"/>
      <c r="ALO175" s="1"/>
      <c r="ALP175" s="1"/>
      <c r="ALQ175" s="1"/>
      <c r="ALR175" s="1"/>
      <c r="ALS175" s="1"/>
      <c r="ALT175" s="1"/>
      <c r="ALU175" s="1"/>
      <c r="ALV175" s="1"/>
      <c r="ALW175" s="1"/>
      <c r="ALX175" s="1"/>
      <c r="ALY175" s="1"/>
      <c r="ALZ175" s="1"/>
      <c r="AMA175" s="1"/>
      <c r="AMB175" s="1"/>
      <c r="AMC175" s="1"/>
      <c r="AMD175" s="1"/>
      <c r="AME175" s="1"/>
      <c r="AMF175" s="1"/>
      <c r="AMG175" s="1"/>
      <c r="AMH175" s="1"/>
      <c r="AMI175" s="1"/>
      <c r="AMJ175" s="1"/>
      <c r="AMK175" s="1"/>
      <c r="AML175" s="1"/>
      <c r="AMM175" s="1"/>
      <c r="AMN175" s="1"/>
      <c r="AMO175" s="1"/>
      <c r="AMP175" s="1"/>
      <c r="AMQ175" s="1"/>
      <c r="AMR175" s="1"/>
      <c r="AMS175" s="1"/>
      <c r="AMT175" s="1"/>
      <c r="AMU175" s="1"/>
      <c r="AMV175" s="1"/>
      <c r="AMW175" s="1"/>
      <c r="AMX175" s="1"/>
      <c r="AMY175" s="1"/>
      <c r="AMZ175" s="1"/>
      <c r="ANA175" s="1"/>
      <c r="ANB175" s="1"/>
      <c r="ANC175" s="1"/>
      <c r="AND175" s="1"/>
      <c r="ANE175" s="1"/>
      <c r="ANF175" s="1"/>
      <c r="ANG175" s="1"/>
      <c r="ANH175" s="1"/>
      <c r="ANI175" s="1"/>
      <c r="ANJ175" s="1"/>
      <c r="ANK175" s="1"/>
      <c r="ANL175" s="1"/>
      <c r="ANM175" s="1"/>
      <c r="ANN175" s="1"/>
      <c r="ANO175" s="1"/>
      <c r="ANP175" s="1"/>
      <c r="ANQ175" s="1"/>
      <c r="ANR175" s="1"/>
      <c r="ANS175" s="1"/>
      <c r="ANT175" s="1"/>
      <c r="ANU175" s="1"/>
      <c r="ANV175" s="1"/>
      <c r="ANW175" s="1"/>
      <c r="ANX175" s="1"/>
      <c r="ANY175" s="1"/>
      <c r="ANZ175" s="1"/>
      <c r="AOA175" s="1"/>
      <c r="AOB175" s="1"/>
      <c r="AOC175" s="1"/>
      <c r="AOD175" s="1"/>
      <c r="AOE175" s="1"/>
      <c r="AOF175" s="1"/>
      <c r="AOG175" s="1"/>
      <c r="AOH175" s="1"/>
      <c r="AOI175" s="1"/>
      <c r="AOJ175" s="1"/>
      <c r="AOK175" s="1"/>
      <c r="AOL175" s="1"/>
      <c r="AOM175" s="1"/>
      <c r="AON175" s="1"/>
      <c r="AOO175" s="1"/>
      <c r="AOP175" s="1"/>
      <c r="AOQ175" s="1"/>
      <c r="AOR175" s="1"/>
      <c r="AOS175" s="1"/>
      <c r="AOT175" s="1"/>
      <c r="AOU175" s="1"/>
      <c r="AOV175" s="1"/>
      <c r="AOW175" s="1"/>
      <c r="AOX175" s="1"/>
      <c r="AOY175" s="1"/>
      <c r="AOZ175" s="1"/>
      <c r="APA175" s="1"/>
      <c r="APB175" s="1"/>
      <c r="APC175" s="1"/>
      <c r="APD175" s="1"/>
      <c r="APE175" s="1"/>
      <c r="APF175" s="1"/>
      <c r="APG175" s="1"/>
      <c r="APH175" s="1"/>
      <c r="API175" s="1"/>
      <c r="APJ175" s="1"/>
      <c r="APK175" s="1"/>
      <c r="APL175" s="1"/>
      <c r="APM175" s="1"/>
      <c r="APN175" s="1"/>
      <c r="APO175" s="1"/>
      <c r="APP175" s="1"/>
      <c r="APQ175" s="1"/>
      <c r="APR175" s="1"/>
      <c r="APS175" s="1"/>
      <c r="APT175" s="1"/>
      <c r="APU175" s="1"/>
      <c r="APV175" s="1"/>
      <c r="APW175" s="1"/>
      <c r="APX175" s="1"/>
      <c r="APY175" s="1"/>
      <c r="APZ175" s="1"/>
      <c r="AQA175" s="1"/>
      <c r="AQB175" s="1"/>
      <c r="AQC175" s="1"/>
      <c r="AQD175" s="1"/>
      <c r="AQE175" s="1"/>
      <c r="AQF175" s="1"/>
      <c r="AQG175" s="1"/>
      <c r="AQH175" s="1"/>
      <c r="AQI175" s="1"/>
      <c r="AQJ175" s="1"/>
      <c r="AQK175" s="1"/>
      <c r="AQL175" s="1"/>
      <c r="AQM175" s="1"/>
      <c r="AQN175" s="1"/>
      <c r="AQO175" s="1"/>
      <c r="AQP175" s="1"/>
      <c r="AQQ175" s="1"/>
      <c r="AQR175" s="1"/>
      <c r="AQS175" s="1"/>
      <c r="AQT175" s="1"/>
      <c r="AQU175" s="1"/>
      <c r="AQV175" s="1"/>
      <c r="AQW175" s="1"/>
      <c r="AQX175" s="1"/>
      <c r="AQY175" s="1"/>
      <c r="AQZ175" s="1"/>
      <c r="ARA175" s="1"/>
      <c r="ARB175" s="1"/>
      <c r="ARC175" s="1"/>
      <c r="ARD175" s="1"/>
      <c r="ARE175" s="1"/>
      <c r="ARF175" s="1"/>
      <c r="ARG175" s="1"/>
      <c r="ARH175" s="1"/>
      <c r="ARI175" s="1"/>
      <c r="ARJ175" s="1"/>
      <c r="ARK175" s="1"/>
      <c r="ARL175" s="1"/>
      <c r="ARM175" s="1"/>
      <c r="ARN175" s="1"/>
      <c r="ARO175" s="1"/>
      <c r="ARP175" s="1"/>
      <c r="ARQ175" s="1"/>
      <c r="ARR175" s="1"/>
      <c r="ARS175" s="1"/>
      <c r="ART175" s="1"/>
      <c r="ARU175" s="1"/>
      <c r="ARV175" s="1"/>
      <c r="ARW175" s="1"/>
      <c r="ARX175" s="1"/>
      <c r="ARY175" s="1"/>
      <c r="ARZ175" s="1"/>
      <c r="ASA175" s="1"/>
      <c r="ASB175" s="1"/>
      <c r="ASC175" s="1"/>
      <c r="ASD175" s="1"/>
      <c r="ASE175" s="1"/>
      <c r="ASF175" s="1"/>
      <c r="ASG175" s="1"/>
      <c r="ASH175" s="1"/>
      <c r="ASI175" s="1"/>
      <c r="ASJ175" s="1"/>
      <c r="ASK175" s="1"/>
      <c r="ASL175" s="1"/>
      <c r="ASM175" s="1"/>
      <c r="ASN175" s="1"/>
      <c r="ASO175" s="1"/>
      <c r="ASP175" s="1"/>
      <c r="ASQ175" s="1"/>
      <c r="ASR175" s="1"/>
      <c r="ASS175" s="1"/>
      <c r="AST175" s="1"/>
      <c r="ASU175" s="1"/>
      <c r="ASV175" s="1"/>
      <c r="ASW175" s="1"/>
      <c r="ASX175" s="1"/>
      <c r="ASY175" s="1"/>
      <c r="ASZ175" s="1"/>
      <c r="ATA175" s="1"/>
      <c r="ATB175" s="1"/>
      <c r="ATC175" s="1"/>
      <c r="ATD175" s="1"/>
      <c r="ATE175" s="1"/>
      <c r="ATF175" s="1"/>
      <c r="ATG175" s="1"/>
      <c r="ATH175" s="1"/>
      <c r="ATI175" s="1"/>
      <c r="ATJ175" s="1"/>
      <c r="ATK175" s="1"/>
      <c r="ATL175" s="1"/>
      <c r="ATM175" s="1"/>
      <c r="ATN175" s="1"/>
      <c r="ATO175" s="1"/>
      <c r="ATP175" s="1"/>
      <c r="ATQ175" s="1"/>
      <c r="ATR175" s="1"/>
      <c r="ATS175" s="1"/>
      <c r="ATT175" s="1"/>
      <c r="ATU175" s="1"/>
      <c r="ATV175" s="1"/>
      <c r="ATW175" s="1"/>
      <c r="ATX175" s="1"/>
      <c r="ATY175" s="1"/>
      <c r="ATZ175" s="1"/>
      <c r="AUA175" s="1"/>
      <c r="AUB175" s="1"/>
      <c r="AUC175" s="1"/>
      <c r="AUD175" s="1"/>
      <c r="AUE175" s="1"/>
      <c r="AUF175" s="1"/>
      <c r="AUG175" s="1"/>
      <c r="AUH175" s="1"/>
      <c r="AUI175" s="1"/>
      <c r="AUJ175" s="1"/>
      <c r="AUK175" s="1"/>
      <c r="AUL175" s="1"/>
      <c r="AUM175" s="1"/>
      <c r="AUN175" s="1"/>
      <c r="AUO175" s="1"/>
      <c r="AUP175" s="1"/>
      <c r="AUQ175" s="1"/>
      <c r="AUR175" s="1"/>
      <c r="AUS175" s="1"/>
      <c r="AUT175" s="1"/>
      <c r="AUU175" s="1"/>
      <c r="AUV175" s="1"/>
      <c r="AUW175" s="1"/>
      <c r="AUX175" s="1"/>
      <c r="AUY175" s="1"/>
      <c r="AUZ175" s="1"/>
      <c r="AVA175" s="1"/>
      <c r="AVB175" s="1"/>
      <c r="AVC175" s="1"/>
      <c r="AVD175" s="1"/>
      <c r="AVE175" s="1"/>
      <c r="AVF175" s="1"/>
      <c r="AVG175" s="1"/>
      <c r="AVH175" s="1"/>
      <c r="AVI175" s="1"/>
      <c r="AVJ175" s="1"/>
      <c r="AVK175" s="1"/>
      <c r="AVL175" s="1"/>
      <c r="AVM175" s="1"/>
      <c r="AVN175" s="1"/>
      <c r="AVO175" s="1"/>
      <c r="AVP175" s="1"/>
      <c r="AVQ175" s="1"/>
      <c r="AVR175" s="1"/>
      <c r="AVS175" s="1"/>
      <c r="AVT175" s="1"/>
      <c r="AVU175" s="1"/>
      <c r="AVV175" s="1"/>
      <c r="AVW175" s="1"/>
      <c r="AVX175" s="1"/>
      <c r="AVY175" s="1"/>
      <c r="AVZ175" s="1"/>
      <c r="AWA175" s="1"/>
      <c r="AWB175" s="1"/>
      <c r="AWC175" s="1"/>
      <c r="AWD175" s="1"/>
      <c r="AWE175" s="1"/>
      <c r="AWF175" s="1"/>
      <c r="AWG175" s="1"/>
      <c r="AWH175" s="1"/>
      <c r="AWI175" s="1"/>
      <c r="AWJ175" s="1"/>
      <c r="AWK175" s="1"/>
      <c r="AWL175" s="1"/>
      <c r="AWM175" s="1"/>
      <c r="AWN175" s="1"/>
      <c r="AWO175" s="1"/>
      <c r="AWP175" s="1"/>
      <c r="AWQ175" s="1"/>
      <c r="AWR175" s="1"/>
      <c r="AWS175" s="1"/>
      <c r="AWT175" s="1"/>
      <c r="AWU175" s="1"/>
      <c r="AWV175" s="1"/>
      <c r="AWW175" s="1"/>
      <c r="AWX175" s="1"/>
      <c r="AWY175" s="1"/>
      <c r="AWZ175" s="1"/>
      <c r="AXA175" s="1"/>
      <c r="AXB175" s="1"/>
      <c r="AXC175" s="1"/>
      <c r="AXD175" s="1"/>
      <c r="AXE175" s="1"/>
      <c r="AXF175" s="1"/>
      <c r="AXG175" s="1"/>
      <c r="AXH175" s="1"/>
      <c r="AXI175" s="1"/>
      <c r="AXJ175" s="1"/>
      <c r="AXK175" s="1"/>
      <c r="AXL175" s="1"/>
      <c r="AXM175" s="1"/>
      <c r="AXN175" s="1"/>
      <c r="AXO175" s="1"/>
      <c r="AXP175" s="1"/>
      <c r="AXQ175" s="1"/>
      <c r="AXR175" s="1"/>
      <c r="AXS175" s="1"/>
      <c r="AXT175" s="1"/>
      <c r="AXU175" s="1"/>
      <c r="AXV175" s="1"/>
      <c r="AXW175" s="1"/>
      <c r="AXX175" s="1"/>
      <c r="AXY175" s="1"/>
      <c r="AXZ175" s="1"/>
      <c r="AYA175" s="1"/>
      <c r="AYB175" s="1"/>
      <c r="AYC175" s="1"/>
      <c r="AYD175" s="1"/>
      <c r="AYE175" s="1"/>
      <c r="AYF175" s="1"/>
      <c r="AYG175" s="1"/>
      <c r="AYH175" s="1"/>
      <c r="AYI175" s="1"/>
      <c r="AYJ175" s="1"/>
      <c r="AYK175" s="1"/>
      <c r="AYL175" s="1"/>
      <c r="AYM175" s="1"/>
      <c r="AYN175" s="1"/>
      <c r="AYO175" s="1"/>
      <c r="AYP175" s="1"/>
      <c r="AYQ175" s="1"/>
      <c r="AYR175" s="1"/>
      <c r="AYS175" s="1"/>
      <c r="AYT175" s="1"/>
      <c r="AYU175" s="1"/>
      <c r="AYV175" s="1"/>
      <c r="AYW175" s="1"/>
      <c r="AYX175" s="1"/>
      <c r="AYY175" s="1"/>
      <c r="AYZ175" s="1"/>
      <c r="AZA175" s="1"/>
      <c r="AZB175" s="1"/>
      <c r="AZC175" s="1"/>
      <c r="AZD175" s="1"/>
      <c r="AZE175" s="1"/>
      <c r="AZF175" s="1"/>
      <c r="AZG175" s="1"/>
      <c r="AZH175" s="1"/>
      <c r="AZI175" s="1"/>
      <c r="AZJ175" s="1"/>
      <c r="AZK175" s="1"/>
      <c r="AZL175" s="1"/>
      <c r="AZM175" s="1"/>
      <c r="AZN175" s="1"/>
      <c r="AZO175" s="1"/>
      <c r="AZP175" s="1"/>
      <c r="AZQ175" s="1"/>
      <c r="AZR175" s="1"/>
      <c r="AZS175" s="1"/>
      <c r="AZT175" s="1"/>
      <c r="AZU175" s="1"/>
      <c r="AZV175" s="1"/>
      <c r="AZW175" s="1"/>
      <c r="AZX175" s="1"/>
      <c r="AZY175" s="1"/>
      <c r="AZZ175" s="1"/>
      <c r="BAA175" s="1"/>
      <c r="BAB175" s="1"/>
      <c r="BAC175" s="1"/>
      <c r="BAD175" s="1"/>
      <c r="BAE175" s="1"/>
      <c r="BAF175" s="1"/>
      <c r="BAG175" s="1"/>
      <c r="BAH175" s="1"/>
      <c r="BAI175" s="1"/>
      <c r="BAJ175" s="1"/>
      <c r="BAK175" s="1"/>
      <c r="BAL175" s="1"/>
      <c r="BAM175" s="1"/>
      <c r="BAN175" s="1"/>
      <c r="BAO175" s="1"/>
      <c r="BAP175" s="1"/>
      <c r="BAQ175" s="1"/>
      <c r="BAR175" s="1"/>
      <c r="BAS175" s="1"/>
      <c r="BAT175" s="1"/>
      <c r="BAU175" s="1"/>
      <c r="BAV175" s="1"/>
      <c r="BAW175" s="1"/>
      <c r="BAX175" s="1"/>
      <c r="BAY175" s="1"/>
      <c r="BAZ175" s="1"/>
      <c r="BBA175" s="1"/>
      <c r="BBB175" s="1"/>
      <c r="BBC175" s="1"/>
      <c r="BBD175" s="1"/>
      <c r="BBE175" s="1"/>
      <c r="BBF175" s="1"/>
      <c r="BBG175" s="1"/>
      <c r="BBH175" s="1"/>
      <c r="BBI175" s="1"/>
      <c r="BBJ175" s="1"/>
      <c r="BBK175" s="1"/>
      <c r="BBL175" s="1"/>
      <c r="BBM175" s="1"/>
      <c r="BBN175" s="1"/>
      <c r="BBO175" s="1"/>
      <c r="BBP175" s="1"/>
      <c r="BBQ175" s="1"/>
      <c r="BBR175" s="1"/>
      <c r="BBS175" s="1"/>
      <c r="BBT175" s="1"/>
      <c r="BBU175" s="1"/>
      <c r="BBV175" s="1"/>
      <c r="BBW175" s="1"/>
      <c r="BBX175" s="1"/>
      <c r="BBY175" s="1"/>
      <c r="BBZ175" s="1"/>
      <c r="BCA175" s="1"/>
      <c r="BCB175" s="1"/>
      <c r="BCC175" s="1"/>
      <c r="BCD175" s="1"/>
      <c r="BCE175" s="1"/>
      <c r="BCF175" s="1"/>
      <c r="BCG175" s="1"/>
      <c r="BCH175" s="1"/>
      <c r="BCI175" s="1"/>
      <c r="BCJ175" s="1"/>
      <c r="BCK175" s="1"/>
      <c r="BCL175" s="1"/>
      <c r="BCM175" s="1"/>
      <c r="BCN175" s="1"/>
      <c r="BCO175" s="1"/>
      <c r="BCP175" s="1"/>
      <c r="BCQ175" s="1"/>
      <c r="BCR175" s="1"/>
      <c r="BCS175" s="1"/>
      <c r="BCT175" s="1"/>
      <c r="BCU175" s="1"/>
      <c r="BCV175" s="1"/>
      <c r="BCW175" s="1"/>
      <c r="BCX175" s="1"/>
      <c r="BCY175" s="1"/>
      <c r="BCZ175" s="1"/>
      <c r="BDA175" s="1"/>
      <c r="BDB175" s="1"/>
      <c r="BDC175" s="1"/>
      <c r="BDD175" s="1"/>
      <c r="BDE175" s="1"/>
      <c r="BDF175" s="1"/>
      <c r="BDG175" s="1"/>
      <c r="BDH175" s="1"/>
      <c r="BDI175" s="1"/>
      <c r="BDJ175" s="1"/>
      <c r="BDK175" s="1"/>
      <c r="BDL175" s="1"/>
      <c r="BDM175" s="1"/>
      <c r="BDN175" s="1"/>
      <c r="BDO175" s="1"/>
      <c r="BDP175" s="1"/>
      <c r="BDQ175" s="1"/>
      <c r="BDR175" s="1"/>
      <c r="BDS175" s="1"/>
      <c r="BDT175" s="1"/>
      <c r="BDU175" s="1"/>
      <c r="BDV175" s="1"/>
      <c r="BDW175" s="1"/>
      <c r="BDX175" s="1"/>
      <c r="BDY175" s="1"/>
      <c r="BDZ175" s="1"/>
      <c r="BEA175" s="1"/>
      <c r="BEB175" s="1"/>
      <c r="BEC175" s="1"/>
      <c r="BED175" s="1"/>
      <c r="BEE175" s="1"/>
      <c r="BEF175" s="1"/>
      <c r="BEG175" s="1"/>
      <c r="BEH175" s="1"/>
      <c r="BEI175" s="1"/>
      <c r="BEJ175" s="1"/>
      <c r="BEK175" s="1"/>
      <c r="BEL175" s="1"/>
      <c r="BEM175" s="1"/>
      <c r="BEN175" s="1"/>
      <c r="BEO175" s="1"/>
      <c r="BEP175" s="1"/>
      <c r="BEQ175" s="1"/>
      <c r="BER175" s="1"/>
      <c r="BES175" s="1"/>
      <c r="BET175" s="1"/>
      <c r="BEU175" s="1"/>
      <c r="BEV175" s="1"/>
      <c r="BEW175" s="1"/>
      <c r="BEX175" s="1"/>
      <c r="BEY175" s="1"/>
      <c r="BEZ175" s="1"/>
      <c r="BFA175" s="1"/>
      <c r="BFB175" s="1"/>
      <c r="BFC175" s="1"/>
      <c r="BFD175" s="1"/>
      <c r="BFE175" s="1"/>
      <c r="BFF175" s="1"/>
      <c r="BFG175" s="1"/>
      <c r="BFH175" s="1"/>
      <c r="BFI175" s="1"/>
      <c r="BFJ175" s="1"/>
      <c r="BFK175" s="1"/>
      <c r="BFL175" s="1"/>
      <c r="BFM175" s="1"/>
      <c r="BFN175" s="1"/>
      <c r="BFO175" s="1"/>
      <c r="BFP175" s="1"/>
      <c r="BFQ175" s="1"/>
      <c r="BFR175" s="1"/>
      <c r="BFS175" s="1"/>
      <c r="BFT175" s="1"/>
      <c r="BFU175" s="1"/>
      <c r="BFV175" s="1"/>
      <c r="BFW175" s="1"/>
      <c r="BFX175" s="1"/>
      <c r="BFY175" s="1"/>
      <c r="BFZ175" s="1"/>
      <c r="BGA175" s="1"/>
      <c r="BGB175" s="1"/>
      <c r="BGC175" s="1"/>
      <c r="BGD175" s="1"/>
      <c r="BGE175" s="1"/>
      <c r="BGF175" s="1"/>
      <c r="BGG175" s="1"/>
      <c r="BGH175" s="1"/>
      <c r="BGI175" s="1"/>
      <c r="BGJ175" s="1"/>
      <c r="BGK175" s="1"/>
      <c r="BGL175" s="1"/>
      <c r="BGM175" s="1"/>
      <c r="BGN175" s="1"/>
      <c r="BGO175" s="1"/>
      <c r="BGP175" s="1"/>
      <c r="BGQ175" s="1"/>
      <c r="BGR175" s="1"/>
      <c r="BGS175" s="1"/>
      <c r="BGT175" s="1"/>
      <c r="BGU175" s="1"/>
      <c r="BGV175" s="1"/>
      <c r="BGW175" s="1"/>
      <c r="BGX175" s="1"/>
      <c r="BGY175" s="1"/>
      <c r="BGZ175" s="1"/>
      <c r="BHA175" s="1"/>
      <c r="BHB175" s="1"/>
      <c r="BHC175" s="1"/>
      <c r="BHD175" s="1"/>
      <c r="BHE175" s="1"/>
      <c r="BHF175" s="1"/>
      <c r="BHG175" s="1"/>
      <c r="BHH175" s="1"/>
      <c r="BHI175" s="1"/>
      <c r="BHJ175" s="1"/>
      <c r="BHK175" s="1"/>
      <c r="BHL175" s="1"/>
      <c r="BHM175" s="1"/>
      <c r="BHN175" s="1"/>
      <c r="BHO175" s="1"/>
      <c r="BHP175" s="1"/>
      <c r="BHQ175" s="1"/>
      <c r="BHR175" s="1"/>
      <c r="BHS175" s="1"/>
      <c r="BHT175" s="1"/>
      <c r="BHU175" s="1"/>
      <c r="BHV175" s="1"/>
      <c r="BHW175" s="1"/>
      <c r="BHX175" s="1"/>
      <c r="BHY175" s="1"/>
      <c r="BHZ175" s="1"/>
      <c r="BIA175" s="1"/>
      <c r="BIB175" s="1"/>
      <c r="BIC175" s="1"/>
      <c r="BID175" s="1"/>
      <c r="BIE175" s="1"/>
      <c r="BIF175" s="1"/>
      <c r="BIG175" s="1"/>
      <c r="BIH175" s="1"/>
      <c r="BII175" s="1"/>
      <c r="BIJ175" s="1"/>
      <c r="BIK175" s="1"/>
      <c r="BIL175" s="1"/>
      <c r="BIM175" s="1"/>
      <c r="BIN175" s="1"/>
      <c r="BIO175" s="1"/>
      <c r="BIP175" s="1"/>
      <c r="BIQ175" s="1"/>
      <c r="BIR175" s="1"/>
      <c r="BIS175" s="1"/>
      <c r="BIT175" s="1"/>
      <c r="BIU175" s="1"/>
      <c r="BIV175" s="1"/>
      <c r="BIW175" s="1"/>
      <c r="BIX175" s="1"/>
      <c r="BIY175" s="1"/>
      <c r="BIZ175" s="1"/>
      <c r="BJA175" s="1"/>
      <c r="BJB175" s="1"/>
      <c r="BJC175" s="1"/>
      <c r="BJD175" s="1"/>
      <c r="BJE175" s="1"/>
      <c r="BJF175" s="1"/>
      <c r="BJG175" s="1"/>
      <c r="BJH175" s="1"/>
      <c r="BJI175" s="1"/>
      <c r="BJJ175" s="1"/>
      <c r="BJK175" s="1"/>
      <c r="BJL175" s="1"/>
      <c r="BJM175" s="1"/>
      <c r="BJN175" s="1"/>
      <c r="BJO175" s="1"/>
      <c r="BJP175" s="1"/>
      <c r="BJQ175" s="1"/>
      <c r="BJR175" s="1"/>
      <c r="BJS175" s="1"/>
      <c r="BJT175" s="1"/>
      <c r="BJU175" s="1"/>
      <c r="BJV175" s="1"/>
      <c r="BJW175" s="1"/>
      <c r="BJX175" s="1"/>
      <c r="BJY175" s="1"/>
      <c r="BJZ175" s="1"/>
      <c r="BKA175" s="1"/>
      <c r="BKB175" s="1"/>
      <c r="BKC175" s="1"/>
      <c r="BKD175" s="1"/>
      <c r="BKE175" s="1"/>
      <c r="BKF175" s="1"/>
      <c r="BKG175" s="1"/>
      <c r="BKH175" s="1"/>
      <c r="BKI175" s="1"/>
      <c r="BKJ175" s="1"/>
      <c r="BKK175" s="1"/>
      <c r="BKL175" s="1"/>
      <c r="BKM175" s="1"/>
      <c r="BKN175" s="1"/>
      <c r="BKO175" s="1"/>
      <c r="BKP175" s="1"/>
      <c r="BKQ175" s="1"/>
      <c r="BKR175" s="1"/>
      <c r="BKS175" s="1"/>
      <c r="BKT175" s="1"/>
      <c r="BKU175" s="1"/>
      <c r="BKV175" s="1"/>
      <c r="BKW175" s="1"/>
      <c r="BKX175" s="1"/>
      <c r="BKY175" s="1"/>
      <c r="BKZ175" s="1"/>
      <c r="BLA175" s="1"/>
      <c r="BLB175" s="1"/>
      <c r="BLC175" s="1"/>
      <c r="BLD175" s="1"/>
      <c r="BLE175" s="1"/>
      <c r="BLF175" s="1"/>
      <c r="BLG175" s="1"/>
      <c r="BLH175" s="1"/>
      <c r="BLI175" s="1"/>
      <c r="BLJ175" s="1"/>
      <c r="BLK175" s="1"/>
      <c r="BLL175" s="1"/>
      <c r="BLM175" s="1"/>
      <c r="BLN175" s="1"/>
      <c r="BLO175" s="1"/>
      <c r="BLP175" s="1"/>
      <c r="BLQ175" s="1"/>
      <c r="BLR175" s="1"/>
      <c r="BLS175" s="1"/>
      <c r="BLT175" s="1"/>
      <c r="BLU175" s="1"/>
      <c r="BLV175" s="1"/>
      <c r="BLW175" s="1"/>
      <c r="BLX175" s="1"/>
      <c r="BLY175" s="1"/>
      <c r="BLZ175" s="1"/>
      <c r="BMA175" s="1"/>
      <c r="BMB175" s="1"/>
      <c r="BMC175" s="1"/>
      <c r="BMD175" s="1"/>
      <c r="BME175" s="1"/>
      <c r="BMF175" s="1"/>
      <c r="BMG175" s="1"/>
      <c r="BMH175" s="1"/>
      <c r="BMI175" s="1"/>
      <c r="BMJ175" s="1"/>
      <c r="BMK175" s="1"/>
      <c r="BML175" s="1"/>
      <c r="BMM175" s="1"/>
      <c r="BMN175" s="1"/>
      <c r="BMO175" s="1"/>
      <c r="BMP175" s="1"/>
      <c r="BMQ175" s="1"/>
      <c r="BMR175" s="1"/>
      <c r="BMS175" s="1"/>
      <c r="BMT175" s="1"/>
      <c r="BMU175" s="1"/>
      <c r="BMV175" s="1"/>
      <c r="BMW175" s="1"/>
      <c r="BMX175" s="1"/>
      <c r="BMY175" s="1"/>
      <c r="BMZ175" s="1"/>
      <c r="BNA175" s="1"/>
      <c r="BNB175" s="1"/>
      <c r="BNC175" s="1"/>
      <c r="BND175" s="1"/>
      <c r="BNE175" s="1"/>
      <c r="BNF175" s="1"/>
      <c r="BNG175" s="1"/>
      <c r="BNH175" s="1"/>
      <c r="BNI175" s="1"/>
      <c r="BNJ175" s="1"/>
      <c r="BNK175" s="1"/>
      <c r="BNL175" s="1"/>
      <c r="BNM175" s="1"/>
      <c r="BNN175" s="1"/>
      <c r="BNO175" s="1"/>
      <c r="BNP175" s="1"/>
      <c r="BNQ175" s="1"/>
      <c r="BNR175" s="1"/>
      <c r="BNS175" s="1"/>
      <c r="BNT175" s="1"/>
      <c r="BNU175" s="1"/>
      <c r="BNV175" s="1"/>
      <c r="BNW175" s="1"/>
      <c r="BNX175" s="1"/>
      <c r="BNY175" s="1"/>
      <c r="BNZ175" s="1"/>
      <c r="BOA175" s="1"/>
      <c r="BOB175" s="1"/>
      <c r="BOC175" s="1"/>
      <c r="BOD175" s="1"/>
      <c r="BOE175" s="1"/>
      <c r="BOF175" s="1"/>
      <c r="BOG175" s="1"/>
      <c r="BOH175" s="1"/>
      <c r="BOI175" s="1"/>
      <c r="BOJ175" s="1"/>
      <c r="BOK175" s="1"/>
      <c r="BOL175" s="1"/>
      <c r="BOM175" s="1"/>
      <c r="BON175" s="1"/>
      <c r="BOO175" s="1"/>
      <c r="BOP175" s="1"/>
      <c r="BOQ175" s="1"/>
      <c r="BOR175" s="1"/>
      <c r="BOS175" s="1"/>
      <c r="BOT175" s="1"/>
      <c r="BOU175" s="1"/>
      <c r="BOV175" s="1"/>
      <c r="BOW175" s="1"/>
      <c r="BOX175" s="1"/>
      <c r="BOY175" s="1"/>
      <c r="BOZ175" s="1"/>
      <c r="BPA175" s="1"/>
      <c r="BPB175" s="1"/>
      <c r="BPC175" s="1"/>
      <c r="BPD175" s="1"/>
      <c r="BPE175" s="1"/>
      <c r="BPF175" s="1"/>
      <c r="BPG175" s="1"/>
      <c r="BPH175" s="1"/>
      <c r="BPI175" s="1"/>
      <c r="BPJ175" s="1"/>
      <c r="BPK175" s="1"/>
      <c r="BPL175" s="1"/>
      <c r="BPM175" s="1"/>
      <c r="BPN175" s="1"/>
      <c r="BPO175" s="1"/>
      <c r="BPP175" s="1"/>
      <c r="BPQ175" s="1"/>
      <c r="BPR175" s="1"/>
      <c r="BPS175" s="1"/>
      <c r="BPT175" s="1"/>
      <c r="BPU175" s="1"/>
      <c r="BPV175" s="1"/>
      <c r="BPW175" s="1"/>
      <c r="BPX175" s="1"/>
      <c r="BPY175" s="1"/>
      <c r="BPZ175" s="1"/>
      <c r="BQA175" s="1"/>
      <c r="BQB175" s="1"/>
      <c r="BQC175" s="1"/>
      <c r="BQD175" s="1"/>
      <c r="BQE175" s="1"/>
      <c r="BQF175" s="1"/>
      <c r="BQG175" s="1"/>
      <c r="BQH175" s="1"/>
      <c r="BQI175" s="1"/>
      <c r="BQJ175" s="1"/>
      <c r="BQK175" s="1"/>
      <c r="BQL175" s="1"/>
      <c r="BQM175" s="1"/>
      <c r="BQN175" s="1"/>
      <c r="BQO175" s="1"/>
      <c r="BQP175" s="1"/>
      <c r="BQQ175" s="1"/>
      <c r="BQR175" s="1"/>
      <c r="BQS175" s="1"/>
      <c r="BQT175" s="1"/>
      <c r="BQU175" s="1"/>
      <c r="BQV175" s="1"/>
      <c r="BQW175" s="1"/>
      <c r="BQX175" s="1"/>
      <c r="BQY175" s="1"/>
      <c r="BQZ175" s="1"/>
      <c r="BRA175" s="1"/>
      <c r="BRB175" s="1"/>
      <c r="BRC175" s="1"/>
      <c r="BRD175" s="1"/>
      <c r="BRE175" s="1"/>
      <c r="BRF175" s="1"/>
      <c r="BRG175" s="1"/>
      <c r="BRH175" s="1"/>
      <c r="BRI175" s="1"/>
      <c r="BRJ175" s="1"/>
      <c r="BRK175" s="1"/>
      <c r="BRL175" s="1"/>
      <c r="BRM175" s="1"/>
      <c r="BRN175" s="1"/>
      <c r="BRO175" s="1"/>
      <c r="BRP175" s="1"/>
      <c r="BRQ175" s="1"/>
      <c r="BRR175" s="1"/>
      <c r="BRS175" s="1"/>
      <c r="BRT175" s="1"/>
      <c r="BRU175" s="1"/>
      <c r="BRV175" s="1"/>
      <c r="BRW175" s="1"/>
      <c r="BRX175" s="1"/>
      <c r="BRY175" s="1"/>
      <c r="BRZ175" s="1"/>
      <c r="BSA175" s="1"/>
      <c r="BSB175" s="1"/>
      <c r="BSC175" s="1"/>
      <c r="BSD175" s="1"/>
      <c r="BSE175" s="1"/>
      <c r="BSF175" s="1"/>
      <c r="BSG175" s="1"/>
      <c r="BSH175" s="1"/>
      <c r="BSI175" s="1"/>
      <c r="BSJ175" s="1"/>
      <c r="BSK175" s="1"/>
      <c r="BSL175" s="1"/>
      <c r="BSM175" s="1"/>
      <c r="BSN175" s="1"/>
      <c r="BSO175" s="1"/>
      <c r="BSP175" s="1"/>
      <c r="BSQ175" s="1"/>
      <c r="BSR175" s="1"/>
      <c r="BSS175" s="1"/>
      <c r="BST175" s="1"/>
      <c r="BSU175" s="1"/>
      <c r="BSV175" s="1"/>
      <c r="BSW175" s="1"/>
      <c r="BSX175" s="1"/>
      <c r="BSY175" s="1"/>
      <c r="BSZ175" s="1"/>
      <c r="BTA175" s="1"/>
      <c r="BTB175" s="1"/>
      <c r="BTC175" s="1"/>
      <c r="BTD175" s="1"/>
      <c r="BTE175" s="1"/>
      <c r="BTF175" s="1"/>
      <c r="BTG175" s="1"/>
      <c r="BTH175" s="1"/>
      <c r="BTI175" s="1"/>
      <c r="BTJ175" s="1"/>
      <c r="BTK175" s="1"/>
      <c r="BTL175" s="1"/>
      <c r="BTM175" s="1"/>
      <c r="BTN175" s="1"/>
      <c r="BTO175" s="1"/>
      <c r="BTP175" s="1"/>
      <c r="BTQ175" s="1"/>
      <c r="BTR175" s="1"/>
      <c r="BTS175" s="1"/>
      <c r="BTT175" s="1"/>
      <c r="BTU175" s="1"/>
      <c r="BTV175" s="1"/>
      <c r="BTW175" s="1"/>
      <c r="BTX175" s="1"/>
      <c r="BTY175" s="1"/>
      <c r="BTZ175" s="1"/>
      <c r="BUA175" s="1"/>
      <c r="BUB175" s="1"/>
      <c r="BUC175" s="1"/>
      <c r="BUD175" s="1"/>
      <c r="BUE175" s="1"/>
      <c r="BUF175" s="1"/>
      <c r="BUG175" s="1"/>
      <c r="BUH175" s="1"/>
      <c r="BUI175" s="1"/>
      <c r="BUJ175" s="1"/>
      <c r="BUK175" s="1"/>
      <c r="BUL175" s="1"/>
      <c r="BUM175" s="1"/>
      <c r="BUN175" s="1"/>
      <c r="BUO175" s="1"/>
      <c r="BUP175" s="1"/>
      <c r="BUQ175" s="1"/>
      <c r="BUR175" s="1"/>
      <c r="BUS175" s="1"/>
      <c r="BUT175" s="1"/>
      <c r="BUU175" s="1"/>
      <c r="BUV175" s="1"/>
      <c r="BUW175" s="1"/>
      <c r="BUX175" s="1"/>
      <c r="BUY175" s="1"/>
      <c r="BUZ175" s="1"/>
      <c r="BVA175" s="1"/>
      <c r="BVB175" s="1"/>
      <c r="BVC175" s="1"/>
      <c r="BVD175" s="1"/>
      <c r="BVE175" s="1"/>
      <c r="BVF175" s="1"/>
      <c r="BVG175" s="1"/>
      <c r="BVH175" s="1"/>
      <c r="BVI175" s="1"/>
      <c r="BVJ175" s="1"/>
      <c r="BVK175" s="1"/>
      <c r="BVL175" s="1"/>
      <c r="BVM175" s="1"/>
      <c r="BVN175" s="1"/>
      <c r="BVO175" s="1"/>
      <c r="BVP175" s="1"/>
      <c r="BVQ175" s="1"/>
      <c r="BVR175" s="1"/>
      <c r="BVS175" s="1"/>
      <c r="BVT175" s="1"/>
      <c r="BVU175" s="1"/>
      <c r="BVV175" s="1"/>
      <c r="BVW175" s="1"/>
      <c r="BVX175" s="1"/>
      <c r="BVY175" s="1"/>
      <c r="BVZ175" s="1"/>
      <c r="BWA175" s="1"/>
      <c r="BWB175" s="1"/>
      <c r="BWC175" s="1"/>
      <c r="BWD175" s="1"/>
      <c r="BWE175" s="1"/>
      <c r="BWF175" s="1"/>
      <c r="BWG175" s="1"/>
      <c r="BWH175" s="1"/>
      <c r="BWI175" s="1"/>
      <c r="BWJ175" s="1"/>
      <c r="BWK175" s="1"/>
      <c r="BWL175" s="1"/>
      <c r="BWM175" s="1"/>
      <c r="BWN175" s="1"/>
      <c r="BWO175" s="1"/>
      <c r="BWP175" s="1"/>
      <c r="BWQ175" s="1"/>
      <c r="BWR175" s="1"/>
      <c r="BWS175" s="1"/>
      <c r="BWT175" s="1"/>
      <c r="BWU175" s="1"/>
      <c r="BWV175" s="1"/>
      <c r="BWW175" s="1"/>
      <c r="BWX175" s="1"/>
      <c r="BWY175" s="1"/>
      <c r="BWZ175" s="1"/>
      <c r="BXA175" s="1"/>
      <c r="BXB175" s="1"/>
      <c r="BXC175" s="1"/>
      <c r="BXD175" s="1"/>
      <c r="BXE175" s="1"/>
      <c r="BXF175" s="1"/>
      <c r="BXG175" s="1"/>
      <c r="BXH175" s="1"/>
      <c r="BXI175" s="1"/>
      <c r="BXJ175" s="1"/>
      <c r="BXK175" s="1"/>
      <c r="BXL175" s="1"/>
      <c r="BXM175" s="1"/>
      <c r="BXN175" s="1"/>
      <c r="BXO175" s="1"/>
      <c r="BXP175" s="1"/>
      <c r="BXQ175" s="1"/>
      <c r="BXR175" s="1"/>
      <c r="BXS175" s="1"/>
      <c r="BXT175" s="1"/>
      <c r="BXU175" s="1"/>
      <c r="BXV175" s="1"/>
      <c r="BXW175" s="1"/>
      <c r="BXX175" s="1"/>
      <c r="BXY175" s="1"/>
      <c r="BXZ175" s="1"/>
      <c r="BYA175" s="1"/>
      <c r="BYB175" s="1"/>
      <c r="BYC175" s="1"/>
      <c r="BYD175" s="1"/>
      <c r="BYE175" s="1"/>
      <c r="BYF175" s="1"/>
      <c r="BYG175" s="1"/>
      <c r="BYH175" s="1"/>
      <c r="BYI175" s="1"/>
      <c r="BYJ175" s="1"/>
      <c r="BYK175" s="1"/>
      <c r="BYL175" s="1"/>
      <c r="BYM175" s="1"/>
      <c r="BYN175" s="1"/>
      <c r="BYO175" s="1"/>
      <c r="BYP175" s="1"/>
      <c r="BYQ175" s="1"/>
      <c r="BYR175" s="1"/>
      <c r="BYS175" s="1"/>
      <c r="BYT175" s="1"/>
      <c r="BYU175" s="1"/>
      <c r="BYV175" s="1"/>
      <c r="BYW175" s="1"/>
      <c r="BYX175" s="1"/>
      <c r="BYY175" s="1"/>
      <c r="BYZ175" s="1"/>
      <c r="BZA175" s="1"/>
      <c r="BZB175" s="1"/>
      <c r="BZC175" s="1"/>
      <c r="BZD175" s="1"/>
      <c r="BZE175" s="1"/>
      <c r="BZF175" s="1"/>
      <c r="BZG175" s="1"/>
      <c r="BZH175" s="1"/>
      <c r="BZI175" s="1"/>
      <c r="BZJ175" s="1"/>
      <c r="BZK175" s="1"/>
      <c r="BZL175" s="1"/>
      <c r="BZM175" s="1"/>
      <c r="BZN175" s="1"/>
      <c r="BZO175" s="1"/>
      <c r="BZP175" s="1"/>
      <c r="BZQ175" s="1"/>
      <c r="BZR175" s="1"/>
      <c r="BZS175" s="1"/>
      <c r="BZT175" s="1"/>
      <c r="BZU175" s="1"/>
      <c r="BZV175" s="1"/>
      <c r="BZW175" s="1"/>
      <c r="BZX175" s="1"/>
      <c r="BZY175" s="1"/>
      <c r="BZZ175" s="1"/>
      <c r="CAA175" s="1"/>
      <c r="CAB175" s="1"/>
      <c r="CAC175" s="1"/>
      <c r="CAD175" s="1"/>
      <c r="CAE175" s="1"/>
      <c r="CAF175" s="1"/>
      <c r="CAG175" s="1"/>
      <c r="CAH175" s="1"/>
      <c r="CAI175" s="1"/>
      <c r="CAJ175" s="1"/>
      <c r="CAK175" s="1"/>
      <c r="CAL175" s="1"/>
      <c r="CAM175" s="1"/>
      <c r="CAN175" s="1"/>
      <c r="CAO175" s="1"/>
      <c r="CAP175" s="1"/>
      <c r="CAQ175" s="1"/>
      <c r="CAR175" s="1"/>
      <c r="CAS175" s="1"/>
      <c r="CAT175" s="1"/>
      <c r="CAU175" s="1"/>
      <c r="CAV175" s="1"/>
      <c r="CAW175" s="1"/>
      <c r="CAX175" s="1"/>
      <c r="CAY175" s="1"/>
      <c r="CAZ175" s="1"/>
      <c r="CBA175" s="1"/>
      <c r="CBB175" s="1"/>
      <c r="CBC175" s="1"/>
      <c r="CBD175" s="1"/>
      <c r="CBE175" s="1"/>
      <c r="CBF175" s="1"/>
      <c r="CBG175" s="1"/>
      <c r="CBH175" s="1"/>
      <c r="CBI175" s="1"/>
      <c r="CBJ175" s="1"/>
      <c r="CBK175" s="1"/>
      <c r="CBL175" s="1"/>
      <c r="CBM175" s="1"/>
      <c r="CBN175" s="1"/>
      <c r="CBO175" s="1"/>
      <c r="CBP175" s="1"/>
      <c r="CBQ175" s="1"/>
      <c r="CBR175" s="1"/>
      <c r="CBS175" s="1"/>
      <c r="CBT175" s="1"/>
      <c r="CBU175" s="1"/>
      <c r="CBV175" s="1"/>
      <c r="CBW175" s="1"/>
      <c r="CBX175" s="1"/>
      <c r="CBY175" s="1"/>
      <c r="CBZ175" s="1"/>
      <c r="CCA175" s="1"/>
      <c r="CCB175" s="1"/>
      <c r="CCC175" s="1"/>
      <c r="CCD175" s="1"/>
      <c r="CCE175" s="1"/>
      <c r="CCF175" s="1"/>
      <c r="CCG175" s="1"/>
      <c r="CCH175" s="1"/>
      <c r="CCI175" s="1"/>
      <c r="CCJ175" s="1"/>
      <c r="CCK175" s="1"/>
      <c r="CCL175" s="1"/>
      <c r="CCM175" s="1"/>
      <c r="CCN175" s="1"/>
      <c r="CCO175" s="1"/>
      <c r="CCP175" s="1"/>
      <c r="CCQ175" s="1"/>
      <c r="CCR175" s="1"/>
      <c r="CCS175" s="1"/>
      <c r="CCT175" s="1"/>
      <c r="CCU175" s="1"/>
      <c r="CCV175" s="1"/>
      <c r="CCW175" s="1"/>
      <c r="CCX175" s="1"/>
      <c r="CCY175" s="1"/>
      <c r="CCZ175" s="1"/>
      <c r="CDA175" s="1"/>
      <c r="CDB175" s="1"/>
      <c r="CDC175" s="1"/>
      <c r="CDD175" s="1"/>
      <c r="CDE175" s="1"/>
      <c r="CDF175" s="1"/>
      <c r="CDG175" s="1"/>
      <c r="CDH175" s="1"/>
      <c r="CDI175" s="1"/>
      <c r="CDJ175" s="1"/>
      <c r="CDK175" s="1"/>
      <c r="CDL175" s="1"/>
      <c r="CDM175" s="1"/>
      <c r="CDN175" s="1"/>
      <c r="CDO175" s="1"/>
      <c r="CDP175" s="1"/>
      <c r="CDQ175" s="1"/>
      <c r="CDR175" s="1"/>
      <c r="CDS175" s="1"/>
      <c r="CDT175" s="1"/>
      <c r="CDU175" s="1"/>
      <c r="CDV175" s="1"/>
      <c r="CDW175" s="1"/>
      <c r="CDX175" s="1"/>
      <c r="CDY175" s="1"/>
      <c r="CDZ175" s="1"/>
      <c r="CEA175" s="1"/>
      <c r="CEB175" s="1"/>
      <c r="CEC175" s="1"/>
      <c r="CED175" s="1"/>
      <c r="CEE175" s="1"/>
      <c r="CEF175" s="1"/>
      <c r="CEG175" s="1"/>
      <c r="CEH175" s="1"/>
      <c r="CEI175" s="1"/>
      <c r="CEJ175" s="1"/>
      <c r="CEK175" s="1"/>
      <c r="CEL175" s="1"/>
      <c r="CEM175" s="1"/>
      <c r="CEN175" s="1"/>
      <c r="CEO175" s="1"/>
      <c r="CEP175" s="1"/>
      <c r="CEQ175" s="1"/>
      <c r="CER175" s="1"/>
      <c r="CES175" s="1"/>
      <c r="CET175" s="1"/>
      <c r="CEU175" s="1"/>
      <c r="CEV175" s="1"/>
      <c r="CEW175" s="1"/>
      <c r="CEX175" s="1"/>
      <c r="CEY175" s="1"/>
      <c r="CEZ175" s="1"/>
      <c r="CFA175" s="1"/>
      <c r="CFB175" s="1"/>
      <c r="CFC175" s="1"/>
      <c r="CFD175" s="1"/>
      <c r="CFE175" s="1"/>
      <c r="CFF175" s="1"/>
      <c r="CFG175" s="1"/>
      <c r="CFH175" s="1"/>
      <c r="CFI175" s="1"/>
      <c r="CFJ175" s="1"/>
      <c r="CFK175" s="1"/>
      <c r="CFL175" s="1"/>
      <c r="CFM175" s="1"/>
      <c r="CFN175" s="1"/>
      <c r="CFO175" s="1"/>
      <c r="CFP175" s="1"/>
      <c r="CFQ175" s="1"/>
      <c r="CFR175" s="1"/>
      <c r="CFS175" s="1"/>
      <c r="CFT175" s="1"/>
      <c r="CFU175" s="1"/>
      <c r="CFV175" s="1"/>
      <c r="CFW175" s="1"/>
      <c r="CFX175" s="1"/>
      <c r="CFY175" s="1"/>
      <c r="CFZ175" s="1"/>
      <c r="CGA175" s="1"/>
      <c r="CGB175" s="1"/>
      <c r="CGC175" s="1"/>
      <c r="CGD175" s="1"/>
      <c r="CGE175" s="1"/>
      <c r="CGF175" s="1"/>
      <c r="CGG175" s="1"/>
      <c r="CGH175" s="1"/>
      <c r="CGI175" s="1"/>
      <c r="CGJ175" s="1"/>
      <c r="CGK175" s="1"/>
      <c r="CGL175" s="1"/>
      <c r="CGM175" s="1"/>
      <c r="CGN175" s="1"/>
      <c r="CGO175" s="1"/>
      <c r="CGP175" s="1"/>
      <c r="CGQ175" s="1"/>
      <c r="CGR175" s="1"/>
      <c r="CGS175" s="1"/>
      <c r="CGT175" s="1"/>
      <c r="CGU175" s="1"/>
      <c r="CGV175" s="1"/>
      <c r="CGW175" s="1"/>
      <c r="CGX175" s="1"/>
      <c r="CGY175" s="1"/>
      <c r="CGZ175" s="1"/>
      <c r="CHA175" s="1"/>
      <c r="CHB175" s="1"/>
      <c r="CHC175" s="1"/>
      <c r="CHD175" s="1"/>
      <c r="CHE175" s="1"/>
      <c r="CHF175" s="1"/>
      <c r="CHG175" s="1"/>
      <c r="CHH175" s="1"/>
      <c r="CHI175" s="1"/>
      <c r="CHJ175" s="1"/>
      <c r="CHK175" s="1"/>
      <c r="CHL175" s="1"/>
      <c r="CHM175" s="1"/>
      <c r="CHN175" s="1"/>
      <c r="CHO175" s="1"/>
      <c r="CHP175" s="1"/>
      <c r="CHQ175" s="1"/>
      <c r="CHR175" s="1"/>
      <c r="CHS175" s="1"/>
      <c r="CHT175" s="1"/>
      <c r="CHU175" s="1"/>
      <c r="CHV175" s="1"/>
      <c r="CHW175" s="1"/>
      <c r="CHX175" s="1"/>
      <c r="CHY175" s="1"/>
      <c r="CHZ175" s="1"/>
      <c r="CIA175" s="1"/>
      <c r="CIB175" s="1"/>
      <c r="CIC175" s="1"/>
      <c r="CID175" s="1"/>
      <c r="CIE175" s="1"/>
      <c r="CIF175" s="1"/>
      <c r="CIG175" s="1"/>
      <c r="CIH175" s="1"/>
      <c r="CII175" s="1"/>
      <c r="CIJ175" s="1"/>
      <c r="CIK175" s="1"/>
      <c r="CIL175" s="1"/>
      <c r="CIM175" s="1"/>
      <c r="CIN175" s="1"/>
      <c r="CIO175" s="1"/>
      <c r="CIP175" s="1"/>
      <c r="CIQ175" s="1"/>
      <c r="CIR175" s="1"/>
      <c r="CIS175" s="1"/>
      <c r="CIT175" s="1"/>
      <c r="CIU175" s="1"/>
      <c r="CIV175" s="1"/>
      <c r="CIW175" s="1"/>
      <c r="CIX175" s="1"/>
      <c r="CIY175" s="1"/>
      <c r="CIZ175" s="1"/>
      <c r="CJA175" s="1"/>
      <c r="CJB175" s="1"/>
      <c r="CJC175" s="1"/>
      <c r="CJD175" s="1"/>
      <c r="CJE175" s="1"/>
      <c r="CJF175" s="1"/>
      <c r="CJG175" s="1"/>
      <c r="CJH175" s="1"/>
      <c r="CJI175" s="1"/>
      <c r="CJJ175" s="1"/>
      <c r="CJK175" s="1"/>
      <c r="CJL175" s="1"/>
      <c r="CJM175" s="1"/>
      <c r="CJN175" s="1"/>
      <c r="CJO175" s="1"/>
      <c r="CJP175" s="1"/>
      <c r="CJQ175" s="1"/>
      <c r="CJR175" s="1"/>
      <c r="CJS175" s="1"/>
      <c r="CJT175" s="1"/>
      <c r="CJU175" s="1"/>
      <c r="CJV175" s="1"/>
      <c r="CJW175" s="1"/>
      <c r="CJX175" s="1"/>
      <c r="CJY175" s="1"/>
      <c r="CJZ175" s="1"/>
      <c r="CKA175" s="1"/>
      <c r="CKB175" s="1"/>
      <c r="CKC175" s="1"/>
      <c r="CKD175" s="1"/>
      <c r="CKE175" s="1"/>
      <c r="CKF175" s="1"/>
      <c r="CKG175" s="1"/>
      <c r="CKH175" s="1"/>
      <c r="CKI175" s="1"/>
      <c r="CKJ175" s="1"/>
      <c r="CKK175" s="1"/>
      <c r="CKL175" s="1"/>
      <c r="CKM175" s="1"/>
      <c r="CKN175" s="1"/>
      <c r="CKO175" s="1"/>
      <c r="CKP175" s="1"/>
      <c r="CKQ175" s="1"/>
      <c r="CKR175" s="1"/>
      <c r="CKS175" s="1"/>
      <c r="CKT175" s="1"/>
      <c r="CKU175" s="1"/>
      <c r="CKV175" s="1"/>
      <c r="CKW175" s="1"/>
      <c r="CKX175" s="1"/>
      <c r="CKY175" s="1"/>
      <c r="CKZ175" s="1"/>
      <c r="CLA175" s="1"/>
      <c r="CLB175" s="1"/>
      <c r="CLC175" s="1"/>
      <c r="CLD175" s="1"/>
      <c r="CLE175" s="1"/>
      <c r="CLF175" s="1"/>
      <c r="CLG175" s="1"/>
      <c r="CLH175" s="1"/>
      <c r="CLI175" s="1"/>
      <c r="CLJ175" s="1"/>
      <c r="CLK175" s="1"/>
      <c r="CLL175" s="1"/>
      <c r="CLM175" s="1"/>
      <c r="CLN175" s="1"/>
      <c r="CLO175" s="1"/>
      <c r="CLP175" s="1"/>
      <c r="CLQ175" s="1"/>
      <c r="CLR175" s="1"/>
      <c r="CLS175" s="1"/>
      <c r="CLT175" s="1"/>
      <c r="CLU175" s="1"/>
      <c r="CLV175" s="1"/>
      <c r="CLW175" s="1"/>
      <c r="CLX175" s="1"/>
      <c r="CLY175" s="1"/>
      <c r="CLZ175" s="1"/>
      <c r="CMA175" s="1"/>
      <c r="CMB175" s="1"/>
      <c r="CMC175" s="1"/>
      <c r="CMD175" s="1"/>
      <c r="CME175" s="1"/>
      <c r="CMF175" s="1"/>
      <c r="CMG175" s="1"/>
      <c r="CMH175" s="1"/>
      <c r="CMI175" s="1"/>
      <c r="CMJ175" s="1"/>
      <c r="CMK175" s="1"/>
      <c r="CML175" s="1"/>
      <c r="CMM175" s="1"/>
      <c r="CMN175" s="1"/>
      <c r="CMO175" s="1"/>
      <c r="CMP175" s="1"/>
      <c r="CMQ175" s="1"/>
      <c r="CMR175" s="1"/>
      <c r="CMS175" s="1"/>
      <c r="CMT175" s="1"/>
      <c r="CMU175" s="1"/>
      <c r="CMV175" s="1"/>
      <c r="CMW175" s="1"/>
      <c r="CMX175" s="1"/>
      <c r="CMY175" s="1"/>
      <c r="CMZ175" s="1"/>
      <c r="CNA175" s="1"/>
      <c r="CNB175" s="1"/>
      <c r="CNC175" s="1"/>
      <c r="CND175" s="1"/>
      <c r="CNE175" s="1"/>
      <c r="CNF175" s="1"/>
      <c r="CNG175" s="1"/>
      <c r="CNH175" s="1"/>
      <c r="CNI175" s="1"/>
      <c r="CNJ175" s="1"/>
      <c r="CNK175" s="1"/>
      <c r="CNL175" s="1"/>
      <c r="CNM175" s="1"/>
      <c r="CNN175" s="1"/>
      <c r="CNO175" s="1"/>
      <c r="CNP175" s="1"/>
      <c r="CNQ175" s="1"/>
      <c r="CNR175" s="1"/>
      <c r="CNS175" s="1"/>
      <c r="CNT175" s="1"/>
      <c r="CNU175" s="1"/>
      <c r="CNV175" s="1"/>
      <c r="CNW175" s="1"/>
      <c r="CNX175" s="1"/>
      <c r="CNY175" s="1"/>
      <c r="CNZ175" s="1"/>
      <c r="COA175" s="1"/>
      <c r="COB175" s="1"/>
      <c r="COC175" s="1"/>
      <c r="COD175" s="1"/>
      <c r="COE175" s="1"/>
      <c r="COF175" s="1"/>
      <c r="COG175" s="1"/>
      <c r="COH175" s="1"/>
      <c r="COI175" s="1"/>
      <c r="COJ175" s="1"/>
      <c r="COK175" s="1"/>
      <c r="COL175" s="1"/>
      <c r="COM175" s="1"/>
      <c r="CON175" s="1"/>
      <c r="COO175" s="1"/>
      <c r="COP175" s="1"/>
      <c r="COQ175" s="1"/>
      <c r="COR175" s="1"/>
      <c r="COS175" s="1"/>
      <c r="COT175" s="1"/>
      <c r="COU175" s="1"/>
      <c r="COV175" s="1"/>
      <c r="COW175" s="1"/>
      <c r="COX175" s="1"/>
      <c r="COY175" s="1"/>
      <c r="COZ175" s="1"/>
      <c r="CPA175" s="1"/>
      <c r="CPB175" s="1"/>
      <c r="CPC175" s="1"/>
      <c r="CPD175" s="1"/>
      <c r="CPE175" s="1"/>
      <c r="CPF175" s="1"/>
      <c r="CPG175" s="1"/>
      <c r="CPH175" s="1"/>
      <c r="CPI175" s="1"/>
      <c r="CPJ175" s="1"/>
      <c r="CPK175" s="1"/>
      <c r="CPL175" s="1"/>
      <c r="CPM175" s="1"/>
      <c r="CPN175" s="1"/>
      <c r="CPO175" s="1"/>
      <c r="CPP175" s="1"/>
      <c r="CPQ175" s="1"/>
      <c r="CPR175" s="1"/>
      <c r="CPS175" s="1"/>
      <c r="CPT175" s="1"/>
      <c r="CPU175" s="1"/>
      <c r="CPV175" s="1"/>
      <c r="CPW175" s="1"/>
      <c r="CPX175" s="1"/>
      <c r="CPY175" s="1"/>
      <c r="CPZ175" s="1"/>
      <c r="CQA175" s="1"/>
      <c r="CQB175" s="1"/>
      <c r="CQC175" s="1"/>
      <c r="CQD175" s="1"/>
      <c r="CQE175" s="1"/>
      <c r="CQF175" s="1"/>
      <c r="CQG175" s="1"/>
      <c r="CQH175" s="1"/>
      <c r="CQI175" s="1"/>
      <c r="CQJ175" s="1"/>
      <c r="CQK175" s="1"/>
      <c r="CQL175" s="1"/>
      <c r="CQM175" s="1"/>
      <c r="CQN175" s="1"/>
      <c r="CQO175" s="1"/>
      <c r="CQP175" s="1"/>
      <c r="CQQ175" s="1"/>
      <c r="CQR175" s="1"/>
      <c r="CQS175" s="1"/>
      <c r="CQT175" s="1"/>
      <c r="CQU175" s="1"/>
      <c r="CQV175" s="1"/>
      <c r="CQW175" s="1"/>
      <c r="CQX175" s="1"/>
      <c r="CQY175" s="1"/>
      <c r="CQZ175" s="1"/>
      <c r="CRA175" s="1"/>
      <c r="CRB175" s="1"/>
      <c r="CRC175" s="1"/>
      <c r="CRD175" s="1"/>
      <c r="CRE175" s="1"/>
      <c r="CRF175" s="1"/>
      <c r="CRG175" s="1"/>
      <c r="CRH175" s="1"/>
      <c r="CRI175" s="1"/>
      <c r="CRJ175" s="1"/>
      <c r="CRK175" s="1"/>
      <c r="CRL175" s="1"/>
      <c r="CRM175" s="1"/>
      <c r="CRN175" s="1"/>
      <c r="CRO175" s="1"/>
      <c r="CRP175" s="1"/>
      <c r="CRQ175" s="1"/>
      <c r="CRR175" s="1"/>
      <c r="CRS175" s="1"/>
      <c r="CRT175" s="1"/>
      <c r="CRU175" s="1"/>
      <c r="CRV175" s="1"/>
      <c r="CRW175" s="1"/>
      <c r="CRX175" s="1"/>
      <c r="CRY175" s="1"/>
      <c r="CRZ175" s="1"/>
      <c r="CSA175" s="1"/>
      <c r="CSB175" s="1"/>
      <c r="CSC175" s="1"/>
      <c r="CSD175" s="1"/>
      <c r="CSE175" s="1"/>
      <c r="CSF175" s="1"/>
      <c r="CSG175" s="1"/>
      <c r="CSH175" s="1"/>
      <c r="CSI175" s="1"/>
      <c r="CSJ175" s="1"/>
      <c r="CSK175" s="1"/>
      <c r="CSL175" s="1"/>
      <c r="CSM175" s="1"/>
      <c r="CSN175" s="1"/>
      <c r="CSO175" s="1"/>
      <c r="CSP175" s="1"/>
      <c r="CSQ175" s="1"/>
      <c r="CSR175" s="1"/>
      <c r="CSS175" s="1"/>
      <c r="CST175" s="1"/>
      <c r="CSU175" s="1"/>
      <c r="CSV175" s="1"/>
      <c r="CSW175" s="1"/>
      <c r="CSX175" s="1"/>
      <c r="CSY175" s="1"/>
      <c r="CSZ175" s="1"/>
      <c r="CTA175" s="1"/>
      <c r="CTB175" s="1"/>
      <c r="CTC175" s="1"/>
      <c r="CTD175" s="1"/>
      <c r="CTE175" s="1"/>
      <c r="CTF175" s="1"/>
      <c r="CTG175" s="1"/>
      <c r="CTH175" s="1"/>
      <c r="CTI175" s="1"/>
      <c r="CTJ175" s="1"/>
      <c r="CTK175" s="1"/>
      <c r="CTL175" s="1"/>
      <c r="CTM175" s="1"/>
      <c r="CTN175" s="1"/>
      <c r="CTO175" s="1"/>
      <c r="CTP175" s="1"/>
      <c r="CTQ175" s="1"/>
      <c r="CTR175" s="1"/>
      <c r="CTS175" s="1"/>
      <c r="CTT175" s="1"/>
      <c r="CTU175" s="1"/>
      <c r="CTV175" s="1"/>
      <c r="CTW175" s="1"/>
      <c r="CTX175" s="1"/>
      <c r="CTY175" s="1"/>
      <c r="CTZ175" s="1"/>
      <c r="CUA175" s="1"/>
      <c r="CUB175" s="1"/>
      <c r="CUC175" s="1"/>
      <c r="CUD175" s="1"/>
      <c r="CUE175" s="1"/>
      <c r="CUF175" s="1"/>
      <c r="CUG175" s="1"/>
      <c r="CUH175" s="1"/>
      <c r="CUI175" s="1"/>
      <c r="CUJ175" s="1"/>
      <c r="CUK175" s="1"/>
      <c r="CUL175" s="1"/>
      <c r="CUM175" s="1"/>
      <c r="CUN175" s="1"/>
      <c r="CUO175" s="1"/>
      <c r="CUP175" s="1"/>
      <c r="CUQ175" s="1"/>
      <c r="CUR175" s="1"/>
      <c r="CUS175" s="1"/>
      <c r="CUT175" s="1"/>
      <c r="CUU175" s="1"/>
      <c r="CUV175" s="1"/>
      <c r="CUW175" s="1"/>
      <c r="CUX175" s="1"/>
      <c r="CUY175" s="1"/>
      <c r="CUZ175" s="1"/>
      <c r="CVA175" s="1"/>
      <c r="CVB175" s="1"/>
      <c r="CVC175" s="1"/>
      <c r="CVD175" s="1"/>
      <c r="CVE175" s="1"/>
      <c r="CVF175" s="1"/>
      <c r="CVG175" s="1"/>
      <c r="CVH175" s="1"/>
      <c r="CVI175" s="1"/>
      <c r="CVJ175" s="1"/>
      <c r="CVK175" s="1"/>
      <c r="CVL175" s="1"/>
      <c r="CVM175" s="1"/>
      <c r="CVN175" s="1"/>
      <c r="CVO175" s="1"/>
      <c r="CVP175" s="1"/>
      <c r="CVQ175" s="1"/>
      <c r="CVR175" s="1"/>
      <c r="CVS175" s="1"/>
      <c r="CVT175" s="1"/>
      <c r="CVU175" s="1"/>
      <c r="CVV175" s="1"/>
      <c r="CVW175" s="1"/>
      <c r="CVX175" s="1"/>
      <c r="CVY175" s="1"/>
      <c r="CVZ175" s="1"/>
      <c r="CWA175" s="1"/>
      <c r="CWB175" s="1"/>
      <c r="CWC175" s="1"/>
      <c r="CWD175" s="1"/>
      <c r="CWE175" s="1"/>
      <c r="CWF175" s="1"/>
      <c r="CWG175" s="1"/>
      <c r="CWH175" s="1"/>
      <c r="CWI175" s="1"/>
      <c r="CWJ175" s="1"/>
      <c r="CWK175" s="1"/>
      <c r="CWL175" s="1"/>
      <c r="CWM175" s="1"/>
      <c r="CWN175" s="1"/>
      <c r="CWO175" s="1"/>
      <c r="CWP175" s="1"/>
      <c r="CWQ175" s="1"/>
      <c r="CWR175" s="1"/>
      <c r="CWS175" s="1"/>
      <c r="CWT175" s="1"/>
      <c r="CWU175" s="1"/>
      <c r="CWV175" s="1"/>
      <c r="CWW175" s="1"/>
      <c r="CWX175" s="1"/>
      <c r="CWY175" s="1"/>
      <c r="CWZ175" s="1"/>
      <c r="CXA175" s="1"/>
      <c r="CXB175" s="1"/>
      <c r="CXC175" s="1"/>
      <c r="CXD175" s="1"/>
      <c r="CXE175" s="1"/>
      <c r="CXF175" s="1"/>
      <c r="CXG175" s="1"/>
      <c r="CXH175" s="1"/>
      <c r="CXI175" s="1"/>
      <c r="CXJ175" s="1"/>
      <c r="CXK175" s="1"/>
      <c r="CXL175" s="1"/>
      <c r="CXM175" s="1"/>
      <c r="CXN175" s="1"/>
      <c r="CXO175" s="1"/>
      <c r="CXP175" s="1"/>
      <c r="CXQ175" s="1"/>
      <c r="CXR175" s="1"/>
      <c r="CXS175" s="1"/>
      <c r="CXT175" s="1"/>
      <c r="CXU175" s="1"/>
      <c r="CXV175" s="1"/>
      <c r="CXW175" s="1"/>
      <c r="CXX175" s="1"/>
      <c r="CXY175" s="1"/>
      <c r="CXZ175" s="1"/>
      <c r="CYA175" s="1"/>
      <c r="CYB175" s="1"/>
      <c r="CYC175" s="1"/>
      <c r="CYD175" s="1"/>
      <c r="CYE175" s="1"/>
      <c r="CYF175" s="1"/>
      <c r="CYG175" s="1"/>
      <c r="CYH175" s="1"/>
      <c r="CYI175" s="1"/>
      <c r="CYJ175" s="1"/>
      <c r="CYK175" s="1"/>
      <c r="CYL175" s="1"/>
      <c r="CYM175" s="1"/>
      <c r="CYN175" s="1"/>
      <c r="CYO175" s="1"/>
      <c r="CYP175" s="1"/>
      <c r="CYQ175" s="1"/>
      <c r="CYR175" s="1"/>
      <c r="CYS175" s="1"/>
      <c r="CYT175" s="1"/>
      <c r="CYU175" s="1"/>
      <c r="CYV175" s="1"/>
      <c r="CYW175" s="1"/>
      <c r="CYX175" s="1"/>
      <c r="CYY175" s="1"/>
      <c r="CYZ175" s="1"/>
      <c r="CZA175" s="1"/>
      <c r="CZB175" s="1"/>
      <c r="CZC175" s="1"/>
      <c r="CZD175" s="1"/>
      <c r="CZE175" s="1"/>
      <c r="CZF175" s="1"/>
      <c r="CZG175" s="1"/>
      <c r="CZH175" s="1"/>
      <c r="CZI175" s="1"/>
      <c r="CZJ175" s="1"/>
      <c r="CZK175" s="1"/>
      <c r="CZL175" s="1"/>
      <c r="CZM175" s="1"/>
      <c r="CZN175" s="1"/>
      <c r="CZO175" s="1"/>
      <c r="CZP175" s="1"/>
      <c r="CZQ175" s="1"/>
      <c r="CZR175" s="1"/>
      <c r="CZS175" s="1"/>
      <c r="CZT175" s="1"/>
      <c r="CZU175" s="1"/>
      <c r="CZV175" s="1"/>
      <c r="CZW175" s="1"/>
      <c r="CZX175" s="1"/>
      <c r="CZY175" s="1"/>
      <c r="CZZ175" s="1"/>
      <c r="DAA175" s="1"/>
      <c r="DAB175" s="1"/>
      <c r="DAC175" s="1"/>
      <c r="DAD175" s="1"/>
      <c r="DAE175" s="1"/>
      <c r="DAF175" s="1"/>
      <c r="DAG175" s="1"/>
      <c r="DAH175" s="1"/>
      <c r="DAI175" s="1"/>
      <c r="DAJ175" s="1"/>
      <c r="DAK175" s="1"/>
      <c r="DAL175" s="1"/>
      <c r="DAM175" s="1"/>
      <c r="DAN175" s="1"/>
      <c r="DAO175" s="1"/>
      <c r="DAP175" s="1"/>
      <c r="DAQ175" s="1"/>
      <c r="DAR175" s="1"/>
      <c r="DAS175" s="1"/>
      <c r="DAT175" s="1"/>
      <c r="DAU175" s="1"/>
      <c r="DAV175" s="1"/>
      <c r="DAW175" s="1"/>
      <c r="DAX175" s="1"/>
      <c r="DAY175" s="1"/>
      <c r="DAZ175" s="1"/>
      <c r="DBA175" s="1"/>
      <c r="DBB175" s="1"/>
      <c r="DBC175" s="1"/>
      <c r="DBD175" s="1"/>
      <c r="DBE175" s="1"/>
      <c r="DBF175" s="1"/>
      <c r="DBG175" s="1"/>
      <c r="DBH175" s="1"/>
      <c r="DBI175" s="1"/>
      <c r="DBJ175" s="1"/>
      <c r="DBK175" s="1"/>
      <c r="DBL175" s="1"/>
      <c r="DBM175" s="1"/>
      <c r="DBN175" s="1"/>
      <c r="DBO175" s="1"/>
      <c r="DBP175" s="1"/>
      <c r="DBQ175" s="1"/>
      <c r="DBR175" s="1"/>
      <c r="DBS175" s="1"/>
      <c r="DBT175" s="1"/>
      <c r="DBU175" s="1"/>
      <c r="DBV175" s="1"/>
      <c r="DBW175" s="1"/>
      <c r="DBX175" s="1"/>
      <c r="DBY175" s="1"/>
      <c r="DBZ175" s="1"/>
      <c r="DCA175" s="1"/>
      <c r="DCB175" s="1"/>
      <c r="DCC175" s="1"/>
      <c r="DCD175" s="1"/>
      <c r="DCE175" s="1"/>
      <c r="DCF175" s="1"/>
      <c r="DCG175" s="1"/>
      <c r="DCH175" s="1"/>
      <c r="DCI175" s="1"/>
      <c r="DCJ175" s="1"/>
      <c r="DCK175" s="1"/>
      <c r="DCL175" s="1"/>
      <c r="DCM175" s="1"/>
      <c r="DCN175" s="1"/>
      <c r="DCO175" s="1"/>
      <c r="DCP175" s="1"/>
      <c r="DCQ175" s="1"/>
      <c r="DCR175" s="1"/>
      <c r="DCS175" s="1"/>
      <c r="DCT175" s="1"/>
      <c r="DCU175" s="1"/>
      <c r="DCV175" s="1"/>
      <c r="DCW175" s="1"/>
      <c r="DCX175" s="1"/>
      <c r="DCY175" s="1"/>
      <c r="DCZ175" s="1"/>
      <c r="DDA175" s="1"/>
      <c r="DDB175" s="1"/>
      <c r="DDC175" s="1"/>
      <c r="DDD175" s="1"/>
      <c r="DDE175" s="1"/>
      <c r="DDF175" s="1"/>
      <c r="DDG175" s="1"/>
      <c r="DDH175" s="1"/>
      <c r="DDI175" s="1"/>
      <c r="DDJ175" s="1"/>
      <c r="DDK175" s="1"/>
      <c r="DDL175" s="1"/>
      <c r="DDM175" s="1"/>
      <c r="DDN175" s="1"/>
      <c r="DDO175" s="1"/>
      <c r="DDP175" s="1"/>
      <c r="DDQ175" s="1"/>
      <c r="DDR175" s="1"/>
      <c r="DDS175" s="1"/>
      <c r="DDT175" s="1"/>
      <c r="DDU175" s="1"/>
      <c r="DDV175" s="1"/>
      <c r="DDW175" s="1"/>
      <c r="DDX175" s="1"/>
      <c r="DDY175" s="1"/>
      <c r="DDZ175" s="1"/>
      <c r="DEA175" s="1"/>
      <c r="DEB175" s="1"/>
      <c r="DEC175" s="1"/>
      <c r="DED175" s="1"/>
      <c r="DEE175" s="1"/>
      <c r="DEF175" s="1"/>
      <c r="DEG175" s="1"/>
      <c r="DEH175" s="1"/>
      <c r="DEI175" s="1"/>
      <c r="DEJ175" s="1"/>
      <c r="DEK175" s="1"/>
      <c r="DEL175" s="1"/>
      <c r="DEM175" s="1"/>
      <c r="DEN175" s="1"/>
      <c r="DEO175" s="1"/>
      <c r="DEP175" s="1"/>
      <c r="DEQ175" s="1"/>
      <c r="DER175" s="1"/>
      <c r="DES175" s="1"/>
      <c r="DET175" s="1"/>
      <c r="DEU175" s="1"/>
      <c r="DEV175" s="1"/>
      <c r="DEW175" s="1"/>
      <c r="DEX175" s="1"/>
      <c r="DEY175" s="1"/>
      <c r="DEZ175" s="1"/>
      <c r="DFA175" s="1"/>
      <c r="DFB175" s="1"/>
      <c r="DFC175" s="1"/>
      <c r="DFD175" s="1"/>
      <c r="DFE175" s="1"/>
      <c r="DFF175" s="1"/>
      <c r="DFG175" s="1"/>
      <c r="DFH175" s="1"/>
      <c r="DFI175" s="1"/>
      <c r="DFJ175" s="1"/>
      <c r="DFK175" s="1"/>
      <c r="DFL175" s="1"/>
      <c r="DFM175" s="1"/>
      <c r="DFN175" s="1"/>
      <c r="DFO175" s="1"/>
      <c r="DFP175" s="1"/>
      <c r="DFQ175" s="1"/>
      <c r="DFR175" s="1"/>
      <c r="DFS175" s="1"/>
      <c r="DFT175" s="1"/>
      <c r="DFU175" s="1"/>
      <c r="DFV175" s="1"/>
      <c r="DFW175" s="1"/>
      <c r="DFX175" s="1"/>
      <c r="DFY175" s="1"/>
      <c r="DFZ175" s="1"/>
      <c r="DGA175" s="1"/>
      <c r="DGB175" s="1"/>
      <c r="DGC175" s="1"/>
      <c r="DGD175" s="1"/>
      <c r="DGE175" s="1"/>
      <c r="DGF175" s="1"/>
      <c r="DGG175" s="1"/>
      <c r="DGH175" s="1"/>
      <c r="DGI175" s="1"/>
      <c r="DGJ175" s="1"/>
      <c r="DGK175" s="1"/>
      <c r="DGL175" s="1"/>
      <c r="DGM175" s="1"/>
      <c r="DGN175" s="1"/>
      <c r="DGO175" s="1"/>
      <c r="DGP175" s="1"/>
      <c r="DGQ175" s="1"/>
      <c r="DGR175" s="1"/>
      <c r="DGS175" s="1"/>
      <c r="DGT175" s="1"/>
      <c r="DGU175" s="1"/>
      <c r="DGV175" s="1"/>
      <c r="DGW175" s="1"/>
      <c r="DGX175" s="1"/>
      <c r="DGY175" s="1"/>
      <c r="DGZ175" s="1"/>
      <c r="DHA175" s="1"/>
      <c r="DHB175" s="1"/>
      <c r="DHC175" s="1"/>
      <c r="DHD175" s="1"/>
      <c r="DHE175" s="1"/>
      <c r="DHF175" s="1"/>
      <c r="DHG175" s="1"/>
      <c r="DHH175" s="1"/>
      <c r="DHI175" s="1"/>
      <c r="DHJ175" s="1"/>
      <c r="DHK175" s="1"/>
      <c r="DHL175" s="1"/>
      <c r="DHM175" s="1"/>
      <c r="DHN175" s="1"/>
      <c r="DHO175" s="1"/>
      <c r="DHP175" s="1"/>
      <c r="DHQ175" s="1"/>
      <c r="DHR175" s="1"/>
      <c r="DHS175" s="1"/>
      <c r="DHT175" s="1"/>
      <c r="DHU175" s="1"/>
      <c r="DHV175" s="1"/>
      <c r="DHW175" s="1"/>
      <c r="DHX175" s="1"/>
      <c r="DHY175" s="1"/>
      <c r="DHZ175" s="1"/>
      <c r="DIA175" s="1"/>
      <c r="DIB175" s="1"/>
      <c r="DIC175" s="1"/>
      <c r="DID175" s="1"/>
      <c r="DIE175" s="1"/>
      <c r="DIF175" s="1"/>
      <c r="DIG175" s="1"/>
      <c r="DIH175" s="1"/>
      <c r="DII175" s="1"/>
      <c r="DIJ175" s="1"/>
      <c r="DIK175" s="1"/>
      <c r="DIL175" s="1"/>
      <c r="DIM175" s="1"/>
      <c r="DIN175" s="1"/>
      <c r="DIO175" s="1"/>
      <c r="DIP175" s="1"/>
      <c r="DIQ175" s="1"/>
      <c r="DIR175" s="1"/>
      <c r="DIS175" s="1"/>
      <c r="DIT175" s="1"/>
      <c r="DIU175" s="1"/>
      <c r="DIV175" s="1"/>
      <c r="DIW175" s="1"/>
      <c r="DIX175" s="1"/>
      <c r="DIY175" s="1"/>
      <c r="DIZ175" s="1"/>
      <c r="DJA175" s="1"/>
      <c r="DJB175" s="1"/>
      <c r="DJC175" s="1"/>
      <c r="DJD175" s="1"/>
      <c r="DJE175" s="1"/>
      <c r="DJF175" s="1"/>
      <c r="DJG175" s="1"/>
      <c r="DJH175" s="1"/>
      <c r="DJI175" s="1"/>
      <c r="DJJ175" s="1"/>
      <c r="DJK175" s="1"/>
      <c r="DJL175" s="1"/>
      <c r="DJM175" s="1"/>
      <c r="DJN175" s="1"/>
      <c r="DJO175" s="1"/>
      <c r="DJP175" s="1"/>
      <c r="DJQ175" s="1"/>
      <c r="DJR175" s="1"/>
      <c r="DJS175" s="1"/>
      <c r="DJT175" s="1"/>
      <c r="DJU175" s="1"/>
      <c r="DJV175" s="1"/>
      <c r="DJW175" s="1"/>
      <c r="DJX175" s="1"/>
      <c r="DJY175" s="1"/>
      <c r="DJZ175" s="1"/>
      <c r="DKA175" s="1"/>
      <c r="DKB175" s="1"/>
      <c r="DKC175" s="1"/>
      <c r="DKD175" s="1"/>
      <c r="DKE175" s="1"/>
      <c r="DKF175" s="1"/>
      <c r="DKG175" s="1"/>
      <c r="DKH175" s="1"/>
      <c r="DKI175" s="1"/>
      <c r="DKJ175" s="1"/>
      <c r="DKK175" s="1"/>
      <c r="DKL175" s="1"/>
      <c r="DKM175" s="1"/>
      <c r="DKN175" s="1"/>
      <c r="DKO175" s="1"/>
      <c r="DKP175" s="1"/>
      <c r="DKQ175" s="1"/>
      <c r="DKR175" s="1"/>
      <c r="DKS175" s="1"/>
      <c r="DKT175" s="1"/>
      <c r="DKU175" s="1"/>
      <c r="DKV175" s="1"/>
      <c r="DKW175" s="1"/>
      <c r="DKX175" s="1"/>
      <c r="DKY175" s="1"/>
      <c r="DKZ175" s="1"/>
      <c r="DLA175" s="1"/>
      <c r="DLB175" s="1"/>
      <c r="DLC175" s="1"/>
      <c r="DLD175" s="1"/>
      <c r="DLE175" s="1"/>
      <c r="DLF175" s="1"/>
      <c r="DLG175" s="1"/>
      <c r="DLH175" s="1"/>
      <c r="DLI175" s="1"/>
      <c r="DLJ175" s="1"/>
      <c r="DLK175" s="1"/>
      <c r="DLL175" s="1"/>
      <c r="DLM175" s="1"/>
      <c r="DLN175" s="1"/>
      <c r="DLO175" s="1"/>
      <c r="DLP175" s="1"/>
      <c r="DLQ175" s="1"/>
      <c r="DLR175" s="1"/>
      <c r="DLS175" s="1"/>
      <c r="DLT175" s="1"/>
      <c r="DLU175" s="1"/>
      <c r="DLV175" s="1"/>
      <c r="DLW175" s="1"/>
      <c r="DLX175" s="1"/>
      <c r="DLY175" s="1"/>
      <c r="DLZ175" s="1"/>
      <c r="DMA175" s="1"/>
      <c r="DMB175" s="1"/>
      <c r="DMC175" s="1"/>
      <c r="DMD175" s="1"/>
      <c r="DME175" s="1"/>
      <c r="DMF175" s="1"/>
      <c r="DMG175" s="1"/>
      <c r="DMH175" s="1"/>
      <c r="DMI175" s="1"/>
      <c r="DMJ175" s="1"/>
      <c r="DMK175" s="1"/>
      <c r="DML175" s="1"/>
      <c r="DMM175" s="1"/>
      <c r="DMN175" s="1"/>
      <c r="DMO175" s="1"/>
      <c r="DMP175" s="1"/>
      <c r="DMQ175" s="1"/>
      <c r="DMR175" s="1"/>
      <c r="DMS175" s="1"/>
      <c r="DMT175" s="1"/>
      <c r="DMU175" s="1"/>
      <c r="DMV175" s="1"/>
      <c r="DMW175" s="1"/>
      <c r="DMX175" s="1"/>
      <c r="DMY175" s="1"/>
      <c r="DMZ175" s="1"/>
      <c r="DNA175" s="1"/>
      <c r="DNB175" s="1"/>
      <c r="DNC175" s="1"/>
      <c r="DND175" s="1"/>
      <c r="DNE175" s="1"/>
      <c r="DNF175" s="1"/>
      <c r="DNG175" s="1"/>
      <c r="DNH175" s="1"/>
      <c r="DNI175" s="1"/>
      <c r="DNJ175" s="1"/>
      <c r="DNK175" s="1"/>
      <c r="DNL175" s="1"/>
      <c r="DNM175" s="1"/>
      <c r="DNN175" s="1"/>
      <c r="DNO175" s="1"/>
      <c r="DNP175" s="1"/>
      <c r="DNQ175" s="1"/>
      <c r="DNR175" s="1"/>
      <c r="DNS175" s="1"/>
      <c r="DNT175" s="1"/>
      <c r="DNU175" s="1"/>
      <c r="DNV175" s="1"/>
      <c r="DNW175" s="1"/>
      <c r="DNX175" s="1"/>
      <c r="DNY175" s="1"/>
      <c r="DNZ175" s="1"/>
      <c r="DOA175" s="1"/>
      <c r="DOB175" s="1"/>
      <c r="DOC175" s="1"/>
      <c r="DOD175" s="1"/>
      <c r="DOE175" s="1"/>
      <c r="DOF175" s="1"/>
      <c r="DOG175" s="1"/>
      <c r="DOH175" s="1"/>
      <c r="DOI175" s="1"/>
      <c r="DOJ175" s="1"/>
      <c r="DOK175" s="1"/>
      <c r="DOL175" s="1"/>
      <c r="DOM175" s="1"/>
      <c r="DON175" s="1"/>
      <c r="DOO175" s="1"/>
      <c r="DOP175" s="1"/>
      <c r="DOQ175" s="1"/>
      <c r="DOR175" s="1"/>
      <c r="DOS175" s="1"/>
      <c r="DOT175" s="1"/>
      <c r="DOU175" s="1"/>
      <c r="DOV175" s="1"/>
      <c r="DOW175" s="1"/>
      <c r="DOX175" s="1"/>
      <c r="DOY175" s="1"/>
      <c r="DOZ175" s="1"/>
      <c r="DPA175" s="1"/>
      <c r="DPB175" s="1"/>
      <c r="DPC175" s="1"/>
      <c r="DPD175" s="1"/>
      <c r="DPE175" s="1"/>
      <c r="DPF175" s="1"/>
      <c r="DPG175" s="1"/>
      <c r="DPH175" s="1"/>
      <c r="DPI175" s="1"/>
      <c r="DPJ175" s="1"/>
      <c r="DPK175" s="1"/>
      <c r="DPL175" s="1"/>
      <c r="DPM175" s="1"/>
      <c r="DPN175" s="1"/>
      <c r="DPO175" s="1"/>
      <c r="DPP175" s="1"/>
      <c r="DPQ175" s="1"/>
      <c r="DPR175" s="1"/>
      <c r="DPS175" s="1"/>
      <c r="DPT175" s="1"/>
      <c r="DPU175" s="1"/>
      <c r="DPV175" s="1"/>
      <c r="DPW175" s="1"/>
      <c r="DPX175" s="1"/>
      <c r="DPY175" s="1"/>
      <c r="DPZ175" s="1"/>
      <c r="DQA175" s="1"/>
      <c r="DQB175" s="1"/>
      <c r="DQC175" s="1"/>
      <c r="DQD175" s="1"/>
      <c r="DQE175" s="1"/>
      <c r="DQF175" s="1"/>
      <c r="DQG175" s="1"/>
      <c r="DQH175" s="1"/>
      <c r="DQI175" s="1"/>
      <c r="DQJ175" s="1"/>
      <c r="DQK175" s="1"/>
      <c r="DQL175" s="1"/>
      <c r="DQM175" s="1"/>
      <c r="DQN175" s="1"/>
      <c r="DQO175" s="1"/>
      <c r="DQP175" s="1"/>
      <c r="DQQ175" s="1"/>
      <c r="DQR175" s="1"/>
      <c r="DQS175" s="1"/>
      <c r="DQT175" s="1"/>
      <c r="DQU175" s="1"/>
      <c r="DQV175" s="1"/>
      <c r="DQW175" s="1"/>
      <c r="DQX175" s="1"/>
      <c r="DQY175" s="1"/>
      <c r="DQZ175" s="1"/>
      <c r="DRA175" s="1"/>
      <c r="DRB175" s="1"/>
      <c r="DRC175" s="1"/>
      <c r="DRD175" s="1"/>
      <c r="DRE175" s="1"/>
      <c r="DRF175" s="1"/>
      <c r="DRG175" s="1"/>
      <c r="DRH175" s="1"/>
      <c r="DRI175" s="1"/>
      <c r="DRJ175" s="1"/>
      <c r="DRK175" s="1"/>
      <c r="DRL175" s="1"/>
      <c r="DRM175" s="1"/>
      <c r="DRN175" s="1"/>
      <c r="DRO175" s="1"/>
      <c r="DRP175" s="1"/>
      <c r="DRQ175" s="1"/>
      <c r="DRR175" s="1"/>
      <c r="DRS175" s="1"/>
      <c r="DRT175" s="1"/>
      <c r="DRU175" s="1"/>
      <c r="DRV175" s="1"/>
      <c r="DRW175" s="1"/>
      <c r="DRX175" s="1"/>
      <c r="DRY175" s="1"/>
      <c r="DRZ175" s="1"/>
      <c r="DSA175" s="1"/>
      <c r="DSB175" s="1"/>
      <c r="DSC175" s="1"/>
      <c r="DSD175" s="1"/>
      <c r="DSE175" s="1"/>
      <c r="DSF175" s="1"/>
      <c r="DSG175" s="1"/>
      <c r="DSH175" s="1"/>
      <c r="DSI175" s="1"/>
      <c r="DSJ175" s="1"/>
      <c r="DSK175" s="1"/>
      <c r="DSL175" s="1"/>
      <c r="DSM175" s="1"/>
      <c r="DSN175" s="1"/>
      <c r="DSO175" s="1"/>
      <c r="DSP175" s="1"/>
      <c r="DSQ175" s="1"/>
      <c r="DSR175" s="1"/>
      <c r="DSS175" s="1"/>
      <c r="DST175" s="1"/>
      <c r="DSU175" s="1"/>
      <c r="DSV175" s="1"/>
      <c r="DSW175" s="1"/>
      <c r="DSX175" s="1"/>
      <c r="DSY175" s="1"/>
      <c r="DSZ175" s="1"/>
      <c r="DTA175" s="1"/>
      <c r="DTB175" s="1"/>
      <c r="DTC175" s="1"/>
      <c r="DTD175" s="1"/>
      <c r="DTE175" s="1"/>
      <c r="DTF175" s="1"/>
      <c r="DTG175" s="1"/>
      <c r="DTH175" s="1"/>
      <c r="DTI175" s="1"/>
      <c r="DTJ175" s="1"/>
      <c r="DTK175" s="1"/>
      <c r="DTL175" s="1"/>
      <c r="DTM175" s="1"/>
      <c r="DTN175" s="1"/>
      <c r="DTO175" s="1"/>
      <c r="DTP175" s="1"/>
      <c r="DTQ175" s="1"/>
      <c r="DTR175" s="1"/>
      <c r="DTS175" s="1"/>
      <c r="DTT175" s="1"/>
      <c r="DTU175" s="1"/>
      <c r="DTV175" s="1"/>
      <c r="DTW175" s="1"/>
      <c r="DTX175" s="1"/>
      <c r="DTY175" s="1"/>
      <c r="DTZ175" s="1"/>
      <c r="DUA175" s="1"/>
      <c r="DUB175" s="1"/>
      <c r="DUC175" s="1"/>
      <c r="DUD175" s="1"/>
      <c r="DUE175" s="1"/>
      <c r="DUF175" s="1"/>
      <c r="DUG175" s="1"/>
      <c r="DUH175" s="1"/>
      <c r="DUI175" s="1"/>
      <c r="DUJ175" s="1"/>
      <c r="DUK175" s="1"/>
      <c r="DUL175" s="1"/>
      <c r="DUM175" s="1"/>
      <c r="DUN175" s="1"/>
      <c r="DUO175" s="1"/>
      <c r="DUP175" s="1"/>
      <c r="DUQ175" s="1"/>
      <c r="DUR175" s="1"/>
      <c r="DUS175" s="1"/>
      <c r="DUT175" s="1"/>
      <c r="DUU175" s="1"/>
      <c r="DUV175" s="1"/>
      <c r="DUW175" s="1"/>
      <c r="DUX175" s="1"/>
      <c r="DUY175" s="1"/>
      <c r="DUZ175" s="1"/>
      <c r="DVA175" s="1"/>
      <c r="DVB175" s="1"/>
      <c r="DVC175" s="1"/>
      <c r="DVD175" s="1"/>
      <c r="DVE175" s="1"/>
      <c r="DVF175" s="1"/>
      <c r="DVG175" s="1"/>
      <c r="DVH175" s="1"/>
      <c r="DVI175" s="1"/>
      <c r="DVJ175" s="1"/>
      <c r="DVK175" s="1"/>
      <c r="DVL175" s="1"/>
      <c r="DVM175" s="1"/>
      <c r="DVN175" s="1"/>
      <c r="DVO175" s="1"/>
      <c r="DVP175" s="1"/>
      <c r="DVQ175" s="1"/>
      <c r="DVR175" s="1"/>
      <c r="DVS175" s="1"/>
      <c r="DVT175" s="1"/>
      <c r="DVU175" s="1"/>
      <c r="DVV175" s="1"/>
      <c r="DVW175" s="1"/>
      <c r="DVX175" s="1"/>
      <c r="DVY175" s="1"/>
      <c r="DVZ175" s="1"/>
      <c r="DWA175" s="1"/>
      <c r="DWB175" s="1"/>
      <c r="DWC175" s="1"/>
      <c r="DWD175" s="1"/>
      <c r="DWE175" s="1"/>
      <c r="DWF175" s="1"/>
      <c r="DWG175" s="1"/>
      <c r="DWH175" s="1"/>
      <c r="DWI175" s="1"/>
      <c r="DWJ175" s="1"/>
      <c r="DWK175" s="1"/>
      <c r="DWL175" s="1"/>
      <c r="DWM175" s="1"/>
      <c r="DWN175" s="1"/>
      <c r="DWO175" s="1"/>
      <c r="DWP175" s="1"/>
      <c r="DWQ175" s="1"/>
      <c r="DWR175" s="1"/>
      <c r="DWS175" s="1"/>
      <c r="DWT175" s="1"/>
      <c r="DWU175" s="1"/>
      <c r="DWV175" s="1"/>
      <c r="DWW175" s="1"/>
      <c r="DWX175" s="1"/>
      <c r="DWY175" s="1"/>
      <c r="DWZ175" s="1"/>
      <c r="DXA175" s="1"/>
      <c r="DXB175" s="1"/>
      <c r="DXC175" s="1"/>
      <c r="DXD175" s="1"/>
      <c r="DXE175" s="1"/>
      <c r="DXF175" s="1"/>
      <c r="DXG175" s="1"/>
      <c r="DXH175" s="1"/>
      <c r="DXI175" s="1"/>
      <c r="DXJ175" s="1"/>
      <c r="DXK175" s="1"/>
      <c r="DXL175" s="1"/>
      <c r="DXM175" s="1"/>
      <c r="DXN175" s="1"/>
      <c r="DXO175" s="1"/>
      <c r="DXP175" s="1"/>
      <c r="DXQ175" s="1"/>
      <c r="DXR175" s="1"/>
      <c r="DXS175" s="1"/>
      <c r="DXT175" s="1"/>
      <c r="DXU175" s="1"/>
      <c r="DXV175" s="1"/>
      <c r="DXW175" s="1"/>
      <c r="DXX175" s="1"/>
      <c r="DXY175" s="1"/>
      <c r="DXZ175" s="1"/>
      <c r="DYA175" s="1"/>
      <c r="DYB175" s="1"/>
      <c r="DYC175" s="1"/>
      <c r="DYD175" s="1"/>
      <c r="DYE175" s="1"/>
      <c r="DYF175" s="1"/>
      <c r="DYG175" s="1"/>
      <c r="DYH175" s="1"/>
      <c r="DYI175" s="1"/>
      <c r="DYJ175" s="1"/>
      <c r="DYK175" s="1"/>
      <c r="DYL175" s="1"/>
      <c r="DYM175" s="1"/>
      <c r="DYN175" s="1"/>
      <c r="DYO175" s="1"/>
      <c r="DYP175" s="1"/>
      <c r="DYQ175" s="1"/>
      <c r="DYR175" s="1"/>
      <c r="DYS175" s="1"/>
      <c r="DYT175" s="1"/>
      <c r="DYU175" s="1"/>
      <c r="DYV175" s="1"/>
      <c r="DYW175" s="1"/>
      <c r="DYX175" s="1"/>
      <c r="DYY175" s="1"/>
      <c r="DYZ175" s="1"/>
      <c r="DZA175" s="1"/>
      <c r="DZB175" s="1"/>
      <c r="DZC175" s="1"/>
      <c r="DZD175" s="1"/>
      <c r="DZE175" s="1"/>
      <c r="DZF175" s="1"/>
      <c r="DZG175" s="1"/>
      <c r="DZH175" s="1"/>
      <c r="DZI175" s="1"/>
      <c r="DZJ175" s="1"/>
      <c r="DZK175" s="1"/>
      <c r="DZL175" s="1"/>
      <c r="DZM175" s="1"/>
      <c r="DZN175" s="1"/>
      <c r="DZO175" s="1"/>
      <c r="DZP175" s="1"/>
      <c r="DZQ175" s="1"/>
      <c r="DZR175" s="1"/>
      <c r="DZS175" s="1"/>
      <c r="DZT175" s="1"/>
      <c r="DZU175" s="1"/>
      <c r="DZV175" s="1"/>
      <c r="DZW175" s="1"/>
      <c r="DZX175" s="1"/>
      <c r="DZY175" s="1"/>
      <c r="DZZ175" s="1"/>
      <c r="EAA175" s="1"/>
      <c r="EAB175" s="1"/>
      <c r="EAC175" s="1"/>
      <c r="EAD175" s="1"/>
      <c r="EAE175" s="1"/>
      <c r="EAF175" s="1"/>
      <c r="EAG175" s="1"/>
      <c r="EAH175" s="1"/>
      <c r="EAI175" s="1"/>
      <c r="EAJ175" s="1"/>
      <c r="EAK175" s="1"/>
      <c r="EAL175" s="1"/>
      <c r="EAM175" s="1"/>
      <c r="EAN175" s="1"/>
      <c r="EAO175" s="1"/>
      <c r="EAP175" s="1"/>
      <c r="EAQ175" s="1"/>
      <c r="EAR175" s="1"/>
      <c r="EAS175" s="1"/>
      <c r="EAT175" s="1"/>
      <c r="EAU175" s="1"/>
      <c r="EAV175" s="1"/>
      <c r="EAW175" s="1"/>
      <c r="EAX175" s="1"/>
      <c r="EAY175" s="1"/>
      <c r="EAZ175" s="1"/>
      <c r="EBA175" s="1"/>
      <c r="EBB175" s="1"/>
      <c r="EBC175" s="1"/>
      <c r="EBD175" s="1"/>
      <c r="EBE175" s="1"/>
      <c r="EBF175" s="1"/>
      <c r="EBG175" s="1"/>
      <c r="EBH175" s="1"/>
      <c r="EBI175" s="1"/>
      <c r="EBJ175" s="1"/>
      <c r="EBK175" s="1"/>
      <c r="EBL175" s="1"/>
      <c r="EBM175" s="1"/>
      <c r="EBN175" s="1"/>
      <c r="EBO175" s="1"/>
      <c r="EBP175" s="1"/>
      <c r="EBQ175" s="1"/>
      <c r="EBR175" s="1"/>
      <c r="EBS175" s="1"/>
      <c r="EBT175" s="1"/>
      <c r="EBU175" s="1"/>
      <c r="EBV175" s="1"/>
      <c r="EBW175" s="1"/>
      <c r="EBX175" s="1"/>
      <c r="EBY175" s="1"/>
      <c r="EBZ175" s="1"/>
      <c r="ECA175" s="1"/>
      <c r="ECB175" s="1"/>
      <c r="ECC175" s="1"/>
      <c r="ECD175" s="1"/>
      <c r="ECE175" s="1"/>
      <c r="ECF175" s="1"/>
      <c r="ECG175" s="1"/>
      <c r="ECH175" s="1"/>
      <c r="ECI175" s="1"/>
      <c r="ECJ175" s="1"/>
      <c r="ECK175" s="1"/>
      <c r="ECL175" s="1"/>
      <c r="ECM175" s="1"/>
      <c r="ECN175" s="1"/>
      <c r="ECO175" s="1"/>
      <c r="ECP175" s="1"/>
      <c r="ECQ175" s="1"/>
      <c r="ECR175" s="1"/>
      <c r="ECS175" s="1"/>
      <c r="ECT175" s="1"/>
      <c r="ECU175" s="1"/>
      <c r="ECV175" s="1"/>
      <c r="ECW175" s="1"/>
      <c r="ECX175" s="1"/>
      <c r="ECY175" s="1"/>
      <c r="ECZ175" s="1"/>
      <c r="EDA175" s="1"/>
      <c r="EDB175" s="1"/>
      <c r="EDC175" s="1"/>
      <c r="EDD175" s="1"/>
      <c r="EDE175" s="1"/>
      <c r="EDF175" s="1"/>
      <c r="EDG175" s="1"/>
      <c r="EDH175" s="1"/>
      <c r="EDI175" s="1"/>
      <c r="EDJ175" s="1"/>
      <c r="EDK175" s="1"/>
      <c r="EDL175" s="1"/>
      <c r="EDM175" s="1"/>
      <c r="EDN175" s="1"/>
      <c r="EDO175" s="1"/>
      <c r="EDP175" s="1"/>
      <c r="EDQ175" s="1"/>
      <c r="EDR175" s="1"/>
      <c r="EDS175" s="1"/>
      <c r="EDT175" s="1"/>
      <c r="EDU175" s="1"/>
      <c r="EDV175" s="1"/>
      <c r="EDW175" s="1"/>
      <c r="EDX175" s="1"/>
      <c r="EDY175" s="1"/>
      <c r="EDZ175" s="1"/>
      <c r="EEA175" s="1"/>
      <c r="EEB175" s="1"/>
      <c r="EEC175" s="1"/>
      <c r="EED175" s="1"/>
      <c r="EEE175" s="1"/>
      <c r="EEF175" s="1"/>
      <c r="EEG175" s="1"/>
      <c r="EEH175" s="1"/>
      <c r="EEI175" s="1"/>
      <c r="EEJ175" s="1"/>
      <c r="EEK175" s="1"/>
      <c r="EEL175" s="1"/>
      <c r="EEM175" s="1"/>
      <c r="EEN175" s="1"/>
      <c r="EEO175" s="1"/>
      <c r="EEP175" s="1"/>
      <c r="EEQ175" s="1"/>
      <c r="EER175" s="1"/>
      <c r="EES175" s="1"/>
      <c r="EET175" s="1"/>
      <c r="EEU175" s="1"/>
      <c r="EEV175" s="1"/>
      <c r="EEW175" s="1"/>
      <c r="EEX175" s="1"/>
      <c r="EEY175" s="1"/>
      <c r="EEZ175" s="1"/>
      <c r="EFA175" s="1"/>
      <c r="EFB175" s="1"/>
      <c r="EFC175" s="1"/>
      <c r="EFD175" s="1"/>
      <c r="EFE175" s="1"/>
      <c r="EFF175" s="1"/>
      <c r="EFG175" s="1"/>
      <c r="EFH175" s="1"/>
      <c r="EFI175" s="1"/>
      <c r="EFJ175" s="1"/>
      <c r="EFK175" s="1"/>
      <c r="EFL175" s="1"/>
      <c r="EFM175" s="1"/>
      <c r="EFN175" s="1"/>
      <c r="EFO175" s="1"/>
      <c r="EFP175" s="1"/>
      <c r="EFQ175" s="1"/>
      <c r="EFR175" s="1"/>
      <c r="EFS175" s="1"/>
      <c r="EFT175" s="1"/>
      <c r="EFU175" s="1"/>
      <c r="EFV175" s="1"/>
      <c r="EFW175" s="1"/>
      <c r="EFX175" s="1"/>
      <c r="EFY175" s="1"/>
      <c r="EFZ175" s="1"/>
      <c r="EGA175" s="1"/>
      <c r="EGB175" s="1"/>
      <c r="EGC175" s="1"/>
      <c r="EGD175" s="1"/>
      <c r="EGE175" s="1"/>
      <c r="EGF175" s="1"/>
      <c r="EGG175" s="1"/>
      <c r="EGH175" s="1"/>
      <c r="EGI175" s="1"/>
      <c r="EGJ175" s="1"/>
      <c r="EGK175" s="1"/>
      <c r="EGL175" s="1"/>
      <c r="EGM175" s="1"/>
      <c r="EGN175" s="1"/>
      <c r="EGO175" s="1"/>
      <c r="EGP175" s="1"/>
      <c r="EGQ175" s="1"/>
      <c r="EGR175" s="1"/>
      <c r="EGS175" s="1"/>
      <c r="EGT175" s="1"/>
      <c r="EGU175" s="1"/>
      <c r="EGV175" s="1"/>
      <c r="EGW175" s="1"/>
      <c r="EGX175" s="1"/>
      <c r="EGY175" s="1"/>
      <c r="EGZ175" s="1"/>
      <c r="EHA175" s="1"/>
      <c r="EHB175" s="1"/>
      <c r="EHC175" s="1"/>
      <c r="EHD175" s="1"/>
      <c r="EHE175" s="1"/>
      <c r="EHF175" s="1"/>
      <c r="EHG175" s="1"/>
      <c r="EHH175" s="1"/>
      <c r="EHI175" s="1"/>
      <c r="EHJ175" s="1"/>
      <c r="EHK175" s="1"/>
      <c r="EHL175" s="1"/>
      <c r="EHM175" s="1"/>
      <c r="EHN175" s="1"/>
      <c r="EHO175" s="1"/>
      <c r="EHP175" s="1"/>
      <c r="EHQ175" s="1"/>
      <c r="EHR175" s="1"/>
      <c r="EHS175" s="1"/>
      <c r="EHT175" s="1"/>
      <c r="EHU175" s="1"/>
      <c r="EHV175" s="1"/>
      <c r="EHW175" s="1"/>
      <c r="EHX175" s="1"/>
      <c r="EHY175" s="1"/>
      <c r="EHZ175" s="1"/>
      <c r="EIA175" s="1"/>
      <c r="EIB175" s="1"/>
      <c r="EIC175" s="1"/>
      <c r="EID175" s="1"/>
      <c r="EIE175" s="1"/>
      <c r="EIF175" s="1"/>
      <c r="EIG175" s="1"/>
      <c r="EIH175" s="1"/>
      <c r="EII175" s="1"/>
      <c r="EIJ175" s="1"/>
      <c r="EIK175" s="1"/>
      <c r="EIL175" s="1"/>
      <c r="EIM175" s="1"/>
      <c r="EIN175" s="1"/>
      <c r="EIO175" s="1"/>
      <c r="EIP175" s="1"/>
      <c r="EIQ175" s="1"/>
      <c r="EIR175" s="1"/>
      <c r="EIS175" s="1"/>
      <c r="EIT175" s="1"/>
      <c r="EIU175" s="1"/>
      <c r="EIV175" s="1"/>
      <c r="EIW175" s="1"/>
      <c r="EIX175" s="1"/>
      <c r="EIY175" s="1"/>
      <c r="EIZ175" s="1"/>
      <c r="EJA175" s="1"/>
      <c r="EJB175" s="1"/>
      <c r="EJC175" s="1"/>
      <c r="EJD175" s="1"/>
      <c r="EJE175" s="1"/>
      <c r="EJF175" s="1"/>
      <c r="EJG175" s="1"/>
      <c r="EJH175" s="1"/>
      <c r="EJI175" s="1"/>
      <c r="EJJ175" s="1"/>
      <c r="EJK175" s="1"/>
      <c r="EJL175" s="1"/>
      <c r="EJM175" s="1"/>
      <c r="EJN175" s="1"/>
      <c r="EJO175" s="1"/>
      <c r="EJP175" s="1"/>
      <c r="EJQ175" s="1"/>
      <c r="EJR175" s="1"/>
      <c r="EJS175" s="1"/>
      <c r="EJT175" s="1"/>
      <c r="EJU175" s="1"/>
      <c r="EJV175" s="1"/>
      <c r="EJW175" s="1"/>
      <c r="EJX175" s="1"/>
      <c r="EJY175" s="1"/>
      <c r="EJZ175" s="1"/>
      <c r="EKA175" s="1"/>
      <c r="EKB175" s="1"/>
      <c r="EKC175" s="1"/>
      <c r="EKD175" s="1"/>
      <c r="EKE175" s="1"/>
      <c r="EKF175" s="1"/>
      <c r="EKG175" s="1"/>
      <c r="EKH175" s="1"/>
      <c r="EKI175" s="1"/>
      <c r="EKJ175" s="1"/>
      <c r="EKK175" s="1"/>
      <c r="EKL175" s="1"/>
      <c r="EKM175" s="1"/>
      <c r="EKN175" s="1"/>
      <c r="EKO175" s="1"/>
      <c r="EKP175" s="1"/>
      <c r="EKQ175" s="1"/>
      <c r="EKR175" s="1"/>
      <c r="EKS175" s="1"/>
      <c r="EKT175" s="1"/>
      <c r="EKU175" s="1"/>
      <c r="EKV175" s="1"/>
      <c r="EKW175" s="1"/>
      <c r="EKX175" s="1"/>
      <c r="EKY175" s="1"/>
      <c r="EKZ175" s="1"/>
      <c r="ELA175" s="1"/>
      <c r="ELB175" s="1"/>
      <c r="ELC175" s="1"/>
      <c r="ELD175" s="1"/>
      <c r="ELE175" s="1"/>
      <c r="ELF175" s="1"/>
      <c r="ELG175" s="1"/>
      <c r="ELH175" s="1"/>
      <c r="ELI175" s="1"/>
      <c r="ELJ175" s="1"/>
      <c r="ELK175" s="1"/>
      <c r="ELL175" s="1"/>
      <c r="ELM175" s="1"/>
      <c r="ELN175" s="1"/>
      <c r="ELO175" s="1"/>
      <c r="ELP175" s="1"/>
      <c r="ELQ175" s="1"/>
      <c r="ELR175" s="1"/>
      <c r="ELS175" s="1"/>
      <c r="ELT175" s="1"/>
      <c r="ELU175" s="1"/>
      <c r="ELV175" s="1"/>
      <c r="ELW175" s="1"/>
      <c r="ELX175" s="1"/>
      <c r="ELY175" s="1"/>
      <c r="ELZ175" s="1"/>
      <c r="EMA175" s="1"/>
      <c r="EMB175" s="1"/>
      <c r="EMC175" s="1"/>
      <c r="EMD175" s="1"/>
      <c r="EME175" s="1"/>
      <c r="EMF175" s="1"/>
      <c r="EMG175" s="1"/>
      <c r="EMH175" s="1"/>
      <c r="EMI175" s="1"/>
      <c r="EMJ175" s="1"/>
      <c r="EMK175" s="1"/>
      <c r="EML175" s="1"/>
      <c r="EMM175" s="1"/>
      <c r="EMN175" s="1"/>
      <c r="EMO175" s="1"/>
      <c r="EMP175" s="1"/>
      <c r="EMQ175" s="1"/>
      <c r="EMR175" s="1"/>
      <c r="EMS175" s="1"/>
      <c r="EMT175" s="1"/>
      <c r="EMU175" s="1"/>
      <c r="EMV175" s="1"/>
      <c r="EMW175" s="1"/>
      <c r="EMX175" s="1"/>
      <c r="EMY175" s="1"/>
      <c r="EMZ175" s="1"/>
      <c r="ENA175" s="1"/>
      <c r="ENB175" s="1"/>
      <c r="ENC175" s="1"/>
      <c r="END175" s="1"/>
      <c r="ENE175" s="1"/>
      <c r="ENF175" s="1"/>
      <c r="ENG175" s="1"/>
      <c r="ENH175" s="1"/>
      <c r="ENI175" s="1"/>
      <c r="ENJ175" s="1"/>
      <c r="ENK175" s="1"/>
      <c r="ENL175" s="1"/>
      <c r="ENM175" s="1"/>
      <c r="ENN175" s="1"/>
      <c r="ENO175" s="1"/>
      <c r="ENP175" s="1"/>
      <c r="ENQ175" s="1"/>
      <c r="ENR175" s="1"/>
      <c r="ENS175" s="1"/>
      <c r="ENT175" s="1"/>
      <c r="ENU175" s="1"/>
      <c r="ENV175" s="1"/>
      <c r="ENW175" s="1"/>
      <c r="ENX175" s="1"/>
      <c r="ENY175" s="1"/>
      <c r="ENZ175" s="1"/>
      <c r="EOA175" s="1"/>
      <c r="EOB175" s="1"/>
      <c r="EOC175" s="1"/>
      <c r="EOD175" s="1"/>
      <c r="EOE175" s="1"/>
      <c r="EOF175" s="1"/>
      <c r="EOG175" s="1"/>
      <c r="EOH175" s="1"/>
      <c r="EOI175" s="1"/>
      <c r="EOJ175" s="1"/>
      <c r="EOK175" s="1"/>
      <c r="EOL175" s="1"/>
      <c r="EOM175" s="1"/>
      <c r="EON175" s="1"/>
      <c r="EOO175" s="1"/>
      <c r="EOP175" s="1"/>
      <c r="EOQ175" s="1"/>
      <c r="EOR175" s="1"/>
      <c r="EOS175" s="1"/>
      <c r="EOT175" s="1"/>
      <c r="EOU175" s="1"/>
      <c r="EOV175" s="1"/>
      <c r="EOW175" s="1"/>
      <c r="EOX175" s="1"/>
      <c r="EOY175" s="1"/>
      <c r="EOZ175" s="1"/>
      <c r="EPA175" s="1"/>
      <c r="EPB175" s="1"/>
      <c r="EPC175" s="1"/>
      <c r="EPD175" s="1"/>
      <c r="EPE175" s="1"/>
      <c r="EPF175" s="1"/>
      <c r="EPG175" s="1"/>
      <c r="EPH175" s="1"/>
      <c r="EPI175" s="1"/>
      <c r="EPJ175" s="1"/>
      <c r="EPK175" s="1"/>
      <c r="EPL175" s="1"/>
      <c r="EPM175" s="1"/>
      <c r="EPN175" s="1"/>
      <c r="EPO175" s="1"/>
      <c r="EPP175" s="1"/>
      <c r="EPQ175" s="1"/>
      <c r="EPR175" s="1"/>
      <c r="EPS175" s="1"/>
      <c r="EPT175" s="1"/>
      <c r="EPU175" s="1"/>
      <c r="EPV175" s="1"/>
      <c r="EPW175" s="1"/>
      <c r="EPX175" s="1"/>
      <c r="EPY175" s="1"/>
      <c r="EPZ175" s="1"/>
      <c r="EQA175" s="1"/>
      <c r="EQB175" s="1"/>
      <c r="EQC175" s="1"/>
      <c r="EQD175" s="1"/>
      <c r="EQE175" s="1"/>
      <c r="EQF175" s="1"/>
      <c r="EQG175" s="1"/>
      <c r="EQH175" s="1"/>
      <c r="EQI175" s="1"/>
      <c r="EQJ175" s="1"/>
      <c r="EQK175" s="1"/>
      <c r="EQL175" s="1"/>
      <c r="EQM175" s="1"/>
      <c r="EQN175" s="1"/>
      <c r="EQO175" s="1"/>
      <c r="EQP175" s="1"/>
      <c r="EQQ175" s="1"/>
      <c r="EQR175" s="1"/>
      <c r="EQS175" s="1"/>
      <c r="EQT175" s="1"/>
      <c r="EQU175" s="1"/>
      <c r="EQV175" s="1"/>
      <c r="EQW175" s="1"/>
      <c r="EQX175" s="1"/>
      <c r="EQY175" s="1"/>
      <c r="EQZ175" s="1"/>
      <c r="ERA175" s="1"/>
      <c r="ERB175" s="1"/>
      <c r="ERC175" s="1"/>
      <c r="ERD175" s="1"/>
      <c r="ERE175" s="1"/>
      <c r="ERF175" s="1"/>
      <c r="ERG175" s="1"/>
      <c r="ERH175" s="1"/>
      <c r="ERI175" s="1"/>
      <c r="ERJ175" s="1"/>
      <c r="ERK175" s="1"/>
      <c r="ERL175" s="1"/>
      <c r="ERM175" s="1"/>
      <c r="ERN175" s="1"/>
      <c r="ERO175" s="1"/>
      <c r="ERP175" s="1"/>
      <c r="ERQ175" s="1"/>
      <c r="ERR175" s="1"/>
      <c r="ERS175" s="1"/>
      <c r="ERT175" s="1"/>
      <c r="ERU175" s="1"/>
      <c r="ERV175" s="1"/>
      <c r="ERW175" s="1"/>
      <c r="ERX175" s="1"/>
      <c r="ERY175" s="1"/>
      <c r="ERZ175" s="1"/>
      <c r="ESA175" s="1"/>
      <c r="ESB175" s="1"/>
      <c r="ESC175" s="1"/>
      <c r="ESD175" s="1"/>
      <c r="ESE175" s="1"/>
      <c r="ESF175" s="1"/>
      <c r="ESG175" s="1"/>
      <c r="ESH175" s="1"/>
      <c r="ESI175" s="1"/>
      <c r="ESJ175" s="1"/>
      <c r="ESK175" s="1"/>
      <c r="ESL175" s="1"/>
      <c r="ESM175" s="1"/>
      <c r="ESN175" s="1"/>
      <c r="ESO175" s="1"/>
      <c r="ESP175" s="1"/>
      <c r="ESQ175" s="1"/>
      <c r="ESR175" s="1"/>
      <c r="ESS175" s="1"/>
      <c r="EST175" s="1"/>
      <c r="ESU175" s="1"/>
      <c r="ESV175" s="1"/>
      <c r="ESW175" s="1"/>
      <c r="ESX175" s="1"/>
      <c r="ESY175" s="1"/>
      <c r="ESZ175" s="1"/>
      <c r="ETA175" s="1"/>
      <c r="ETB175" s="1"/>
      <c r="ETC175" s="1"/>
      <c r="ETD175" s="1"/>
      <c r="ETE175" s="1"/>
      <c r="ETF175" s="1"/>
      <c r="ETG175" s="1"/>
      <c r="ETH175" s="1"/>
      <c r="ETI175" s="1"/>
      <c r="ETJ175" s="1"/>
      <c r="ETK175" s="1"/>
      <c r="ETL175" s="1"/>
      <c r="ETM175" s="1"/>
      <c r="ETN175" s="1"/>
      <c r="ETO175" s="1"/>
      <c r="ETP175" s="1"/>
      <c r="ETQ175" s="1"/>
      <c r="ETR175" s="1"/>
      <c r="ETS175" s="1"/>
      <c r="ETT175" s="1"/>
      <c r="ETU175" s="1"/>
      <c r="ETV175" s="1"/>
      <c r="ETW175" s="1"/>
      <c r="ETX175" s="1"/>
      <c r="ETY175" s="1"/>
      <c r="ETZ175" s="1"/>
      <c r="EUA175" s="1"/>
      <c r="EUB175" s="1"/>
      <c r="EUC175" s="1"/>
      <c r="EUD175" s="1"/>
      <c r="EUE175" s="1"/>
      <c r="EUF175" s="1"/>
      <c r="EUG175" s="1"/>
      <c r="EUH175" s="1"/>
      <c r="EUI175" s="1"/>
      <c r="EUJ175" s="1"/>
      <c r="EUK175" s="1"/>
      <c r="EUL175" s="1"/>
      <c r="EUM175" s="1"/>
      <c r="EUN175" s="1"/>
      <c r="EUO175" s="1"/>
      <c r="EUP175" s="1"/>
      <c r="EUQ175" s="1"/>
      <c r="EUR175" s="1"/>
      <c r="EUS175" s="1"/>
      <c r="EUT175" s="1"/>
      <c r="EUU175" s="1"/>
      <c r="EUV175" s="1"/>
      <c r="EUW175" s="1"/>
      <c r="EUX175" s="1"/>
      <c r="EUY175" s="1"/>
      <c r="EUZ175" s="1"/>
      <c r="EVA175" s="1"/>
      <c r="EVB175" s="1"/>
      <c r="EVC175" s="1"/>
      <c r="EVD175" s="1"/>
      <c r="EVE175" s="1"/>
      <c r="EVF175" s="1"/>
      <c r="EVG175" s="1"/>
      <c r="EVH175" s="1"/>
      <c r="EVI175" s="1"/>
      <c r="EVJ175" s="1"/>
      <c r="EVK175" s="1"/>
      <c r="EVL175" s="1"/>
      <c r="EVM175" s="1"/>
      <c r="EVN175" s="1"/>
      <c r="EVO175" s="1"/>
      <c r="EVP175" s="1"/>
      <c r="EVQ175" s="1"/>
      <c r="EVR175" s="1"/>
      <c r="EVS175" s="1"/>
      <c r="EVT175" s="1"/>
      <c r="EVU175" s="1"/>
      <c r="EVV175" s="1"/>
      <c r="EVW175" s="1"/>
      <c r="EVX175" s="1"/>
      <c r="EVY175" s="1"/>
      <c r="EVZ175" s="1"/>
      <c r="EWA175" s="1"/>
      <c r="EWB175" s="1"/>
      <c r="EWC175" s="1"/>
      <c r="EWD175" s="1"/>
      <c r="EWE175" s="1"/>
      <c r="EWF175" s="1"/>
      <c r="EWG175" s="1"/>
      <c r="EWH175" s="1"/>
      <c r="EWI175" s="1"/>
      <c r="EWJ175" s="1"/>
      <c r="EWK175" s="1"/>
      <c r="EWL175" s="1"/>
      <c r="EWM175" s="1"/>
      <c r="EWN175" s="1"/>
      <c r="EWO175" s="1"/>
      <c r="EWP175" s="1"/>
      <c r="EWQ175" s="1"/>
      <c r="EWR175" s="1"/>
      <c r="EWS175" s="1"/>
      <c r="EWT175" s="1"/>
      <c r="EWU175" s="1"/>
      <c r="EWV175" s="1"/>
      <c r="EWW175" s="1"/>
      <c r="EWX175" s="1"/>
      <c r="EWY175" s="1"/>
      <c r="EWZ175" s="1"/>
      <c r="EXA175" s="1"/>
      <c r="EXB175" s="1"/>
      <c r="EXC175" s="1"/>
      <c r="EXD175" s="1"/>
      <c r="EXE175" s="1"/>
      <c r="EXF175" s="1"/>
      <c r="EXG175" s="1"/>
      <c r="EXH175" s="1"/>
      <c r="EXI175" s="1"/>
      <c r="EXJ175" s="1"/>
      <c r="EXK175" s="1"/>
      <c r="EXL175" s="1"/>
      <c r="EXM175" s="1"/>
      <c r="EXN175" s="1"/>
      <c r="EXO175" s="1"/>
      <c r="EXP175" s="1"/>
      <c r="EXQ175" s="1"/>
      <c r="EXR175" s="1"/>
      <c r="EXS175" s="1"/>
      <c r="EXT175" s="1"/>
      <c r="EXU175" s="1"/>
      <c r="EXV175" s="1"/>
      <c r="EXW175" s="1"/>
      <c r="EXX175" s="1"/>
      <c r="EXY175" s="1"/>
      <c r="EXZ175" s="1"/>
      <c r="EYA175" s="1"/>
      <c r="EYB175" s="1"/>
      <c r="EYC175" s="1"/>
      <c r="EYD175" s="1"/>
      <c r="EYE175" s="1"/>
      <c r="EYF175" s="1"/>
      <c r="EYG175" s="1"/>
      <c r="EYH175" s="1"/>
      <c r="EYI175" s="1"/>
      <c r="EYJ175" s="1"/>
      <c r="EYK175" s="1"/>
      <c r="EYL175" s="1"/>
      <c r="EYM175" s="1"/>
      <c r="EYN175" s="1"/>
      <c r="EYO175" s="1"/>
      <c r="EYP175" s="1"/>
      <c r="EYQ175" s="1"/>
      <c r="EYR175" s="1"/>
      <c r="EYS175" s="1"/>
      <c r="EYT175" s="1"/>
      <c r="EYU175" s="1"/>
      <c r="EYV175" s="1"/>
      <c r="EYW175" s="1"/>
      <c r="EYX175" s="1"/>
      <c r="EYY175" s="1"/>
      <c r="EYZ175" s="1"/>
      <c r="EZA175" s="1"/>
      <c r="EZB175" s="1"/>
      <c r="EZC175" s="1"/>
      <c r="EZD175" s="1"/>
      <c r="EZE175" s="1"/>
      <c r="EZF175" s="1"/>
      <c r="EZG175" s="1"/>
      <c r="EZH175" s="1"/>
      <c r="EZI175" s="1"/>
      <c r="EZJ175" s="1"/>
      <c r="EZK175" s="1"/>
      <c r="EZL175" s="1"/>
      <c r="EZM175" s="1"/>
      <c r="EZN175" s="1"/>
      <c r="EZO175" s="1"/>
      <c r="EZP175" s="1"/>
      <c r="EZQ175" s="1"/>
      <c r="EZR175" s="1"/>
      <c r="EZS175" s="1"/>
      <c r="EZT175" s="1"/>
      <c r="EZU175" s="1"/>
      <c r="EZV175" s="1"/>
      <c r="EZW175" s="1"/>
      <c r="EZX175" s="1"/>
      <c r="EZY175" s="1"/>
      <c r="EZZ175" s="1"/>
      <c r="FAA175" s="1"/>
      <c r="FAB175" s="1"/>
      <c r="FAC175" s="1"/>
      <c r="FAD175" s="1"/>
      <c r="FAE175" s="1"/>
      <c r="FAF175" s="1"/>
      <c r="FAG175" s="1"/>
      <c r="FAH175" s="1"/>
      <c r="FAI175" s="1"/>
      <c r="FAJ175" s="1"/>
      <c r="FAK175" s="1"/>
      <c r="FAL175" s="1"/>
      <c r="FAM175" s="1"/>
      <c r="FAN175" s="1"/>
      <c r="FAO175" s="1"/>
      <c r="FAP175" s="1"/>
      <c r="FAQ175" s="1"/>
      <c r="FAR175" s="1"/>
      <c r="FAS175" s="1"/>
      <c r="FAT175" s="1"/>
      <c r="FAU175" s="1"/>
      <c r="FAV175" s="1"/>
      <c r="FAW175" s="1"/>
      <c r="FAX175" s="1"/>
      <c r="FAY175" s="1"/>
      <c r="FAZ175" s="1"/>
      <c r="FBA175" s="1"/>
      <c r="FBB175" s="1"/>
      <c r="FBC175" s="1"/>
      <c r="FBD175" s="1"/>
      <c r="FBE175" s="1"/>
      <c r="FBF175" s="1"/>
      <c r="FBG175" s="1"/>
      <c r="FBH175" s="1"/>
      <c r="FBI175" s="1"/>
      <c r="FBJ175" s="1"/>
      <c r="FBK175" s="1"/>
      <c r="FBL175" s="1"/>
      <c r="FBM175" s="1"/>
      <c r="FBN175" s="1"/>
      <c r="FBO175" s="1"/>
      <c r="FBP175" s="1"/>
      <c r="FBQ175" s="1"/>
      <c r="FBR175" s="1"/>
      <c r="FBS175" s="1"/>
      <c r="FBT175" s="1"/>
      <c r="FBU175" s="1"/>
      <c r="FBV175" s="1"/>
      <c r="FBW175" s="1"/>
      <c r="FBX175" s="1"/>
      <c r="FBY175" s="1"/>
      <c r="FBZ175" s="1"/>
      <c r="FCA175" s="1"/>
      <c r="FCB175" s="1"/>
      <c r="FCC175" s="1"/>
      <c r="FCD175" s="1"/>
      <c r="FCE175" s="1"/>
      <c r="FCF175" s="1"/>
      <c r="FCG175" s="1"/>
      <c r="FCH175" s="1"/>
      <c r="FCI175" s="1"/>
      <c r="FCJ175" s="1"/>
      <c r="FCK175" s="1"/>
      <c r="FCL175" s="1"/>
      <c r="FCM175" s="1"/>
      <c r="FCN175" s="1"/>
      <c r="FCO175" s="1"/>
      <c r="FCP175" s="1"/>
      <c r="FCQ175" s="1"/>
      <c r="FCR175" s="1"/>
      <c r="FCS175" s="1"/>
      <c r="FCT175" s="1"/>
      <c r="FCU175" s="1"/>
      <c r="FCV175" s="1"/>
      <c r="FCW175" s="1"/>
      <c r="FCX175" s="1"/>
      <c r="FCY175" s="1"/>
      <c r="FCZ175" s="1"/>
      <c r="FDA175" s="1"/>
      <c r="FDB175" s="1"/>
      <c r="FDC175" s="1"/>
      <c r="FDD175" s="1"/>
      <c r="FDE175" s="1"/>
      <c r="FDF175" s="1"/>
      <c r="FDG175" s="1"/>
      <c r="FDH175" s="1"/>
      <c r="FDI175" s="1"/>
      <c r="FDJ175" s="1"/>
      <c r="FDK175" s="1"/>
      <c r="FDL175" s="1"/>
      <c r="FDM175" s="1"/>
      <c r="FDN175" s="1"/>
      <c r="FDO175" s="1"/>
      <c r="FDP175" s="1"/>
      <c r="FDQ175" s="1"/>
      <c r="FDR175" s="1"/>
      <c r="FDS175" s="1"/>
      <c r="FDT175" s="1"/>
      <c r="FDU175" s="1"/>
      <c r="FDV175" s="1"/>
      <c r="FDW175" s="1"/>
      <c r="FDX175" s="1"/>
      <c r="FDY175" s="1"/>
      <c r="FDZ175" s="1"/>
      <c r="FEA175" s="1"/>
      <c r="FEB175" s="1"/>
      <c r="FEC175" s="1"/>
      <c r="FED175" s="1"/>
      <c r="FEE175" s="1"/>
      <c r="FEF175" s="1"/>
      <c r="FEG175" s="1"/>
      <c r="FEH175" s="1"/>
      <c r="FEI175" s="1"/>
      <c r="FEJ175" s="1"/>
      <c r="FEK175" s="1"/>
      <c r="FEL175" s="1"/>
      <c r="FEM175" s="1"/>
      <c r="FEN175" s="1"/>
      <c r="FEO175" s="1"/>
      <c r="FEP175" s="1"/>
      <c r="FEQ175" s="1"/>
      <c r="FER175" s="1"/>
      <c r="FES175" s="1"/>
      <c r="FET175" s="1"/>
      <c r="FEU175" s="1"/>
      <c r="FEV175" s="1"/>
      <c r="FEW175" s="1"/>
      <c r="FEX175" s="1"/>
      <c r="FEY175" s="1"/>
      <c r="FEZ175" s="1"/>
      <c r="FFA175" s="1"/>
      <c r="FFB175" s="1"/>
      <c r="FFC175" s="1"/>
      <c r="FFD175" s="1"/>
      <c r="FFE175" s="1"/>
      <c r="FFF175" s="1"/>
      <c r="FFG175" s="1"/>
      <c r="FFH175" s="1"/>
      <c r="FFI175" s="1"/>
      <c r="FFJ175" s="1"/>
      <c r="FFK175" s="1"/>
      <c r="FFL175" s="1"/>
      <c r="FFM175" s="1"/>
      <c r="FFN175" s="1"/>
      <c r="FFO175" s="1"/>
      <c r="FFP175" s="1"/>
      <c r="FFQ175" s="1"/>
      <c r="FFR175" s="1"/>
      <c r="FFS175" s="1"/>
      <c r="FFT175" s="1"/>
      <c r="FFU175" s="1"/>
      <c r="FFV175" s="1"/>
      <c r="FFW175" s="1"/>
      <c r="FFX175" s="1"/>
      <c r="FFY175" s="1"/>
      <c r="FFZ175" s="1"/>
      <c r="FGA175" s="1"/>
      <c r="FGB175" s="1"/>
      <c r="FGC175" s="1"/>
      <c r="FGD175" s="1"/>
      <c r="FGE175" s="1"/>
      <c r="FGF175" s="1"/>
      <c r="FGG175" s="1"/>
      <c r="FGH175" s="1"/>
      <c r="FGI175" s="1"/>
      <c r="FGJ175" s="1"/>
      <c r="FGK175" s="1"/>
      <c r="FGL175" s="1"/>
      <c r="FGM175" s="1"/>
      <c r="FGN175" s="1"/>
      <c r="FGO175" s="1"/>
      <c r="FGP175" s="1"/>
      <c r="FGQ175" s="1"/>
      <c r="FGR175" s="1"/>
      <c r="FGS175" s="1"/>
      <c r="FGT175" s="1"/>
      <c r="FGU175" s="1"/>
      <c r="FGV175" s="1"/>
      <c r="FGW175" s="1"/>
      <c r="FGX175" s="1"/>
      <c r="FGY175" s="1"/>
      <c r="FGZ175" s="1"/>
      <c r="FHA175" s="1"/>
      <c r="FHB175" s="1"/>
      <c r="FHC175" s="1"/>
      <c r="FHD175" s="1"/>
      <c r="FHE175" s="1"/>
      <c r="FHF175" s="1"/>
      <c r="FHG175" s="1"/>
      <c r="FHH175" s="1"/>
      <c r="FHI175" s="1"/>
      <c r="FHJ175" s="1"/>
      <c r="FHK175" s="1"/>
      <c r="FHL175" s="1"/>
      <c r="FHM175" s="1"/>
      <c r="FHN175" s="1"/>
      <c r="FHO175" s="1"/>
      <c r="FHP175" s="1"/>
      <c r="FHQ175" s="1"/>
      <c r="FHR175" s="1"/>
      <c r="FHS175" s="1"/>
      <c r="FHT175" s="1"/>
      <c r="FHU175" s="1"/>
      <c r="FHV175" s="1"/>
      <c r="FHW175" s="1"/>
      <c r="FHX175" s="1"/>
      <c r="FHY175" s="1"/>
      <c r="FHZ175" s="1"/>
      <c r="FIA175" s="1"/>
      <c r="FIB175" s="1"/>
      <c r="FIC175" s="1"/>
      <c r="FID175" s="1"/>
      <c r="FIE175" s="1"/>
      <c r="FIF175" s="1"/>
      <c r="FIG175" s="1"/>
      <c r="FIH175" s="1"/>
      <c r="FII175" s="1"/>
      <c r="FIJ175" s="1"/>
      <c r="FIK175" s="1"/>
      <c r="FIL175" s="1"/>
      <c r="FIM175" s="1"/>
      <c r="FIN175" s="1"/>
      <c r="FIO175" s="1"/>
      <c r="FIP175" s="1"/>
      <c r="FIQ175" s="1"/>
      <c r="FIR175" s="1"/>
      <c r="FIS175" s="1"/>
      <c r="FIT175" s="1"/>
      <c r="FIU175" s="1"/>
      <c r="FIV175" s="1"/>
      <c r="FIW175" s="1"/>
      <c r="FIX175" s="1"/>
      <c r="FIY175" s="1"/>
      <c r="FIZ175" s="1"/>
      <c r="FJA175" s="1"/>
      <c r="FJB175" s="1"/>
      <c r="FJC175" s="1"/>
      <c r="FJD175" s="1"/>
      <c r="FJE175" s="1"/>
      <c r="FJF175" s="1"/>
      <c r="FJG175" s="1"/>
      <c r="FJH175" s="1"/>
      <c r="FJI175" s="1"/>
      <c r="FJJ175" s="1"/>
      <c r="FJK175" s="1"/>
      <c r="FJL175" s="1"/>
      <c r="FJM175" s="1"/>
      <c r="FJN175" s="1"/>
      <c r="FJO175" s="1"/>
      <c r="FJP175" s="1"/>
      <c r="FJQ175" s="1"/>
      <c r="FJR175" s="1"/>
      <c r="FJS175" s="1"/>
      <c r="FJT175" s="1"/>
      <c r="FJU175" s="1"/>
      <c r="FJV175" s="1"/>
      <c r="FJW175" s="1"/>
      <c r="FJX175" s="1"/>
      <c r="FJY175" s="1"/>
      <c r="FJZ175" s="1"/>
      <c r="FKA175" s="1"/>
      <c r="FKB175" s="1"/>
      <c r="FKC175" s="1"/>
      <c r="FKD175" s="1"/>
      <c r="FKE175" s="1"/>
      <c r="FKF175" s="1"/>
      <c r="FKG175" s="1"/>
      <c r="FKH175" s="1"/>
      <c r="FKI175" s="1"/>
      <c r="FKJ175" s="1"/>
      <c r="FKK175" s="1"/>
      <c r="FKL175" s="1"/>
      <c r="FKM175" s="1"/>
      <c r="FKN175" s="1"/>
      <c r="FKO175" s="1"/>
      <c r="FKP175" s="1"/>
      <c r="FKQ175" s="1"/>
      <c r="FKR175" s="1"/>
      <c r="FKS175" s="1"/>
      <c r="FKT175" s="1"/>
      <c r="FKU175" s="1"/>
      <c r="FKV175" s="1"/>
      <c r="FKW175" s="1"/>
      <c r="FKX175" s="1"/>
      <c r="FKY175" s="1"/>
      <c r="FKZ175" s="1"/>
      <c r="FLA175" s="1"/>
      <c r="FLB175" s="1"/>
      <c r="FLC175" s="1"/>
      <c r="FLD175" s="1"/>
      <c r="FLE175" s="1"/>
      <c r="FLF175" s="1"/>
      <c r="FLG175" s="1"/>
      <c r="FLH175" s="1"/>
      <c r="FLI175" s="1"/>
      <c r="FLJ175" s="1"/>
      <c r="FLK175" s="1"/>
      <c r="FLL175" s="1"/>
      <c r="FLM175" s="1"/>
      <c r="FLN175" s="1"/>
      <c r="FLO175" s="1"/>
      <c r="FLP175" s="1"/>
      <c r="FLQ175" s="1"/>
      <c r="FLR175" s="1"/>
      <c r="FLS175" s="1"/>
      <c r="FLT175" s="1"/>
      <c r="FLU175" s="1"/>
      <c r="FLV175" s="1"/>
      <c r="FLW175" s="1"/>
      <c r="FLX175" s="1"/>
      <c r="FLY175" s="1"/>
      <c r="FLZ175" s="1"/>
      <c r="FMA175" s="1"/>
      <c r="FMB175" s="1"/>
      <c r="FMC175" s="1"/>
      <c r="FMD175" s="1"/>
      <c r="FME175" s="1"/>
      <c r="FMF175" s="1"/>
      <c r="FMG175" s="1"/>
      <c r="FMH175" s="1"/>
      <c r="FMI175" s="1"/>
      <c r="FMJ175" s="1"/>
      <c r="FMK175" s="1"/>
      <c r="FML175" s="1"/>
      <c r="FMM175" s="1"/>
      <c r="FMN175" s="1"/>
      <c r="FMO175" s="1"/>
      <c r="FMP175" s="1"/>
      <c r="FMQ175" s="1"/>
      <c r="FMR175" s="1"/>
      <c r="FMS175" s="1"/>
      <c r="FMT175" s="1"/>
      <c r="FMU175" s="1"/>
      <c r="FMV175" s="1"/>
      <c r="FMW175" s="1"/>
      <c r="FMX175" s="1"/>
      <c r="FMY175" s="1"/>
      <c r="FMZ175" s="1"/>
      <c r="FNA175" s="1"/>
      <c r="FNB175" s="1"/>
      <c r="FNC175" s="1"/>
      <c r="FND175" s="1"/>
      <c r="FNE175" s="1"/>
      <c r="FNF175" s="1"/>
      <c r="FNG175" s="1"/>
      <c r="FNH175" s="1"/>
      <c r="FNI175" s="1"/>
      <c r="FNJ175" s="1"/>
      <c r="FNK175" s="1"/>
      <c r="FNL175" s="1"/>
      <c r="FNM175" s="1"/>
      <c r="FNN175" s="1"/>
      <c r="FNO175" s="1"/>
      <c r="FNP175" s="1"/>
      <c r="FNQ175" s="1"/>
      <c r="FNR175" s="1"/>
      <c r="FNS175" s="1"/>
      <c r="FNT175" s="1"/>
      <c r="FNU175" s="1"/>
      <c r="FNV175" s="1"/>
      <c r="FNW175" s="1"/>
      <c r="FNX175" s="1"/>
      <c r="FNY175" s="1"/>
      <c r="FNZ175" s="1"/>
      <c r="FOA175" s="1"/>
      <c r="FOB175" s="1"/>
      <c r="FOC175" s="1"/>
      <c r="FOD175" s="1"/>
      <c r="FOE175" s="1"/>
      <c r="FOF175" s="1"/>
      <c r="FOG175" s="1"/>
      <c r="FOH175" s="1"/>
      <c r="FOI175" s="1"/>
      <c r="FOJ175" s="1"/>
      <c r="FOK175" s="1"/>
      <c r="FOL175" s="1"/>
      <c r="FOM175" s="1"/>
      <c r="FON175" s="1"/>
      <c r="FOO175" s="1"/>
      <c r="FOP175" s="1"/>
      <c r="FOQ175" s="1"/>
      <c r="FOR175" s="1"/>
      <c r="FOS175" s="1"/>
      <c r="FOT175" s="1"/>
      <c r="FOU175" s="1"/>
      <c r="FOV175" s="1"/>
      <c r="FOW175" s="1"/>
      <c r="FOX175" s="1"/>
      <c r="FOY175" s="1"/>
      <c r="FOZ175" s="1"/>
      <c r="FPA175" s="1"/>
      <c r="FPB175" s="1"/>
      <c r="FPC175" s="1"/>
      <c r="FPD175" s="1"/>
      <c r="FPE175" s="1"/>
      <c r="FPF175" s="1"/>
      <c r="FPG175" s="1"/>
      <c r="FPH175" s="1"/>
      <c r="FPI175" s="1"/>
      <c r="FPJ175" s="1"/>
      <c r="FPK175" s="1"/>
      <c r="FPL175" s="1"/>
      <c r="FPM175" s="1"/>
      <c r="FPN175" s="1"/>
      <c r="FPO175" s="1"/>
      <c r="FPP175" s="1"/>
      <c r="FPQ175" s="1"/>
      <c r="FPR175" s="1"/>
      <c r="FPS175" s="1"/>
      <c r="FPT175" s="1"/>
      <c r="FPU175" s="1"/>
      <c r="FPV175" s="1"/>
      <c r="FPW175" s="1"/>
      <c r="FPX175" s="1"/>
      <c r="FPY175" s="1"/>
      <c r="FPZ175" s="1"/>
      <c r="FQA175" s="1"/>
      <c r="FQB175" s="1"/>
      <c r="FQC175" s="1"/>
      <c r="FQD175" s="1"/>
      <c r="FQE175" s="1"/>
      <c r="FQF175" s="1"/>
      <c r="FQG175" s="1"/>
      <c r="FQH175" s="1"/>
      <c r="FQI175" s="1"/>
      <c r="FQJ175" s="1"/>
      <c r="FQK175" s="1"/>
      <c r="FQL175" s="1"/>
      <c r="FQM175" s="1"/>
      <c r="FQN175" s="1"/>
      <c r="FQO175" s="1"/>
      <c r="FQP175" s="1"/>
      <c r="FQQ175" s="1"/>
      <c r="FQR175" s="1"/>
      <c r="FQS175" s="1"/>
      <c r="FQT175" s="1"/>
      <c r="FQU175" s="1"/>
      <c r="FQV175" s="1"/>
      <c r="FQW175" s="1"/>
      <c r="FQX175" s="1"/>
      <c r="FQY175" s="1"/>
      <c r="FQZ175" s="1"/>
      <c r="FRA175" s="1"/>
      <c r="FRB175" s="1"/>
      <c r="FRC175" s="1"/>
      <c r="FRD175" s="1"/>
      <c r="FRE175" s="1"/>
      <c r="FRF175" s="1"/>
      <c r="FRG175" s="1"/>
      <c r="FRH175" s="1"/>
      <c r="FRI175" s="1"/>
      <c r="FRJ175" s="1"/>
      <c r="FRK175" s="1"/>
      <c r="FRL175" s="1"/>
      <c r="FRM175" s="1"/>
      <c r="FRN175" s="1"/>
      <c r="FRO175" s="1"/>
      <c r="FRP175" s="1"/>
      <c r="FRQ175" s="1"/>
      <c r="FRR175" s="1"/>
      <c r="FRS175" s="1"/>
      <c r="FRT175" s="1"/>
      <c r="FRU175" s="1"/>
      <c r="FRV175" s="1"/>
      <c r="FRW175" s="1"/>
      <c r="FRX175" s="1"/>
      <c r="FRY175" s="1"/>
      <c r="FRZ175" s="1"/>
      <c r="FSA175" s="1"/>
      <c r="FSB175" s="1"/>
      <c r="FSC175" s="1"/>
      <c r="FSD175" s="1"/>
      <c r="FSE175" s="1"/>
      <c r="FSF175" s="1"/>
      <c r="FSG175" s="1"/>
      <c r="FSH175" s="1"/>
      <c r="FSI175" s="1"/>
      <c r="FSJ175" s="1"/>
      <c r="FSK175" s="1"/>
      <c r="FSL175" s="1"/>
      <c r="FSM175" s="1"/>
      <c r="FSN175" s="1"/>
      <c r="FSO175" s="1"/>
      <c r="FSP175" s="1"/>
      <c r="FSQ175" s="1"/>
      <c r="FSR175" s="1"/>
      <c r="FSS175" s="1"/>
      <c r="FST175" s="1"/>
      <c r="FSU175" s="1"/>
      <c r="FSV175" s="1"/>
      <c r="FSW175" s="1"/>
      <c r="FSX175" s="1"/>
      <c r="FSY175" s="1"/>
      <c r="FSZ175" s="1"/>
      <c r="FTA175" s="1"/>
      <c r="FTB175" s="1"/>
      <c r="FTC175" s="1"/>
      <c r="FTD175" s="1"/>
      <c r="FTE175" s="1"/>
      <c r="FTF175" s="1"/>
      <c r="FTG175" s="1"/>
      <c r="FTH175" s="1"/>
      <c r="FTI175" s="1"/>
      <c r="FTJ175" s="1"/>
      <c r="FTK175" s="1"/>
      <c r="FTL175" s="1"/>
      <c r="FTM175" s="1"/>
      <c r="FTN175" s="1"/>
      <c r="FTO175" s="1"/>
      <c r="FTP175" s="1"/>
      <c r="FTQ175" s="1"/>
      <c r="FTR175" s="1"/>
      <c r="FTS175" s="1"/>
      <c r="FTT175" s="1"/>
      <c r="FTU175" s="1"/>
      <c r="FTV175" s="1"/>
      <c r="FTW175" s="1"/>
      <c r="FTX175" s="1"/>
      <c r="FTY175" s="1"/>
      <c r="FTZ175" s="1"/>
      <c r="FUA175" s="1"/>
      <c r="FUB175" s="1"/>
      <c r="FUC175" s="1"/>
      <c r="FUD175" s="1"/>
      <c r="FUE175" s="1"/>
      <c r="FUF175" s="1"/>
      <c r="FUG175" s="1"/>
      <c r="FUH175" s="1"/>
      <c r="FUI175" s="1"/>
      <c r="FUJ175" s="1"/>
      <c r="FUK175" s="1"/>
      <c r="FUL175" s="1"/>
      <c r="FUM175" s="1"/>
      <c r="FUN175" s="1"/>
      <c r="FUO175" s="1"/>
      <c r="FUP175" s="1"/>
      <c r="FUQ175" s="1"/>
      <c r="FUR175" s="1"/>
      <c r="FUS175" s="1"/>
      <c r="FUT175" s="1"/>
      <c r="FUU175" s="1"/>
      <c r="FUV175" s="1"/>
      <c r="FUW175" s="1"/>
      <c r="FUX175" s="1"/>
      <c r="FUY175" s="1"/>
      <c r="FUZ175" s="1"/>
      <c r="FVA175" s="1"/>
      <c r="FVB175" s="1"/>
      <c r="FVC175" s="1"/>
      <c r="FVD175" s="1"/>
      <c r="FVE175" s="1"/>
      <c r="FVF175" s="1"/>
      <c r="FVG175" s="1"/>
      <c r="FVH175" s="1"/>
      <c r="FVI175" s="1"/>
      <c r="FVJ175" s="1"/>
      <c r="FVK175" s="1"/>
      <c r="FVL175" s="1"/>
      <c r="FVM175" s="1"/>
      <c r="FVN175" s="1"/>
      <c r="FVO175" s="1"/>
      <c r="FVP175" s="1"/>
      <c r="FVQ175" s="1"/>
      <c r="FVR175" s="1"/>
      <c r="FVS175" s="1"/>
      <c r="FVT175" s="1"/>
      <c r="FVU175" s="1"/>
      <c r="FVV175" s="1"/>
      <c r="FVW175" s="1"/>
      <c r="FVX175" s="1"/>
      <c r="FVY175" s="1"/>
      <c r="FVZ175" s="1"/>
      <c r="FWA175" s="1"/>
      <c r="FWB175" s="1"/>
      <c r="FWC175" s="1"/>
      <c r="FWD175" s="1"/>
      <c r="FWE175" s="1"/>
      <c r="FWF175" s="1"/>
      <c r="FWG175" s="1"/>
      <c r="FWH175" s="1"/>
      <c r="FWI175" s="1"/>
      <c r="FWJ175" s="1"/>
      <c r="FWK175" s="1"/>
      <c r="FWL175" s="1"/>
      <c r="FWM175" s="1"/>
      <c r="FWN175" s="1"/>
      <c r="FWO175" s="1"/>
      <c r="FWP175" s="1"/>
      <c r="FWQ175" s="1"/>
      <c r="FWR175" s="1"/>
      <c r="FWS175" s="1"/>
      <c r="FWT175" s="1"/>
      <c r="FWU175" s="1"/>
      <c r="FWV175" s="1"/>
      <c r="FWW175" s="1"/>
      <c r="FWX175" s="1"/>
      <c r="FWY175" s="1"/>
      <c r="FWZ175" s="1"/>
      <c r="FXA175" s="1"/>
      <c r="FXB175" s="1"/>
      <c r="FXC175" s="1"/>
      <c r="FXD175" s="1"/>
      <c r="FXE175" s="1"/>
      <c r="FXF175" s="1"/>
      <c r="FXG175" s="1"/>
      <c r="FXH175" s="1"/>
      <c r="FXI175" s="1"/>
      <c r="FXJ175" s="1"/>
      <c r="FXK175" s="1"/>
      <c r="FXL175" s="1"/>
      <c r="FXM175" s="1"/>
      <c r="FXN175" s="1"/>
      <c r="FXO175" s="1"/>
      <c r="FXP175" s="1"/>
      <c r="FXQ175" s="1"/>
      <c r="FXR175" s="1"/>
      <c r="FXS175" s="1"/>
      <c r="FXT175" s="1"/>
      <c r="FXU175" s="1"/>
      <c r="FXV175" s="1"/>
      <c r="FXW175" s="1"/>
      <c r="FXX175" s="1"/>
      <c r="FXY175" s="1"/>
      <c r="FXZ175" s="1"/>
      <c r="FYA175" s="1"/>
      <c r="FYB175" s="1"/>
      <c r="FYC175" s="1"/>
      <c r="FYD175" s="1"/>
      <c r="FYE175" s="1"/>
      <c r="FYF175" s="1"/>
      <c r="FYG175" s="1"/>
      <c r="FYH175" s="1"/>
      <c r="FYI175" s="1"/>
      <c r="FYJ175" s="1"/>
      <c r="FYK175" s="1"/>
      <c r="FYL175" s="1"/>
      <c r="FYM175" s="1"/>
      <c r="FYN175" s="1"/>
      <c r="FYO175" s="1"/>
      <c r="FYP175" s="1"/>
      <c r="FYQ175" s="1"/>
      <c r="FYR175" s="1"/>
      <c r="FYS175" s="1"/>
      <c r="FYT175" s="1"/>
      <c r="FYU175" s="1"/>
      <c r="FYV175" s="1"/>
      <c r="FYW175" s="1"/>
      <c r="FYX175" s="1"/>
      <c r="FYY175" s="1"/>
      <c r="FYZ175" s="1"/>
      <c r="FZA175" s="1"/>
      <c r="FZB175" s="1"/>
      <c r="FZC175" s="1"/>
      <c r="FZD175" s="1"/>
      <c r="FZE175" s="1"/>
      <c r="FZF175" s="1"/>
      <c r="FZG175" s="1"/>
      <c r="FZH175" s="1"/>
      <c r="FZI175" s="1"/>
      <c r="FZJ175" s="1"/>
      <c r="FZK175" s="1"/>
      <c r="FZL175" s="1"/>
      <c r="FZM175" s="1"/>
      <c r="FZN175" s="1"/>
      <c r="FZO175" s="1"/>
      <c r="FZP175" s="1"/>
      <c r="FZQ175" s="1"/>
      <c r="FZR175" s="1"/>
      <c r="FZS175" s="1"/>
      <c r="FZT175" s="1"/>
      <c r="FZU175" s="1"/>
      <c r="FZV175" s="1"/>
      <c r="FZW175" s="1"/>
      <c r="FZX175" s="1"/>
      <c r="FZY175" s="1"/>
      <c r="FZZ175" s="1"/>
      <c r="GAA175" s="1"/>
      <c r="GAB175" s="1"/>
      <c r="GAC175" s="1"/>
      <c r="GAD175" s="1"/>
      <c r="GAE175" s="1"/>
      <c r="GAF175" s="1"/>
      <c r="GAG175" s="1"/>
      <c r="GAH175" s="1"/>
      <c r="GAI175" s="1"/>
      <c r="GAJ175" s="1"/>
      <c r="GAK175" s="1"/>
      <c r="GAL175" s="1"/>
      <c r="GAM175" s="1"/>
      <c r="GAN175" s="1"/>
      <c r="GAO175" s="1"/>
      <c r="GAP175" s="1"/>
      <c r="GAQ175" s="1"/>
      <c r="GAR175" s="1"/>
      <c r="GAS175" s="1"/>
      <c r="GAT175" s="1"/>
      <c r="GAU175" s="1"/>
      <c r="GAV175" s="1"/>
      <c r="GAW175" s="1"/>
      <c r="GAX175" s="1"/>
      <c r="GAY175" s="1"/>
      <c r="GAZ175" s="1"/>
      <c r="GBA175" s="1"/>
      <c r="GBB175" s="1"/>
      <c r="GBC175" s="1"/>
      <c r="GBD175" s="1"/>
      <c r="GBE175" s="1"/>
      <c r="GBF175" s="1"/>
      <c r="GBG175" s="1"/>
      <c r="GBH175" s="1"/>
      <c r="GBI175" s="1"/>
      <c r="GBJ175" s="1"/>
      <c r="GBK175" s="1"/>
      <c r="GBL175" s="1"/>
      <c r="GBM175" s="1"/>
      <c r="GBN175" s="1"/>
      <c r="GBO175" s="1"/>
      <c r="GBP175" s="1"/>
      <c r="GBQ175" s="1"/>
      <c r="GBR175" s="1"/>
      <c r="GBS175" s="1"/>
      <c r="GBT175" s="1"/>
      <c r="GBU175" s="1"/>
      <c r="GBV175" s="1"/>
      <c r="GBW175" s="1"/>
      <c r="GBX175" s="1"/>
      <c r="GBY175" s="1"/>
      <c r="GBZ175" s="1"/>
      <c r="GCA175" s="1"/>
      <c r="GCB175" s="1"/>
      <c r="GCC175" s="1"/>
      <c r="GCD175" s="1"/>
      <c r="GCE175" s="1"/>
      <c r="GCF175" s="1"/>
      <c r="GCG175" s="1"/>
      <c r="GCH175" s="1"/>
      <c r="GCI175" s="1"/>
      <c r="GCJ175" s="1"/>
      <c r="GCK175" s="1"/>
      <c r="GCL175" s="1"/>
      <c r="GCM175" s="1"/>
      <c r="GCN175" s="1"/>
      <c r="GCO175" s="1"/>
      <c r="GCP175" s="1"/>
      <c r="GCQ175" s="1"/>
      <c r="GCR175" s="1"/>
      <c r="GCS175" s="1"/>
      <c r="GCT175" s="1"/>
      <c r="GCU175" s="1"/>
      <c r="GCV175" s="1"/>
      <c r="GCW175" s="1"/>
      <c r="GCX175" s="1"/>
      <c r="GCY175" s="1"/>
      <c r="GCZ175" s="1"/>
      <c r="GDA175" s="1"/>
      <c r="GDB175" s="1"/>
      <c r="GDC175" s="1"/>
      <c r="GDD175" s="1"/>
      <c r="GDE175" s="1"/>
      <c r="GDF175" s="1"/>
      <c r="GDG175" s="1"/>
      <c r="GDH175" s="1"/>
      <c r="GDI175" s="1"/>
      <c r="GDJ175" s="1"/>
      <c r="GDK175" s="1"/>
      <c r="GDL175" s="1"/>
      <c r="GDM175" s="1"/>
      <c r="GDN175" s="1"/>
      <c r="GDO175" s="1"/>
      <c r="GDP175" s="1"/>
      <c r="GDQ175" s="1"/>
      <c r="GDR175" s="1"/>
      <c r="GDS175" s="1"/>
      <c r="GDT175" s="1"/>
      <c r="GDU175" s="1"/>
      <c r="GDV175" s="1"/>
      <c r="GDW175" s="1"/>
      <c r="GDX175" s="1"/>
      <c r="GDY175" s="1"/>
      <c r="GDZ175" s="1"/>
      <c r="GEA175" s="1"/>
      <c r="GEB175" s="1"/>
      <c r="GEC175" s="1"/>
      <c r="GED175" s="1"/>
      <c r="GEE175" s="1"/>
      <c r="GEF175" s="1"/>
      <c r="GEG175" s="1"/>
      <c r="GEH175" s="1"/>
      <c r="GEI175" s="1"/>
      <c r="GEJ175" s="1"/>
      <c r="GEK175" s="1"/>
      <c r="GEL175" s="1"/>
      <c r="GEM175" s="1"/>
      <c r="GEN175" s="1"/>
      <c r="GEO175" s="1"/>
      <c r="GEP175" s="1"/>
      <c r="GEQ175" s="1"/>
      <c r="GER175" s="1"/>
      <c r="GES175" s="1"/>
      <c r="GET175" s="1"/>
      <c r="GEU175" s="1"/>
      <c r="GEV175" s="1"/>
      <c r="GEW175" s="1"/>
      <c r="GEX175" s="1"/>
      <c r="GEY175" s="1"/>
      <c r="GEZ175" s="1"/>
      <c r="GFA175" s="1"/>
      <c r="GFB175" s="1"/>
      <c r="GFC175" s="1"/>
      <c r="GFD175" s="1"/>
      <c r="GFE175" s="1"/>
      <c r="GFF175" s="1"/>
      <c r="GFG175" s="1"/>
      <c r="GFH175" s="1"/>
      <c r="GFI175" s="1"/>
      <c r="GFJ175" s="1"/>
      <c r="GFK175" s="1"/>
      <c r="GFL175" s="1"/>
      <c r="GFM175" s="1"/>
      <c r="GFN175" s="1"/>
      <c r="GFO175" s="1"/>
      <c r="GFP175" s="1"/>
      <c r="GFQ175" s="1"/>
      <c r="GFR175" s="1"/>
      <c r="GFS175" s="1"/>
      <c r="GFT175" s="1"/>
      <c r="GFU175" s="1"/>
      <c r="GFV175" s="1"/>
      <c r="GFW175" s="1"/>
      <c r="GFX175" s="1"/>
      <c r="GFY175" s="1"/>
      <c r="GFZ175" s="1"/>
      <c r="GGA175" s="1"/>
      <c r="GGB175" s="1"/>
      <c r="GGC175" s="1"/>
      <c r="GGD175" s="1"/>
      <c r="GGE175" s="1"/>
      <c r="GGF175" s="1"/>
      <c r="GGG175" s="1"/>
      <c r="GGH175" s="1"/>
      <c r="GGI175" s="1"/>
      <c r="GGJ175" s="1"/>
      <c r="GGK175" s="1"/>
      <c r="GGL175" s="1"/>
      <c r="GGM175" s="1"/>
      <c r="GGN175" s="1"/>
      <c r="GGO175" s="1"/>
      <c r="GGP175" s="1"/>
      <c r="GGQ175" s="1"/>
      <c r="GGR175" s="1"/>
      <c r="GGS175" s="1"/>
      <c r="GGT175" s="1"/>
      <c r="GGU175" s="1"/>
      <c r="GGV175" s="1"/>
      <c r="GGW175" s="1"/>
      <c r="GGX175" s="1"/>
      <c r="GGY175" s="1"/>
      <c r="GGZ175" s="1"/>
      <c r="GHA175" s="1"/>
      <c r="GHB175" s="1"/>
      <c r="GHC175" s="1"/>
      <c r="GHD175" s="1"/>
      <c r="GHE175" s="1"/>
      <c r="GHF175" s="1"/>
      <c r="GHG175" s="1"/>
      <c r="GHH175" s="1"/>
      <c r="GHI175" s="1"/>
      <c r="GHJ175" s="1"/>
      <c r="GHK175" s="1"/>
      <c r="GHL175" s="1"/>
      <c r="GHM175" s="1"/>
      <c r="GHN175" s="1"/>
      <c r="GHO175" s="1"/>
      <c r="GHP175" s="1"/>
      <c r="GHQ175" s="1"/>
      <c r="GHR175" s="1"/>
      <c r="GHS175" s="1"/>
      <c r="GHT175" s="1"/>
      <c r="GHU175" s="1"/>
      <c r="GHV175" s="1"/>
      <c r="GHW175" s="1"/>
      <c r="GHX175" s="1"/>
      <c r="GHY175" s="1"/>
      <c r="GHZ175" s="1"/>
      <c r="GIA175" s="1"/>
      <c r="GIB175" s="1"/>
      <c r="GIC175" s="1"/>
      <c r="GID175" s="1"/>
      <c r="GIE175" s="1"/>
      <c r="GIF175" s="1"/>
      <c r="GIG175" s="1"/>
      <c r="GIH175" s="1"/>
      <c r="GII175" s="1"/>
      <c r="GIJ175" s="1"/>
      <c r="GIK175" s="1"/>
      <c r="GIL175" s="1"/>
      <c r="GIM175" s="1"/>
      <c r="GIN175" s="1"/>
      <c r="GIO175" s="1"/>
      <c r="GIP175" s="1"/>
      <c r="GIQ175" s="1"/>
      <c r="GIR175" s="1"/>
      <c r="GIS175" s="1"/>
      <c r="GIT175" s="1"/>
      <c r="GIU175" s="1"/>
      <c r="GIV175" s="1"/>
      <c r="GIW175" s="1"/>
      <c r="GIX175" s="1"/>
      <c r="GIY175" s="1"/>
      <c r="GIZ175" s="1"/>
      <c r="GJA175" s="1"/>
      <c r="GJB175" s="1"/>
      <c r="GJC175" s="1"/>
      <c r="GJD175" s="1"/>
      <c r="GJE175" s="1"/>
      <c r="GJF175" s="1"/>
      <c r="GJG175" s="1"/>
      <c r="GJH175" s="1"/>
      <c r="GJI175" s="1"/>
      <c r="GJJ175" s="1"/>
      <c r="GJK175" s="1"/>
      <c r="GJL175" s="1"/>
      <c r="GJM175" s="1"/>
      <c r="GJN175" s="1"/>
      <c r="GJO175" s="1"/>
      <c r="GJP175" s="1"/>
      <c r="GJQ175" s="1"/>
      <c r="GJR175" s="1"/>
      <c r="GJS175" s="1"/>
      <c r="GJT175" s="1"/>
      <c r="GJU175" s="1"/>
      <c r="GJV175" s="1"/>
      <c r="GJW175" s="1"/>
      <c r="GJX175" s="1"/>
      <c r="GJY175" s="1"/>
      <c r="GJZ175" s="1"/>
      <c r="GKA175" s="1"/>
      <c r="GKB175" s="1"/>
      <c r="GKC175" s="1"/>
      <c r="GKD175" s="1"/>
      <c r="GKE175" s="1"/>
      <c r="GKF175" s="1"/>
      <c r="GKG175" s="1"/>
      <c r="GKH175" s="1"/>
      <c r="GKI175" s="1"/>
      <c r="GKJ175" s="1"/>
      <c r="GKK175" s="1"/>
      <c r="GKL175" s="1"/>
      <c r="GKM175" s="1"/>
      <c r="GKN175" s="1"/>
      <c r="GKO175" s="1"/>
      <c r="GKP175" s="1"/>
      <c r="GKQ175" s="1"/>
      <c r="GKR175" s="1"/>
      <c r="GKS175" s="1"/>
      <c r="GKT175" s="1"/>
      <c r="GKU175" s="1"/>
      <c r="GKV175" s="1"/>
      <c r="GKW175" s="1"/>
      <c r="GKX175" s="1"/>
      <c r="GKY175" s="1"/>
      <c r="GKZ175" s="1"/>
      <c r="GLA175" s="1"/>
      <c r="GLB175" s="1"/>
      <c r="GLC175" s="1"/>
      <c r="GLD175" s="1"/>
      <c r="GLE175" s="1"/>
      <c r="GLF175" s="1"/>
      <c r="GLG175" s="1"/>
      <c r="GLH175" s="1"/>
      <c r="GLI175" s="1"/>
      <c r="GLJ175" s="1"/>
      <c r="GLK175" s="1"/>
      <c r="GLL175" s="1"/>
      <c r="GLM175" s="1"/>
      <c r="GLN175" s="1"/>
      <c r="GLO175" s="1"/>
      <c r="GLP175" s="1"/>
      <c r="GLQ175" s="1"/>
      <c r="GLR175" s="1"/>
      <c r="GLS175" s="1"/>
      <c r="GLT175" s="1"/>
      <c r="GLU175" s="1"/>
      <c r="GLV175" s="1"/>
      <c r="GLW175" s="1"/>
      <c r="GLX175" s="1"/>
      <c r="GLY175" s="1"/>
      <c r="GLZ175" s="1"/>
      <c r="GMA175" s="1"/>
      <c r="GMB175" s="1"/>
      <c r="GMC175" s="1"/>
      <c r="GMD175" s="1"/>
      <c r="GME175" s="1"/>
      <c r="GMF175" s="1"/>
      <c r="GMG175" s="1"/>
      <c r="GMH175" s="1"/>
      <c r="GMI175" s="1"/>
      <c r="GMJ175" s="1"/>
      <c r="GMK175" s="1"/>
      <c r="GML175" s="1"/>
      <c r="GMM175" s="1"/>
      <c r="GMN175" s="1"/>
      <c r="GMO175" s="1"/>
      <c r="GMP175" s="1"/>
      <c r="GMQ175" s="1"/>
      <c r="GMR175" s="1"/>
      <c r="GMS175" s="1"/>
      <c r="GMT175" s="1"/>
      <c r="GMU175" s="1"/>
      <c r="GMV175" s="1"/>
      <c r="GMW175" s="1"/>
      <c r="GMX175" s="1"/>
      <c r="GMY175" s="1"/>
      <c r="GMZ175" s="1"/>
      <c r="GNA175" s="1"/>
      <c r="GNB175" s="1"/>
      <c r="GNC175" s="1"/>
      <c r="GND175" s="1"/>
      <c r="GNE175" s="1"/>
      <c r="GNF175" s="1"/>
      <c r="GNG175" s="1"/>
      <c r="GNH175" s="1"/>
      <c r="GNI175" s="1"/>
      <c r="GNJ175" s="1"/>
      <c r="GNK175" s="1"/>
      <c r="GNL175" s="1"/>
      <c r="GNM175" s="1"/>
      <c r="GNN175" s="1"/>
      <c r="GNO175" s="1"/>
      <c r="GNP175" s="1"/>
      <c r="GNQ175" s="1"/>
      <c r="GNR175" s="1"/>
      <c r="GNS175" s="1"/>
      <c r="GNT175" s="1"/>
      <c r="GNU175" s="1"/>
      <c r="GNV175" s="1"/>
      <c r="GNW175" s="1"/>
      <c r="GNX175" s="1"/>
      <c r="GNY175" s="1"/>
      <c r="GNZ175" s="1"/>
      <c r="GOA175" s="1"/>
      <c r="GOB175" s="1"/>
      <c r="GOC175" s="1"/>
      <c r="GOD175" s="1"/>
      <c r="GOE175" s="1"/>
      <c r="GOF175" s="1"/>
      <c r="GOG175" s="1"/>
      <c r="GOH175" s="1"/>
      <c r="GOI175" s="1"/>
      <c r="GOJ175" s="1"/>
      <c r="GOK175" s="1"/>
      <c r="GOL175" s="1"/>
      <c r="GOM175" s="1"/>
      <c r="GON175" s="1"/>
      <c r="GOO175" s="1"/>
      <c r="GOP175" s="1"/>
      <c r="GOQ175" s="1"/>
      <c r="GOR175" s="1"/>
      <c r="GOS175" s="1"/>
      <c r="GOT175" s="1"/>
      <c r="GOU175" s="1"/>
      <c r="GOV175" s="1"/>
      <c r="GOW175" s="1"/>
      <c r="GOX175" s="1"/>
      <c r="GOY175" s="1"/>
      <c r="GOZ175" s="1"/>
      <c r="GPA175" s="1"/>
      <c r="GPB175" s="1"/>
      <c r="GPC175" s="1"/>
      <c r="GPD175" s="1"/>
      <c r="GPE175" s="1"/>
      <c r="GPF175" s="1"/>
      <c r="GPG175" s="1"/>
      <c r="GPH175" s="1"/>
      <c r="GPI175" s="1"/>
      <c r="GPJ175" s="1"/>
      <c r="GPK175" s="1"/>
      <c r="GPL175" s="1"/>
      <c r="GPM175" s="1"/>
      <c r="GPN175" s="1"/>
      <c r="GPO175" s="1"/>
      <c r="GPP175" s="1"/>
      <c r="GPQ175" s="1"/>
      <c r="GPR175" s="1"/>
      <c r="GPS175" s="1"/>
      <c r="GPT175" s="1"/>
      <c r="GPU175" s="1"/>
      <c r="GPV175" s="1"/>
      <c r="GPW175" s="1"/>
      <c r="GPX175" s="1"/>
      <c r="GPY175" s="1"/>
      <c r="GPZ175" s="1"/>
      <c r="GQA175" s="1"/>
      <c r="GQB175" s="1"/>
      <c r="GQC175" s="1"/>
      <c r="GQD175" s="1"/>
      <c r="GQE175" s="1"/>
      <c r="GQF175" s="1"/>
      <c r="GQG175" s="1"/>
      <c r="GQH175" s="1"/>
      <c r="GQI175" s="1"/>
      <c r="GQJ175" s="1"/>
      <c r="GQK175" s="1"/>
      <c r="GQL175" s="1"/>
      <c r="GQM175" s="1"/>
      <c r="GQN175" s="1"/>
      <c r="GQO175" s="1"/>
      <c r="GQP175" s="1"/>
      <c r="GQQ175" s="1"/>
      <c r="GQR175" s="1"/>
      <c r="GQS175" s="1"/>
      <c r="GQT175" s="1"/>
      <c r="GQU175" s="1"/>
      <c r="GQV175" s="1"/>
      <c r="GQW175" s="1"/>
      <c r="GQX175" s="1"/>
      <c r="GQY175" s="1"/>
      <c r="GQZ175" s="1"/>
      <c r="GRA175" s="1"/>
      <c r="GRB175" s="1"/>
      <c r="GRC175" s="1"/>
      <c r="GRD175" s="1"/>
      <c r="GRE175" s="1"/>
      <c r="GRF175" s="1"/>
      <c r="GRG175" s="1"/>
      <c r="GRH175" s="1"/>
      <c r="GRI175" s="1"/>
      <c r="GRJ175" s="1"/>
      <c r="GRK175" s="1"/>
      <c r="GRL175" s="1"/>
      <c r="GRM175" s="1"/>
      <c r="GRN175" s="1"/>
      <c r="GRO175" s="1"/>
      <c r="GRP175" s="1"/>
      <c r="GRQ175" s="1"/>
      <c r="GRR175" s="1"/>
      <c r="GRS175" s="1"/>
      <c r="GRT175" s="1"/>
      <c r="GRU175" s="1"/>
      <c r="GRV175" s="1"/>
      <c r="GRW175" s="1"/>
      <c r="GRX175" s="1"/>
      <c r="GRY175" s="1"/>
      <c r="GRZ175" s="1"/>
      <c r="GSA175" s="1"/>
      <c r="GSB175" s="1"/>
      <c r="GSC175" s="1"/>
      <c r="GSD175" s="1"/>
      <c r="GSE175" s="1"/>
      <c r="GSF175" s="1"/>
      <c r="GSG175" s="1"/>
      <c r="GSH175" s="1"/>
      <c r="GSI175" s="1"/>
      <c r="GSJ175" s="1"/>
      <c r="GSK175" s="1"/>
      <c r="GSL175" s="1"/>
      <c r="GSM175" s="1"/>
      <c r="GSN175" s="1"/>
      <c r="GSO175" s="1"/>
      <c r="GSP175" s="1"/>
      <c r="GSQ175" s="1"/>
      <c r="GSR175" s="1"/>
      <c r="GSS175" s="1"/>
      <c r="GST175" s="1"/>
      <c r="GSU175" s="1"/>
      <c r="GSV175" s="1"/>
      <c r="GSW175" s="1"/>
      <c r="GSX175" s="1"/>
      <c r="GSY175" s="1"/>
      <c r="GSZ175" s="1"/>
      <c r="GTA175" s="1"/>
      <c r="GTB175" s="1"/>
      <c r="GTC175" s="1"/>
      <c r="GTD175" s="1"/>
      <c r="GTE175" s="1"/>
      <c r="GTF175" s="1"/>
      <c r="GTG175" s="1"/>
      <c r="GTH175" s="1"/>
      <c r="GTI175" s="1"/>
      <c r="GTJ175" s="1"/>
      <c r="GTK175" s="1"/>
      <c r="GTL175" s="1"/>
      <c r="GTM175" s="1"/>
      <c r="GTN175" s="1"/>
      <c r="GTO175" s="1"/>
      <c r="GTP175" s="1"/>
      <c r="GTQ175" s="1"/>
      <c r="GTR175" s="1"/>
      <c r="GTS175" s="1"/>
      <c r="GTT175" s="1"/>
      <c r="GTU175" s="1"/>
      <c r="GTV175" s="1"/>
      <c r="GTW175" s="1"/>
      <c r="GTX175" s="1"/>
      <c r="GTY175" s="1"/>
      <c r="GTZ175" s="1"/>
      <c r="GUA175" s="1"/>
      <c r="GUB175" s="1"/>
      <c r="GUC175" s="1"/>
      <c r="GUD175" s="1"/>
      <c r="GUE175" s="1"/>
      <c r="GUF175" s="1"/>
      <c r="GUG175" s="1"/>
      <c r="GUH175" s="1"/>
      <c r="GUI175" s="1"/>
      <c r="GUJ175" s="1"/>
      <c r="GUK175" s="1"/>
      <c r="GUL175" s="1"/>
      <c r="GUM175" s="1"/>
      <c r="GUN175" s="1"/>
      <c r="GUO175" s="1"/>
      <c r="GUP175" s="1"/>
      <c r="GUQ175" s="1"/>
      <c r="GUR175" s="1"/>
      <c r="GUS175" s="1"/>
      <c r="GUT175" s="1"/>
      <c r="GUU175" s="1"/>
      <c r="GUV175" s="1"/>
      <c r="GUW175" s="1"/>
      <c r="GUX175" s="1"/>
      <c r="GUY175" s="1"/>
      <c r="GUZ175" s="1"/>
      <c r="GVA175" s="1"/>
      <c r="GVB175" s="1"/>
      <c r="GVC175" s="1"/>
      <c r="GVD175" s="1"/>
      <c r="GVE175" s="1"/>
      <c r="GVF175" s="1"/>
      <c r="GVG175" s="1"/>
      <c r="GVH175" s="1"/>
      <c r="GVI175" s="1"/>
      <c r="GVJ175" s="1"/>
      <c r="GVK175" s="1"/>
      <c r="GVL175" s="1"/>
      <c r="GVM175" s="1"/>
      <c r="GVN175" s="1"/>
      <c r="GVO175" s="1"/>
      <c r="GVP175" s="1"/>
      <c r="GVQ175" s="1"/>
      <c r="GVR175" s="1"/>
      <c r="GVS175" s="1"/>
      <c r="GVT175" s="1"/>
      <c r="GVU175" s="1"/>
      <c r="GVV175" s="1"/>
      <c r="GVW175" s="1"/>
      <c r="GVX175" s="1"/>
      <c r="GVY175" s="1"/>
      <c r="GVZ175" s="1"/>
      <c r="GWA175" s="1"/>
      <c r="GWB175" s="1"/>
      <c r="GWC175" s="1"/>
      <c r="GWD175" s="1"/>
      <c r="GWE175" s="1"/>
      <c r="GWF175" s="1"/>
      <c r="GWG175" s="1"/>
      <c r="GWH175" s="1"/>
      <c r="GWI175" s="1"/>
      <c r="GWJ175" s="1"/>
      <c r="GWK175" s="1"/>
      <c r="GWL175" s="1"/>
      <c r="GWM175" s="1"/>
      <c r="GWN175" s="1"/>
      <c r="GWO175" s="1"/>
      <c r="GWP175" s="1"/>
      <c r="GWQ175" s="1"/>
      <c r="GWR175" s="1"/>
      <c r="GWS175" s="1"/>
      <c r="GWT175" s="1"/>
      <c r="GWU175" s="1"/>
      <c r="GWV175" s="1"/>
      <c r="GWW175" s="1"/>
      <c r="GWX175" s="1"/>
      <c r="GWY175" s="1"/>
      <c r="GWZ175" s="1"/>
      <c r="GXA175" s="1"/>
      <c r="GXB175" s="1"/>
      <c r="GXC175" s="1"/>
      <c r="GXD175" s="1"/>
      <c r="GXE175" s="1"/>
      <c r="GXF175" s="1"/>
      <c r="GXG175" s="1"/>
      <c r="GXH175" s="1"/>
      <c r="GXI175" s="1"/>
      <c r="GXJ175" s="1"/>
      <c r="GXK175" s="1"/>
      <c r="GXL175" s="1"/>
      <c r="GXM175" s="1"/>
      <c r="GXN175" s="1"/>
      <c r="GXO175" s="1"/>
      <c r="GXP175" s="1"/>
      <c r="GXQ175" s="1"/>
      <c r="GXR175" s="1"/>
      <c r="GXS175" s="1"/>
      <c r="GXT175" s="1"/>
      <c r="GXU175" s="1"/>
      <c r="GXV175" s="1"/>
      <c r="GXW175" s="1"/>
      <c r="GXX175" s="1"/>
      <c r="GXY175" s="1"/>
      <c r="GXZ175" s="1"/>
      <c r="GYA175" s="1"/>
      <c r="GYB175" s="1"/>
      <c r="GYC175" s="1"/>
      <c r="GYD175" s="1"/>
      <c r="GYE175" s="1"/>
      <c r="GYF175" s="1"/>
      <c r="GYG175" s="1"/>
      <c r="GYH175" s="1"/>
      <c r="GYI175" s="1"/>
      <c r="GYJ175" s="1"/>
      <c r="GYK175" s="1"/>
      <c r="GYL175" s="1"/>
      <c r="GYM175" s="1"/>
      <c r="GYN175" s="1"/>
      <c r="GYO175" s="1"/>
      <c r="GYP175" s="1"/>
      <c r="GYQ175" s="1"/>
      <c r="GYR175" s="1"/>
      <c r="GYS175" s="1"/>
      <c r="GYT175" s="1"/>
      <c r="GYU175" s="1"/>
      <c r="GYV175" s="1"/>
      <c r="GYW175" s="1"/>
      <c r="GYX175" s="1"/>
      <c r="GYY175" s="1"/>
      <c r="GYZ175" s="1"/>
      <c r="GZA175" s="1"/>
      <c r="GZB175" s="1"/>
      <c r="GZC175" s="1"/>
      <c r="GZD175" s="1"/>
      <c r="GZE175" s="1"/>
      <c r="GZF175" s="1"/>
      <c r="GZG175" s="1"/>
      <c r="GZH175" s="1"/>
      <c r="GZI175" s="1"/>
      <c r="GZJ175" s="1"/>
      <c r="GZK175" s="1"/>
      <c r="GZL175" s="1"/>
      <c r="GZM175" s="1"/>
      <c r="GZN175" s="1"/>
      <c r="GZO175" s="1"/>
      <c r="GZP175" s="1"/>
      <c r="GZQ175" s="1"/>
      <c r="GZR175" s="1"/>
      <c r="GZS175" s="1"/>
      <c r="GZT175" s="1"/>
      <c r="GZU175" s="1"/>
      <c r="GZV175" s="1"/>
      <c r="GZW175" s="1"/>
      <c r="GZX175" s="1"/>
      <c r="GZY175" s="1"/>
      <c r="GZZ175" s="1"/>
      <c r="HAA175" s="1"/>
      <c r="HAB175" s="1"/>
      <c r="HAC175" s="1"/>
      <c r="HAD175" s="1"/>
      <c r="HAE175" s="1"/>
      <c r="HAF175" s="1"/>
      <c r="HAG175" s="1"/>
      <c r="HAH175" s="1"/>
      <c r="HAI175" s="1"/>
      <c r="HAJ175" s="1"/>
      <c r="HAK175" s="1"/>
      <c r="HAL175" s="1"/>
      <c r="HAM175" s="1"/>
      <c r="HAN175" s="1"/>
      <c r="HAO175" s="1"/>
      <c r="HAP175" s="1"/>
      <c r="HAQ175" s="1"/>
      <c r="HAR175" s="1"/>
      <c r="HAS175" s="1"/>
      <c r="HAT175" s="1"/>
      <c r="HAU175" s="1"/>
      <c r="HAV175" s="1"/>
      <c r="HAW175" s="1"/>
      <c r="HAX175" s="1"/>
      <c r="HAY175" s="1"/>
      <c r="HAZ175" s="1"/>
      <c r="HBA175" s="1"/>
      <c r="HBB175" s="1"/>
      <c r="HBC175" s="1"/>
      <c r="HBD175" s="1"/>
      <c r="HBE175" s="1"/>
      <c r="HBF175" s="1"/>
      <c r="HBG175" s="1"/>
      <c r="HBH175" s="1"/>
      <c r="HBI175" s="1"/>
      <c r="HBJ175" s="1"/>
      <c r="HBK175" s="1"/>
      <c r="HBL175" s="1"/>
      <c r="HBM175" s="1"/>
      <c r="HBN175" s="1"/>
      <c r="HBO175" s="1"/>
      <c r="HBP175" s="1"/>
      <c r="HBQ175" s="1"/>
      <c r="HBR175" s="1"/>
      <c r="HBS175" s="1"/>
      <c r="HBT175" s="1"/>
      <c r="HBU175" s="1"/>
      <c r="HBV175" s="1"/>
      <c r="HBW175" s="1"/>
      <c r="HBX175" s="1"/>
      <c r="HBY175" s="1"/>
      <c r="HBZ175" s="1"/>
      <c r="HCA175" s="1"/>
      <c r="HCB175" s="1"/>
      <c r="HCC175" s="1"/>
      <c r="HCD175" s="1"/>
      <c r="HCE175" s="1"/>
      <c r="HCF175" s="1"/>
      <c r="HCG175" s="1"/>
      <c r="HCH175" s="1"/>
      <c r="HCI175" s="1"/>
      <c r="HCJ175" s="1"/>
      <c r="HCK175" s="1"/>
      <c r="HCL175" s="1"/>
      <c r="HCM175" s="1"/>
      <c r="HCN175" s="1"/>
      <c r="HCO175" s="1"/>
      <c r="HCP175" s="1"/>
      <c r="HCQ175" s="1"/>
      <c r="HCR175" s="1"/>
      <c r="HCS175" s="1"/>
      <c r="HCT175" s="1"/>
      <c r="HCU175" s="1"/>
      <c r="HCV175" s="1"/>
      <c r="HCW175" s="1"/>
      <c r="HCX175" s="1"/>
      <c r="HCY175" s="1"/>
      <c r="HCZ175" s="1"/>
      <c r="HDA175" s="1"/>
      <c r="HDB175" s="1"/>
      <c r="HDC175" s="1"/>
      <c r="HDD175" s="1"/>
      <c r="HDE175" s="1"/>
      <c r="HDF175" s="1"/>
      <c r="HDG175" s="1"/>
      <c r="HDH175" s="1"/>
      <c r="HDI175" s="1"/>
      <c r="HDJ175" s="1"/>
      <c r="HDK175" s="1"/>
      <c r="HDL175" s="1"/>
      <c r="HDM175" s="1"/>
      <c r="HDN175" s="1"/>
      <c r="HDO175" s="1"/>
      <c r="HDP175" s="1"/>
      <c r="HDQ175" s="1"/>
      <c r="HDR175" s="1"/>
      <c r="HDS175" s="1"/>
      <c r="HDT175" s="1"/>
      <c r="HDU175" s="1"/>
      <c r="HDV175" s="1"/>
      <c r="HDW175" s="1"/>
      <c r="HDX175" s="1"/>
      <c r="HDY175" s="1"/>
      <c r="HDZ175" s="1"/>
      <c r="HEA175" s="1"/>
      <c r="HEB175" s="1"/>
      <c r="HEC175" s="1"/>
      <c r="HED175" s="1"/>
      <c r="HEE175" s="1"/>
      <c r="HEF175" s="1"/>
      <c r="HEG175" s="1"/>
      <c r="HEH175" s="1"/>
      <c r="HEI175" s="1"/>
      <c r="HEJ175" s="1"/>
      <c r="HEK175" s="1"/>
      <c r="HEL175" s="1"/>
      <c r="HEM175" s="1"/>
      <c r="HEN175" s="1"/>
      <c r="HEO175" s="1"/>
      <c r="HEP175" s="1"/>
      <c r="HEQ175" s="1"/>
      <c r="HER175" s="1"/>
      <c r="HES175" s="1"/>
      <c r="HET175" s="1"/>
      <c r="HEU175" s="1"/>
      <c r="HEV175" s="1"/>
      <c r="HEW175" s="1"/>
      <c r="HEX175" s="1"/>
      <c r="HEY175" s="1"/>
      <c r="HEZ175" s="1"/>
      <c r="HFA175" s="1"/>
      <c r="HFB175" s="1"/>
      <c r="HFC175" s="1"/>
      <c r="HFD175" s="1"/>
      <c r="HFE175" s="1"/>
      <c r="HFF175" s="1"/>
      <c r="HFG175" s="1"/>
      <c r="HFH175" s="1"/>
      <c r="HFI175" s="1"/>
      <c r="HFJ175" s="1"/>
      <c r="HFK175" s="1"/>
      <c r="HFL175" s="1"/>
      <c r="HFM175" s="1"/>
      <c r="HFN175" s="1"/>
      <c r="HFO175" s="1"/>
      <c r="HFP175" s="1"/>
      <c r="HFQ175" s="1"/>
      <c r="HFR175" s="1"/>
      <c r="HFS175" s="1"/>
      <c r="HFT175" s="1"/>
      <c r="HFU175" s="1"/>
      <c r="HFV175" s="1"/>
      <c r="HFW175" s="1"/>
      <c r="HFX175" s="1"/>
      <c r="HFY175" s="1"/>
      <c r="HFZ175" s="1"/>
      <c r="HGA175" s="1"/>
      <c r="HGB175" s="1"/>
      <c r="HGC175" s="1"/>
      <c r="HGD175" s="1"/>
      <c r="HGE175" s="1"/>
      <c r="HGF175" s="1"/>
      <c r="HGG175" s="1"/>
      <c r="HGH175" s="1"/>
      <c r="HGI175" s="1"/>
      <c r="HGJ175" s="1"/>
      <c r="HGK175" s="1"/>
      <c r="HGL175" s="1"/>
      <c r="HGM175" s="1"/>
      <c r="HGN175" s="1"/>
      <c r="HGO175" s="1"/>
      <c r="HGP175" s="1"/>
      <c r="HGQ175" s="1"/>
      <c r="HGR175" s="1"/>
      <c r="HGS175" s="1"/>
      <c r="HGT175" s="1"/>
      <c r="HGU175" s="1"/>
      <c r="HGV175" s="1"/>
      <c r="HGW175" s="1"/>
      <c r="HGX175" s="1"/>
      <c r="HGY175" s="1"/>
      <c r="HGZ175" s="1"/>
      <c r="HHA175" s="1"/>
      <c r="HHB175" s="1"/>
      <c r="HHC175" s="1"/>
      <c r="HHD175" s="1"/>
      <c r="HHE175" s="1"/>
      <c r="HHF175" s="1"/>
      <c r="HHG175" s="1"/>
      <c r="HHH175" s="1"/>
      <c r="HHI175" s="1"/>
      <c r="HHJ175" s="1"/>
      <c r="HHK175" s="1"/>
      <c r="HHL175" s="1"/>
      <c r="HHM175" s="1"/>
      <c r="HHN175" s="1"/>
      <c r="HHO175" s="1"/>
      <c r="HHP175" s="1"/>
      <c r="HHQ175" s="1"/>
      <c r="HHR175" s="1"/>
      <c r="HHS175" s="1"/>
      <c r="HHT175" s="1"/>
      <c r="HHU175" s="1"/>
      <c r="HHV175" s="1"/>
      <c r="HHW175" s="1"/>
      <c r="HHX175" s="1"/>
      <c r="HHY175" s="1"/>
      <c r="HHZ175" s="1"/>
      <c r="HIA175" s="1"/>
      <c r="HIB175" s="1"/>
      <c r="HIC175" s="1"/>
      <c r="HID175" s="1"/>
      <c r="HIE175" s="1"/>
      <c r="HIF175" s="1"/>
      <c r="HIG175" s="1"/>
      <c r="HIH175" s="1"/>
      <c r="HII175" s="1"/>
      <c r="HIJ175" s="1"/>
      <c r="HIK175" s="1"/>
      <c r="HIL175" s="1"/>
      <c r="HIM175" s="1"/>
      <c r="HIN175" s="1"/>
      <c r="HIO175" s="1"/>
      <c r="HIP175" s="1"/>
      <c r="HIQ175" s="1"/>
      <c r="HIR175" s="1"/>
      <c r="HIS175" s="1"/>
      <c r="HIT175" s="1"/>
      <c r="HIU175" s="1"/>
      <c r="HIV175" s="1"/>
      <c r="HIW175" s="1"/>
      <c r="HIX175" s="1"/>
      <c r="HIY175" s="1"/>
      <c r="HIZ175" s="1"/>
      <c r="HJA175" s="1"/>
      <c r="HJB175" s="1"/>
      <c r="HJC175" s="1"/>
      <c r="HJD175" s="1"/>
      <c r="HJE175" s="1"/>
      <c r="HJF175" s="1"/>
      <c r="HJG175" s="1"/>
      <c r="HJH175" s="1"/>
      <c r="HJI175" s="1"/>
      <c r="HJJ175" s="1"/>
      <c r="HJK175" s="1"/>
      <c r="HJL175" s="1"/>
      <c r="HJM175" s="1"/>
      <c r="HJN175" s="1"/>
      <c r="HJO175" s="1"/>
      <c r="HJP175" s="1"/>
      <c r="HJQ175" s="1"/>
      <c r="HJR175" s="1"/>
      <c r="HJS175" s="1"/>
      <c r="HJT175" s="1"/>
      <c r="HJU175" s="1"/>
      <c r="HJV175" s="1"/>
      <c r="HJW175" s="1"/>
      <c r="HJX175" s="1"/>
      <c r="HJY175" s="1"/>
      <c r="HJZ175" s="1"/>
      <c r="HKA175" s="1"/>
      <c r="HKB175" s="1"/>
      <c r="HKC175" s="1"/>
      <c r="HKD175" s="1"/>
      <c r="HKE175" s="1"/>
      <c r="HKF175" s="1"/>
      <c r="HKG175" s="1"/>
      <c r="HKH175" s="1"/>
      <c r="HKI175" s="1"/>
      <c r="HKJ175" s="1"/>
      <c r="HKK175" s="1"/>
      <c r="HKL175" s="1"/>
      <c r="HKM175" s="1"/>
      <c r="HKN175" s="1"/>
      <c r="HKO175" s="1"/>
      <c r="HKP175" s="1"/>
      <c r="HKQ175" s="1"/>
      <c r="HKR175" s="1"/>
      <c r="HKS175" s="1"/>
      <c r="HKT175" s="1"/>
      <c r="HKU175" s="1"/>
      <c r="HKV175" s="1"/>
      <c r="HKW175" s="1"/>
      <c r="HKX175" s="1"/>
      <c r="HKY175" s="1"/>
      <c r="HKZ175" s="1"/>
      <c r="HLA175" s="1"/>
      <c r="HLB175" s="1"/>
      <c r="HLC175" s="1"/>
      <c r="HLD175" s="1"/>
      <c r="HLE175" s="1"/>
      <c r="HLF175" s="1"/>
      <c r="HLG175" s="1"/>
      <c r="HLH175" s="1"/>
      <c r="HLI175" s="1"/>
      <c r="HLJ175" s="1"/>
      <c r="HLK175" s="1"/>
      <c r="HLL175" s="1"/>
      <c r="HLM175" s="1"/>
      <c r="HLN175" s="1"/>
      <c r="HLO175" s="1"/>
      <c r="HLP175" s="1"/>
      <c r="HLQ175" s="1"/>
      <c r="HLR175" s="1"/>
      <c r="HLS175" s="1"/>
      <c r="HLT175" s="1"/>
      <c r="HLU175" s="1"/>
      <c r="HLV175" s="1"/>
      <c r="HLW175" s="1"/>
      <c r="HLX175" s="1"/>
      <c r="HLY175" s="1"/>
      <c r="HLZ175" s="1"/>
      <c r="HMA175" s="1"/>
      <c r="HMB175" s="1"/>
      <c r="HMC175" s="1"/>
      <c r="HMD175" s="1"/>
      <c r="HME175" s="1"/>
      <c r="HMF175" s="1"/>
      <c r="HMG175" s="1"/>
      <c r="HMH175" s="1"/>
      <c r="HMI175" s="1"/>
      <c r="HMJ175" s="1"/>
      <c r="HMK175" s="1"/>
      <c r="HML175" s="1"/>
      <c r="HMM175" s="1"/>
      <c r="HMN175" s="1"/>
      <c r="HMO175" s="1"/>
      <c r="HMP175" s="1"/>
      <c r="HMQ175" s="1"/>
      <c r="HMR175" s="1"/>
      <c r="HMS175" s="1"/>
      <c r="HMT175" s="1"/>
      <c r="HMU175" s="1"/>
      <c r="HMV175" s="1"/>
      <c r="HMW175" s="1"/>
      <c r="HMX175" s="1"/>
      <c r="HMY175" s="1"/>
      <c r="HMZ175" s="1"/>
      <c r="HNA175" s="1"/>
      <c r="HNB175" s="1"/>
      <c r="HNC175" s="1"/>
      <c r="HND175" s="1"/>
      <c r="HNE175" s="1"/>
      <c r="HNF175" s="1"/>
      <c r="HNG175" s="1"/>
      <c r="HNH175" s="1"/>
      <c r="HNI175" s="1"/>
      <c r="HNJ175" s="1"/>
      <c r="HNK175" s="1"/>
      <c r="HNL175" s="1"/>
      <c r="HNM175" s="1"/>
      <c r="HNN175" s="1"/>
      <c r="HNO175" s="1"/>
      <c r="HNP175" s="1"/>
      <c r="HNQ175" s="1"/>
      <c r="HNR175" s="1"/>
      <c r="HNS175" s="1"/>
      <c r="HNT175" s="1"/>
      <c r="HNU175" s="1"/>
      <c r="HNV175" s="1"/>
      <c r="HNW175" s="1"/>
      <c r="HNX175" s="1"/>
      <c r="HNY175" s="1"/>
      <c r="HNZ175" s="1"/>
      <c r="HOA175" s="1"/>
      <c r="HOB175" s="1"/>
      <c r="HOC175" s="1"/>
      <c r="HOD175" s="1"/>
      <c r="HOE175" s="1"/>
      <c r="HOF175" s="1"/>
      <c r="HOG175" s="1"/>
      <c r="HOH175" s="1"/>
      <c r="HOI175" s="1"/>
      <c r="HOJ175" s="1"/>
      <c r="HOK175" s="1"/>
      <c r="HOL175" s="1"/>
      <c r="HOM175" s="1"/>
      <c r="HON175" s="1"/>
      <c r="HOO175" s="1"/>
      <c r="HOP175" s="1"/>
      <c r="HOQ175" s="1"/>
      <c r="HOR175" s="1"/>
      <c r="HOS175" s="1"/>
      <c r="HOT175" s="1"/>
      <c r="HOU175" s="1"/>
      <c r="HOV175" s="1"/>
      <c r="HOW175" s="1"/>
      <c r="HOX175" s="1"/>
      <c r="HOY175" s="1"/>
      <c r="HOZ175" s="1"/>
      <c r="HPA175" s="1"/>
      <c r="HPB175" s="1"/>
      <c r="HPC175" s="1"/>
      <c r="HPD175" s="1"/>
      <c r="HPE175" s="1"/>
      <c r="HPF175" s="1"/>
      <c r="HPG175" s="1"/>
      <c r="HPH175" s="1"/>
      <c r="HPI175" s="1"/>
      <c r="HPJ175" s="1"/>
      <c r="HPK175" s="1"/>
      <c r="HPL175" s="1"/>
      <c r="HPM175" s="1"/>
      <c r="HPN175" s="1"/>
      <c r="HPO175" s="1"/>
      <c r="HPP175" s="1"/>
      <c r="HPQ175" s="1"/>
      <c r="HPR175" s="1"/>
      <c r="HPS175" s="1"/>
      <c r="HPT175" s="1"/>
      <c r="HPU175" s="1"/>
      <c r="HPV175" s="1"/>
      <c r="HPW175" s="1"/>
      <c r="HPX175" s="1"/>
      <c r="HPY175" s="1"/>
      <c r="HPZ175" s="1"/>
      <c r="HQA175" s="1"/>
      <c r="HQB175" s="1"/>
      <c r="HQC175" s="1"/>
      <c r="HQD175" s="1"/>
      <c r="HQE175" s="1"/>
      <c r="HQF175" s="1"/>
      <c r="HQG175" s="1"/>
      <c r="HQH175" s="1"/>
      <c r="HQI175" s="1"/>
      <c r="HQJ175" s="1"/>
      <c r="HQK175" s="1"/>
      <c r="HQL175" s="1"/>
      <c r="HQM175" s="1"/>
      <c r="HQN175" s="1"/>
      <c r="HQO175" s="1"/>
      <c r="HQP175" s="1"/>
      <c r="HQQ175" s="1"/>
      <c r="HQR175" s="1"/>
      <c r="HQS175" s="1"/>
      <c r="HQT175" s="1"/>
      <c r="HQU175" s="1"/>
      <c r="HQV175" s="1"/>
      <c r="HQW175" s="1"/>
      <c r="HQX175" s="1"/>
      <c r="HQY175" s="1"/>
      <c r="HQZ175" s="1"/>
      <c r="HRA175" s="1"/>
      <c r="HRB175" s="1"/>
      <c r="HRC175" s="1"/>
      <c r="HRD175" s="1"/>
      <c r="HRE175" s="1"/>
      <c r="HRF175" s="1"/>
      <c r="HRG175" s="1"/>
      <c r="HRH175" s="1"/>
      <c r="HRI175" s="1"/>
      <c r="HRJ175" s="1"/>
      <c r="HRK175" s="1"/>
      <c r="HRL175" s="1"/>
      <c r="HRM175" s="1"/>
      <c r="HRN175" s="1"/>
      <c r="HRO175" s="1"/>
      <c r="HRP175" s="1"/>
      <c r="HRQ175" s="1"/>
      <c r="HRR175" s="1"/>
      <c r="HRS175" s="1"/>
      <c r="HRT175" s="1"/>
      <c r="HRU175" s="1"/>
      <c r="HRV175" s="1"/>
      <c r="HRW175" s="1"/>
      <c r="HRX175" s="1"/>
      <c r="HRY175" s="1"/>
      <c r="HRZ175" s="1"/>
      <c r="HSA175" s="1"/>
      <c r="HSB175" s="1"/>
      <c r="HSC175" s="1"/>
      <c r="HSD175" s="1"/>
      <c r="HSE175" s="1"/>
      <c r="HSF175" s="1"/>
      <c r="HSG175" s="1"/>
      <c r="HSH175" s="1"/>
      <c r="HSI175" s="1"/>
      <c r="HSJ175" s="1"/>
      <c r="HSK175" s="1"/>
      <c r="HSL175" s="1"/>
      <c r="HSM175" s="1"/>
      <c r="HSN175" s="1"/>
      <c r="HSO175" s="1"/>
      <c r="HSP175" s="1"/>
      <c r="HSQ175" s="1"/>
      <c r="HSR175" s="1"/>
      <c r="HSS175" s="1"/>
      <c r="HST175" s="1"/>
      <c r="HSU175" s="1"/>
      <c r="HSV175" s="1"/>
      <c r="HSW175" s="1"/>
      <c r="HSX175" s="1"/>
      <c r="HSY175" s="1"/>
      <c r="HSZ175" s="1"/>
      <c r="HTA175" s="1"/>
      <c r="HTB175" s="1"/>
      <c r="HTC175" s="1"/>
      <c r="HTD175" s="1"/>
      <c r="HTE175" s="1"/>
      <c r="HTF175" s="1"/>
      <c r="HTG175" s="1"/>
      <c r="HTH175" s="1"/>
      <c r="HTI175" s="1"/>
      <c r="HTJ175" s="1"/>
      <c r="HTK175" s="1"/>
      <c r="HTL175" s="1"/>
      <c r="HTM175" s="1"/>
      <c r="HTN175" s="1"/>
      <c r="HTO175" s="1"/>
      <c r="HTP175" s="1"/>
      <c r="HTQ175" s="1"/>
      <c r="HTR175" s="1"/>
      <c r="HTS175" s="1"/>
      <c r="HTT175" s="1"/>
      <c r="HTU175" s="1"/>
      <c r="HTV175" s="1"/>
      <c r="HTW175" s="1"/>
      <c r="HTX175" s="1"/>
      <c r="HTY175" s="1"/>
      <c r="HTZ175" s="1"/>
      <c r="HUA175" s="1"/>
      <c r="HUB175" s="1"/>
      <c r="HUC175" s="1"/>
      <c r="HUD175" s="1"/>
      <c r="HUE175" s="1"/>
      <c r="HUF175" s="1"/>
      <c r="HUG175" s="1"/>
      <c r="HUH175" s="1"/>
      <c r="HUI175" s="1"/>
      <c r="HUJ175" s="1"/>
      <c r="HUK175" s="1"/>
      <c r="HUL175" s="1"/>
      <c r="HUM175" s="1"/>
      <c r="HUN175" s="1"/>
      <c r="HUO175" s="1"/>
      <c r="HUP175" s="1"/>
      <c r="HUQ175" s="1"/>
      <c r="HUR175" s="1"/>
      <c r="HUS175" s="1"/>
      <c r="HUT175" s="1"/>
      <c r="HUU175" s="1"/>
      <c r="HUV175" s="1"/>
      <c r="HUW175" s="1"/>
      <c r="HUX175" s="1"/>
      <c r="HUY175" s="1"/>
      <c r="HUZ175" s="1"/>
      <c r="HVA175" s="1"/>
      <c r="HVB175" s="1"/>
      <c r="HVC175" s="1"/>
      <c r="HVD175" s="1"/>
      <c r="HVE175" s="1"/>
      <c r="HVF175" s="1"/>
      <c r="HVG175" s="1"/>
      <c r="HVH175" s="1"/>
      <c r="HVI175" s="1"/>
      <c r="HVJ175" s="1"/>
      <c r="HVK175" s="1"/>
      <c r="HVL175" s="1"/>
      <c r="HVM175" s="1"/>
      <c r="HVN175" s="1"/>
      <c r="HVO175" s="1"/>
      <c r="HVP175" s="1"/>
      <c r="HVQ175" s="1"/>
      <c r="HVR175" s="1"/>
      <c r="HVS175" s="1"/>
      <c r="HVT175" s="1"/>
      <c r="HVU175" s="1"/>
      <c r="HVV175" s="1"/>
      <c r="HVW175" s="1"/>
      <c r="HVX175" s="1"/>
      <c r="HVY175" s="1"/>
      <c r="HVZ175" s="1"/>
      <c r="HWA175" s="1"/>
      <c r="HWB175" s="1"/>
      <c r="HWC175" s="1"/>
      <c r="HWD175" s="1"/>
      <c r="HWE175" s="1"/>
      <c r="HWF175" s="1"/>
      <c r="HWG175" s="1"/>
      <c r="HWH175" s="1"/>
      <c r="HWI175" s="1"/>
      <c r="HWJ175" s="1"/>
      <c r="HWK175" s="1"/>
      <c r="HWL175" s="1"/>
      <c r="HWM175" s="1"/>
      <c r="HWN175" s="1"/>
      <c r="HWO175" s="1"/>
      <c r="HWP175" s="1"/>
      <c r="HWQ175" s="1"/>
      <c r="HWR175" s="1"/>
      <c r="HWS175" s="1"/>
      <c r="HWT175" s="1"/>
      <c r="HWU175" s="1"/>
      <c r="HWV175" s="1"/>
      <c r="HWW175" s="1"/>
      <c r="HWX175" s="1"/>
      <c r="HWY175" s="1"/>
      <c r="HWZ175" s="1"/>
      <c r="HXA175" s="1"/>
      <c r="HXB175" s="1"/>
      <c r="HXC175" s="1"/>
      <c r="HXD175" s="1"/>
      <c r="HXE175" s="1"/>
      <c r="HXF175" s="1"/>
      <c r="HXG175" s="1"/>
      <c r="HXH175" s="1"/>
      <c r="HXI175" s="1"/>
      <c r="HXJ175" s="1"/>
      <c r="HXK175" s="1"/>
      <c r="HXL175" s="1"/>
      <c r="HXM175" s="1"/>
      <c r="HXN175" s="1"/>
      <c r="HXO175" s="1"/>
      <c r="HXP175" s="1"/>
      <c r="HXQ175" s="1"/>
      <c r="HXR175" s="1"/>
      <c r="HXS175" s="1"/>
      <c r="HXT175" s="1"/>
      <c r="HXU175" s="1"/>
      <c r="HXV175" s="1"/>
      <c r="HXW175" s="1"/>
      <c r="HXX175" s="1"/>
      <c r="HXY175" s="1"/>
      <c r="HXZ175" s="1"/>
      <c r="HYA175" s="1"/>
      <c r="HYB175" s="1"/>
      <c r="HYC175" s="1"/>
      <c r="HYD175" s="1"/>
      <c r="HYE175" s="1"/>
      <c r="HYF175" s="1"/>
      <c r="HYG175" s="1"/>
      <c r="HYH175" s="1"/>
      <c r="HYI175" s="1"/>
      <c r="HYJ175" s="1"/>
      <c r="HYK175" s="1"/>
      <c r="HYL175" s="1"/>
      <c r="HYM175" s="1"/>
      <c r="HYN175" s="1"/>
      <c r="HYO175" s="1"/>
      <c r="HYP175" s="1"/>
      <c r="HYQ175" s="1"/>
      <c r="HYR175" s="1"/>
      <c r="HYS175" s="1"/>
      <c r="HYT175" s="1"/>
      <c r="HYU175" s="1"/>
      <c r="HYV175" s="1"/>
      <c r="HYW175" s="1"/>
      <c r="HYX175" s="1"/>
      <c r="HYY175" s="1"/>
      <c r="HYZ175" s="1"/>
      <c r="HZA175" s="1"/>
      <c r="HZB175" s="1"/>
      <c r="HZC175" s="1"/>
      <c r="HZD175" s="1"/>
      <c r="HZE175" s="1"/>
      <c r="HZF175" s="1"/>
      <c r="HZG175" s="1"/>
      <c r="HZH175" s="1"/>
      <c r="HZI175" s="1"/>
      <c r="HZJ175" s="1"/>
      <c r="HZK175" s="1"/>
      <c r="HZL175" s="1"/>
      <c r="HZM175" s="1"/>
      <c r="HZN175" s="1"/>
      <c r="HZO175" s="1"/>
      <c r="HZP175" s="1"/>
      <c r="HZQ175" s="1"/>
      <c r="HZR175" s="1"/>
      <c r="HZS175" s="1"/>
      <c r="HZT175" s="1"/>
      <c r="HZU175" s="1"/>
      <c r="HZV175" s="1"/>
      <c r="HZW175" s="1"/>
      <c r="HZX175" s="1"/>
      <c r="HZY175" s="1"/>
      <c r="HZZ175" s="1"/>
      <c r="IAA175" s="1"/>
      <c r="IAB175" s="1"/>
      <c r="IAC175" s="1"/>
      <c r="IAD175" s="1"/>
      <c r="IAE175" s="1"/>
      <c r="IAF175" s="1"/>
      <c r="IAG175" s="1"/>
      <c r="IAH175" s="1"/>
      <c r="IAI175" s="1"/>
      <c r="IAJ175" s="1"/>
      <c r="IAK175" s="1"/>
      <c r="IAL175" s="1"/>
      <c r="IAM175" s="1"/>
      <c r="IAN175" s="1"/>
      <c r="IAO175" s="1"/>
      <c r="IAP175" s="1"/>
      <c r="IAQ175" s="1"/>
      <c r="IAR175" s="1"/>
      <c r="IAS175" s="1"/>
      <c r="IAT175" s="1"/>
      <c r="IAU175" s="1"/>
      <c r="IAV175" s="1"/>
      <c r="IAW175" s="1"/>
      <c r="IAX175" s="1"/>
      <c r="IAY175" s="1"/>
      <c r="IAZ175" s="1"/>
      <c r="IBA175" s="1"/>
      <c r="IBB175" s="1"/>
      <c r="IBC175" s="1"/>
      <c r="IBD175" s="1"/>
      <c r="IBE175" s="1"/>
      <c r="IBF175" s="1"/>
      <c r="IBG175" s="1"/>
      <c r="IBH175" s="1"/>
      <c r="IBI175" s="1"/>
      <c r="IBJ175" s="1"/>
      <c r="IBK175" s="1"/>
      <c r="IBL175" s="1"/>
      <c r="IBM175" s="1"/>
      <c r="IBN175" s="1"/>
      <c r="IBO175" s="1"/>
      <c r="IBP175" s="1"/>
      <c r="IBQ175" s="1"/>
      <c r="IBR175" s="1"/>
      <c r="IBS175" s="1"/>
      <c r="IBT175" s="1"/>
      <c r="IBU175" s="1"/>
      <c r="IBV175" s="1"/>
      <c r="IBW175" s="1"/>
      <c r="IBX175" s="1"/>
      <c r="IBY175" s="1"/>
      <c r="IBZ175" s="1"/>
      <c r="ICA175" s="1"/>
      <c r="ICB175" s="1"/>
      <c r="ICC175" s="1"/>
      <c r="ICD175" s="1"/>
      <c r="ICE175" s="1"/>
      <c r="ICF175" s="1"/>
      <c r="ICG175" s="1"/>
      <c r="ICH175" s="1"/>
      <c r="ICI175" s="1"/>
      <c r="ICJ175" s="1"/>
      <c r="ICK175" s="1"/>
      <c r="ICL175" s="1"/>
      <c r="ICM175" s="1"/>
      <c r="ICN175" s="1"/>
      <c r="ICO175" s="1"/>
      <c r="ICP175" s="1"/>
      <c r="ICQ175" s="1"/>
      <c r="ICR175" s="1"/>
      <c r="ICS175" s="1"/>
      <c r="ICT175" s="1"/>
      <c r="ICU175" s="1"/>
      <c r="ICV175" s="1"/>
      <c r="ICW175" s="1"/>
      <c r="ICX175" s="1"/>
      <c r="ICY175" s="1"/>
      <c r="ICZ175" s="1"/>
      <c r="IDA175" s="1"/>
      <c r="IDB175" s="1"/>
      <c r="IDC175" s="1"/>
      <c r="IDD175" s="1"/>
      <c r="IDE175" s="1"/>
      <c r="IDF175" s="1"/>
      <c r="IDG175" s="1"/>
      <c r="IDH175" s="1"/>
      <c r="IDI175" s="1"/>
      <c r="IDJ175" s="1"/>
      <c r="IDK175" s="1"/>
      <c r="IDL175" s="1"/>
      <c r="IDM175" s="1"/>
      <c r="IDN175" s="1"/>
      <c r="IDO175" s="1"/>
      <c r="IDP175" s="1"/>
      <c r="IDQ175" s="1"/>
      <c r="IDR175" s="1"/>
      <c r="IDS175" s="1"/>
      <c r="IDT175" s="1"/>
      <c r="IDU175" s="1"/>
      <c r="IDV175" s="1"/>
      <c r="IDW175" s="1"/>
      <c r="IDX175" s="1"/>
      <c r="IDY175" s="1"/>
      <c r="IDZ175" s="1"/>
      <c r="IEA175" s="1"/>
      <c r="IEB175" s="1"/>
      <c r="IEC175" s="1"/>
      <c r="IED175" s="1"/>
      <c r="IEE175" s="1"/>
      <c r="IEF175" s="1"/>
      <c r="IEG175" s="1"/>
      <c r="IEH175" s="1"/>
      <c r="IEI175" s="1"/>
      <c r="IEJ175" s="1"/>
      <c r="IEK175" s="1"/>
      <c r="IEL175" s="1"/>
      <c r="IEM175" s="1"/>
      <c r="IEN175" s="1"/>
      <c r="IEO175" s="1"/>
      <c r="IEP175" s="1"/>
      <c r="IEQ175" s="1"/>
      <c r="IER175" s="1"/>
      <c r="IES175" s="1"/>
      <c r="IET175" s="1"/>
      <c r="IEU175" s="1"/>
      <c r="IEV175" s="1"/>
      <c r="IEW175" s="1"/>
      <c r="IEX175" s="1"/>
      <c r="IEY175" s="1"/>
      <c r="IEZ175" s="1"/>
      <c r="IFA175" s="1"/>
      <c r="IFB175" s="1"/>
      <c r="IFC175" s="1"/>
      <c r="IFD175" s="1"/>
      <c r="IFE175" s="1"/>
      <c r="IFF175" s="1"/>
      <c r="IFG175" s="1"/>
      <c r="IFH175" s="1"/>
      <c r="IFI175" s="1"/>
      <c r="IFJ175" s="1"/>
      <c r="IFK175" s="1"/>
      <c r="IFL175" s="1"/>
      <c r="IFM175" s="1"/>
      <c r="IFN175" s="1"/>
      <c r="IFO175" s="1"/>
      <c r="IFP175" s="1"/>
      <c r="IFQ175" s="1"/>
      <c r="IFR175" s="1"/>
      <c r="IFS175" s="1"/>
      <c r="IFT175" s="1"/>
      <c r="IFU175" s="1"/>
      <c r="IFV175" s="1"/>
      <c r="IFW175" s="1"/>
      <c r="IFX175" s="1"/>
      <c r="IFY175" s="1"/>
      <c r="IFZ175" s="1"/>
      <c r="IGA175" s="1"/>
      <c r="IGB175" s="1"/>
      <c r="IGC175" s="1"/>
      <c r="IGD175" s="1"/>
      <c r="IGE175" s="1"/>
      <c r="IGF175" s="1"/>
      <c r="IGG175" s="1"/>
      <c r="IGH175" s="1"/>
      <c r="IGI175" s="1"/>
      <c r="IGJ175" s="1"/>
      <c r="IGK175" s="1"/>
      <c r="IGL175" s="1"/>
      <c r="IGM175" s="1"/>
      <c r="IGN175" s="1"/>
      <c r="IGO175" s="1"/>
      <c r="IGP175" s="1"/>
      <c r="IGQ175" s="1"/>
      <c r="IGR175" s="1"/>
      <c r="IGS175" s="1"/>
      <c r="IGT175" s="1"/>
      <c r="IGU175" s="1"/>
      <c r="IGV175" s="1"/>
      <c r="IGW175" s="1"/>
      <c r="IGX175" s="1"/>
      <c r="IGY175" s="1"/>
      <c r="IGZ175" s="1"/>
      <c r="IHA175" s="1"/>
      <c r="IHB175" s="1"/>
      <c r="IHC175" s="1"/>
      <c r="IHD175" s="1"/>
      <c r="IHE175" s="1"/>
      <c r="IHF175" s="1"/>
      <c r="IHG175" s="1"/>
      <c r="IHH175" s="1"/>
      <c r="IHI175" s="1"/>
      <c r="IHJ175" s="1"/>
      <c r="IHK175" s="1"/>
      <c r="IHL175" s="1"/>
      <c r="IHM175" s="1"/>
      <c r="IHN175" s="1"/>
      <c r="IHO175" s="1"/>
      <c r="IHP175" s="1"/>
      <c r="IHQ175" s="1"/>
      <c r="IHR175" s="1"/>
      <c r="IHS175" s="1"/>
      <c r="IHT175" s="1"/>
      <c r="IHU175" s="1"/>
      <c r="IHV175" s="1"/>
      <c r="IHW175" s="1"/>
      <c r="IHX175" s="1"/>
      <c r="IHY175" s="1"/>
      <c r="IHZ175" s="1"/>
      <c r="IIA175" s="1"/>
      <c r="IIB175" s="1"/>
      <c r="IIC175" s="1"/>
      <c r="IID175" s="1"/>
      <c r="IIE175" s="1"/>
      <c r="IIF175" s="1"/>
      <c r="IIG175" s="1"/>
      <c r="IIH175" s="1"/>
      <c r="III175" s="1"/>
      <c r="IIJ175" s="1"/>
      <c r="IIK175" s="1"/>
      <c r="IIL175" s="1"/>
      <c r="IIM175" s="1"/>
      <c r="IIN175" s="1"/>
      <c r="IIO175" s="1"/>
      <c r="IIP175" s="1"/>
      <c r="IIQ175" s="1"/>
      <c r="IIR175" s="1"/>
      <c r="IIS175" s="1"/>
      <c r="IIT175" s="1"/>
      <c r="IIU175" s="1"/>
      <c r="IIV175" s="1"/>
      <c r="IIW175" s="1"/>
      <c r="IIX175" s="1"/>
      <c r="IIY175" s="1"/>
      <c r="IIZ175" s="1"/>
      <c r="IJA175" s="1"/>
      <c r="IJB175" s="1"/>
      <c r="IJC175" s="1"/>
      <c r="IJD175" s="1"/>
      <c r="IJE175" s="1"/>
      <c r="IJF175" s="1"/>
      <c r="IJG175" s="1"/>
      <c r="IJH175" s="1"/>
      <c r="IJI175" s="1"/>
      <c r="IJJ175" s="1"/>
      <c r="IJK175" s="1"/>
      <c r="IJL175" s="1"/>
      <c r="IJM175" s="1"/>
      <c r="IJN175" s="1"/>
      <c r="IJO175" s="1"/>
      <c r="IJP175" s="1"/>
      <c r="IJQ175" s="1"/>
      <c r="IJR175" s="1"/>
      <c r="IJS175" s="1"/>
      <c r="IJT175" s="1"/>
      <c r="IJU175" s="1"/>
      <c r="IJV175" s="1"/>
      <c r="IJW175" s="1"/>
      <c r="IJX175" s="1"/>
      <c r="IJY175" s="1"/>
      <c r="IJZ175" s="1"/>
      <c r="IKA175" s="1"/>
      <c r="IKB175" s="1"/>
      <c r="IKC175" s="1"/>
      <c r="IKD175" s="1"/>
      <c r="IKE175" s="1"/>
      <c r="IKF175" s="1"/>
      <c r="IKG175" s="1"/>
      <c r="IKH175" s="1"/>
      <c r="IKI175" s="1"/>
      <c r="IKJ175" s="1"/>
      <c r="IKK175" s="1"/>
      <c r="IKL175" s="1"/>
      <c r="IKM175" s="1"/>
      <c r="IKN175" s="1"/>
      <c r="IKO175" s="1"/>
      <c r="IKP175" s="1"/>
      <c r="IKQ175" s="1"/>
      <c r="IKR175" s="1"/>
      <c r="IKS175" s="1"/>
      <c r="IKT175" s="1"/>
      <c r="IKU175" s="1"/>
      <c r="IKV175" s="1"/>
      <c r="IKW175" s="1"/>
      <c r="IKX175" s="1"/>
      <c r="IKY175" s="1"/>
      <c r="IKZ175" s="1"/>
      <c r="ILA175" s="1"/>
      <c r="ILB175" s="1"/>
      <c r="ILC175" s="1"/>
      <c r="ILD175" s="1"/>
      <c r="ILE175" s="1"/>
      <c r="ILF175" s="1"/>
      <c r="ILG175" s="1"/>
      <c r="ILH175" s="1"/>
      <c r="ILI175" s="1"/>
      <c r="ILJ175" s="1"/>
      <c r="ILK175" s="1"/>
      <c r="ILL175" s="1"/>
      <c r="ILM175" s="1"/>
      <c r="ILN175" s="1"/>
      <c r="ILO175" s="1"/>
      <c r="ILP175" s="1"/>
      <c r="ILQ175" s="1"/>
      <c r="ILR175" s="1"/>
      <c r="ILS175" s="1"/>
      <c r="ILT175" s="1"/>
      <c r="ILU175" s="1"/>
      <c r="ILV175" s="1"/>
      <c r="ILW175" s="1"/>
      <c r="ILX175" s="1"/>
      <c r="ILY175" s="1"/>
      <c r="ILZ175" s="1"/>
      <c r="IMA175" s="1"/>
      <c r="IMB175" s="1"/>
      <c r="IMC175" s="1"/>
      <c r="IMD175" s="1"/>
      <c r="IME175" s="1"/>
      <c r="IMF175" s="1"/>
      <c r="IMG175" s="1"/>
      <c r="IMH175" s="1"/>
      <c r="IMI175" s="1"/>
      <c r="IMJ175" s="1"/>
      <c r="IMK175" s="1"/>
      <c r="IML175" s="1"/>
      <c r="IMM175" s="1"/>
      <c r="IMN175" s="1"/>
      <c r="IMO175" s="1"/>
      <c r="IMP175" s="1"/>
      <c r="IMQ175" s="1"/>
      <c r="IMR175" s="1"/>
      <c r="IMS175" s="1"/>
      <c r="IMT175" s="1"/>
      <c r="IMU175" s="1"/>
      <c r="IMV175" s="1"/>
      <c r="IMW175" s="1"/>
      <c r="IMX175" s="1"/>
      <c r="IMY175" s="1"/>
      <c r="IMZ175" s="1"/>
      <c r="INA175" s="1"/>
      <c r="INB175" s="1"/>
      <c r="INC175" s="1"/>
      <c r="IND175" s="1"/>
      <c r="INE175" s="1"/>
      <c r="INF175" s="1"/>
      <c r="ING175" s="1"/>
      <c r="INH175" s="1"/>
      <c r="INI175" s="1"/>
      <c r="INJ175" s="1"/>
      <c r="INK175" s="1"/>
      <c r="INL175" s="1"/>
      <c r="INM175" s="1"/>
      <c r="INN175" s="1"/>
      <c r="INO175" s="1"/>
      <c r="INP175" s="1"/>
      <c r="INQ175" s="1"/>
      <c r="INR175" s="1"/>
      <c r="INS175" s="1"/>
      <c r="INT175" s="1"/>
      <c r="INU175" s="1"/>
      <c r="INV175" s="1"/>
      <c r="INW175" s="1"/>
      <c r="INX175" s="1"/>
      <c r="INY175" s="1"/>
      <c r="INZ175" s="1"/>
      <c r="IOA175" s="1"/>
      <c r="IOB175" s="1"/>
      <c r="IOC175" s="1"/>
      <c r="IOD175" s="1"/>
      <c r="IOE175" s="1"/>
      <c r="IOF175" s="1"/>
      <c r="IOG175" s="1"/>
      <c r="IOH175" s="1"/>
      <c r="IOI175" s="1"/>
      <c r="IOJ175" s="1"/>
      <c r="IOK175" s="1"/>
      <c r="IOL175" s="1"/>
      <c r="IOM175" s="1"/>
      <c r="ION175" s="1"/>
      <c r="IOO175" s="1"/>
      <c r="IOP175" s="1"/>
      <c r="IOQ175" s="1"/>
      <c r="IOR175" s="1"/>
      <c r="IOS175" s="1"/>
      <c r="IOT175" s="1"/>
      <c r="IOU175" s="1"/>
      <c r="IOV175" s="1"/>
      <c r="IOW175" s="1"/>
      <c r="IOX175" s="1"/>
      <c r="IOY175" s="1"/>
      <c r="IOZ175" s="1"/>
      <c r="IPA175" s="1"/>
      <c r="IPB175" s="1"/>
      <c r="IPC175" s="1"/>
      <c r="IPD175" s="1"/>
      <c r="IPE175" s="1"/>
      <c r="IPF175" s="1"/>
      <c r="IPG175" s="1"/>
      <c r="IPH175" s="1"/>
      <c r="IPI175" s="1"/>
      <c r="IPJ175" s="1"/>
      <c r="IPK175" s="1"/>
      <c r="IPL175" s="1"/>
      <c r="IPM175" s="1"/>
      <c r="IPN175" s="1"/>
      <c r="IPO175" s="1"/>
      <c r="IPP175" s="1"/>
      <c r="IPQ175" s="1"/>
      <c r="IPR175" s="1"/>
      <c r="IPS175" s="1"/>
      <c r="IPT175" s="1"/>
      <c r="IPU175" s="1"/>
      <c r="IPV175" s="1"/>
      <c r="IPW175" s="1"/>
      <c r="IPX175" s="1"/>
      <c r="IPY175" s="1"/>
      <c r="IPZ175" s="1"/>
      <c r="IQA175" s="1"/>
      <c r="IQB175" s="1"/>
      <c r="IQC175" s="1"/>
      <c r="IQD175" s="1"/>
      <c r="IQE175" s="1"/>
      <c r="IQF175" s="1"/>
      <c r="IQG175" s="1"/>
      <c r="IQH175" s="1"/>
      <c r="IQI175" s="1"/>
      <c r="IQJ175" s="1"/>
      <c r="IQK175" s="1"/>
      <c r="IQL175" s="1"/>
      <c r="IQM175" s="1"/>
      <c r="IQN175" s="1"/>
      <c r="IQO175" s="1"/>
      <c r="IQP175" s="1"/>
      <c r="IQQ175" s="1"/>
      <c r="IQR175" s="1"/>
      <c r="IQS175" s="1"/>
      <c r="IQT175" s="1"/>
      <c r="IQU175" s="1"/>
      <c r="IQV175" s="1"/>
      <c r="IQW175" s="1"/>
      <c r="IQX175" s="1"/>
      <c r="IQY175" s="1"/>
      <c r="IQZ175" s="1"/>
      <c r="IRA175" s="1"/>
      <c r="IRB175" s="1"/>
      <c r="IRC175" s="1"/>
      <c r="IRD175" s="1"/>
      <c r="IRE175" s="1"/>
      <c r="IRF175" s="1"/>
      <c r="IRG175" s="1"/>
      <c r="IRH175" s="1"/>
      <c r="IRI175" s="1"/>
      <c r="IRJ175" s="1"/>
      <c r="IRK175" s="1"/>
      <c r="IRL175" s="1"/>
      <c r="IRM175" s="1"/>
      <c r="IRN175" s="1"/>
      <c r="IRO175" s="1"/>
      <c r="IRP175" s="1"/>
      <c r="IRQ175" s="1"/>
      <c r="IRR175" s="1"/>
      <c r="IRS175" s="1"/>
      <c r="IRT175" s="1"/>
      <c r="IRU175" s="1"/>
      <c r="IRV175" s="1"/>
      <c r="IRW175" s="1"/>
      <c r="IRX175" s="1"/>
      <c r="IRY175" s="1"/>
      <c r="IRZ175" s="1"/>
      <c r="ISA175" s="1"/>
      <c r="ISB175" s="1"/>
      <c r="ISC175" s="1"/>
      <c r="ISD175" s="1"/>
      <c r="ISE175" s="1"/>
      <c r="ISF175" s="1"/>
      <c r="ISG175" s="1"/>
      <c r="ISH175" s="1"/>
      <c r="ISI175" s="1"/>
      <c r="ISJ175" s="1"/>
      <c r="ISK175" s="1"/>
      <c r="ISL175" s="1"/>
      <c r="ISM175" s="1"/>
      <c r="ISN175" s="1"/>
      <c r="ISO175" s="1"/>
      <c r="ISP175" s="1"/>
      <c r="ISQ175" s="1"/>
      <c r="ISR175" s="1"/>
      <c r="ISS175" s="1"/>
      <c r="IST175" s="1"/>
      <c r="ISU175" s="1"/>
      <c r="ISV175" s="1"/>
      <c r="ISW175" s="1"/>
      <c r="ISX175" s="1"/>
      <c r="ISY175" s="1"/>
      <c r="ISZ175" s="1"/>
      <c r="ITA175" s="1"/>
      <c r="ITB175" s="1"/>
      <c r="ITC175" s="1"/>
      <c r="ITD175" s="1"/>
      <c r="ITE175" s="1"/>
      <c r="ITF175" s="1"/>
      <c r="ITG175" s="1"/>
      <c r="ITH175" s="1"/>
      <c r="ITI175" s="1"/>
      <c r="ITJ175" s="1"/>
      <c r="ITK175" s="1"/>
      <c r="ITL175" s="1"/>
      <c r="ITM175" s="1"/>
      <c r="ITN175" s="1"/>
      <c r="ITO175" s="1"/>
      <c r="ITP175" s="1"/>
      <c r="ITQ175" s="1"/>
      <c r="ITR175" s="1"/>
      <c r="ITS175" s="1"/>
      <c r="ITT175" s="1"/>
      <c r="ITU175" s="1"/>
      <c r="ITV175" s="1"/>
      <c r="ITW175" s="1"/>
      <c r="ITX175" s="1"/>
      <c r="ITY175" s="1"/>
      <c r="ITZ175" s="1"/>
      <c r="IUA175" s="1"/>
      <c r="IUB175" s="1"/>
      <c r="IUC175" s="1"/>
      <c r="IUD175" s="1"/>
      <c r="IUE175" s="1"/>
      <c r="IUF175" s="1"/>
      <c r="IUG175" s="1"/>
      <c r="IUH175" s="1"/>
      <c r="IUI175" s="1"/>
      <c r="IUJ175" s="1"/>
      <c r="IUK175" s="1"/>
      <c r="IUL175" s="1"/>
      <c r="IUM175" s="1"/>
      <c r="IUN175" s="1"/>
      <c r="IUO175" s="1"/>
      <c r="IUP175" s="1"/>
      <c r="IUQ175" s="1"/>
      <c r="IUR175" s="1"/>
      <c r="IUS175" s="1"/>
      <c r="IUT175" s="1"/>
      <c r="IUU175" s="1"/>
      <c r="IUV175" s="1"/>
      <c r="IUW175" s="1"/>
      <c r="IUX175" s="1"/>
      <c r="IUY175" s="1"/>
      <c r="IUZ175" s="1"/>
      <c r="IVA175" s="1"/>
      <c r="IVB175" s="1"/>
      <c r="IVC175" s="1"/>
      <c r="IVD175" s="1"/>
      <c r="IVE175" s="1"/>
      <c r="IVF175" s="1"/>
      <c r="IVG175" s="1"/>
      <c r="IVH175" s="1"/>
      <c r="IVI175" s="1"/>
      <c r="IVJ175" s="1"/>
      <c r="IVK175" s="1"/>
      <c r="IVL175" s="1"/>
      <c r="IVM175" s="1"/>
      <c r="IVN175" s="1"/>
      <c r="IVO175" s="1"/>
      <c r="IVP175" s="1"/>
      <c r="IVQ175" s="1"/>
      <c r="IVR175" s="1"/>
      <c r="IVS175" s="1"/>
      <c r="IVT175" s="1"/>
      <c r="IVU175" s="1"/>
      <c r="IVV175" s="1"/>
      <c r="IVW175" s="1"/>
      <c r="IVX175" s="1"/>
      <c r="IVY175" s="1"/>
      <c r="IVZ175" s="1"/>
      <c r="IWA175" s="1"/>
      <c r="IWB175" s="1"/>
      <c r="IWC175" s="1"/>
      <c r="IWD175" s="1"/>
      <c r="IWE175" s="1"/>
      <c r="IWF175" s="1"/>
      <c r="IWG175" s="1"/>
      <c r="IWH175" s="1"/>
      <c r="IWI175" s="1"/>
      <c r="IWJ175" s="1"/>
      <c r="IWK175" s="1"/>
      <c r="IWL175" s="1"/>
      <c r="IWM175" s="1"/>
      <c r="IWN175" s="1"/>
      <c r="IWO175" s="1"/>
      <c r="IWP175" s="1"/>
      <c r="IWQ175" s="1"/>
      <c r="IWR175" s="1"/>
      <c r="IWS175" s="1"/>
      <c r="IWT175" s="1"/>
      <c r="IWU175" s="1"/>
      <c r="IWV175" s="1"/>
      <c r="IWW175" s="1"/>
      <c r="IWX175" s="1"/>
      <c r="IWY175" s="1"/>
      <c r="IWZ175" s="1"/>
      <c r="IXA175" s="1"/>
      <c r="IXB175" s="1"/>
      <c r="IXC175" s="1"/>
      <c r="IXD175" s="1"/>
      <c r="IXE175" s="1"/>
      <c r="IXF175" s="1"/>
      <c r="IXG175" s="1"/>
      <c r="IXH175" s="1"/>
      <c r="IXI175" s="1"/>
      <c r="IXJ175" s="1"/>
      <c r="IXK175" s="1"/>
      <c r="IXL175" s="1"/>
      <c r="IXM175" s="1"/>
      <c r="IXN175" s="1"/>
      <c r="IXO175" s="1"/>
      <c r="IXP175" s="1"/>
      <c r="IXQ175" s="1"/>
      <c r="IXR175" s="1"/>
      <c r="IXS175" s="1"/>
      <c r="IXT175" s="1"/>
      <c r="IXU175" s="1"/>
      <c r="IXV175" s="1"/>
      <c r="IXW175" s="1"/>
      <c r="IXX175" s="1"/>
      <c r="IXY175" s="1"/>
      <c r="IXZ175" s="1"/>
      <c r="IYA175" s="1"/>
      <c r="IYB175" s="1"/>
      <c r="IYC175" s="1"/>
      <c r="IYD175" s="1"/>
      <c r="IYE175" s="1"/>
      <c r="IYF175" s="1"/>
      <c r="IYG175" s="1"/>
      <c r="IYH175" s="1"/>
      <c r="IYI175" s="1"/>
      <c r="IYJ175" s="1"/>
      <c r="IYK175" s="1"/>
      <c r="IYL175" s="1"/>
      <c r="IYM175" s="1"/>
      <c r="IYN175" s="1"/>
      <c r="IYO175" s="1"/>
      <c r="IYP175" s="1"/>
      <c r="IYQ175" s="1"/>
      <c r="IYR175" s="1"/>
      <c r="IYS175" s="1"/>
      <c r="IYT175" s="1"/>
      <c r="IYU175" s="1"/>
      <c r="IYV175" s="1"/>
      <c r="IYW175" s="1"/>
      <c r="IYX175" s="1"/>
      <c r="IYY175" s="1"/>
      <c r="IYZ175" s="1"/>
      <c r="IZA175" s="1"/>
      <c r="IZB175" s="1"/>
      <c r="IZC175" s="1"/>
      <c r="IZD175" s="1"/>
      <c r="IZE175" s="1"/>
      <c r="IZF175" s="1"/>
      <c r="IZG175" s="1"/>
      <c r="IZH175" s="1"/>
      <c r="IZI175" s="1"/>
      <c r="IZJ175" s="1"/>
      <c r="IZK175" s="1"/>
      <c r="IZL175" s="1"/>
      <c r="IZM175" s="1"/>
      <c r="IZN175" s="1"/>
      <c r="IZO175" s="1"/>
      <c r="IZP175" s="1"/>
      <c r="IZQ175" s="1"/>
      <c r="IZR175" s="1"/>
      <c r="IZS175" s="1"/>
      <c r="IZT175" s="1"/>
      <c r="IZU175" s="1"/>
      <c r="IZV175" s="1"/>
      <c r="IZW175" s="1"/>
      <c r="IZX175" s="1"/>
      <c r="IZY175" s="1"/>
      <c r="IZZ175" s="1"/>
      <c r="JAA175" s="1"/>
      <c r="JAB175" s="1"/>
      <c r="JAC175" s="1"/>
      <c r="JAD175" s="1"/>
      <c r="JAE175" s="1"/>
      <c r="JAF175" s="1"/>
      <c r="JAG175" s="1"/>
      <c r="JAH175" s="1"/>
      <c r="JAI175" s="1"/>
      <c r="JAJ175" s="1"/>
      <c r="JAK175" s="1"/>
      <c r="JAL175" s="1"/>
      <c r="JAM175" s="1"/>
      <c r="JAN175" s="1"/>
      <c r="JAO175" s="1"/>
      <c r="JAP175" s="1"/>
      <c r="JAQ175" s="1"/>
      <c r="JAR175" s="1"/>
      <c r="JAS175" s="1"/>
      <c r="JAT175" s="1"/>
      <c r="JAU175" s="1"/>
      <c r="JAV175" s="1"/>
      <c r="JAW175" s="1"/>
      <c r="JAX175" s="1"/>
      <c r="JAY175" s="1"/>
      <c r="JAZ175" s="1"/>
      <c r="JBA175" s="1"/>
      <c r="JBB175" s="1"/>
      <c r="JBC175" s="1"/>
      <c r="JBD175" s="1"/>
      <c r="JBE175" s="1"/>
      <c r="JBF175" s="1"/>
      <c r="JBG175" s="1"/>
      <c r="JBH175" s="1"/>
      <c r="JBI175" s="1"/>
      <c r="JBJ175" s="1"/>
      <c r="JBK175" s="1"/>
      <c r="JBL175" s="1"/>
      <c r="JBM175" s="1"/>
      <c r="JBN175" s="1"/>
      <c r="JBO175" s="1"/>
      <c r="JBP175" s="1"/>
      <c r="JBQ175" s="1"/>
      <c r="JBR175" s="1"/>
      <c r="JBS175" s="1"/>
      <c r="JBT175" s="1"/>
      <c r="JBU175" s="1"/>
      <c r="JBV175" s="1"/>
      <c r="JBW175" s="1"/>
      <c r="JBX175" s="1"/>
      <c r="JBY175" s="1"/>
      <c r="JBZ175" s="1"/>
      <c r="JCA175" s="1"/>
      <c r="JCB175" s="1"/>
      <c r="JCC175" s="1"/>
      <c r="JCD175" s="1"/>
      <c r="JCE175" s="1"/>
      <c r="JCF175" s="1"/>
      <c r="JCG175" s="1"/>
      <c r="JCH175" s="1"/>
      <c r="JCI175" s="1"/>
      <c r="JCJ175" s="1"/>
      <c r="JCK175" s="1"/>
      <c r="JCL175" s="1"/>
      <c r="JCM175" s="1"/>
      <c r="JCN175" s="1"/>
      <c r="JCO175" s="1"/>
      <c r="JCP175" s="1"/>
      <c r="JCQ175" s="1"/>
      <c r="JCR175" s="1"/>
      <c r="JCS175" s="1"/>
      <c r="JCT175" s="1"/>
      <c r="JCU175" s="1"/>
      <c r="JCV175" s="1"/>
      <c r="JCW175" s="1"/>
      <c r="JCX175" s="1"/>
      <c r="JCY175" s="1"/>
      <c r="JCZ175" s="1"/>
      <c r="JDA175" s="1"/>
      <c r="JDB175" s="1"/>
      <c r="JDC175" s="1"/>
      <c r="JDD175" s="1"/>
      <c r="JDE175" s="1"/>
      <c r="JDF175" s="1"/>
      <c r="JDG175" s="1"/>
      <c r="JDH175" s="1"/>
      <c r="JDI175" s="1"/>
      <c r="JDJ175" s="1"/>
      <c r="JDK175" s="1"/>
      <c r="JDL175" s="1"/>
      <c r="JDM175" s="1"/>
      <c r="JDN175" s="1"/>
      <c r="JDO175" s="1"/>
      <c r="JDP175" s="1"/>
      <c r="JDQ175" s="1"/>
      <c r="JDR175" s="1"/>
      <c r="JDS175" s="1"/>
      <c r="JDT175" s="1"/>
      <c r="JDU175" s="1"/>
      <c r="JDV175" s="1"/>
      <c r="JDW175" s="1"/>
      <c r="JDX175" s="1"/>
      <c r="JDY175" s="1"/>
      <c r="JDZ175" s="1"/>
      <c r="JEA175" s="1"/>
      <c r="JEB175" s="1"/>
      <c r="JEC175" s="1"/>
      <c r="JED175" s="1"/>
      <c r="JEE175" s="1"/>
      <c r="JEF175" s="1"/>
      <c r="JEG175" s="1"/>
      <c r="JEH175" s="1"/>
      <c r="JEI175" s="1"/>
      <c r="JEJ175" s="1"/>
      <c r="JEK175" s="1"/>
      <c r="JEL175" s="1"/>
      <c r="JEM175" s="1"/>
      <c r="JEN175" s="1"/>
      <c r="JEO175" s="1"/>
      <c r="JEP175" s="1"/>
      <c r="JEQ175" s="1"/>
      <c r="JER175" s="1"/>
      <c r="JES175" s="1"/>
      <c r="JET175" s="1"/>
      <c r="JEU175" s="1"/>
      <c r="JEV175" s="1"/>
      <c r="JEW175" s="1"/>
      <c r="JEX175" s="1"/>
      <c r="JEY175" s="1"/>
      <c r="JEZ175" s="1"/>
      <c r="JFA175" s="1"/>
      <c r="JFB175" s="1"/>
      <c r="JFC175" s="1"/>
      <c r="JFD175" s="1"/>
      <c r="JFE175" s="1"/>
      <c r="JFF175" s="1"/>
      <c r="JFG175" s="1"/>
      <c r="JFH175" s="1"/>
      <c r="JFI175" s="1"/>
      <c r="JFJ175" s="1"/>
      <c r="JFK175" s="1"/>
      <c r="JFL175" s="1"/>
      <c r="JFM175" s="1"/>
      <c r="JFN175" s="1"/>
      <c r="JFO175" s="1"/>
      <c r="JFP175" s="1"/>
      <c r="JFQ175" s="1"/>
      <c r="JFR175" s="1"/>
      <c r="JFS175" s="1"/>
      <c r="JFT175" s="1"/>
      <c r="JFU175" s="1"/>
      <c r="JFV175" s="1"/>
      <c r="JFW175" s="1"/>
      <c r="JFX175" s="1"/>
      <c r="JFY175" s="1"/>
      <c r="JFZ175" s="1"/>
      <c r="JGA175" s="1"/>
      <c r="JGB175" s="1"/>
      <c r="JGC175" s="1"/>
      <c r="JGD175" s="1"/>
      <c r="JGE175" s="1"/>
      <c r="JGF175" s="1"/>
      <c r="JGG175" s="1"/>
      <c r="JGH175" s="1"/>
      <c r="JGI175" s="1"/>
      <c r="JGJ175" s="1"/>
      <c r="JGK175" s="1"/>
      <c r="JGL175" s="1"/>
      <c r="JGM175" s="1"/>
      <c r="JGN175" s="1"/>
      <c r="JGO175" s="1"/>
      <c r="JGP175" s="1"/>
      <c r="JGQ175" s="1"/>
      <c r="JGR175" s="1"/>
      <c r="JGS175" s="1"/>
      <c r="JGT175" s="1"/>
      <c r="JGU175" s="1"/>
      <c r="JGV175" s="1"/>
      <c r="JGW175" s="1"/>
      <c r="JGX175" s="1"/>
      <c r="JGY175" s="1"/>
      <c r="JGZ175" s="1"/>
      <c r="JHA175" s="1"/>
      <c r="JHB175" s="1"/>
      <c r="JHC175" s="1"/>
      <c r="JHD175" s="1"/>
      <c r="JHE175" s="1"/>
      <c r="JHF175" s="1"/>
      <c r="JHG175" s="1"/>
      <c r="JHH175" s="1"/>
      <c r="JHI175" s="1"/>
      <c r="JHJ175" s="1"/>
      <c r="JHK175" s="1"/>
      <c r="JHL175" s="1"/>
      <c r="JHM175" s="1"/>
      <c r="JHN175" s="1"/>
      <c r="JHO175" s="1"/>
      <c r="JHP175" s="1"/>
      <c r="JHQ175" s="1"/>
      <c r="JHR175" s="1"/>
      <c r="JHS175" s="1"/>
      <c r="JHT175" s="1"/>
      <c r="JHU175" s="1"/>
      <c r="JHV175" s="1"/>
      <c r="JHW175" s="1"/>
      <c r="JHX175" s="1"/>
      <c r="JHY175" s="1"/>
      <c r="JHZ175" s="1"/>
      <c r="JIA175" s="1"/>
      <c r="JIB175" s="1"/>
      <c r="JIC175" s="1"/>
      <c r="JID175" s="1"/>
      <c r="JIE175" s="1"/>
      <c r="JIF175" s="1"/>
      <c r="JIG175" s="1"/>
      <c r="JIH175" s="1"/>
      <c r="JII175" s="1"/>
      <c r="JIJ175" s="1"/>
      <c r="JIK175" s="1"/>
      <c r="JIL175" s="1"/>
      <c r="JIM175" s="1"/>
      <c r="JIN175" s="1"/>
      <c r="JIO175" s="1"/>
      <c r="JIP175" s="1"/>
      <c r="JIQ175" s="1"/>
      <c r="JIR175" s="1"/>
      <c r="JIS175" s="1"/>
      <c r="JIT175" s="1"/>
      <c r="JIU175" s="1"/>
      <c r="JIV175" s="1"/>
      <c r="JIW175" s="1"/>
      <c r="JIX175" s="1"/>
      <c r="JIY175" s="1"/>
      <c r="JIZ175" s="1"/>
      <c r="JJA175" s="1"/>
      <c r="JJB175" s="1"/>
      <c r="JJC175" s="1"/>
      <c r="JJD175" s="1"/>
      <c r="JJE175" s="1"/>
      <c r="JJF175" s="1"/>
      <c r="JJG175" s="1"/>
      <c r="JJH175" s="1"/>
      <c r="JJI175" s="1"/>
      <c r="JJJ175" s="1"/>
      <c r="JJK175" s="1"/>
      <c r="JJL175" s="1"/>
      <c r="JJM175" s="1"/>
      <c r="JJN175" s="1"/>
      <c r="JJO175" s="1"/>
      <c r="JJP175" s="1"/>
      <c r="JJQ175" s="1"/>
      <c r="JJR175" s="1"/>
      <c r="JJS175" s="1"/>
      <c r="JJT175" s="1"/>
      <c r="JJU175" s="1"/>
      <c r="JJV175" s="1"/>
      <c r="JJW175" s="1"/>
      <c r="JJX175" s="1"/>
      <c r="JJY175" s="1"/>
      <c r="JJZ175" s="1"/>
      <c r="JKA175" s="1"/>
      <c r="JKB175" s="1"/>
      <c r="JKC175" s="1"/>
      <c r="JKD175" s="1"/>
      <c r="JKE175" s="1"/>
      <c r="JKF175" s="1"/>
      <c r="JKG175" s="1"/>
      <c r="JKH175" s="1"/>
      <c r="JKI175" s="1"/>
      <c r="JKJ175" s="1"/>
      <c r="JKK175" s="1"/>
      <c r="JKL175" s="1"/>
      <c r="JKM175" s="1"/>
      <c r="JKN175" s="1"/>
      <c r="JKO175" s="1"/>
      <c r="JKP175" s="1"/>
      <c r="JKQ175" s="1"/>
      <c r="JKR175" s="1"/>
      <c r="JKS175" s="1"/>
      <c r="JKT175" s="1"/>
      <c r="JKU175" s="1"/>
      <c r="JKV175" s="1"/>
      <c r="JKW175" s="1"/>
      <c r="JKX175" s="1"/>
      <c r="JKY175" s="1"/>
      <c r="JKZ175" s="1"/>
      <c r="JLA175" s="1"/>
      <c r="JLB175" s="1"/>
      <c r="JLC175" s="1"/>
      <c r="JLD175" s="1"/>
      <c r="JLE175" s="1"/>
      <c r="JLF175" s="1"/>
      <c r="JLG175" s="1"/>
      <c r="JLH175" s="1"/>
      <c r="JLI175" s="1"/>
      <c r="JLJ175" s="1"/>
      <c r="JLK175" s="1"/>
      <c r="JLL175" s="1"/>
      <c r="JLM175" s="1"/>
      <c r="JLN175" s="1"/>
      <c r="JLO175" s="1"/>
      <c r="JLP175" s="1"/>
      <c r="JLQ175" s="1"/>
      <c r="JLR175" s="1"/>
      <c r="JLS175" s="1"/>
      <c r="JLT175" s="1"/>
      <c r="JLU175" s="1"/>
      <c r="JLV175" s="1"/>
      <c r="JLW175" s="1"/>
      <c r="JLX175" s="1"/>
      <c r="JLY175" s="1"/>
      <c r="JLZ175" s="1"/>
      <c r="JMA175" s="1"/>
      <c r="JMB175" s="1"/>
      <c r="JMC175" s="1"/>
      <c r="JMD175" s="1"/>
      <c r="JME175" s="1"/>
      <c r="JMF175" s="1"/>
      <c r="JMG175" s="1"/>
      <c r="JMH175" s="1"/>
      <c r="JMI175" s="1"/>
      <c r="JMJ175" s="1"/>
      <c r="JMK175" s="1"/>
      <c r="JML175" s="1"/>
      <c r="JMM175" s="1"/>
      <c r="JMN175" s="1"/>
      <c r="JMO175" s="1"/>
      <c r="JMP175" s="1"/>
      <c r="JMQ175" s="1"/>
      <c r="JMR175" s="1"/>
      <c r="JMS175" s="1"/>
      <c r="JMT175" s="1"/>
      <c r="JMU175" s="1"/>
      <c r="JMV175" s="1"/>
      <c r="JMW175" s="1"/>
      <c r="JMX175" s="1"/>
      <c r="JMY175" s="1"/>
      <c r="JMZ175" s="1"/>
      <c r="JNA175" s="1"/>
      <c r="JNB175" s="1"/>
      <c r="JNC175" s="1"/>
      <c r="JND175" s="1"/>
      <c r="JNE175" s="1"/>
      <c r="JNF175" s="1"/>
      <c r="JNG175" s="1"/>
      <c r="JNH175" s="1"/>
      <c r="JNI175" s="1"/>
      <c r="JNJ175" s="1"/>
      <c r="JNK175" s="1"/>
      <c r="JNL175" s="1"/>
      <c r="JNM175" s="1"/>
      <c r="JNN175" s="1"/>
      <c r="JNO175" s="1"/>
      <c r="JNP175" s="1"/>
      <c r="JNQ175" s="1"/>
      <c r="JNR175" s="1"/>
      <c r="JNS175" s="1"/>
      <c r="JNT175" s="1"/>
      <c r="JNU175" s="1"/>
      <c r="JNV175" s="1"/>
      <c r="JNW175" s="1"/>
      <c r="JNX175" s="1"/>
      <c r="JNY175" s="1"/>
      <c r="JNZ175" s="1"/>
      <c r="JOA175" s="1"/>
      <c r="JOB175" s="1"/>
      <c r="JOC175" s="1"/>
      <c r="JOD175" s="1"/>
      <c r="JOE175" s="1"/>
      <c r="JOF175" s="1"/>
      <c r="JOG175" s="1"/>
      <c r="JOH175" s="1"/>
      <c r="JOI175" s="1"/>
      <c r="JOJ175" s="1"/>
      <c r="JOK175" s="1"/>
      <c r="JOL175" s="1"/>
      <c r="JOM175" s="1"/>
      <c r="JON175" s="1"/>
      <c r="JOO175" s="1"/>
      <c r="JOP175" s="1"/>
      <c r="JOQ175" s="1"/>
      <c r="JOR175" s="1"/>
      <c r="JOS175" s="1"/>
      <c r="JOT175" s="1"/>
      <c r="JOU175" s="1"/>
      <c r="JOV175" s="1"/>
      <c r="JOW175" s="1"/>
      <c r="JOX175" s="1"/>
      <c r="JOY175" s="1"/>
      <c r="JOZ175" s="1"/>
      <c r="JPA175" s="1"/>
      <c r="JPB175" s="1"/>
      <c r="JPC175" s="1"/>
      <c r="JPD175" s="1"/>
      <c r="JPE175" s="1"/>
      <c r="JPF175" s="1"/>
      <c r="JPG175" s="1"/>
      <c r="JPH175" s="1"/>
      <c r="JPI175" s="1"/>
      <c r="JPJ175" s="1"/>
      <c r="JPK175" s="1"/>
      <c r="JPL175" s="1"/>
      <c r="JPM175" s="1"/>
      <c r="JPN175" s="1"/>
      <c r="JPO175" s="1"/>
      <c r="JPP175" s="1"/>
      <c r="JPQ175" s="1"/>
      <c r="JPR175" s="1"/>
      <c r="JPS175" s="1"/>
      <c r="JPT175" s="1"/>
      <c r="JPU175" s="1"/>
      <c r="JPV175" s="1"/>
      <c r="JPW175" s="1"/>
      <c r="JPX175" s="1"/>
      <c r="JPY175" s="1"/>
      <c r="JPZ175" s="1"/>
      <c r="JQA175" s="1"/>
      <c r="JQB175" s="1"/>
      <c r="JQC175" s="1"/>
      <c r="JQD175" s="1"/>
      <c r="JQE175" s="1"/>
      <c r="JQF175" s="1"/>
      <c r="JQG175" s="1"/>
      <c r="JQH175" s="1"/>
      <c r="JQI175" s="1"/>
      <c r="JQJ175" s="1"/>
      <c r="JQK175" s="1"/>
      <c r="JQL175" s="1"/>
      <c r="JQM175" s="1"/>
      <c r="JQN175" s="1"/>
      <c r="JQO175" s="1"/>
      <c r="JQP175" s="1"/>
      <c r="JQQ175" s="1"/>
      <c r="JQR175" s="1"/>
      <c r="JQS175" s="1"/>
      <c r="JQT175" s="1"/>
      <c r="JQU175" s="1"/>
      <c r="JQV175" s="1"/>
      <c r="JQW175" s="1"/>
      <c r="JQX175" s="1"/>
      <c r="JQY175" s="1"/>
      <c r="JQZ175" s="1"/>
      <c r="JRA175" s="1"/>
      <c r="JRB175" s="1"/>
      <c r="JRC175" s="1"/>
      <c r="JRD175" s="1"/>
      <c r="JRE175" s="1"/>
      <c r="JRF175" s="1"/>
      <c r="JRG175" s="1"/>
      <c r="JRH175" s="1"/>
      <c r="JRI175" s="1"/>
      <c r="JRJ175" s="1"/>
      <c r="JRK175" s="1"/>
      <c r="JRL175" s="1"/>
      <c r="JRM175" s="1"/>
      <c r="JRN175" s="1"/>
      <c r="JRO175" s="1"/>
      <c r="JRP175" s="1"/>
      <c r="JRQ175" s="1"/>
      <c r="JRR175" s="1"/>
      <c r="JRS175" s="1"/>
      <c r="JRT175" s="1"/>
      <c r="JRU175" s="1"/>
      <c r="JRV175" s="1"/>
      <c r="JRW175" s="1"/>
      <c r="JRX175" s="1"/>
      <c r="JRY175" s="1"/>
      <c r="JRZ175" s="1"/>
      <c r="JSA175" s="1"/>
      <c r="JSB175" s="1"/>
      <c r="JSC175" s="1"/>
      <c r="JSD175" s="1"/>
      <c r="JSE175" s="1"/>
      <c r="JSF175" s="1"/>
      <c r="JSG175" s="1"/>
      <c r="JSH175" s="1"/>
      <c r="JSI175" s="1"/>
      <c r="JSJ175" s="1"/>
      <c r="JSK175" s="1"/>
      <c r="JSL175" s="1"/>
      <c r="JSM175" s="1"/>
      <c r="JSN175" s="1"/>
      <c r="JSO175" s="1"/>
      <c r="JSP175" s="1"/>
      <c r="JSQ175" s="1"/>
      <c r="JSR175" s="1"/>
      <c r="JSS175" s="1"/>
      <c r="JST175" s="1"/>
      <c r="JSU175" s="1"/>
      <c r="JSV175" s="1"/>
      <c r="JSW175" s="1"/>
      <c r="JSX175" s="1"/>
      <c r="JSY175" s="1"/>
      <c r="JSZ175" s="1"/>
      <c r="JTA175" s="1"/>
      <c r="JTB175" s="1"/>
      <c r="JTC175" s="1"/>
      <c r="JTD175" s="1"/>
      <c r="JTE175" s="1"/>
      <c r="JTF175" s="1"/>
      <c r="JTG175" s="1"/>
      <c r="JTH175" s="1"/>
      <c r="JTI175" s="1"/>
      <c r="JTJ175" s="1"/>
      <c r="JTK175" s="1"/>
      <c r="JTL175" s="1"/>
      <c r="JTM175" s="1"/>
      <c r="JTN175" s="1"/>
      <c r="JTO175" s="1"/>
      <c r="JTP175" s="1"/>
      <c r="JTQ175" s="1"/>
      <c r="JTR175" s="1"/>
      <c r="JTS175" s="1"/>
      <c r="JTT175" s="1"/>
      <c r="JTU175" s="1"/>
      <c r="JTV175" s="1"/>
      <c r="JTW175" s="1"/>
      <c r="JTX175" s="1"/>
      <c r="JTY175" s="1"/>
      <c r="JTZ175" s="1"/>
      <c r="JUA175" s="1"/>
      <c r="JUB175" s="1"/>
      <c r="JUC175" s="1"/>
      <c r="JUD175" s="1"/>
      <c r="JUE175" s="1"/>
      <c r="JUF175" s="1"/>
      <c r="JUG175" s="1"/>
      <c r="JUH175" s="1"/>
      <c r="JUI175" s="1"/>
      <c r="JUJ175" s="1"/>
      <c r="JUK175" s="1"/>
      <c r="JUL175" s="1"/>
      <c r="JUM175" s="1"/>
      <c r="JUN175" s="1"/>
      <c r="JUO175" s="1"/>
      <c r="JUP175" s="1"/>
      <c r="JUQ175" s="1"/>
      <c r="JUR175" s="1"/>
      <c r="JUS175" s="1"/>
      <c r="JUT175" s="1"/>
      <c r="JUU175" s="1"/>
      <c r="JUV175" s="1"/>
      <c r="JUW175" s="1"/>
      <c r="JUX175" s="1"/>
      <c r="JUY175" s="1"/>
      <c r="JUZ175" s="1"/>
      <c r="JVA175" s="1"/>
      <c r="JVB175" s="1"/>
      <c r="JVC175" s="1"/>
      <c r="JVD175" s="1"/>
      <c r="JVE175" s="1"/>
      <c r="JVF175" s="1"/>
      <c r="JVG175" s="1"/>
      <c r="JVH175" s="1"/>
      <c r="JVI175" s="1"/>
      <c r="JVJ175" s="1"/>
      <c r="JVK175" s="1"/>
      <c r="JVL175" s="1"/>
      <c r="JVM175" s="1"/>
      <c r="JVN175" s="1"/>
      <c r="JVO175" s="1"/>
      <c r="JVP175" s="1"/>
      <c r="JVQ175" s="1"/>
      <c r="JVR175" s="1"/>
      <c r="JVS175" s="1"/>
      <c r="JVT175" s="1"/>
      <c r="JVU175" s="1"/>
      <c r="JVV175" s="1"/>
      <c r="JVW175" s="1"/>
      <c r="JVX175" s="1"/>
      <c r="JVY175" s="1"/>
      <c r="JVZ175" s="1"/>
      <c r="JWA175" s="1"/>
      <c r="JWB175" s="1"/>
      <c r="JWC175" s="1"/>
      <c r="JWD175" s="1"/>
      <c r="JWE175" s="1"/>
      <c r="JWF175" s="1"/>
      <c r="JWG175" s="1"/>
      <c r="JWH175" s="1"/>
      <c r="JWI175" s="1"/>
      <c r="JWJ175" s="1"/>
      <c r="JWK175" s="1"/>
      <c r="JWL175" s="1"/>
      <c r="JWM175" s="1"/>
      <c r="JWN175" s="1"/>
      <c r="JWO175" s="1"/>
      <c r="JWP175" s="1"/>
      <c r="JWQ175" s="1"/>
      <c r="JWR175" s="1"/>
      <c r="JWS175" s="1"/>
      <c r="JWT175" s="1"/>
      <c r="JWU175" s="1"/>
      <c r="JWV175" s="1"/>
      <c r="JWW175" s="1"/>
      <c r="JWX175" s="1"/>
      <c r="JWY175" s="1"/>
      <c r="JWZ175" s="1"/>
      <c r="JXA175" s="1"/>
      <c r="JXB175" s="1"/>
      <c r="JXC175" s="1"/>
      <c r="JXD175" s="1"/>
      <c r="JXE175" s="1"/>
      <c r="JXF175" s="1"/>
      <c r="JXG175" s="1"/>
      <c r="JXH175" s="1"/>
      <c r="JXI175" s="1"/>
      <c r="JXJ175" s="1"/>
      <c r="JXK175" s="1"/>
      <c r="JXL175" s="1"/>
      <c r="JXM175" s="1"/>
      <c r="JXN175" s="1"/>
      <c r="JXO175" s="1"/>
      <c r="JXP175" s="1"/>
      <c r="JXQ175" s="1"/>
      <c r="JXR175" s="1"/>
      <c r="JXS175" s="1"/>
      <c r="JXT175" s="1"/>
      <c r="JXU175" s="1"/>
      <c r="JXV175" s="1"/>
      <c r="JXW175" s="1"/>
      <c r="JXX175" s="1"/>
      <c r="JXY175" s="1"/>
      <c r="JXZ175" s="1"/>
      <c r="JYA175" s="1"/>
      <c r="JYB175" s="1"/>
      <c r="JYC175" s="1"/>
      <c r="JYD175" s="1"/>
      <c r="JYE175" s="1"/>
      <c r="JYF175" s="1"/>
      <c r="JYG175" s="1"/>
      <c r="JYH175" s="1"/>
      <c r="JYI175" s="1"/>
      <c r="JYJ175" s="1"/>
      <c r="JYK175" s="1"/>
      <c r="JYL175" s="1"/>
      <c r="JYM175" s="1"/>
      <c r="JYN175" s="1"/>
      <c r="JYO175" s="1"/>
      <c r="JYP175" s="1"/>
      <c r="JYQ175" s="1"/>
      <c r="JYR175" s="1"/>
      <c r="JYS175" s="1"/>
      <c r="JYT175" s="1"/>
      <c r="JYU175" s="1"/>
      <c r="JYV175" s="1"/>
      <c r="JYW175" s="1"/>
      <c r="JYX175" s="1"/>
      <c r="JYY175" s="1"/>
      <c r="JYZ175" s="1"/>
      <c r="JZA175" s="1"/>
      <c r="JZB175" s="1"/>
      <c r="JZC175" s="1"/>
      <c r="JZD175" s="1"/>
      <c r="JZE175" s="1"/>
      <c r="JZF175" s="1"/>
      <c r="JZG175" s="1"/>
      <c r="JZH175" s="1"/>
      <c r="JZI175" s="1"/>
      <c r="JZJ175" s="1"/>
      <c r="JZK175" s="1"/>
      <c r="JZL175" s="1"/>
      <c r="JZM175" s="1"/>
      <c r="JZN175" s="1"/>
      <c r="JZO175" s="1"/>
      <c r="JZP175" s="1"/>
      <c r="JZQ175" s="1"/>
      <c r="JZR175" s="1"/>
      <c r="JZS175" s="1"/>
      <c r="JZT175" s="1"/>
      <c r="JZU175" s="1"/>
      <c r="JZV175" s="1"/>
      <c r="JZW175" s="1"/>
      <c r="JZX175" s="1"/>
      <c r="JZY175" s="1"/>
      <c r="JZZ175" s="1"/>
      <c r="KAA175" s="1"/>
      <c r="KAB175" s="1"/>
      <c r="KAC175" s="1"/>
      <c r="KAD175" s="1"/>
      <c r="KAE175" s="1"/>
      <c r="KAF175" s="1"/>
      <c r="KAG175" s="1"/>
      <c r="KAH175" s="1"/>
      <c r="KAI175" s="1"/>
      <c r="KAJ175" s="1"/>
      <c r="KAK175" s="1"/>
      <c r="KAL175" s="1"/>
      <c r="KAM175" s="1"/>
      <c r="KAN175" s="1"/>
      <c r="KAO175" s="1"/>
      <c r="KAP175" s="1"/>
      <c r="KAQ175" s="1"/>
      <c r="KAR175" s="1"/>
      <c r="KAS175" s="1"/>
      <c r="KAT175" s="1"/>
      <c r="KAU175" s="1"/>
      <c r="KAV175" s="1"/>
      <c r="KAW175" s="1"/>
      <c r="KAX175" s="1"/>
      <c r="KAY175" s="1"/>
      <c r="KAZ175" s="1"/>
      <c r="KBA175" s="1"/>
      <c r="KBB175" s="1"/>
      <c r="KBC175" s="1"/>
      <c r="KBD175" s="1"/>
      <c r="KBE175" s="1"/>
      <c r="KBF175" s="1"/>
      <c r="KBG175" s="1"/>
      <c r="KBH175" s="1"/>
      <c r="KBI175" s="1"/>
      <c r="KBJ175" s="1"/>
      <c r="KBK175" s="1"/>
      <c r="KBL175" s="1"/>
      <c r="KBM175" s="1"/>
      <c r="KBN175" s="1"/>
      <c r="KBO175" s="1"/>
      <c r="KBP175" s="1"/>
      <c r="KBQ175" s="1"/>
      <c r="KBR175" s="1"/>
      <c r="KBS175" s="1"/>
      <c r="KBT175" s="1"/>
      <c r="KBU175" s="1"/>
      <c r="KBV175" s="1"/>
      <c r="KBW175" s="1"/>
      <c r="KBX175" s="1"/>
      <c r="KBY175" s="1"/>
      <c r="KBZ175" s="1"/>
      <c r="KCA175" s="1"/>
      <c r="KCB175" s="1"/>
      <c r="KCC175" s="1"/>
      <c r="KCD175" s="1"/>
      <c r="KCE175" s="1"/>
      <c r="KCF175" s="1"/>
      <c r="KCG175" s="1"/>
      <c r="KCH175" s="1"/>
      <c r="KCI175" s="1"/>
      <c r="KCJ175" s="1"/>
      <c r="KCK175" s="1"/>
      <c r="KCL175" s="1"/>
      <c r="KCM175" s="1"/>
      <c r="KCN175" s="1"/>
      <c r="KCO175" s="1"/>
      <c r="KCP175" s="1"/>
      <c r="KCQ175" s="1"/>
      <c r="KCR175" s="1"/>
      <c r="KCS175" s="1"/>
      <c r="KCT175" s="1"/>
      <c r="KCU175" s="1"/>
      <c r="KCV175" s="1"/>
      <c r="KCW175" s="1"/>
      <c r="KCX175" s="1"/>
      <c r="KCY175" s="1"/>
      <c r="KCZ175" s="1"/>
      <c r="KDA175" s="1"/>
      <c r="KDB175" s="1"/>
      <c r="KDC175" s="1"/>
      <c r="KDD175" s="1"/>
      <c r="KDE175" s="1"/>
      <c r="KDF175" s="1"/>
      <c r="KDG175" s="1"/>
      <c r="KDH175" s="1"/>
      <c r="KDI175" s="1"/>
      <c r="KDJ175" s="1"/>
      <c r="KDK175" s="1"/>
      <c r="KDL175" s="1"/>
      <c r="KDM175" s="1"/>
      <c r="KDN175" s="1"/>
      <c r="KDO175" s="1"/>
      <c r="KDP175" s="1"/>
      <c r="KDQ175" s="1"/>
      <c r="KDR175" s="1"/>
      <c r="KDS175" s="1"/>
      <c r="KDT175" s="1"/>
      <c r="KDU175" s="1"/>
      <c r="KDV175" s="1"/>
      <c r="KDW175" s="1"/>
      <c r="KDX175" s="1"/>
      <c r="KDY175" s="1"/>
      <c r="KDZ175" s="1"/>
      <c r="KEA175" s="1"/>
      <c r="KEB175" s="1"/>
      <c r="KEC175" s="1"/>
      <c r="KED175" s="1"/>
      <c r="KEE175" s="1"/>
      <c r="KEF175" s="1"/>
      <c r="KEG175" s="1"/>
      <c r="KEH175" s="1"/>
      <c r="KEI175" s="1"/>
      <c r="KEJ175" s="1"/>
      <c r="KEK175" s="1"/>
      <c r="KEL175" s="1"/>
      <c r="KEM175" s="1"/>
      <c r="KEN175" s="1"/>
      <c r="KEO175" s="1"/>
      <c r="KEP175" s="1"/>
      <c r="KEQ175" s="1"/>
      <c r="KER175" s="1"/>
      <c r="KES175" s="1"/>
      <c r="KET175" s="1"/>
      <c r="KEU175" s="1"/>
      <c r="KEV175" s="1"/>
      <c r="KEW175" s="1"/>
      <c r="KEX175" s="1"/>
      <c r="KEY175" s="1"/>
      <c r="KEZ175" s="1"/>
      <c r="KFA175" s="1"/>
      <c r="KFB175" s="1"/>
      <c r="KFC175" s="1"/>
      <c r="KFD175" s="1"/>
      <c r="KFE175" s="1"/>
      <c r="KFF175" s="1"/>
      <c r="KFG175" s="1"/>
      <c r="KFH175" s="1"/>
      <c r="KFI175" s="1"/>
      <c r="KFJ175" s="1"/>
      <c r="KFK175" s="1"/>
      <c r="KFL175" s="1"/>
      <c r="KFM175" s="1"/>
      <c r="KFN175" s="1"/>
      <c r="KFO175" s="1"/>
      <c r="KFP175" s="1"/>
      <c r="KFQ175" s="1"/>
      <c r="KFR175" s="1"/>
      <c r="KFS175" s="1"/>
      <c r="KFT175" s="1"/>
      <c r="KFU175" s="1"/>
      <c r="KFV175" s="1"/>
      <c r="KFW175" s="1"/>
      <c r="KFX175" s="1"/>
      <c r="KFY175" s="1"/>
      <c r="KFZ175" s="1"/>
      <c r="KGA175" s="1"/>
      <c r="KGB175" s="1"/>
      <c r="KGC175" s="1"/>
      <c r="KGD175" s="1"/>
      <c r="KGE175" s="1"/>
      <c r="KGF175" s="1"/>
      <c r="KGG175" s="1"/>
      <c r="KGH175" s="1"/>
      <c r="KGI175" s="1"/>
      <c r="KGJ175" s="1"/>
      <c r="KGK175" s="1"/>
      <c r="KGL175" s="1"/>
      <c r="KGM175" s="1"/>
      <c r="KGN175" s="1"/>
      <c r="KGO175" s="1"/>
      <c r="KGP175" s="1"/>
      <c r="KGQ175" s="1"/>
      <c r="KGR175" s="1"/>
      <c r="KGS175" s="1"/>
      <c r="KGT175" s="1"/>
      <c r="KGU175" s="1"/>
      <c r="KGV175" s="1"/>
      <c r="KGW175" s="1"/>
      <c r="KGX175" s="1"/>
      <c r="KGY175" s="1"/>
      <c r="KGZ175" s="1"/>
      <c r="KHA175" s="1"/>
      <c r="KHB175" s="1"/>
      <c r="KHC175" s="1"/>
      <c r="KHD175" s="1"/>
      <c r="KHE175" s="1"/>
      <c r="KHF175" s="1"/>
      <c r="KHG175" s="1"/>
      <c r="KHH175" s="1"/>
      <c r="KHI175" s="1"/>
      <c r="KHJ175" s="1"/>
      <c r="KHK175" s="1"/>
      <c r="KHL175" s="1"/>
      <c r="KHM175" s="1"/>
      <c r="KHN175" s="1"/>
      <c r="KHO175" s="1"/>
      <c r="KHP175" s="1"/>
      <c r="KHQ175" s="1"/>
      <c r="KHR175" s="1"/>
      <c r="KHS175" s="1"/>
      <c r="KHT175" s="1"/>
      <c r="KHU175" s="1"/>
      <c r="KHV175" s="1"/>
      <c r="KHW175" s="1"/>
      <c r="KHX175" s="1"/>
      <c r="KHY175" s="1"/>
      <c r="KHZ175" s="1"/>
      <c r="KIA175" s="1"/>
      <c r="KIB175" s="1"/>
      <c r="KIC175" s="1"/>
      <c r="KID175" s="1"/>
      <c r="KIE175" s="1"/>
      <c r="KIF175" s="1"/>
      <c r="KIG175" s="1"/>
      <c r="KIH175" s="1"/>
      <c r="KII175" s="1"/>
      <c r="KIJ175" s="1"/>
      <c r="KIK175" s="1"/>
      <c r="KIL175" s="1"/>
      <c r="KIM175" s="1"/>
      <c r="KIN175" s="1"/>
      <c r="KIO175" s="1"/>
      <c r="KIP175" s="1"/>
      <c r="KIQ175" s="1"/>
      <c r="KIR175" s="1"/>
      <c r="KIS175" s="1"/>
      <c r="KIT175" s="1"/>
      <c r="KIU175" s="1"/>
      <c r="KIV175" s="1"/>
      <c r="KIW175" s="1"/>
      <c r="KIX175" s="1"/>
      <c r="KIY175" s="1"/>
      <c r="KIZ175" s="1"/>
      <c r="KJA175" s="1"/>
      <c r="KJB175" s="1"/>
      <c r="KJC175" s="1"/>
      <c r="KJD175" s="1"/>
      <c r="KJE175" s="1"/>
      <c r="KJF175" s="1"/>
      <c r="KJG175" s="1"/>
      <c r="KJH175" s="1"/>
      <c r="KJI175" s="1"/>
      <c r="KJJ175" s="1"/>
      <c r="KJK175" s="1"/>
      <c r="KJL175" s="1"/>
      <c r="KJM175" s="1"/>
      <c r="KJN175" s="1"/>
      <c r="KJO175" s="1"/>
      <c r="KJP175" s="1"/>
      <c r="KJQ175" s="1"/>
      <c r="KJR175" s="1"/>
      <c r="KJS175" s="1"/>
      <c r="KJT175" s="1"/>
      <c r="KJU175" s="1"/>
      <c r="KJV175" s="1"/>
      <c r="KJW175" s="1"/>
      <c r="KJX175" s="1"/>
      <c r="KJY175" s="1"/>
      <c r="KJZ175" s="1"/>
      <c r="KKA175" s="1"/>
      <c r="KKB175" s="1"/>
      <c r="KKC175" s="1"/>
      <c r="KKD175" s="1"/>
      <c r="KKE175" s="1"/>
      <c r="KKF175" s="1"/>
      <c r="KKG175" s="1"/>
      <c r="KKH175" s="1"/>
      <c r="KKI175" s="1"/>
      <c r="KKJ175" s="1"/>
      <c r="KKK175" s="1"/>
      <c r="KKL175" s="1"/>
      <c r="KKM175" s="1"/>
      <c r="KKN175" s="1"/>
      <c r="KKO175" s="1"/>
      <c r="KKP175" s="1"/>
      <c r="KKQ175" s="1"/>
      <c r="KKR175" s="1"/>
      <c r="KKS175" s="1"/>
      <c r="KKT175" s="1"/>
      <c r="KKU175" s="1"/>
      <c r="KKV175" s="1"/>
      <c r="KKW175" s="1"/>
      <c r="KKX175" s="1"/>
      <c r="KKY175" s="1"/>
      <c r="KKZ175" s="1"/>
      <c r="KLA175" s="1"/>
      <c r="KLB175" s="1"/>
      <c r="KLC175" s="1"/>
      <c r="KLD175" s="1"/>
      <c r="KLE175" s="1"/>
      <c r="KLF175" s="1"/>
      <c r="KLG175" s="1"/>
      <c r="KLH175" s="1"/>
      <c r="KLI175" s="1"/>
      <c r="KLJ175" s="1"/>
      <c r="KLK175" s="1"/>
      <c r="KLL175" s="1"/>
      <c r="KLM175" s="1"/>
      <c r="KLN175" s="1"/>
      <c r="KLO175" s="1"/>
      <c r="KLP175" s="1"/>
      <c r="KLQ175" s="1"/>
      <c r="KLR175" s="1"/>
      <c r="KLS175" s="1"/>
      <c r="KLT175" s="1"/>
      <c r="KLU175" s="1"/>
      <c r="KLV175" s="1"/>
      <c r="KLW175" s="1"/>
      <c r="KLX175" s="1"/>
      <c r="KLY175" s="1"/>
      <c r="KLZ175" s="1"/>
      <c r="KMA175" s="1"/>
      <c r="KMB175" s="1"/>
      <c r="KMC175" s="1"/>
      <c r="KMD175" s="1"/>
      <c r="KME175" s="1"/>
      <c r="KMF175" s="1"/>
      <c r="KMG175" s="1"/>
      <c r="KMH175" s="1"/>
      <c r="KMI175" s="1"/>
      <c r="KMJ175" s="1"/>
      <c r="KMK175" s="1"/>
      <c r="KML175" s="1"/>
      <c r="KMM175" s="1"/>
      <c r="KMN175" s="1"/>
      <c r="KMO175" s="1"/>
      <c r="KMP175" s="1"/>
      <c r="KMQ175" s="1"/>
      <c r="KMR175" s="1"/>
      <c r="KMS175" s="1"/>
      <c r="KMT175" s="1"/>
      <c r="KMU175" s="1"/>
      <c r="KMV175" s="1"/>
      <c r="KMW175" s="1"/>
      <c r="KMX175" s="1"/>
      <c r="KMY175" s="1"/>
      <c r="KMZ175" s="1"/>
      <c r="KNA175" s="1"/>
      <c r="KNB175" s="1"/>
      <c r="KNC175" s="1"/>
      <c r="KND175" s="1"/>
      <c r="KNE175" s="1"/>
      <c r="KNF175" s="1"/>
      <c r="KNG175" s="1"/>
      <c r="KNH175" s="1"/>
      <c r="KNI175" s="1"/>
      <c r="KNJ175" s="1"/>
      <c r="KNK175" s="1"/>
      <c r="KNL175" s="1"/>
      <c r="KNM175" s="1"/>
      <c r="KNN175" s="1"/>
      <c r="KNO175" s="1"/>
      <c r="KNP175" s="1"/>
      <c r="KNQ175" s="1"/>
      <c r="KNR175" s="1"/>
      <c r="KNS175" s="1"/>
      <c r="KNT175" s="1"/>
      <c r="KNU175" s="1"/>
      <c r="KNV175" s="1"/>
      <c r="KNW175" s="1"/>
      <c r="KNX175" s="1"/>
      <c r="KNY175" s="1"/>
      <c r="KNZ175" s="1"/>
      <c r="KOA175" s="1"/>
      <c r="KOB175" s="1"/>
      <c r="KOC175" s="1"/>
      <c r="KOD175" s="1"/>
      <c r="KOE175" s="1"/>
      <c r="KOF175" s="1"/>
      <c r="KOG175" s="1"/>
      <c r="KOH175" s="1"/>
      <c r="KOI175" s="1"/>
      <c r="KOJ175" s="1"/>
      <c r="KOK175" s="1"/>
      <c r="KOL175" s="1"/>
      <c r="KOM175" s="1"/>
      <c r="KON175" s="1"/>
      <c r="KOO175" s="1"/>
      <c r="KOP175" s="1"/>
      <c r="KOQ175" s="1"/>
      <c r="KOR175" s="1"/>
      <c r="KOS175" s="1"/>
      <c r="KOT175" s="1"/>
      <c r="KOU175" s="1"/>
      <c r="KOV175" s="1"/>
      <c r="KOW175" s="1"/>
      <c r="KOX175" s="1"/>
      <c r="KOY175" s="1"/>
      <c r="KOZ175" s="1"/>
      <c r="KPA175" s="1"/>
      <c r="KPB175" s="1"/>
      <c r="KPC175" s="1"/>
      <c r="KPD175" s="1"/>
      <c r="KPE175" s="1"/>
      <c r="KPF175" s="1"/>
      <c r="KPG175" s="1"/>
      <c r="KPH175" s="1"/>
      <c r="KPI175" s="1"/>
      <c r="KPJ175" s="1"/>
      <c r="KPK175" s="1"/>
      <c r="KPL175" s="1"/>
      <c r="KPM175" s="1"/>
      <c r="KPN175" s="1"/>
      <c r="KPO175" s="1"/>
      <c r="KPP175" s="1"/>
      <c r="KPQ175" s="1"/>
      <c r="KPR175" s="1"/>
      <c r="KPS175" s="1"/>
      <c r="KPT175" s="1"/>
      <c r="KPU175" s="1"/>
      <c r="KPV175" s="1"/>
      <c r="KPW175" s="1"/>
      <c r="KPX175" s="1"/>
      <c r="KPY175" s="1"/>
      <c r="KPZ175" s="1"/>
      <c r="KQA175" s="1"/>
      <c r="KQB175" s="1"/>
      <c r="KQC175" s="1"/>
      <c r="KQD175" s="1"/>
      <c r="KQE175" s="1"/>
      <c r="KQF175" s="1"/>
      <c r="KQG175" s="1"/>
      <c r="KQH175" s="1"/>
      <c r="KQI175" s="1"/>
      <c r="KQJ175" s="1"/>
      <c r="KQK175" s="1"/>
      <c r="KQL175" s="1"/>
      <c r="KQM175" s="1"/>
      <c r="KQN175" s="1"/>
      <c r="KQO175" s="1"/>
      <c r="KQP175" s="1"/>
      <c r="KQQ175" s="1"/>
      <c r="KQR175" s="1"/>
      <c r="KQS175" s="1"/>
      <c r="KQT175" s="1"/>
      <c r="KQU175" s="1"/>
      <c r="KQV175" s="1"/>
      <c r="KQW175" s="1"/>
      <c r="KQX175" s="1"/>
      <c r="KQY175" s="1"/>
      <c r="KQZ175" s="1"/>
      <c r="KRA175" s="1"/>
      <c r="KRB175" s="1"/>
      <c r="KRC175" s="1"/>
      <c r="KRD175" s="1"/>
      <c r="KRE175" s="1"/>
      <c r="KRF175" s="1"/>
      <c r="KRG175" s="1"/>
      <c r="KRH175" s="1"/>
      <c r="KRI175" s="1"/>
      <c r="KRJ175" s="1"/>
      <c r="KRK175" s="1"/>
      <c r="KRL175" s="1"/>
      <c r="KRM175" s="1"/>
      <c r="KRN175" s="1"/>
      <c r="KRO175" s="1"/>
      <c r="KRP175" s="1"/>
      <c r="KRQ175" s="1"/>
      <c r="KRR175" s="1"/>
      <c r="KRS175" s="1"/>
      <c r="KRT175" s="1"/>
      <c r="KRU175" s="1"/>
      <c r="KRV175" s="1"/>
      <c r="KRW175" s="1"/>
      <c r="KRX175" s="1"/>
      <c r="KRY175" s="1"/>
      <c r="KRZ175" s="1"/>
      <c r="KSA175" s="1"/>
      <c r="KSB175" s="1"/>
      <c r="KSC175" s="1"/>
      <c r="KSD175" s="1"/>
      <c r="KSE175" s="1"/>
      <c r="KSF175" s="1"/>
      <c r="KSG175" s="1"/>
      <c r="KSH175" s="1"/>
      <c r="KSI175" s="1"/>
      <c r="KSJ175" s="1"/>
      <c r="KSK175" s="1"/>
      <c r="KSL175" s="1"/>
      <c r="KSM175" s="1"/>
      <c r="KSN175" s="1"/>
      <c r="KSO175" s="1"/>
      <c r="KSP175" s="1"/>
      <c r="KSQ175" s="1"/>
      <c r="KSR175" s="1"/>
      <c r="KSS175" s="1"/>
      <c r="KST175" s="1"/>
      <c r="KSU175" s="1"/>
      <c r="KSV175" s="1"/>
      <c r="KSW175" s="1"/>
      <c r="KSX175" s="1"/>
      <c r="KSY175" s="1"/>
      <c r="KSZ175" s="1"/>
      <c r="KTA175" s="1"/>
      <c r="KTB175" s="1"/>
      <c r="KTC175" s="1"/>
      <c r="KTD175" s="1"/>
      <c r="KTE175" s="1"/>
      <c r="KTF175" s="1"/>
      <c r="KTG175" s="1"/>
      <c r="KTH175" s="1"/>
      <c r="KTI175" s="1"/>
      <c r="KTJ175" s="1"/>
      <c r="KTK175" s="1"/>
      <c r="KTL175" s="1"/>
      <c r="KTM175" s="1"/>
      <c r="KTN175" s="1"/>
      <c r="KTO175" s="1"/>
      <c r="KTP175" s="1"/>
      <c r="KTQ175" s="1"/>
      <c r="KTR175" s="1"/>
      <c r="KTS175" s="1"/>
      <c r="KTT175" s="1"/>
      <c r="KTU175" s="1"/>
      <c r="KTV175" s="1"/>
      <c r="KTW175" s="1"/>
      <c r="KTX175" s="1"/>
      <c r="KTY175" s="1"/>
      <c r="KTZ175" s="1"/>
      <c r="KUA175" s="1"/>
      <c r="KUB175" s="1"/>
      <c r="KUC175" s="1"/>
      <c r="KUD175" s="1"/>
      <c r="KUE175" s="1"/>
      <c r="KUF175" s="1"/>
      <c r="KUG175" s="1"/>
      <c r="KUH175" s="1"/>
      <c r="KUI175" s="1"/>
      <c r="KUJ175" s="1"/>
      <c r="KUK175" s="1"/>
      <c r="KUL175" s="1"/>
      <c r="KUM175" s="1"/>
      <c r="KUN175" s="1"/>
      <c r="KUO175" s="1"/>
      <c r="KUP175" s="1"/>
      <c r="KUQ175" s="1"/>
      <c r="KUR175" s="1"/>
      <c r="KUS175" s="1"/>
      <c r="KUT175" s="1"/>
      <c r="KUU175" s="1"/>
      <c r="KUV175" s="1"/>
      <c r="KUW175" s="1"/>
      <c r="KUX175" s="1"/>
      <c r="KUY175" s="1"/>
      <c r="KUZ175" s="1"/>
      <c r="KVA175" s="1"/>
      <c r="KVB175" s="1"/>
      <c r="KVC175" s="1"/>
      <c r="KVD175" s="1"/>
      <c r="KVE175" s="1"/>
      <c r="KVF175" s="1"/>
      <c r="KVG175" s="1"/>
      <c r="KVH175" s="1"/>
      <c r="KVI175" s="1"/>
      <c r="KVJ175" s="1"/>
      <c r="KVK175" s="1"/>
      <c r="KVL175" s="1"/>
      <c r="KVM175" s="1"/>
      <c r="KVN175" s="1"/>
      <c r="KVO175" s="1"/>
      <c r="KVP175" s="1"/>
      <c r="KVQ175" s="1"/>
      <c r="KVR175" s="1"/>
      <c r="KVS175" s="1"/>
      <c r="KVT175" s="1"/>
      <c r="KVU175" s="1"/>
      <c r="KVV175" s="1"/>
      <c r="KVW175" s="1"/>
      <c r="KVX175" s="1"/>
      <c r="KVY175" s="1"/>
      <c r="KVZ175" s="1"/>
      <c r="KWA175" s="1"/>
      <c r="KWB175" s="1"/>
      <c r="KWC175" s="1"/>
      <c r="KWD175" s="1"/>
      <c r="KWE175" s="1"/>
      <c r="KWF175" s="1"/>
      <c r="KWG175" s="1"/>
      <c r="KWH175" s="1"/>
      <c r="KWI175" s="1"/>
      <c r="KWJ175" s="1"/>
      <c r="KWK175" s="1"/>
      <c r="KWL175" s="1"/>
      <c r="KWM175" s="1"/>
      <c r="KWN175" s="1"/>
      <c r="KWO175" s="1"/>
      <c r="KWP175" s="1"/>
      <c r="KWQ175" s="1"/>
      <c r="KWR175" s="1"/>
      <c r="KWS175" s="1"/>
      <c r="KWT175" s="1"/>
      <c r="KWU175" s="1"/>
      <c r="KWV175" s="1"/>
      <c r="KWW175" s="1"/>
      <c r="KWX175" s="1"/>
      <c r="KWY175" s="1"/>
      <c r="KWZ175" s="1"/>
      <c r="KXA175" s="1"/>
      <c r="KXB175" s="1"/>
      <c r="KXC175" s="1"/>
      <c r="KXD175" s="1"/>
      <c r="KXE175" s="1"/>
      <c r="KXF175" s="1"/>
      <c r="KXG175" s="1"/>
      <c r="KXH175" s="1"/>
      <c r="KXI175" s="1"/>
      <c r="KXJ175" s="1"/>
      <c r="KXK175" s="1"/>
      <c r="KXL175" s="1"/>
      <c r="KXM175" s="1"/>
      <c r="KXN175" s="1"/>
      <c r="KXO175" s="1"/>
      <c r="KXP175" s="1"/>
      <c r="KXQ175" s="1"/>
      <c r="KXR175" s="1"/>
      <c r="KXS175" s="1"/>
      <c r="KXT175" s="1"/>
      <c r="KXU175" s="1"/>
      <c r="KXV175" s="1"/>
      <c r="KXW175" s="1"/>
      <c r="KXX175" s="1"/>
      <c r="KXY175" s="1"/>
      <c r="KXZ175" s="1"/>
      <c r="KYA175" s="1"/>
      <c r="KYB175" s="1"/>
      <c r="KYC175" s="1"/>
      <c r="KYD175" s="1"/>
      <c r="KYE175" s="1"/>
      <c r="KYF175" s="1"/>
      <c r="KYG175" s="1"/>
      <c r="KYH175" s="1"/>
      <c r="KYI175" s="1"/>
      <c r="KYJ175" s="1"/>
      <c r="KYK175" s="1"/>
      <c r="KYL175" s="1"/>
      <c r="KYM175" s="1"/>
      <c r="KYN175" s="1"/>
      <c r="KYO175" s="1"/>
      <c r="KYP175" s="1"/>
      <c r="KYQ175" s="1"/>
      <c r="KYR175" s="1"/>
      <c r="KYS175" s="1"/>
      <c r="KYT175" s="1"/>
      <c r="KYU175" s="1"/>
      <c r="KYV175" s="1"/>
      <c r="KYW175" s="1"/>
      <c r="KYX175" s="1"/>
      <c r="KYY175" s="1"/>
      <c r="KYZ175" s="1"/>
      <c r="KZA175" s="1"/>
      <c r="KZB175" s="1"/>
      <c r="KZC175" s="1"/>
      <c r="KZD175" s="1"/>
      <c r="KZE175" s="1"/>
      <c r="KZF175" s="1"/>
      <c r="KZG175" s="1"/>
      <c r="KZH175" s="1"/>
      <c r="KZI175" s="1"/>
      <c r="KZJ175" s="1"/>
      <c r="KZK175" s="1"/>
      <c r="KZL175" s="1"/>
      <c r="KZM175" s="1"/>
      <c r="KZN175" s="1"/>
      <c r="KZO175" s="1"/>
      <c r="KZP175" s="1"/>
      <c r="KZQ175" s="1"/>
      <c r="KZR175" s="1"/>
      <c r="KZS175" s="1"/>
      <c r="KZT175" s="1"/>
      <c r="KZU175" s="1"/>
      <c r="KZV175" s="1"/>
      <c r="KZW175" s="1"/>
      <c r="KZX175" s="1"/>
      <c r="KZY175" s="1"/>
      <c r="KZZ175" s="1"/>
      <c r="LAA175" s="1"/>
      <c r="LAB175" s="1"/>
      <c r="LAC175" s="1"/>
      <c r="LAD175" s="1"/>
      <c r="LAE175" s="1"/>
      <c r="LAF175" s="1"/>
      <c r="LAG175" s="1"/>
      <c r="LAH175" s="1"/>
      <c r="LAI175" s="1"/>
      <c r="LAJ175" s="1"/>
      <c r="LAK175" s="1"/>
      <c r="LAL175" s="1"/>
      <c r="LAM175" s="1"/>
      <c r="LAN175" s="1"/>
      <c r="LAO175" s="1"/>
      <c r="LAP175" s="1"/>
      <c r="LAQ175" s="1"/>
      <c r="LAR175" s="1"/>
      <c r="LAS175" s="1"/>
      <c r="LAT175" s="1"/>
      <c r="LAU175" s="1"/>
      <c r="LAV175" s="1"/>
      <c r="LAW175" s="1"/>
      <c r="LAX175" s="1"/>
      <c r="LAY175" s="1"/>
      <c r="LAZ175" s="1"/>
      <c r="LBA175" s="1"/>
      <c r="LBB175" s="1"/>
      <c r="LBC175" s="1"/>
      <c r="LBD175" s="1"/>
      <c r="LBE175" s="1"/>
      <c r="LBF175" s="1"/>
      <c r="LBG175" s="1"/>
      <c r="LBH175" s="1"/>
      <c r="LBI175" s="1"/>
      <c r="LBJ175" s="1"/>
      <c r="LBK175" s="1"/>
      <c r="LBL175" s="1"/>
      <c r="LBM175" s="1"/>
      <c r="LBN175" s="1"/>
      <c r="LBO175" s="1"/>
      <c r="LBP175" s="1"/>
      <c r="LBQ175" s="1"/>
      <c r="LBR175" s="1"/>
      <c r="LBS175" s="1"/>
      <c r="LBT175" s="1"/>
      <c r="LBU175" s="1"/>
      <c r="LBV175" s="1"/>
      <c r="LBW175" s="1"/>
      <c r="LBX175" s="1"/>
      <c r="LBY175" s="1"/>
      <c r="LBZ175" s="1"/>
      <c r="LCA175" s="1"/>
      <c r="LCB175" s="1"/>
      <c r="LCC175" s="1"/>
      <c r="LCD175" s="1"/>
      <c r="LCE175" s="1"/>
      <c r="LCF175" s="1"/>
      <c r="LCG175" s="1"/>
      <c r="LCH175" s="1"/>
      <c r="LCI175" s="1"/>
      <c r="LCJ175" s="1"/>
      <c r="LCK175" s="1"/>
      <c r="LCL175" s="1"/>
      <c r="LCM175" s="1"/>
      <c r="LCN175" s="1"/>
      <c r="LCO175" s="1"/>
      <c r="LCP175" s="1"/>
      <c r="LCQ175" s="1"/>
      <c r="LCR175" s="1"/>
      <c r="LCS175" s="1"/>
      <c r="LCT175" s="1"/>
      <c r="LCU175" s="1"/>
      <c r="LCV175" s="1"/>
      <c r="LCW175" s="1"/>
      <c r="LCX175" s="1"/>
      <c r="LCY175" s="1"/>
      <c r="LCZ175" s="1"/>
      <c r="LDA175" s="1"/>
      <c r="LDB175" s="1"/>
      <c r="LDC175" s="1"/>
      <c r="LDD175" s="1"/>
      <c r="LDE175" s="1"/>
      <c r="LDF175" s="1"/>
      <c r="LDG175" s="1"/>
      <c r="LDH175" s="1"/>
      <c r="LDI175" s="1"/>
      <c r="LDJ175" s="1"/>
      <c r="LDK175" s="1"/>
      <c r="LDL175" s="1"/>
      <c r="LDM175" s="1"/>
      <c r="LDN175" s="1"/>
      <c r="LDO175" s="1"/>
      <c r="LDP175" s="1"/>
      <c r="LDQ175" s="1"/>
      <c r="LDR175" s="1"/>
      <c r="LDS175" s="1"/>
      <c r="LDT175" s="1"/>
      <c r="LDU175" s="1"/>
      <c r="LDV175" s="1"/>
      <c r="LDW175" s="1"/>
      <c r="LDX175" s="1"/>
      <c r="LDY175" s="1"/>
      <c r="LDZ175" s="1"/>
      <c r="LEA175" s="1"/>
      <c r="LEB175" s="1"/>
      <c r="LEC175" s="1"/>
      <c r="LED175" s="1"/>
      <c r="LEE175" s="1"/>
      <c r="LEF175" s="1"/>
      <c r="LEG175" s="1"/>
      <c r="LEH175" s="1"/>
      <c r="LEI175" s="1"/>
      <c r="LEJ175" s="1"/>
      <c r="LEK175" s="1"/>
      <c r="LEL175" s="1"/>
      <c r="LEM175" s="1"/>
      <c r="LEN175" s="1"/>
      <c r="LEO175" s="1"/>
      <c r="LEP175" s="1"/>
      <c r="LEQ175" s="1"/>
      <c r="LER175" s="1"/>
      <c r="LES175" s="1"/>
      <c r="LET175" s="1"/>
      <c r="LEU175" s="1"/>
      <c r="LEV175" s="1"/>
      <c r="LEW175" s="1"/>
      <c r="LEX175" s="1"/>
      <c r="LEY175" s="1"/>
      <c r="LEZ175" s="1"/>
      <c r="LFA175" s="1"/>
      <c r="LFB175" s="1"/>
      <c r="LFC175" s="1"/>
      <c r="LFD175" s="1"/>
      <c r="LFE175" s="1"/>
      <c r="LFF175" s="1"/>
      <c r="LFG175" s="1"/>
      <c r="LFH175" s="1"/>
      <c r="LFI175" s="1"/>
      <c r="LFJ175" s="1"/>
      <c r="LFK175" s="1"/>
      <c r="LFL175" s="1"/>
      <c r="LFM175" s="1"/>
      <c r="LFN175" s="1"/>
      <c r="LFO175" s="1"/>
      <c r="LFP175" s="1"/>
      <c r="LFQ175" s="1"/>
      <c r="LFR175" s="1"/>
      <c r="LFS175" s="1"/>
      <c r="LFT175" s="1"/>
      <c r="LFU175" s="1"/>
      <c r="LFV175" s="1"/>
      <c r="LFW175" s="1"/>
      <c r="LFX175" s="1"/>
      <c r="LFY175" s="1"/>
      <c r="LFZ175" s="1"/>
      <c r="LGA175" s="1"/>
      <c r="LGB175" s="1"/>
      <c r="LGC175" s="1"/>
      <c r="LGD175" s="1"/>
      <c r="LGE175" s="1"/>
      <c r="LGF175" s="1"/>
      <c r="LGG175" s="1"/>
      <c r="LGH175" s="1"/>
      <c r="LGI175" s="1"/>
      <c r="LGJ175" s="1"/>
      <c r="LGK175" s="1"/>
      <c r="LGL175" s="1"/>
      <c r="LGM175" s="1"/>
      <c r="LGN175" s="1"/>
      <c r="LGO175" s="1"/>
      <c r="LGP175" s="1"/>
      <c r="LGQ175" s="1"/>
      <c r="LGR175" s="1"/>
      <c r="LGS175" s="1"/>
      <c r="LGT175" s="1"/>
      <c r="LGU175" s="1"/>
      <c r="LGV175" s="1"/>
      <c r="LGW175" s="1"/>
      <c r="LGX175" s="1"/>
      <c r="LGY175" s="1"/>
      <c r="LGZ175" s="1"/>
      <c r="LHA175" s="1"/>
      <c r="LHB175" s="1"/>
      <c r="LHC175" s="1"/>
      <c r="LHD175" s="1"/>
      <c r="LHE175" s="1"/>
      <c r="LHF175" s="1"/>
      <c r="LHG175" s="1"/>
      <c r="LHH175" s="1"/>
      <c r="LHI175" s="1"/>
      <c r="LHJ175" s="1"/>
      <c r="LHK175" s="1"/>
      <c r="LHL175" s="1"/>
      <c r="LHM175" s="1"/>
      <c r="LHN175" s="1"/>
      <c r="LHO175" s="1"/>
      <c r="LHP175" s="1"/>
      <c r="LHQ175" s="1"/>
      <c r="LHR175" s="1"/>
      <c r="LHS175" s="1"/>
      <c r="LHT175" s="1"/>
      <c r="LHU175" s="1"/>
      <c r="LHV175" s="1"/>
      <c r="LHW175" s="1"/>
      <c r="LHX175" s="1"/>
      <c r="LHY175" s="1"/>
      <c r="LHZ175" s="1"/>
      <c r="LIA175" s="1"/>
      <c r="LIB175" s="1"/>
      <c r="LIC175" s="1"/>
      <c r="LID175" s="1"/>
      <c r="LIE175" s="1"/>
      <c r="LIF175" s="1"/>
      <c r="LIG175" s="1"/>
      <c r="LIH175" s="1"/>
      <c r="LII175" s="1"/>
      <c r="LIJ175" s="1"/>
      <c r="LIK175" s="1"/>
      <c r="LIL175" s="1"/>
      <c r="LIM175" s="1"/>
      <c r="LIN175" s="1"/>
      <c r="LIO175" s="1"/>
      <c r="LIP175" s="1"/>
      <c r="LIQ175" s="1"/>
      <c r="LIR175" s="1"/>
      <c r="LIS175" s="1"/>
      <c r="LIT175" s="1"/>
      <c r="LIU175" s="1"/>
      <c r="LIV175" s="1"/>
      <c r="LIW175" s="1"/>
      <c r="LIX175" s="1"/>
      <c r="LIY175" s="1"/>
      <c r="LIZ175" s="1"/>
      <c r="LJA175" s="1"/>
      <c r="LJB175" s="1"/>
      <c r="LJC175" s="1"/>
      <c r="LJD175" s="1"/>
      <c r="LJE175" s="1"/>
      <c r="LJF175" s="1"/>
      <c r="LJG175" s="1"/>
      <c r="LJH175" s="1"/>
      <c r="LJI175" s="1"/>
      <c r="LJJ175" s="1"/>
      <c r="LJK175" s="1"/>
      <c r="LJL175" s="1"/>
      <c r="LJM175" s="1"/>
      <c r="LJN175" s="1"/>
      <c r="LJO175" s="1"/>
      <c r="LJP175" s="1"/>
      <c r="LJQ175" s="1"/>
      <c r="LJR175" s="1"/>
      <c r="LJS175" s="1"/>
      <c r="LJT175" s="1"/>
      <c r="LJU175" s="1"/>
      <c r="LJV175" s="1"/>
      <c r="LJW175" s="1"/>
      <c r="LJX175" s="1"/>
      <c r="LJY175" s="1"/>
      <c r="LJZ175" s="1"/>
      <c r="LKA175" s="1"/>
      <c r="LKB175" s="1"/>
      <c r="LKC175" s="1"/>
      <c r="LKD175" s="1"/>
      <c r="LKE175" s="1"/>
      <c r="LKF175" s="1"/>
      <c r="LKG175" s="1"/>
      <c r="LKH175" s="1"/>
      <c r="LKI175" s="1"/>
      <c r="LKJ175" s="1"/>
      <c r="LKK175" s="1"/>
      <c r="LKL175" s="1"/>
      <c r="LKM175" s="1"/>
      <c r="LKN175" s="1"/>
      <c r="LKO175" s="1"/>
      <c r="LKP175" s="1"/>
      <c r="LKQ175" s="1"/>
      <c r="LKR175" s="1"/>
      <c r="LKS175" s="1"/>
      <c r="LKT175" s="1"/>
      <c r="LKU175" s="1"/>
      <c r="LKV175" s="1"/>
      <c r="LKW175" s="1"/>
      <c r="LKX175" s="1"/>
      <c r="LKY175" s="1"/>
      <c r="LKZ175" s="1"/>
      <c r="LLA175" s="1"/>
      <c r="LLB175" s="1"/>
      <c r="LLC175" s="1"/>
      <c r="LLD175" s="1"/>
      <c r="LLE175" s="1"/>
      <c r="LLF175" s="1"/>
      <c r="LLG175" s="1"/>
      <c r="LLH175" s="1"/>
      <c r="LLI175" s="1"/>
      <c r="LLJ175" s="1"/>
      <c r="LLK175" s="1"/>
      <c r="LLL175" s="1"/>
      <c r="LLM175" s="1"/>
      <c r="LLN175" s="1"/>
      <c r="LLO175" s="1"/>
      <c r="LLP175" s="1"/>
      <c r="LLQ175" s="1"/>
      <c r="LLR175" s="1"/>
      <c r="LLS175" s="1"/>
      <c r="LLT175" s="1"/>
      <c r="LLU175" s="1"/>
      <c r="LLV175" s="1"/>
      <c r="LLW175" s="1"/>
      <c r="LLX175" s="1"/>
      <c r="LLY175" s="1"/>
      <c r="LLZ175" s="1"/>
      <c r="LMA175" s="1"/>
      <c r="LMB175" s="1"/>
      <c r="LMC175" s="1"/>
      <c r="LMD175" s="1"/>
      <c r="LME175" s="1"/>
      <c r="LMF175" s="1"/>
      <c r="LMG175" s="1"/>
      <c r="LMH175" s="1"/>
      <c r="LMI175" s="1"/>
      <c r="LMJ175" s="1"/>
      <c r="LMK175" s="1"/>
      <c r="LML175" s="1"/>
      <c r="LMM175" s="1"/>
      <c r="LMN175" s="1"/>
      <c r="LMO175" s="1"/>
      <c r="LMP175" s="1"/>
      <c r="LMQ175" s="1"/>
      <c r="LMR175" s="1"/>
      <c r="LMS175" s="1"/>
      <c r="LMT175" s="1"/>
      <c r="LMU175" s="1"/>
      <c r="LMV175" s="1"/>
      <c r="LMW175" s="1"/>
      <c r="LMX175" s="1"/>
      <c r="LMY175" s="1"/>
      <c r="LMZ175" s="1"/>
      <c r="LNA175" s="1"/>
      <c r="LNB175" s="1"/>
      <c r="LNC175" s="1"/>
      <c r="LND175" s="1"/>
      <c r="LNE175" s="1"/>
      <c r="LNF175" s="1"/>
      <c r="LNG175" s="1"/>
      <c r="LNH175" s="1"/>
      <c r="LNI175" s="1"/>
      <c r="LNJ175" s="1"/>
      <c r="LNK175" s="1"/>
      <c r="LNL175" s="1"/>
      <c r="LNM175" s="1"/>
      <c r="LNN175" s="1"/>
      <c r="LNO175" s="1"/>
      <c r="LNP175" s="1"/>
      <c r="LNQ175" s="1"/>
      <c r="LNR175" s="1"/>
      <c r="LNS175" s="1"/>
      <c r="LNT175" s="1"/>
      <c r="LNU175" s="1"/>
      <c r="LNV175" s="1"/>
      <c r="LNW175" s="1"/>
      <c r="LNX175" s="1"/>
      <c r="LNY175" s="1"/>
      <c r="LNZ175" s="1"/>
      <c r="LOA175" s="1"/>
      <c r="LOB175" s="1"/>
      <c r="LOC175" s="1"/>
      <c r="LOD175" s="1"/>
      <c r="LOE175" s="1"/>
      <c r="LOF175" s="1"/>
      <c r="LOG175" s="1"/>
      <c r="LOH175" s="1"/>
      <c r="LOI175" s="1"/>
      <c r="LOJ175" s="1"/>
      <c r="LOK175" s="1"/>
      <c r="LOL175" s="1"/>
      <c r="LOM175" s="1"/>
      <c r="LON175" s="1"/>
      <c r="LOO175" s="1"/>
      <c r="LOP175" s="1"/>
      <c r="LOQ175" s="1"/>
      <c r="LOR175" s="1"/>
      <c r="LOS175" s="1"/>
      <c r="LOT175" s="1"/>
      <c r="LOU175" s="1"/>
      <c r="LOV175" s="1"/>
      <c r="LOW175" s="1"/>
      <c r="LOX175" s="1"/>
      <c r="LOY175" s="1"/>
      <c r="LOZ175" s="1"/>
      <c r="LPA175" s="1"/>
      <c r="LPB175" s="1"/>
      <c r="LPC175" s="1"/>
      <c r="LPD175" s="1"/>
      <c r="LPE175" s="1"/>
      <c r="LPF175" s="1"/>
      <c r="LPG175" s="1"/>
      <c r="LPH175" s="1"/>
      <c r="LPI175" s="1"/>
      <c r="LPJ175" s="1"/>
      <c r="LPK175" s="1"/>
      <c r="LPL175" s="1"/>
      <c r="LPM175" s="1"/>
      <c r="LPN175" s="1"/>
      <c r="LPO175" s="1"/>
      <c r="LPP175" s="1"/>
      <c r="LPQ175" s="1"/>
      <c r="LPR175" s="1"/>
      <c r="LPS175" s="1"/>
      <c r="LPT175" s="1"/>
      <c r="LPU175" s="1"/>
      <c r="LPV175" s="1"/>
      <c r="LPW175" s="1"/>
      <c r="LPX175" s="1"/>
      <c r="LPY175" s="1"/>
      <c r="LPZ175" s="1"/>
      <c r="LQA175" s="1"/>
      <c r="LQB175" s="1"/>
      <c r="LQC175" s="1"/>
      <c r="LQD175" s="1"/>
      <c r="LQE175" s="1"/>
      <c r="LQF175" s="1"/>
      <c r="LQG175" s="1"/>
      <c r="LQH175" s="1"/>
      <c r="LQI175" s="1"/>
      <c r="LQJ175" s="1"/>
      <c r="LQK175" s="1"/>
      <c r="LQL175" s="1"/>
      <c r="LQM175" s="1"/>
      <c r="LQN175" s="1"/>
      <c r="LQO175" s="1"/>
      <c r="LQP175" s="1"/>
      <c r="LQQ175" s="1"/>
      <c r="LQR175" s="1"/>
      <c r="LQS175" s="1"/>
      <c r="LQT175" s="1"/>
      <c r="LQU175" s="1"/>
      <c r="LQV175" s="1"/>
      <c r="LQW175" s="1"/>
      <c r="LQX175" s="1"/>
      <c r="LQY175" s="1"/>
      <c r="LQZ175" s="1"/>
      <c r="LRA175" s="1"/>
      <c r="LRB175" s="1"/>
      <c r="LRC175" s="1"/>
      <c r="LRD175" s="1"/>
      <c r="LRE175" s="1"/>
      <c r="LRF175" s="1"/>
      <c r="LRG175" s="1"/>
      <c r="LRH175" s="1"/>
      <c r="LRI175" s="1"/>
      <c r="LRJ175" s="1"/>
      <c r="LRK175" s="1"/>
      <c r="LRL175" s="1"/>
      <c r="LRM175" s="1"/>
      <c r="LRN175" s="1"/>
      <c r="LRO175" s="1"/>
      <c r="LRP175" s="1"/>
      <c r="LRQ175" s="1"/>
      <c r="LRR175" s="1"/>
      <c r="LRS175" s="1"/>
      <c r="LRT175" s="1"/>
      <c r="LRU175" s="1"/>
      <c r="LRV175" s="1"/>
      <c r="LRW175" s="1"/>
      <c r="LRX175" s="1"/>
      <c r="LRY175" s="1"/>
      <c r="LRZ175" s="1"/>
      <c r="LSA175" s="1"/>
      <c r="LSB175" s="1"/>
      <c r="LSC175" s="1"/>
      <c r="LSD175" s="1"/>
      <c r="LSE175" s="1"/>
      <c r="LSF175" s="1"/>
      <c r="LSG175" s="1"/>
      <c r="LSH175" s="1"/>
      <c r="LSI175" s="1"/>
      <c r="LSJ175" s="1"/>
      <c r="LSK175" s="1"/>
      <c r="LSL175" s="1"/>
      <c r="LSM175" s="1"/>
      <c r="LSN175" s="1"/>
      <c r="LSO175" s="1"/>
      <c r="LSP175" s="1"/>
      <c r="LSQ175" s="1"/>
      <c r="LSR175" s="1"/>
      <c r="LSS175" s="1"/>
      <c r="LST175" s="1"/>
      <c r="LSU175" s="1"/>
      <c r="LSV175" s="1"/>
      <c r="LSW175" s="1"/>
      <c r="LSX175" s="1"/>
      <c r="LSY175" s="1"/>
      <c r="LSZ175" s="1"/>
      <c r="LTA175" s="1"/>
      <c r="LTB175" s="1"/>
      <c r="LTC175" s="1"/>
      <c r="LTD175" s="1"/>
      <c r="LTE175" s="1"/>
      <c r="LTF175" s="1"/>
      <c r="LTG175" s="1"/>
      <c r="LTH175" s="1"/>
      <c r="LTI175" s="1"/>
      <c r="LTJ175" s="1"/>
      <c r="LTK175" s="1"/>
      <c r="LTL175" s="1"/>
      <c r="LTM175" s="1"/>
      <c r="LTN175" s="1"/>
      <c r="LTO175" s="1"/>
      <c r="LTP175" s="1"/>
      <c r="LTQ175" s="1"/>
      <c r="LTR175" s="1"/>
      <c r="LTS175" s="1"/>
      <c r="LTT175" s="1"/>
      <c r="LTU175" s="1"/>
      <c r="LTV175" s="1"/>
      <c r="LTW175" s="1"/>
      <c r="LTX175" s="1"/>
      <c r="LTY175" s="1"/>
      <c r="LTZ175" s="1"/>
      <c r="LUA175" s="1"/>
      <c r="LUB175" s="1"/>
      <c r="LUC175" s="1"/>
      <c r="LUD175" s="1"/>
      <c r="LUE175" s="1"/>
      <c r="LUF175" s="1"/>
      <c r="LUG175" s="1"/>
      <c r="LUH175" s="1"/>
      <c r="LUI175" s="1"/>
      <c r="LUJ175" s="1"/>
      <c r="LUK175" s="1"/>
      <c r="LUL175" s="1"/>
      <c r="LUM175" s="1"/>
      <c r="LUN175" s="1"/>
      <c r="LUO175" s="1"/>
      <c r="LUP175" s="1"/>
      <c r="LUQ175" s="1"/>
      <c r="LUR175" s="1"/>
      <c r="LUS175" s="1"/>
      <c r="LUT175" s="1"/>
      <c r="LUU175" s="1"/>
      <c r="LUV175" s="1"/>
      <c r="LUW175" s="1"/>
      <c r="LUX175" s="1"/>
      <c r="LUY175" s="1"/>
      <c r="LUZ175" s="1"/>
      <c r="LVA175" s="1"/>
      <c r="LVB175" s="1"/>
      <c r="LVC175" s="1"/>
      <c r="LVD175" s="1"/>
      <c r="LVE175" s="1"/>
      <c r="LVF175" s="1"/>
      <c r="LVG175" s="1"/>
      <c r="LVH175" s="1"/>
      <c r="LVI175" s="1"/>
      <c r="LVJ175" s="1"/>
      <c r="LVK175" s="1"/>
      <c r="LVL175" s="1"/>
      <c r="LVM175" s="1"/>
      <c r="LVN175" s="1"/>
      <c r="LVO175" s="1"/>
      <c r="LVP175" s="1"/>
      <c r="LVQ175" s="1"/>
      <c r="LVR175" s="1"/>
      <c r="LVS175" s="1"/>
      <c r="LVT175" s="1"/>
      <c r="LVU175" s="1"/>
      <c r="LVV175" s="1"/>
      <c r="LVW175" s="1"/>
      <c r="LVX175" s="1"/>
      <c r="LVY175" s="1"/>
      <c r="LVZ175" s="1"/>
      <c r="LWA175" s="1"/>
      <c r="LWB175" s="1"/>
      <c r="LWC175" s="1"/>
      <c r="LWD175" s="1"/>
      <c r="LWE175" s="1"/>
      <c r="LWF175" s="1"/>
      <c r="LWG175" s="1"/>
      <c r="LWH175" s="1"/>
      <c r="LWI175" s="1"/>
      <c r="LWJ175" s="1"/>
      <c r="LWK175" s="1"/>
      <c r="LWL175" s="1"/>
      <c r="LWM175" s="1"/>
      <c r="LWN175" s="1"/>
      <c r="LWO175" s="1"/>
      <c r="LWP175" s="1"/>
      <c r="LWQ175" s="1"/>
      <c r="LWR175" s="1"/>
      <c r="LWS175" s="1"/>
      <c r="LWT175" s="1"/>
      <c r="LWU175" s="1"/>
      <c r="LWV175" s="1"/>
      <c r="LWW175" s="1"/>
      <c r="LWX175" s="1"/>
      <c r="LWY175" s="1"/>
      <c r="LWZ175" s="1"/>
      <c r="LXA175" s="1"/>
      <c r="LXB175" s="1"/>
      <c r="LXC175" s="1"/>
      <c r="LXD175" s="1"/>
      <c r="LXE175" s="1"/>
      <c r="LXF175" s="1"/>
      <c r="LXG175" s="1"/>
      <c r="LXH175" s="1"/>
      <c r="LXI175" s="1"/>
      <c r="LXJ175" s="1"/>
      <c r="LXK175" s="1"/>
      <c r="LXL175" s="1"/>
      <c r="LXM175" s="1"/>
      <c r="LXN175" s="1"/>
      <c r="LXO175" s="1"/>
      <c r="LXP175" s="1"/>
      <c r="LXQ175" s="1"/>
      <c r="LXR175" s="1"/>
      <c r="LXS175" s="1"/>
      <c r="LXT175" s="1"/>
      <c r="LXU175" s="1"/>
      <c r="LXV175" s="1"/>
      <c r="LXW175" s="1"/>
      <c r="LXX175" s="1"/>
      <c r="LXY175" s="1"/>
      <c r="LXZ175" s="1"/>
      <c r="LYA175" s="1"/>
      <c r="LYB175" s="1"/>
      <c r="LYC175" s="1"/>
      <c r="LYD175" s="1"/>
      <c r="LYE175" s="1"/>
      <c r="LYF175" s="1"/>
      <c r="LYG175" s="1"/>
      <c r="LYH175" s="1"/>
      <c r="LYI175" s="1"/>
      <c r="LYJ175" s="1"/>
      <c r="LYK175" s="1"/>
      <c r="LYL175" s="1"/>
      <c r="LYM175" s="1"/>
      <c r="LYN175" s="1"/>
      <c r="LYO175" s="1"/>
      <c r="LYP175" s="1"/>
      <c r="LYQ175" s="1"/>
      <c r="LYR175" s="1"/>
      <c r="LYS175" s="1"/>
      <c r="LYT175" s="1"/>
      <c r="LYU175" s="1"/>
      <c r="LYV175" s="1"/>
      <c r="LYW175" s="1"/>
      <c r="LYX175" s="1"/>
      <c r="LYY175" s="1"/>
      <c r="LYZ175" s="1"/>
      <c r="LZA175" s="1"/>
      <c r="LZB175" s="1"/>
      <c r="LZC175" s="1"/>
      <c r="LZD175" s="1"/>
      <c r="LZE175" s="1"/>
      <c r="LZF175" s="1"/>
      <c r="LZG175" s="1"/>
      <c r="LZH175" s="1"/>
      <c r="LZI175" s="1"/>
      <c r="LZJ175" s="1"/>
      <c r="LZK175" s="1"/>
      <c r="LZL175" s="1"/>
      <c r="LZM175" s="1"/>
      <c r="LZN175" s="1"/>
      <c r="LZO175" s="1"/>
      <c r="LZP175" s="1"/>
      <c r="LZQ175" s="1"/>
      <c r="LZR175" s="1"/>
      <c r="LZS175" s="1"/>
      <c r="LZT175" s="1"/>
      <c r="LZU175" s="1"/>
      <c r="LZV175" s="1"/>
      <c r="LZW175" s="1"/>
      <c r="LZX175" s="1"/>
      <c r="LZY175" s="1"/>
      <c r="LZZ175" s="1"/>
      <c r="MAA175" s="1"/>
      <c r="MAB175" s="1"/>
      <c r="MAC175" s="1"/>
      <c r="MAD175" s="1"/>
      <c r="MAE175" s="1"/>
      <c r="MAF175" s="1"/>
      <c r="MAG175" s="1"/>
      <c r="MAH175" s="1"/>
      <c r="MAI175" s="1"/>
      <c r="MAJ175" s="1"/>
      <c r="MAK175" s="1"/>
      <c r="MAL175" s="1"/>
      <c r="MAM175" s="1"/>
      <c r="MAN175" s="1"/>
      <c r="MAO175" s="1"/>
      <c r="MAP175" s="1"/>
      <c r="MAQ175" s="1"/>
      <c r="MAR175" s="1"/>
      <c r="MAS175" s="1"/>
      <c r="MAT175" s="1"/>
      <c r="MAU175" s="1"/>
      <c r="MAV175" s="1"/>
      <c r="MAW175" s="1"/>
      <c r="MAX175" s="1"/>
      <c r="MAY175" s="1"/>
      <c r="MAZ175" s="1"/>
      <c r="MBA175" s="1"/>
      <c r="MBB175" s="1"/>
      <c r="MBC175" s="1"/>
      <c r="MBD175" s="1"/>
      <c r="MBE175" s="1"/>
      <c r="MBF175" s="1"/>
      <c r="MBG175" s="1"/>
      <c r="MBH175" s="1"/>
      <c r="MBI175" s="1"/>
      <c r="MBJ175" s="1"/>
      <c r="MBK175" s="1"/>
      <c r="MBL175" s="1"/>
      <c r="MBM175" s="1"/>
      <c r="MBN175" s="1"/>
      <c r="MBO175" s="1"/>
      <c r="MBP175" s="1"/>
      <c r="MBQ175" s="1"/>
      <c r="MBR175" s="1"/>
      <c r="MBS175" s="1"/>
      <c r="MBT175" s="1"/>
      <c r="MBU175" s="1"/>
      <c r="MBV175" s="1"/>
      <c r="MBW175" s="1"/>
      <c r="MBX175" s="1"/>
      <c r="MBY175" s="1"/>
      <c r="MBZ175" s="1"/>
      <c r="MCA175" s="1"/>
      <c r="MCB175" s="1"/>
      <c r="MCC175" s="1"/>
      <c r="MCD175" s="1"/>
      <c r="MCE175" s="1"/>
      <c r="MCF175" s="1"/>
      <c r="MCG175" s="1"/>
      <c r="MCH175" s="1"/>
      <c r="MCI175" s="1"/>
      <c r="MCJ175" s="1"/>
      <c r="MCK175" s="1"/>
      <c r="MCL175" s="1"/>
      <c r="MCM175" s="1"/>
      <c r="MCN175" s="1"/>
      <c r="MCO175" s="1"/>
      <c r="MCP175" s="1"/>
      <c r="MCQ175" s="1"/>
      <c r="MCR175" s="1"/>
      <c r="MCS175" s="1"/>
      <c r="MCT175" s="1"/>
      <c r="MCU175" s="1"/>
      <c r="MCV175" s="1"/>
      <c r="MCW175" s="1"/>
      <c r="MCX175" s="1"/>
      <c r="MCY175" s="1"/>
      <c r="MCZ175" s="1"/>
      <c r="MDA175" s="1"/>
      <c r="MDB175" s="1"/>
      <c r="MDC175" s="1"/>
      <c r="MDD175" s="1"/>
      <c r="MDE175" s="1"/>
      <c r="MDF175" s="1"/>
      <c r="MDG175" s="1"/>
      <c r="MDH175" s="1"/>
      <c r="MDI175" s="1"/>
      <c r="MDJ175" s="1"/>
      <c r="MDK175" s="1"/>
      <c r="MDL175" s="1"/>
      <c r="MDM175" s="1"/>
      <c r="MDN175" s="1"/>
      <c r="MDO175" s="1"/>
      <c r="MDP175" s="1"/>
      <c r="MDQ175" s="1"/>
      <c r="MDR175" s="1"/>
      <c r="MDS175" s="1"/>
      <c r="MDT175" s="1"/>
      <c r="MDU175" s="1"/>
      <c r="MDV175" s="1"/>
      <c r="MDW175" s="1"/>
      <c r="MDX175" s="1"/>
      <c r="MDY175" s="1"/>
      <c r="MDZ175" s="1"/>
      <c r="MEA175" s="1"/>
      <c r="MEB175" s="1"/>
      <c r="MEC175" s="1"/>
      <c r="MED175" s="1"/>
      <c r="MEE175" s="1"/>
      <c r="MEF175" s="1"/>
      <c r="MEG175" s="1"/>
      <c r="MEH175" s="1"/>
      <c r="MEI175" s="1"/>
      <c r="MEJ175" s="1"/>
      <c r="MEK175" s="1"/>
      <c r="MEL175" s="1"/>
      <c r="MEM175" s="1"/>
      <c r="MEN175" s="1"/>
      <c r="MEO175" s="1"/>
      <c r="MEP175" s="1"/>
      <c r="MEQ175" s="1"/>
      <c r="MER175" s="1"/>
      <c r="MES175" s="1"/>
      <c r="MET175" s="1"/>
      <c r="MEU175" s="1"/>
      <c r="MEV175" s="1"/>
      <c r="MEW175" s="1"/>
      <c r="MEX175" s="1"/>
      <c r="MEY175" s="1"/>
      <c r="MEZ175" s="1"/>
      <c r="MFA175" s="1"/>
      <c r="MFB175" s="1"/>
      <c r="MFC175" s="1"/>
      <c r="MFD175" s="1"/>
      <c r="MFE175" s="1"/>
      <c r="MFF175" s="1"/>
      <c r="MFG175" s="1"/>
      <c r="MFH175" s="1"/>
      <c r="MFI175" s="1"/>
      <c r="MFJ175" s="1"/>
      <c r="MFK175" s="1"/>
      <c r="MFL175" s="1"/>
      <c r="MFM175" s="1"/>
      <c r="MFN175" s="1"/>
      <c r="MFO175" s="1"/>
      <c r="MFP175" s="1"/>
      <c r="MFQ175" s="1"/>
      <c r="MFR175" s="1"/>
      <c r="MFS175" s="1"/>
      <c r="MFT175" s="1"/>
      <c r="MFU175" s="1"/>
      <c r="MFV175" s="1"/>
      <c r="MFW175" s="1"/>
      <c r="MFX175" s="1"/>
      <c r="MFY175" s="1"/>
      <c r="MFZ175" s="1"/>
      <c r="MGA175" s="1"/>
      <c r="MGB175" s="1"/>
      <c r="MGC175" s="1"/>
      <c r="MGD175" s="1"/>
      <c r="MGE175" s="1"/>
      <c r="MGF175" s="1"/>
      <c r="MGG175" s="1"/>
      <c r="MGH175" s="1"/>
      <c r="MGI175" s="1"/>
      <c r="MGJ175" s="1"/>
      <c r="MGK175" s="1"/>
      <c r="MGL175" s="1"/>
      <c r="MGM175" s="1"/>
      <c r="MGN175" s="1"/>
      <c r="MGO175" s="1"/>
      <c r="MGP175" s="1"/>
      <c r="MGQ175" s="1"/>
      <c r="MGR175" s="1"/>
      <c r="MGS175" s="1"/>
      <c r="MGT175" s="1"/>
      <c r="MGU175" s="1"/>
      <c r="MGV175" s="1"/>
      <c r="MGW175" s="1"/>
      <c r="MGX175" s="1"/>
      <c r="MGY175" s="1"/>
      <c r="MGZ175" s="1"/>
      <c r="MHA175" s="1"/>
      <c r="MHB175" s="1"/>
      <c r="MHC175" s="1"/>
      <c r="MHD175" s="1"/>
      <c r="MHE175" s="1"/>
      <c r="MHF175" s="1"/>
      <c r="MHG175" s="1"/>
      <c r="MHH175" s="1"/>
      <c r="MHI175" s="1"/>
      <c r="MHJ175" s="1"/>
      <c r="MHK175" s="1"/>
      <c r="MHL175" s="1"/>
      <c r="MHM175" s="1"/>
      <c r="MHN175" s="1"/>
      <c r="MHO175" s="1"/>
      <c r="MHP175" s="1"/>
      <c r="MHQ175" s="1"/>
      <c r="MHR175" s="1"/>
      <c r="MHS175" s="1"/>
      <c r="MHT175" s="1"/>
      <c r="MHU175" s="1"/>
      <c r="MHV175" s="1"/>
      <c r="MHW175" s="1"/>
      <c r="MHX175" s="1"/>
      <c r="MHY175" s="1"/>
      <c r="MHZ175" s="1"/>
      <c r="MIA175" s="1"/>
      <c r="MIB175" s="1"/>
      <c r="MIC175" s="1"/>
      <c r="MID175" s="1"/>
      <c r="MIE175" s="1"/>
      <c r="MIF175" s="1"/>
      <c r="MIG175" s="1"/>
      <c r="MIH175" s="1"/>
      <c r="MII175" s="1"/>
      <c r="MIJ175" s="1"/>
      <c r="MIK175" s="1"/>
      <c r="MIL175" s="1"/>
      <c r="MIM175" s="1"/>
      <c r="MIN175" s="1"/>
      <c r="MIO175" s="1"/>
      <c r="MIP175" s="1"/>
      <c r="MIQ175" s="1"/>
      <c r="MIR175" s="1"/>
      <c r="MIS175" s="1"/>
      <c r="MIT175" s="1"/>
      <c r="MIU175" s="1"/>
      <c r="MIV175" s="1"/>
      <c r="MIW175" s="1"/>
      <c r="MIX175" s="1"/>
      <c r="MIY175" s="1"/>
      <c r="MIZ175" s="1"/>
      <c r="MJA175" s="1"/>
      <c r="MJB175" s="1"/>
      <c r="MJC175" s="1"/>
      <c r="MJD175" s="1"/>
      <c r="MJE175" s="1"/>
      <c r="MJF175" s="1"/>
      <c r="MJG175" s="1"/>
      <c r="MJH175" s="1"/>
      <c r="MJI175" s="1"/>
      <c r="MJJ175" s="1"/>
      <c r="MJK175" s="1"/>
      <c r="MJL175" s="1"/>
      <c r="MJM175" s="1"/>
      <c r="MJN175" s="1"/>
      <c r="MJO175" s="1"/>
      <c r="MJP175" s="1"/>
      <c r="MJQ175" s="1"/>
      <c r="MJR175" s="1"/>
      <c r="MJS175" s="1"/>
      <c r="MJT175" s="1"/>
      <c r="MJU175" s="1"/>
      <c r="MJV175" s="1"/>
      <c r="MJW175" s="1"/>
      <c r="MJX175" s="1"/>
      <c r="MJY175" s="1"/>
      <c r="MJZ175" s="1"/>
      <c r="MKA175" s="1"/>
      <c r="MKB175" s="1"/>
      <c r="MKC175" s="1"/>
      <c r="MKD175" s="1"/>
      <c r="MKE175" s="1"/>
      <c r="MKF175" s="1"/>
      <c r="MKG175" s="1"/>
      <c r="MKH175" s="1"/>
      <c r="MKI175" s="1"/>
      <c r="MKJ175" s="1"/>
      <c r="MKK175" s="1"/>
      <c r="MKL175" s="1"/>
      <c r="MKM175" s="1"/>
      <c r="MKN175" s="1"/>
      <c r="MKO175" s="1"/>
      <c r="MKP175" s="1"/>
      <c r="MKQ175" s="1"/>
      <c r="MKR175" s="1"/>
      <c r="MKS175" s="1"/>
      <c r="MKT175" s="1"/>
      <c r="MKU175" s="1"/>
      <c r="MKV175" s="1"/>
      <c r="MKW175" s="1"/>
      <c r="MKX175" s="1"/>
      <c r="MKY175" s="1"/>
      <c r="MKZ175" s="1"/>
      <c r="MLA175" s="1"/>
      <c r="MLB175" s="1"/>
      <c r="MLC175" s="1"/>
      <c r="MLD175" s="1"/>
      <c r="MLE175" s="1"/>
      <c r="MLF175" s="1"/>
      <c r="MLG175" s="1"/>
      <c r="MLH175" s="1"/>
      <c r="MLI175" s="1"/>
      <c r="MLJ175" s="1"/>
      <c r="MLK175" s="1"/>
      <c r="MLL175" s="1"/>
      <c r="MLM175" s="1"/>
      <c r="MLN175" s="1"/>
      <c r="MLO175" s="1"/>
      <c r="MLP175" s="1"/>
      <c r="MLQ175" s="1"/>
      <c r="MLR175" s="1"/>
      <c r="MLS175" s="1"/>
      <c r="MLT175" s="1"/>
      <c r="MLU175" s="1"/>
      <c r="MLV175" s="1"/>
      <c r="MLW175" s="1"/>
      <c r="MLX175" s="1"/>
      <c r="MLY175" s="1"/>
      <c r="MLZ175" s="1"/>
      <c r="MMA175" s="1"/>
      <c r="MMB175" s="1"/>
      <c r="MMC175" s="1"/>
      <c r="MMD175" s="1"/>
      <c r="MME175" s="1"/>
      <c r="MMF175" s="1"/>
      <c r="MMG175" s="1"/>
      <c r="MMH175" s="1"/>
      <c r="MMI175" s="1"/>
      <c r="MMJ175" s="1"/>
      <c r="MMK175" s="1"/>
      <c r="MML175" s="1"/>
      <c r="MMM175" s="1"/>
      <c r="MMN175" s="1"/>
      <c r="MMO175" s="1"/>
      <c r="MMP175" s="1"/>
      <c r="MMQ175" s="1"/>
      <c r="MMR175" s="1"/>
      <c r="MMS175" s="1"/>
      <c r="MMT175" s="1"/>
      <c r="MMU175" s="1"/>
      <c r="MMV175" s="1"/>
      <c r="MMW175" s="1"/>
      <c r="MMX175" s="1"/>
      <c r="MMY175" s="1"/>
      <c r="MMZ175" s="1"/>
      <c r="MNA175" s="1"/>
      <c r="MNB175" s="1"/>
      <c r="MNC175" s="1"/>
      <c r="MND175" s="1"/>
      <c r="MNE175" s="1"/>
      <c r="MNF175" s="1"/>
      <c r="MNG175" s="1"/>
      <c r="MNH175" s="1"/>
      <c r="MNI175" s="1"/>
      <c r="MNJ175" s="1"/>
      <c r="MNK175" s="1"/>
      <c r="MNL175" s="1"/>
      <c r="MNM175" s="1"/>
      <c r="MNN175" s="1"/>
      <c r="MNO175" s="1"/>
      <c r="MNP175" s="1"/>
      <c r="MNQ175" s="1"/>
      <c r="MNR175" s="1"/>
      <c r="MNS175" s="1"/>
      <c r="MNT175" s="1"/>
      <c r="MNU175" s="1"/>
      <c r="MNV175" s="1"/>
      <c r="MNW175" s="1"/>
      <c r="MNX175" s="1"/>
      <c r="MNY175" s="1"/>
      <c r="MNZ175" s="1"/>
      <c r="MOA175" s="1"/>
      <c r="MOB175" s="1"/>
      <c r="MOC175" s="1"/>
      <c r="MOD175" s="1"/>
      <c r="MOE175" s="1"/>
      <c r="MOF175" s="1"/>
      <c r="MOG175" s="1"/>
      <c r="MOH175" s="1"/>
      <c r="MOI175" s="1"/>
      <c r="MOJ175" s="1"/>
      <c r="MOK175" s="1"/>
      <c r="MOL175" s="1"/>
      <c r="MOM175" s="1"/>
      <c r="MON175" s="1"/>
      <c r="MOO175" s="1"/>
      <c r="MOP175" s="1"/>
      <c r="MOQ175" s="1"/>
      <c r="MOR175" s="1"/>
      <c r="MOS175" s="1"/>
      <c r="MOT175" s="1"/>
      <c r="MOU175" s="1"/>
      <c r="MOV175" s="1"/>
      <c r="MOW175" s="1"/>
      <c r="MOX175" s="1"/>
      <c r="MOY175" s="1"/>
      <c r="MOZ175" s="1"/>
      <c r="MPA175" s="1"/>
      <c r="MPB175" s="1"/>
      <c r="MPC175" s="1"/>
      <c r="MPD175" s="1"/>
      <c r="MPE175" s="1"/>
      <c r="MPF175" s="1"/>
      <c r="MPG175" s="1"/>
      <c r="MPH175" s="1"/>
      <c r="MPI175" s="1"/>
      <c r="MPJ175" s="1"/>
      <c r="MPK175" s="1"/>
      <c r="MPL175" s="1"/>
      <c r="MPM175" s="1"/>
      <c r="MPN175" s="1"/>
      <c r="MPO175" s="1"/>
      <c r="MPP175" s="1"/>
      <c r="MPQ175" s="1"/>
      <c r="MPR175" s="1"/>
      <c r="MPS175" s="1"/>
      <c r="MPT175" s="1"/>
      <c r="MPU175" s="1"/>
      <c r="MPV175" s="1"/>
      <c r="MPW175" s="1"/>
      <c r="MPX175" s="1"/>
      <c r="MPY175" s="1"/>
      <c r="MPZ175" s="1"/>
      <c r="MQA175" s="1"/>
      <c r="MQB175" s="1"/>
      <c r="MQC175" s="1"/>
      <c r="MQD175" s="1"/>
      <c r="MQE175" s="1"/>
      <c r="MQF175" s="1"/>
      <c r="MQG175" s="1"/>
      <c r="MQH175" s="1"/>
      <c r="MQI175" s="1"/>
      <c r="MQJ175" s="1"/>
      <c r="MQK175" s="1"/>
      <c r="MQL175" s="1"/>
      <c r="MQM175" s="1"/>
      <c r="MQN175" s="1"/>
      <c r="MQO175" s="1"/>
      <c r="MQP175" s="1"/>
      <c r="MQQ175" s="1"/>
      <c r="MQR175" s="1"/>
      <c r="MQS175" s="1"/>
      <c r="MQT175" s="1"/>
      <c r="MQU175" s="1"/>
      <c r="MQV175" s="1"/>
      <c r="MQW175" s="1"/>
      <c r="MQX175" s="1"/>
      <c r="MQY175" s="1"/>
      <c r="MQZ175" s="1"/>
      <c r="MRA175" s="1"/>
      <c r="MRB175" s="1"/>
      <c r="MRC175" s="1"/>
      <c r="MRD175" s="1"/>
      <c r="MRE175" s="1"/>
      <c r="MRF175" s="1"/>
      <c r="MRG175" s="1"/>
      <c r="MRH175" s="1"/>
      <c r="MRI175" s="1"/>
      <c r="MRJ175" s="1"/>
      <c r="MRK175" s="1"/>
      <c r="MRL175" s="1"/>
      <c r="MRM175" s="1"/>
      <c r="MRN175" s="1"/>
      <c r="MRO175" s="1"/>
      <c r="MRP175" s="1"/>
      <c r="MRQ175" s="1"/>
      <c r="MRR175" s="1"/>
      <c r="MRS175" s="1"/>
      <c r="MRT175" s="1"/>
      <c r="MRU175" s="1"/>
      <c r="MRV175" s="1"/>
      <c r="MRW175" s="1"/>
      <c r="MRX175" s="1"/>
      <c r="MRY175" s="1"/>
      <c r="MRZ175" s="1"/>
      <c r="MSA175" s="1"/>
      <c r="MSB175" s="1"/>
      <c r="MSC175" s="1"/>
      <c r="MSD175" s="1"/>
      <c r="MSE175" s="1"/>
      <c r="MSF175" s="1"/>
      <c r="MSG175" s="1"/>
      <c r="MSH175" s="1"/>
      <c r="MSI175" s="1"/>
      <c r="MSJ175" s="1"/>
      <c r="MSK175" s="1"/>
      <c r="MSL175" s="1"/>
      <c r="MSM175" s="1"/>
      <c r="MSN175" s="1"/>
      <c r="MSO175" s="1"/>
      <c r="MSP175" s="1"/>
      <c r="MSQ175" s="1"/>
      <c r="MSR175" s="1"/>
      <c r="MSS175" s="1"/>
      <c r="MST175" s="1"/>
      <c r="MSU175" s="1"/>
      <c r="MSV175" s="1"/>
      <c r="MSW175" s="1"/>
      <c r="MSX175" s="1"/>
      <c r="MSY175" s="1"/>
      <c r="MSZ175" s="1"/>
      <c r="MTA175" s="1"/>
      <c r="MTB175" s="1"/>
      <c r="MTC175" s="1"/>
      <c r="MTD175" s="1"/>
      <c r="MTE175" s="1"/>
      <c r="MTF175" s="1"/>
      <c r="MTG175" s="1"/>
      <c r="MTH175" s="1"/>
      <c r="MTI175" s="1"/>
      <c r="MTJ175" s="1"/>
      <c r="MTK175" s="1"/>
      <c r="MTL175" s="1"/>
      <c r="MTM175" s="1"/>
      <c r="MTN175" s="1"/>
      <c r="MTO175" s="1"/>
      <c r="MTP175" s="1"/>
      <c r="MTQ175" s="1"/>
      <c r="MTR175" s="1"/>
      <c r="MTS175" s="1"/>
      <c r="MTT175" s="1"/>
      <c r="MTU175" s="1"/>
      <c r="MTV175" s="1"/>
      <c r="MTW175" s="1"/>
      <c r="MTX175" s="1"/>
      <c r="MTY175" s="1"/>
      <c r="MTZ175" s="1"/>
      <c r="MUA175" s="1"/>
      <c r="MUB175" s="1"/>
      <c r="MUC175" s="1"/>
      <c r="MUD175" s="1"/>
      <c r="MUE175" s="1"/>
      <c r="MUF175" s="1"/>
      <c r="MUG175" s="1"/>
      <c r="MUH175" s="1"/>
      <c r="MUI175" s="1"/>
      <c r="MUJ175" s="1"/>
      <c r="MUK175" s="1"/>
      <c r="MUL175" s="1"/>
      <c r="MUM175" s="1"/>
      <c r="MUN175" s="1"/>
      <c r="MUO175" s="1"/>
      <c r="MUP175" s="1"/>
      <c r="MUQ175" s="1"/>
      <c r="MUR175" s="1"/>
      <c r="MUS175" s="1"/>
      <c r="MUT175" s="1"/>
      <c r="MUU175" s="1"/>
      <c r="MUV175" s="1"/>
      <c r="MUW175" s="1"/>
      <c r="MUX175" s="1"/>
      <c r="MUY175" s="1"/>
      <c r="MUZ175" s="1"/>
      <c r="MVA175" s="1"/>
      <c r="MVB175" s="1"/>
      <c r="MVC175" s="1"/>
      <c r="MVD175" s="1"/>
      <c r="MVE175" s="1"/>
      <c r="MVF175" s="1"/>
      <c r="MVG175" s="1"/>
      <c r="MVH175" s="1"/>
      <c r="MVI175" s="1"/>
      <c r="MVJ175" s="1"/>
      <c r="MVK175" s="1"/>
      <c r="MVL175" s="1"/>
      <c r="MVM175" s="1"/>
      <c r="MVN175" s="1"/>
      <c r="MVO175" s="1"/>
      <c r="MVP175" s="1"/>
      <c r="MVQ175" s="1"/>
      <c r="MVR175" s="1"/>
      <c r="MVS175" s="1"/>
      <c r="MVT175" s="1"/>
      <c r="MVU175" s="1"/>
      <c r="MVV175" s="1"/>
      <c r="MVW175" s="1"/>
      <c r="MVX175" s="1"/>
      <c r="MVY175" s="1"/>
      <c r="MVZ175" s="1"/>
      <c r="MWA175" s="1"/>
      <c r="MWB175" s="1"/>
      <c r="MWC175" s="1"/>
      <c r="MWD175" s="1"/>
      <c r="MWE175" s="1"/>
      <c r="MWF175" s="1"/>
      <c r="MWG175" s="1"/>
      <c r="MWH175" s="1"/>
      <c r="MWI175" s="1"/>
      <c r="MWJ175" s="1"/>
      <c r="MWK175" s="1"/>
      <c r="MWL175" s="1"/>
      <c r="MWM175" s="1"/>
      <c r="MWN175" s="1"/>
      <c r="MWO175" s="1"/>
      <c r="MWP175" s="1"/>
      <c r="MWQ175" s="1"/>
      <c r="MWR175" s="1"/>
      <c r="MWS175" s="1"/>
      <c r="MWT175" s="1"/>
      <c r="MWU175" s="1"/>
      <c r="MWV175" s="1"/>
      <c r="MWW175" s="1"/>
      <c r="MWX175" s="1"/>
      <c r="MWY175" s="1"/>
      <c r="MWZ175" s="1"/>
      <c r="MXA175" s="1"/>
      <c r="MXB175" s="1"/>
      <c r="MXC175" s="1"/>
      <c r="MXD175" s="1"/>
      <c r="MXE175" s="1"/>
      <c r="MXF175" s="1"/>
      <c r="MXG175" s="1"/>
      <c r="MXH175" s="1"/>
      <c r="MXI175" s="1"/>
      <c r="MXJ175" s="1"/>
      <c r="MXK175" s="1"/>
      <c r="MXL175" s="1"/>
      <c r="MXM175" s="1"/>
      <c r="MXN175" s="1"/>
      <c r="MXO175" s="1"/>
      <c r="MXP175" s="1"/>
      <c r="MXQ175" s="1"/>
      <c r="MXR175" s="1"/>
      <c r="MXS175" s="1"/>
      <c r="MXT175" s="1"/>
      <c r="MXU175" s="1"/>
      <c r="MXV175" s="1"/>
      <c r="MXW175" s="1"/>
      <c r="MXX175" s="1"/>
      <c r="MXY175" s="1"/>
      <c r="MXZ175" s="1"/>
      <c r="MYA175" s="1"/>
      <c r="MYB175" s="1"/>
      <c r="MYC175" s="1"/>
      <c r="MYD175" s="1"/>
      <c r="MYE175" s="1"/>
      <c r="MYF175" s="1"/>
      <c r="MYG175" s="1"/>
      <c r="MYH175" s="1"/>
      <c r="MYI175" s="1"/>
      <c r="MYJ175" s="1"/>
      <c r="MYK175" s="1"/>
      <c r="MYL175" s="1"/>
      <c r="MYM175" s="1"/>
      <c r="MYN175" s="1"/>
      <c r="MYO175" s="1"/>
      <c r="MYP175" s="1"/>
      <c r="MYQ175" s="1"/>
      <c r="MYR175" s="1"/>
      <c r="MYS175" s="1"/>
      <c r="MYT175" s="1"/>
      <c r="MYU175" s="1"/>
      <c r="MYV175" s="1"/>
      <c r="MYW175" s="1"/>
      <c r="MYX175" s="1"/>
      <c r="MYY175" s="1"/>
      <c r="MYZ175" s="1"/>
      <c r="MZA175" s="1"/>
      <c r="MZB175" s="1"/>
      <c r="MZC175" s="1"/>
      <c r="MZD175" s="1"/>
      <c r="MZE175" s="1"/>
      <c r="MZF175" s="1"/>
      <c r="MZG175" s="1"/>
      <c r="MZH175" s="1"/>
      <c r="MZI175" s="1"/>
      <c r="MZJ175" s="1"/>
      <c r="MZK175" s="1"/>
      <c r="MZL175" s="1"/>
      <c r="MZM175" s="1"/>
      <c r="MZN175" s="1"/>
      <c r="MZO175" s="1"/>
      <c r="MZP175" s="1"/>
      <c r="MZQ175" s="1"/>
      <c r="MZR175" s="1"/>
      <c r="MZS175" s="1"/>
      <c r="MZT175" s="1"/>
      <c r="MZU175" s="1"/>
      <c r="MZV175" s="1"/>
      <c r="MZW175" s="1"/>
      <c r="MZX175" s="1"/>
      <c r="MZY175" s="1"/>
      <c r="MZZ175" s="1"/>
      <c r="NAA175" s="1"/>
      <c r="NAB175" s="1"/>
      <c r="NAC175" s="1"/>
      <c r="NAD175" s="1"/>
      <c r="NAE175" s="1"/>
      <c r="NAF175" s="1"/>
      <c r="NAG175" s="1"/>
      <c r="NAH175" s="1"/>
      <c r="NAI175" s="1"/>
      <c r="NAJ175" s="1"/>
      <c r="NAK175" s="1"/>
      <c r="NAL175" s="1"/>
      <c r="NAM175" s="1"/>
      <c r="NAN175" s="1"/>
      <c r="NAO175" s="1"/>
      <c r="NAP175" s="1"/>
      <c r="NAQ175" s="1"/>
      <c r="NAR175" s="1"/>
      <c r="NAS175" s="1"/>
      <c r="NAT175" s="1"/>
      <c r="NAU175" s="1"/>
      <c r="NAV175" s="1"/>
      <c r="NAW175" s="1"/>
      <c r="NAX175" s="1"/>
      <c r="NAY175" s="1"/>
      <c r="NAZ175" s="1"/>
      <c r="NBA175" s="1"/>
      <c r="NBB175" s="1"/>
      <c r="NBC175" s="1"/>
      <c r="NBD175" s="1"/>
      <c r="NBE175" s="1"/>
      <c r="NBF175" s="1"/>
      <c r="NBG175" s="1"/>
      <c r="NBH175" s="1"/>
      <c r="NBI175" s="1"/>
      <c r="NBJ175" s="1"/>
      <c r="NBK175" s="1"/>
      <c r="NBL175" s="1"/>
      <c r="NBM175" s="1"/>
      <c r="NBN175" s="1"/>
      <c r="NBO175" s="1"/>
      <c r="NBP175" s="1"/>
      <c r="NBQ175" s="1"/>
      <c r="NBR175" s="1"/>
      <c r="NBS175" s="1"/>
      <c r="NBT175" s="1"/>
      <c r="NBU175" s="1"/>
      <c r="NBV175" s="1"/>
      <c r="NBW175" s="1"/>
      <c r="NBX175" s="1"/>
      <c r="NBY175" s="1"/>
      <c r="NBZ175" s="1"/>
      <c r="NCA175" s="1"/>
      <c r="NCB175" s="1"/>
      <c r="NCC175" s="1"/>
      <c r="NCD175" s="1"/>
      <c r="NCE175" s="1"/>
      <c r="NCF175" s="1"/>
      <c r="NCG175" s="1"/>
      <c r="NCH175" s="1"/>
      <c r="NCI175" s="1"/>
      <c r="NCJ175" s="1"/>
      <c r="NCK175" s="1"/>
      <c r="NCL175" s="1"/>
      <c r="NCM175" s="1"/>
      <c r="NCN175" s="1"/>
      <c r="NCO175" s="1"/>
      <c r="NCP175" s="1"/>
      <c r="NCQ175" s="1"/>
      <c r="NCR175" s="1"/>
      <c r="NCS175" s="1"/>
      <c r="NCT175" s="1"/>
      <c r="NCU175" s="1"/>
      <c r="NCV175" s="1"/>
      <c r="NCW175" s="1"/>
      <c r="NCX175" s="1"/>
      <c r="NCY175" s="1"/>
      <c r="NCZ175" s="1"/>
      <c r="NDA175" s="1"/>
      <c r="NDB175" s="1"/>
      <c r="NDC175" s="1"/>
      <c r="NDD175" s="1"/>
      <c r="NDE175" s="1"/>
      <c r="NDF175" s="1"/>
      <c r="NDG175" s="1"/>
      <c r="NDH175" s="1"/>
      <c r="NDI175" s="1"/>
      <c r="NDJ175" s="1"/>
      <c r="NDK175" s="1"/>
      <c r="NDL175" s="1"/>
      <c r="NDM175" s="1"/>
      <c r="NDN175" s="1"/>
      <c r="NDO175" s="1"/>
      <c r="NDP175" s="1"/>
      <c r="NDQ175" s="1"/>
      <c r="NDR175" s="1"/>
      <c r="NDS175" s="1"/>
      <c r="NDT175" s="1"/>
      <c r="NDU175" s="1"/>
      <c r="NDV175" s="1"/>
      <c r="NDW175" s="1"/>
      <c r="NDX175" s="1"/>
      <c r="NDY175" s="1"/>
      <c r="NDZ175" s="1"/>
      <c r="NEA175" s="1"/>
      <c r="NEB175" s="1"/>
      <c r="NEC175" s="1"/>
      <c r="NED175" s="1"/>
      <c r="NEE175" s="1"/>
      <c r="NEF175" s="1"/>
      <c r="NEG175" s="1"/>
      <c r="NEH175" s="1"/>
      <c r="NEI175" s="1"/>
      <c r="NEJ175" s="1"/>
      <c r="NEK175" s="1"/>
      <c r="NEL175" s="1"/>
      <c r="NEM175" s="1"/>
      <c r="NEN175" s="1"/>
      <c r="NEO175" s="1"/>
      <c r="NEP175" s="1"/>
      <c r="NEQ175" s="1"/>
      <c r="NER175" s="1"/>
      <c r="NES175" s="1"/>
      <c r="NET175" s="1"/>
      <c r="NEU175" s="1"/>
      <c r="NEV175" s="1"/>
      <c r="NEW175" s="1"/>
      <c r="NEX175" s="1"/>
      <c r="NEY175" s="1"/>
      <c r="NEZ175" s="1"/>
      <c r="NFA175" s="1"/>
      <c r="NFB175" s="1"/>
      <c r="NFC175" s="1"/>
      <c r="NFD175" s="1"/>
      <c r="NFE175" s="1"/>
      <c r="NFF175" s="1"/>
      <c r="NFG175" s="1"/>
      <c r="NFH175" s="1"/>
      <c r="NFI175" s="1"/>
      <c r="NFJ175" s="1"/>
      <c r="NFK175" s="1"/>
      <c r="NFL175" s="1"/>
      <c r="NFM175" s="1"/>
      <c r="NFN175" s="1"/>
      <c r="NFO175" s="1"/>
      <c r="NFP175" s="1"/>
      <c r="NFQ175" s="1"/>
      <c r="NFR175" s="1"/>
      <c r="NFS175" s="1"/>
      <c r="NFT175" s="1"/>
      <c r="NFU175" s="1"/>
      <c r="NFV175" s="1"/>
      <c r="NFW175" s="1"/>
      <c r="NFX175" s="1"/>
      <c r="NFY175" s="1"/>
      <c r="NFZ175" s="1"/>
      <c r="NGA175" s="1"/>
      <c r="NGB175" s="1"/>
      <c r="NGC175" s="1"/>
      <c r="NGD175" s="1"/>
      <c r="NGE175" s="1"/>
      <c r="NGF175" s="1"/>
      <c r="NGG175" s="1"/>
      <c r="NGH175" s="1"/>
      <c r="NGI175" s="1"/>
      <c r="NGJ175" s="1"/>
      <c r="NGK175" s="1"/>
      <c r="NGL175" s="1"/>
      <c r="NGM175" s="1"/>
      <c r="NGN175" s="1"/>
      <c r="NGO175" s="1"/>
      <c r="NGP175" s="1"/>
      <c r="NGQ175" s="1"/>
      <c r="NGR175" s="1"/>
      <c r="NGS175" s="1"/>
      <c r="NGT175" s="1"/>
      <c r="NGU175" s="1"/>
      <c r="NGV175" s="1"/>
      <c r="NGW175" s="1"/>
      <c r="NGX175" s="1"/>
      <c r="NGY175" s="1"/>
      <c r="NGZ175" s="1"/>
      <c r="NHA175" s="1"/>
      <c r="NHB175" s="1"/>
      <c r="NHC175" s="1"/>
      <c r="NHD175" s="1"/>
      <c r="NHE175" s="1"/>
      <c r="NHF175" s="1"/>
      <c r="NHG175" s="1"/>
      <c r="NHH175" s="1"/>
      <c r="NHI175" s="1"/>
      <c r="NHJ175" s="1"/>
      <c r="NHK175" s="1"/>
      <c r="NHL175" s="1"/>
      <c r="NHM175" s="1"/>
      <c r="NHN175" s="1"/>
      <c r="NHO175" s="1"/>
      <c r="NHP175" s="1"/>
      <c r="NHQ175" s="1"/>
      <c r="NHR175" s="1"/>
      <c r="NHS175" s="1"/>
      <c r="NHT175" s="1"/>
      <c r="NHU175" s="1"/>
      <c r="NHV175" s="1"/>
      <c r="NHW175" s="1"/>
      <c r="NHX175" s="1"/>
      <c r="NHY175" s="1"/>
      <c r="NHZ175" s="1"/>
      <c r="NIA175" s="1"/>
      <c r="NIB175" s="1"/>
      <c r="NIC175" s="1"/>
      <c r="NID175" s="1"/>
      <c r="NIE175" s="1"/>
      <c r="NIF175" s="1"/>
      <c r="NIG175" s="1"/>
      <c r="NIH175" s="1"/>
      <c r="NII175" s="1"/>
      <c r="NIJ175" s="1"/>
      <c r="NIK175" s="1"/>
      <c r="NIL175" s="1"/>
      <c r="NIM175" s="1"/>
      <c r="NIN175" s="1"/>
      <c r="NIO175" s="1"/>
      <c r="NIP175" s="1"/>
      <c r="NIQ175" s="1"/>
      <c r="NIR175" s="1"/>
      <c r="NIS175" s="1"/>
      <c r="NIT175" s="1"/>
      <c r="NIU175" s="1"/>
      <c r="NIV175" s="1"/>
      <c r="NIW175" s="1"/>
      <c r="NIX175" s="1"/>
      <c r="NIY175" s="1"/>
      <c r="NIZ175" s="1"/>
      <c r="NJA175" s="1"/>
      <c r="NJB175" s="1"/>
      <c r="NJC175" s="1"/>
      <c r="NJD175" s="1"/>
      <c r="NJE175" s="1"/>
      <c r="NJF175" s="1"/>
      <c r="NJG175" s="1"/>
      <c r="NJH175" s="1"/>
      <c r="NJI175" s="1"/>
      <c r="NJJ175" s="1"/>
      <c r="NJK175" s="1"/>
      <c r="NJL175" s="1"/>
      <c r="NJM175" s="1"/>
      <c r="NJN175" s="1"/>
      <c r="NJO175" s="1"/>
      <c r="NJP175" s="1"/>
      <c r="NJQ175" s="1"/>
      <c r="NJR175" s="1"/>
      <c r="NJS175" s="1"/>
      <c r="NJT175" s="1"/>
      <c r="NJU175" s="1"/>
      <c r="NJV175" s="1"/>
      <c r="NJW175" s="1"/>
      <c r="NJX175" s="1"/>
      <c r="NJY175" s="1"/>
      <c r="NJZ175" s="1"/>
      <c r="NKA175" s="1"/>
      <c r="NKB175" s="1"/>
      <c r="NKC175" s="1"/>
      <c r="NKD175" s="1"/>
      <c r="NKE175" s="1"/>
      <c r="NKF175" s="1"/>
      <c r="NKG175" s="1"/>
      <c r="NKH175" s="1"/>
      <c r="NKI175" s="1"/>
      <c r="NKJ175" s="1"/>
      <c r="NKK175" s="1"/>
      <c r="NKL175" s="1"/>
      <c r="NKM175" s="1"/>
      <c r="NKN175" s="1"/>
      <c r="NKO175" s="1"/>
      <c r="NKP175" s="1"/>
      <c r="NKQ175" s="1"/>
      <c r="NKR175" s="1"/>
      <c r="NKS175" s="1"/>
      <c r="NKT175" s="1"/>
      <c r="NKU175" s="1"/>
      <c r="NKV175" s="1"/>
      <c r="NKW175" s="1"/>
      <c r="NKX175" s="1"/>
      <c r="NKY175" s="1"/>
      <c r="NKZ175" s="1"/>
      <c r="NLA175" s="1"/>
      <c r="NLB175" s="1"/>
      <c r="NLC175" s="1"/>
      <c r="NLD175" s="1"/>
      <c r="NLE175" s="1"/>
      <c r="NLF175" s="1"/>
      <c r="NLG175" s="1"/>
      <c r="NLH175" s="1"/>
      <c r="NLI175" s="1"/>
      <c r="NLJ175" s="1"/>
      <c r="NLK175" s="1"/>
      <c r="NLL175" s="1"/>
      <c r="NLM175" s="1"/>
      <c r="NLN175" s="1"/>
      <c r="NLO175" s="1"/>
      <c r="NLP175" s="1"/>
      <c r="NLQ175" s="1"/>
      <c r="NLR175" s="1"/>
      <c r="NLS175" s="1"/>
      <c r="NLT175" s="1"/>
      <c r="NLU175" s="1"/>
      <c r="NLV175" s="1"/>
      <c r="NLW175" s="1"/>
      <c r="NLX175" s="1"/>
      <c r="NLY175" s="1"/>
      <c r="NLZ175" s="1"/>
      <c r="NMA175" s="1"/>
      <c r="NMB175" s="1"/>
      <c r="NMC175" s="1"/>
      <c r="NMD175" s="1"/>
      <c r="NME175" s="1"/>
      <c r="NMF175" s="1"/>
      <c r="NMG175" s="1"/>
      <c r="NMH175" s="1"/>
      <c r="NMI175" s="1"/>
      <c r="NMJ175" s="1"/>
      <c r="NMK175" s="1"/>
      <c r="NML175" s="1"/>
      <c r="NMM175" s="1"/>
      <c r="NMN175" s="1"/>
      <c r="NMO175" s="1"/>
      <c r="NMP175" s="1"/>
      <c r="NMQ175" s="1"/>
      <c r="NMR175" s="1"/>
      <c r="NMS175" s="1"/>
      <c r="NMT175" s="1"/>
      <c r="NMU175" s="1"/>
      <c r="NMV175" s="1"/>
      <c r="NMW175" s="1"/>
      <c r="NMX175" s="1"/>
      <c r="NMY175" s="1"/>
      <c r="NMZ175" s="1"/>
      <c r="NNA175" s="1"/>
      <c r="NNB175" s="1"/>
      <c r="NNC175" s="1"/>
      <c r="NND175" s="1"/>
      <c r="NNE175" s="1"/>
      <c r="NNF175" s="1"/>
      <c r="NNG175" s="1"/>
      <c r="NNH175" s="1"/>
      <c r="NNI175" s="1"/>
      <c r="NNJ175" s="1"/>
      <c r="NNK175" s="1"/>
      <c r="NNL175" s="1"/>
      <c r="NNM175" s="1"/>
      <c r="NNN175" s="1"/>
      <c r="NNO175" s="1"/>
      <c r="NNP175" s="1"/>
      <c r="NNQ175" s="1"/>
      <c r="NNR175" s="1"/>
      <c r="NNS175" s="1"/>
      <c r="NNT175" s="1"/>
      <c r="NNU175" s="1"/>
      <c r="NNV175" s="1"/>
      <c r="NNW175" s="1"/>
      <c r="NNX175" s="1"/>
      <c r="NNY175" s="1"/>
      <c r="NNZ175" s="1"/>
      <c r="NOA175" s="1"/>
      <c r="NOB175" s="1"/>
      <c r="NOC175" s="1"/>
      <c r="NOD175" s="1"/>
      <c r="NOE175" s="1"/>
      <c r="NOF175" s="1"/>
      <c r="NOG175" s="1"/>
      <c r="NOH175" s="1"/>
      <c r="NOI175" s="1"/>
      <c r="NOJ175" s="1"/>
      <c r="NOK175" s="1"/>
      <c r="NOL175" s="1"/>
      <c r="NOM175" s="1"/>
      <c r="NON175" s="1"/>
      <c r="NOO175" s="1"/>
      <c r="NOP175" s="1"/>
      <c r="NOQ175" s="1"/>
      <c r="NOR175" s="1"/>
      <c r="NOS175" s="1"/>
      <c r="NOT175" s="1"/>
      <c r="NOU175" s="1"/>
      <c r="NOV175" s="1"/>
      <c r="NOW175" s="1"/>
      <c r="NOX175" s="1"/>
      <c r="NOY175" s="1"/>
      <c r="NOZ175" s="1"/>
      <c r="NPA175" s="1"/>
      <c r="NPB175" s="1"/>
      <c r="NPC175" s="1"/>
      <c r="NPD175" s="1"/>
      <c r="NPE175" s="1"/>
      <c r="NPF175" s="1"/>
      <c r="NPG175" s="1"/>
      <c r="NPH175" s="1"/>
      <c r="NPI175" s="1"/>
      <c r="NPJ175" s="1"/>
      <c r="NPK175" s="1"/>
      <c r="NPL175" s="1"/>
      <c r="NPM175" s="1"/>
      <c r="NPN175" s="1"/>
      <c r="NPO175" s="1"/>
      <c r="NPP175" s="1"/>
      <c r="NPQ175" s="1"/>
      <c r="NPR175" s="1"/>
      <c r="NPS175" s="1"/>
      <c r="NPT175" s="1"/>
      <c r="NPU175" s="1"/>
      <c r="NPV175" s="1"/>
      <c r="NPW175" s="1"/>
      <c r="NPX175" s="1"/>
      <c r="NPY175" s="1"/>
      <c r="NPZ175" s="1"/>
      <c r="NQA175" s="1"/>
      <c r="NQB175" s="1"/>
      <c r="NQC175" s="1"/>
      <c r="NQD175" s="1"/>
      <c r="NQE175" s="1"/>
      <c r="NQF175" s="1"/>
      <c r="NQG175" s="1"/>
      <c r="NQH175" s="1"/>
      <c r="NQI175" s="1"/>
      <c r="NQJ175" s="1"/>
      <c r="NQK175" s="1"/>
      <c r="NQL175" s="1"/>
      <c r="NQM175" s="1"/>
      <c r="NQN175" s="1"/>
      <c r="NQO175" s="1"/>
      <c r="NQP175" s="1"/>
      <c r="NQQ175" s="1"/>
      <c r="NQR175" s="1"/>
      <c r="NQS175" s="1"/>
      <c r="NQT175" s="1"/>
      <c r="NQU175" s="1"/>
      <c r="NQV175" s="1"/>
      <c r="NQW175" s="1"/>
      <c r="NQX175" s="1"/>
      <c r="NQY175" s="1"/>
      <c r="NQZ175" s="1"/>
      <c r="NRA175" s="1"/>
      <c r="NRB175" s="1"/>
      <c r="NRC175" s="1"/>
      <c r="NRD175" s="1"/>
      <c r="NRE175" s="1"/>
      <c r="NRF175" s="1"/>
      <c r="NRG175" s="1"/>
      <c r="NRH175" s="1"/>
      <c r="NRI175" s="1"/>
      <c r="NRJ175" s="1"/>
      <c r="NRK175" s="1"/>
      <c r="NRL175" s="1"/>
      <c r="NRM175" s="1"/>
      <c r="NRN175" s="1"/>
      <c r="NRO175" s="1"/>
      <c r="NRP175" s="1"/>
      <c r="NRQ175" s="1"/>
      <c r="NRR175" s="1"/>
      <c r="NRS175" s="1"/>
      <c r="NRT175" s="1"/>
      <c r="NRU175" s="1"/>
      <c r="NRV175" s="1"/>
      <c r="NRW175" s="1"/>
      <c r="NRX175" s="1"/>
      <c r="NRY175" s="1"/>
      <c r="NRZ175" s="1"/>
      <c r="NSA175" s="1"/>
      <c r="NSB175" s="1"/>
      <c r="NSC175" s="1"/>
      <c r="NSD175" s="1"/>
      <c r="NSE175" s="1"/>
      <c r="NSF175" s="1"/>
      <c r="NSG175" s="1"/>
      <c r="NSH175" s="1"/>
      <c r="NSI175" s="1"/>
      <c r="NSJ175" s="1"/>
      <c r="NSK175" s="1"/>
      <c r="NSL175" s="1"/>
      <c r="NSM175" s="1"/>
      <c r="NSN175" s="1"/>
      <c r="NSO175" s="1"/>
      <c r="NSP175" s="1"/>
      <c r="NSQ175" s="1"/>
      <c r="NSR175" s="1"/>
      <c r="NSS175" s="1"/>
      <c r="NST175" s="1"/>
      <c r="NSU175" s="1"/>
      <c r="NSV175" s="1"/>
      <c r="NSW175" s="1"/>
      <c r="NSX175" s="1"/>
      <c r="NSY175" s="1"/>
      <c r="NSZ175" s="1"/>
      <c r="NTA175" s="1"/>
      <c r="NTB175" s="1"/>
      <c r="NTC175" s="1"/>
      <c r="NTD175" s="1"/>
      <c r="NTE175" s="1"/>
      <c r="NTF175" s="1"/>
      <c r="NTG175" s="1"/>
      <c r="NTH175" s="1"/>
      <c r="NTI175" s="1"/>
      <c r="NTJ175" s="1"/>
      <c r="NTK175" s="1"/>
      <c r="NTL175" s="1"/>
      <c r="NTM175" s="1"/>
      <c r="NTN175" s="1"/>
      <c r="NTO175" s="1"/>
      <c r="NTP175" s="1"/>
      <c r="NTQ175" s="1"/>
      <c r="NTR175" s="1"/>
      <c r="NTS175" s="1"/>
      <c r="NTT175" s="1"/>
      <c r="NTU175" s="1"/>
      <c r="NTV175" s="1"/>
      <c r="NTW175" s="1"/>
      <c r="NTX175" s="1"/>
      <c r="NTY175" s="1"/>
      <c r="NTZ175" s="1"/>
      <c r="NUA175" s="1"/>
      <c r="NUB175" s="1"/>
      <c r="NUC175" s="1"/>
      <c r="NUD175" s="1"/>
      <c r="NUE175" s="1"/>
      <c r="NUF175" s="1"/>
      <c r="NUG175" s="1"/>
      <c r="NUH175" s="1"/>
      <c r="NUI175" s="1"/>
      <c r="NUJ175" s="1"/>
      <c r="NUK175" s="1"/>
      <c r="NUL175" s="1"/>
      <c r="NUM175" s="1"/>
      <c r="NUN175" s="1"/>
      <c r="NUO175" s="1"/>
      <c r="NUP175" s="1"/>
      <c r="NUQ175" s="1"/>
      <c r="NUR175" s="1"/>
      <c r="NUS175" s="1"/>
      <c r="NUT175" s="1"/>
      <c r="NUU175" s="1"/>
      <c r="NUV175" s="1"/>
      <c r="NUW175" s="1"/>
      <c r="NUX175" s="1"/>
      <c r="NUY175" s="1"/>
      <c r="NUZ175" s="1"/>
      <c r="NVA175" s="1"/>
      <c r="NVB175" s="1"/>
      <c r="NVC175" s="1"/>
      <c r="NVD175" s="1"/>
      <c r="NVE175" s="1"/>
      <c r="NVF175" s="1"/>
      <c r="NVG175" s="1"/>
      <c r="NVH175" s="1"/>
      <c r="NVI175" s="1"/>
      <c r="NVJ175" s="1"/>
      <c r="NVK175" s="1"/>
      <c r="NVL175" s="1"/>
      <c r="NVM175" s="1"/>
      <c r="NVN175" s="1"/>
      <c r="NVO175" s="1"/>
      <c r="NVP175" s="1"/>
      <c r="NVQ175" s="1"/>
      <c r="NVR175" s="1"/>
      <c r="NVS175" s="1"/>
      <c r="NVT175" s="1"/>
      <c r="NVU175" s="1"/>
      <c r="NVV175" s="1"/>
      <c r="NVW175" s="1"/>
      <c r="NVX175" s="1"/>
      <c r="NVY175" s="1"/>
      <c r="NVZ175" s="1"/>
      <c r="NWA175" s="1"/>
      <c r="NWB175" s="1"/>
      <c r="NWC175" s="1"/>
      <c r="NWD175" s="1"/>
      <c r="NWE175" s="1"/>
      <c r="NWF175" s="1"/>
      <c r="NWG175" s="1"/>
      <c r="NWH175" s="1"/>
      <c r="NWI175" s="1"/>
      <c r="NWJ175" s="1"/>
      <c r="NWK175" s="1"/>
      <c r="NWL175" s="1"/>
      <c r="NWM175" s="1"/>
      <c r="NWN175" s="1"/>
      <c r="NWO175" s="1"/>
      <c r="NWP175" s="1"/>
      <c r="NWQ175" s="1"/>
      <c r="NWR175" s="1"/>
      <c r="NWS175" s="1"/>
      <c r="NWT175" s="1"/>
      <c r="NWU175" s="1"/>
      <c r="NWV175" s="1"/>
      <c r="NWW175" s="1"/>
      <c r="NWX175" s="1"/>
      <c r="NWY175" s="1"/>
      <c r="NWZ175" s="1"/>
      <c r="NXA175" s="1"/>
      <c r="NXB175" s="1"/>
      <c r="NXC175" s="1"/>
      <c r="NXD175" s="1"/>
      <c r="NXE175" s="1"/>
      <c r="NXF175" s="1"/>
      <c r="NXG175" s="1"/>
      <c r="NXH175" s="1"/>
      <c r="NXI175" s="1"/>
      <c r="NXJ175" s="1"/>
      <c r="NXK175" s="1"/>
      <c r="NXL175" s="1"/>
      <c r="NXM175" s="1"/>
      <c r="NXN175" s="1"/>
      <c r="NXO175" s="1"/>
      <c r="NXP175" s="1"/>
      <c r="NXQ175" s="1"/>
      <c r="NXR175" s="1"/>
      <c r="NXS175" s="1"/>
      <c r="NXT175" s="1"/>
      <c r="NXU175" s="1"/>
      <c r="NXV175" s="1"/>
      <c r="NXW175" s="1"/>
      <c r="NXX175" s="1"/>
      <c r="NXY175" s="1"/>
      <c r="NXZ175" s="1"/>
      <c r="NYA175" s="1"/>
      <c r="NYB175" s="1"/>
      <c r="NYC175" s="1"/>
      <c r="NYD175" s="1"/>
      <c r="NYE175" s="1"/>
      <c r="NYF175" s="1"/>
      <c r="NYG175" s="1"/>
      <c r="NYH175" s="1"/>
      <c r="NYI175" s="1"/>
      <c r="NYJ175" s="1"/>
      <c r="NYK175" s="1"/>
      <c r="NYL175" s="1"/>
      <c r="NYM175" s="1"/>
      <c r="NYN175" s="1"/>
      <c r="NYO175" s="1"/>
      <c r="NYP175" s="1"/>
      <c r="NYQ175" s="1"/>
      <c r="NYR175" s="1"/>
      <c r="NYS175" s="1"/>
      <c r="NYT175" s="1"/>
      <c r="NYU175" s="1"/>
      <c r="NYV175" s="1"/>
      <c r="NYW175" s="1"/>
      <c r="NYX175" s="1"/>
      <c r="NYY175" s="1"/>
      <c r="NYZ175" s="1"/>
      <c r="NZA175" s="1"/>
      <c r="NZB175" s="1"/>
      <c r="NZC175" s="1"/>
      <c r="NZD175" s="1"/>
      <c r="NZE175" s="1"/>
      <c r="NZF175" s="1"/>
      <c r="NZG175" s="1"/>
      <c r="NZH175" s="1"/>
      <c r="NZI175" s="1"/>
      <c r="NZJ175" s="1"/>
      <c r="NZK175" s="1"/>
      <c r="NZL175" s="1"/>
      <c r="NZM175" s="1"/>
      <c r="NZN175" s="1"/>
      <c r="NZO175" s="1"/>
      <c r="NZP175" s="1"/>
      <c r="NZQ175" s="1"/>
      <c r="NZR175" s="1"/>
      <c r="NZS175" s="1"/>
      <c r="NZT175" s="1"/>
      <c r="NZU175" s="1"/>
      <c r="NZV175" s="1"/>
      <c r="NZW175" s="1"/>
      <c r="NZX175" s="1"/>
      <c r="NZY175" s="1"/>
      <c r="NZZ175" s="1"/>
      <c r="OAA175" s="1"/>
      <c r="OAB175" s="1"/>
      <c r="OAC175" s="1"/>
      <c r="OAD175" s="1"/>
      <c r="OAE175" s="1"/>
      <c r="OAF175" s="1"/>
      <c r="OAG175" s="1"/>
      <c r="OAH175" s="1"/>
      <c r="OAI175" s="1"/>
      <c r="OAJ175" s="1"/>
      <c r="OAK175" s="1"/>
      <c r="OAL175" s="1"/>
      <c r="OAM175" s="1"/>
      <c r="OAN175" s="1"/>
      <c r="OAO175" s="1"/>
      <c r="OAP175" s="1"/>
      <c r="OAQ175" s="1"/>
      <c r="OAR175" s="1"/>
      <c r="OAS175" s="1"/>
      <c r="OAT175" s="1"/>
      <c r="OAU175" s="1"/>
      <c r="OAV175" s="1"/>
      <c r="OAW175" s="1"/>
      <c r="OAX175" s="1"/>
      <c r="OAY175" s="1"/>
      <c r="OAZ175" s="1"/>
      <c r="OBA175" s="1"/>
      <c r="OBB175" s="1"/>
      <c r="OBC175" s="1"/>
      <c r="OBD175" s="1"/>
      <c r="OBE175" s="1"/>
      <c r="OBF175" s="1"/>
      <c r="OBG175" s="1"/>
      <c r="OBH175" s="1"/>
      <c r="OBI175" s="1"/>
      <c r="OBJ175" s="1"/>
      <c r="OBK175" s="1"/>
      <c r="OBL175" s="1"/>
      <c r="OBM175" s="1"/>
      <c r="OBN175" s="1"/>
      <c r="OBO175" s="1"/>
      <c r="OBP175" s="1"/>
      <c r="OBQ175" s="1"/>
      <c r="OBR175" s="1"/>
      <c r="OBS175" s="1"/>
      <c r="OBT175" s="1"/>
      <c r="OBU175" s="1"/>
      <c r="OBV175" s="1"/>
      <c r="OBW175" s="1"/>
      <c r="OBX175" s="1"/>
      <c r="OBY175" s="1"/>
      <c r="OBZ175" s="1"/>
      <c r="OCA175" s="1"/>
      <c r="OCB175" s="1"/>
      <c r="OCC175" s="1"/>
      <c r="OCD175" s="1"/>
      <c r="OCE175" s="1"/>
      <c r="OCF175" s="1"/>
      <c r="OCG175" s="1"/>
      <c r="OCH175" s="1"/>
      <c r="OCI175" s="1"/>
      <c r="OCJ175" s="1"/>
      <c r="OCK175" s="1"/>
      <c r="OCL175" s="1"/>
      <c r="OCM175" s="1"/>
      <c r="OCN175" s="1"/>
      <c r="OCO175" s="1"/>
      <c r="OCP175" s="1"/>
      <c r="OCQ175" s="1"/>
      <c r="OCR175" s="1"/>
      <c r="OCS175" s="1"/>
      <c r="OCT175" s="1"/>
      <c r="OCU175" s="1"/>
      <c r="OCV175" s="1"/>
      <c r="OCW175" s="1"/>
      <c r="OCX175" s="1"/>
      <c r="OCY175" s="1"/>
      <c r="OCZ175" s="1"/>
      <c r="ODA175" s="1"/>
      <c r="ODB175" s="1"/>
      <c r="ODC175" s="1"/>
      <c r="ODD175" s="1"/>
      <c r="ODE175" s="1"/>
      <c r="ODF175" s="1"/>
      <c r="ODG175" s="1"/>
      <c r="ODH175" s="1"/>
      <c r="ODI175" s="1"/>
      <c r="ODJ175" s="1"/>
      <c r="ODK175" s="1"/>
      <c r="ODL175" s="1"/>
      <c r="ODM175" s="1"/>
      <c r="ODN175" s="1"/>
      <c r="ODO175" s="1"/>
      <c r="ODP175" s="1"/>
      <c r="ODQ175" s="1"/>
      <c r="ODR175" s="1"/>
      <c r="ODS175" s="1"/>
      <c r="ODT175" s="1"/>
      <c r="ODU175" s="1"/>
      <c r="ODV175" s="1"/>
      <c r="ODW175" s="1"/>
      <c r="ODX175" s="1"/>
      <c r="ODY175" s="1"/>
      <c r="ODZ175" s="1"/>
      <c r="OEA175" s="1"/>
      <c r="OEB175" s="1"/>
      <c r="OEC175" s="1"/>
      <c r="OED175" s="1"/>
      <c r="OEE175" s="1"/>
      <c r="OEF175" s="1"/>
      <c r="OEG175" s="1"/>
      <c r="OEH175" s="1"/>
      <c r="OEI175" s="1"/>
      <c r="OEJ175" s="1"/>
      <c r="OEK175" s="1"/>
      <c r="OEL175" s="1"/>
      <c r="OEM175" s="1"/>
      <c r="OEN175" s="1"/>
      <c r="OEO175" s="1"/>
      <c r="OEP175" s="1"/>
      <c r="OEQ175" s="1"/>
      <c r="OER175" s="1"/>
      <c r="OES175" s="1"/>
      <c r="OET175" s="1"/>
      <c r="OEU175" s="1"/>
      <c r="OEV175" s="1"/>
      <c r="OEW175" s="1"/>
      <c r="OEX175" s="1"/>
      <c r="OEY175" s="1"/>
      <c r="OEZ175" s="1"/>
      <c r="OFA175" s="1"/>
      <c r="OFB175" s="1"/>
      <c r="OFC175" s="1"/>
      <c r="OFD175" s="1"/>
      <c r="OFE175" s="1"/>
      <c r="OFF175" s="1"/>
      <c r="OFG175" s="1"/>
      <c r="OFH175" s="1"/>
      <c r="OFI175" s="1"/>
      <c r="OFJ175" s="1"/>
      <c r="OFK175" s="1"/>
      <c r="OFL175" s="1"/>
      <c r="OFM175" s="1"/>
      <c r="OFN175" s="1"/>
      <c r="OFO175" s="1"/>
      <c r="OFP175" s="1"/>
      <c r="OFQ175" s="1"/>
      <c r="OFR175" s="1"/>
      <c r="OFS175" s="1"/>
      <c r="OFT175" s="1"/>
      <c r="OFU175" s="1"/>
      <c r="OFV175" s="1"/>
      <c r="OFW175" s="1"/>
      <c r="OFX175" s="1"/>
      <c r="OFY175" s="1"/>
      <c r="OFZ175" s="1"/>
      <c r="OGA175" s="1"/>
      <c r="OGB175" s="1"/>
      <c r="OGC175" s="1"/>
      <c r="OGD175" s="1"/>
      <c r="OGE175" s="1"/>
      <c r="OGF175" s="1"/>
      <c r="OGG175" s="1"/>
      <c r="OGH175" s="1"/>
      <c r="OGI175" s="1"/>
      <c r="OGJ175" s="1"/>
      <c r="OGK175" s="1"/>
      <c r="OGL175" s="1"/>
      <c r="OGM175" s="1"/>
      <c r="OGN175" s="1"/>
      <c r="OGO175" s="1"/>
      <c r="OGP175" s="1"/>
      <c r="OGQ175" s="1"/>
      <c r="OGR175" s="1"/>
      <c r="OGS175" s="1"/>
      <c r="OGT175" s="1"/>
      <c r="OGU175" s="1"/>
      <c r="OGV175" s="1"/>
      <c r="OGW175" s="1"/>
      <c r="OGX175" s="1"/>
      <c r="OGY175" s="1"/>
      <c r="OGZ175" s="1"/>
      <c r="OHA175" s="1"/>
      <c r="OHB175" s="1"/>
      <c r="OHC175" s="1"/>
      <c r="OHD175" s="1"/>
      <c r="OHE175" s="1"/>
      <c r="OHF175" s="1"/>
      <c r="OHG175" s="1"/>
      <c r="OHH175" s="1"/>
      <c r="OHI175" s="1"/>
      <c r="OHJ175" s="1"/>
      <c r="OHK175" s="1"/>
      <c r="OHL175" s="1"/>
      <c r="OHM175" s="1"/>
      <c r="OHN175" s="1"/>
      <c r="OHO175" s="1"/>
      <c r="OHP175" s="1"/>
      <c r="OHQ175" s="1"/>
      <c r="OHR175" s="1"/>
      <c r="OHS175" s="1"/>
      <c r="OHT175" s="1"/>
      <c r="OHU175" s="1"/>
      <c r="OHV175" s="1"/>
      <c r="OHW175" s="1"/>
      <c r="OHX175" s="1"/>
      <c r="OHY175" s="1"/>
      <c r="OHZ175" s="1"/>
      <c r="OIA175" s="1"/>
      <c r="OIB175" s="1"/>
      <c r="OIC175" s="1"/>
      <c r="OID175" s="1"/>
      <c r="OIE175" s="1"/>
      <c r="OIF175" s="1"/>
      <c r="OIG175" s="1"/>
      <c r="OIH175" s="1"/>
      <c r="OII175" s="1"/>
      <c r="OIJ175" s="1"/>
      <c r="OIK175" s="1"/>
      <c r="OIL175" s="1"/>
      <c r="OIM175" s="1"/>
      <c r="OIN175" s="1"/>
      <c r="OIO175" s="1"/>
      <c r="OIP175" s="1"/>
      <c r="OIQ175" s="1"/>
      <c r="OIR175" s="1"/>
      <c r="OIS175" s="1"/>
      <c r="OIT175" s="1"/>
      <c r="OIU175" s="1"/>
      <c r="OIV175" s="1"/>
      <c r="OIW175" s="1"/>
      <c r="OIX175" s="1"/>
      <c r="OIY175" s="1"/>
      <c r="OIZ175" s="1"/>
      <c r="OJA175" s="1"/>
      <c r="OJB175" s="1"/>
      <c r="OJC175" s="1"/>
      <c r="OJD175" s="1"/>
      <c r="OJE175" s="1"/>
      <c r="OJF175" s="1"/>
      <c r="OJG175" s="1"/>
      <c r="OJH175" s="1"/>
      <c r="OJI175" s="1"/>
      <c r="OJJ175" s="1"/>
      <c r="OJK175" s="1"/>
      <c r="OJL175" s="1"/>
      <c r="OJM175" s="1"/>
      <c r="OJN175" s="1"/>
      <c r="OJO175" s="1"/>
      <c r="OJP175" s="1"/>
      <c r="OJQ175" s="1"/>
      <c r="OJR175" s="1"/>
      <c r="OJS175" s="1"/>
      <c r="OJT175" s="1"/>
      <c r="OJU175" s="1"/>
      <c r="OJV175" s="1"/>
      <c r="OJW175" s="1"/>
      <c r="OJX175" s="1"/>
      <c r="OJY175" s="1"/>
      <c r="OJZ175" s="1"/>
      <c r="OKA175" s="1"/>
      <c r="OKB175" s="1"/>
      <c r="OKC175" s="1"/>
      <c r="OKD175" s="1"/>
      <c r="OKE175" s="1"/>
      <c r="OKF175" s="1"/>
      <c r="OKG175" s="1"/>
      <c r="OKH175" s="1"/>
      <c r="OKI175" s="1"/>
      <c r="OKJ175" s="1"/>
      <c r="OKK175" s="1"/>
      <c r="OKL175" s="1"/>
      <c r="OKM175" s="1"/>
      <c r="OKN175" s="1"/>
      <c r="OKO175" s="1"/>
      <c r="OKP175" s="1"/>
      <c r="OKQ175" s="1"/>
      <c r="OKR175" s="1"/>
      <c r="OKS175" s="1"/>
      <c r="OKT175" s="1"/>
      <c r="OKU175" s="1"/>
      <c r="OKV175" s="1"/>
      <c r="OKW175" s="1"/>
      <c r="OKX175" s="1"/>
      <c r="OKY175" s="1"/>
      <c r="OKZ175" s="1"/>
      <c r="OLA175" s="1"/>
      <c r="OLB175" s="1"/>
      <c r="OLC175" s="1"/>
      <c r="OLD175" s="1"/>
      <c r="OLE175" s="1"/>
      <c r="OLF175" s="1"/>
      <c r="OLG175" s="1"/>
      <c r="OLH175" s="1"/>
      <c r="OLI175" s="1"/>
      <c r="OLJ175" s="1"/>
      <c r="OLK175" s="1"/>
      <c r="OLL175" s="1"/>
      <c r="OLM175" s="1"/>
      <c r="OLN175" s="1"/>
      <c r="OLO175" s="1"/>
      <c r="OLP175" s="1"/>
      <c r="OLQ175" s="1"/>
      <c r="OLR175" s="1"/>
      <c r="OLS175" s="1"/>
      <c r="OLT175" s="1"/>
      <c r="OLU175" s="1"/>
      <c r="OLV175" s="1"/>
      <c r="OLW175" s="1"/>
      <c r="OLX175" s="1"/>
      <c r="OLY175" s="1"/>
      <c r="OLZ175" s="1"/>
      <c r="OMA175" s="1"/>
      <c r="OMB175" s="1"/>
      <c r="OMC175" s="1"/>
      <c r="OMD175" s="1"/>
      <c r="OME175" s="1"/>
      <c r="OMF175" s="1"/>
      <c r="OMG175" s="1"/>
      <c r="OMH175" s="1"/>
      <c r="OMI175" s="1"/>
      <c r="OMJ175" s="1"/>
      <c r="OMK175" s="1"/>
      <c r="OML175" s="1"/>
      <c r="OMM175" s="1"/>
      <c r="OMN175" s="1"/>
      <c r="OMO175" s="1"/>
      <c r="OMP175" s="1"/>
      <c r="OMQ175" s="1"/>
      <c r="OMR175" s="1"/>
      <c r="OMS175" s="1"/>
      <c r="OMT175" s="1"/>
      <c r="OMU175" s="1"/>
      <c r="OMV175" s="1"/>
      <c r="OMW175" s="1"/>
      <c r="OMX175" s="1"/>
      <c r="OMY175" s="1"/>
      <c r="OMZ175" s="1"/>
      <c r="ONA175" s="1"/>
      <c r="ONB175" s="1"/>
      <c r="ONC175" s="1"/>
      <c r="OND175" s="1"/>
      <c r="ONE175" s="1"/>
      <c r="ONF175" s="1"/>
      <c r="ONG175" s="1"/>
      <c r="ONH175" s="1"/>
      <c r="ONI175" s="1"/>
      <c r="ONJ175" s="1"/>
      <c r="ONK175" s="1"/>
      <c r="ONL175" s="1"/>
      <c r="ONM175" s="1"/>
      <c r="ONN175" s="1"/>
      <c r="ONO175" s="1"/>
      <c r="ONP175" s="1"/>
      <c r="ONQ175" s="1"/>
      <c r="ONR175" s="1"/>
      <c r="ONS175" s="1"/>
      <c r="ONT175" s="1"/>
      <c r="ONU175" s="1"/>
      <c r="ONV175" s="1"/>
      <c r="ONW175" s="1"/>
      <c r="ONX175" s="1"/>
      <c r="ONY175" s="1"/>
      <c r="ONZ175" s="1"/>
      <c r="OOA175" s="1"/>
      <c r="OOB175" s="1"/>
      <c r="OOC175" s="1"/>
      <c r="OOD175" s="1"/>
      <c r="OOE175" s="1"/>
      <c r="OOF175" s="1"/>
      <c r="OOG175" s="1"/>
      <c r="OOH175" s="1"/>
      <c r="OOI175" s="1"/>
      <c r="OOJ175" s="1"/>
      <c r="OOK175" s="1"/>
      <c r="OOL175" s="1"/>
      <c r="OOM175" s="1"/>
      <c r="OON175" s="1"/>
      <c r="OOO175" s="1"/>
      <c r="OOP175" s="1"/>
      <c r="OOQ175" s="1"/>
      <c r="OOR175" s="1"/>
      <c r="OOS175" s="1"/>
      <c r="OOT175" s="1"/>
      <c r="OOU175" s="1"/>
      <c r="OOV175" s="1"/>
      <c r="OOW175" s="1"/>
      <c r="OOX175" s="1"/>
      <c r="OOY175" s="1"/>
      <c r="OOZ175" s="1"/>
      <c r="OPA175" s="1"/>
      <c r="OPB175" s="1"/>
      <c r="OPC175" s="1"/>
      <c r="OPD175" s="1"/>
      <c r="OPE175" s="1"/>
      <c r="OPF175" s="1"/>
      <c r="OPG175" s="1"/>
      <c r="OPH175" s="1"/>
      <c r="OPI175" s="1"/>
      <c r="OPJ175" s="1"/>
      <c r="OPK175" s="1"/>
      <c r="OPL175" s="1"/>
      <c r="OPM175" s="1"/>
      <c r="OPN175" s="1"/>
      <c r="OPO175" s="1"/>
      <c r="OPP175" s="1"/>
      <c r="OPQ175" s="1"/>
      <c r="OPR175" s="1"/>
      <c r="OPS175" s="1"/>
      <c r="OPT175" s="1"/>
      <c r="OPU175" s="1"/>
      <c r="OPV175" s="1"/>
      <c r="OPW175" s="1"/>
      <c r="OPX175" s="1"/>
      <c r="OPY175" s="1"/>
      <c r="OPZ175" s="1"/>
      <c r="OQA175" s="1"/>
      <c r="OQB175" s="1"/>
      <c r="OQC175" s="1"/>
      <c r="OQD175" s="1"/>
      <c r="OQE175" s="1"/>
      <c r="OQF175" s="1"/>
      <c r="OQG175" s="1"/>
      <c r="OQH175" s="1"/>
      <c r="OQI175" s="1"/>
      <c r="OQJ175" s="1"/>
      <c r="OQK175" s="1"/>
      <c r="OQL175" s="1"/>
      <c r="OQM175" s="1"/>
      <c r="OQN175" s="1"/>
      <c r="OQO175" s="1"/>
      <c r="OQP175" s="1"/>
      <c r="OQQ175" s="1"/>
      <c r="OQR175" s="1"/>
      <c r="OQS175" s="1"/>
      <c r="OQT175" s="1"/>
      <c r="OQU175" s="1"/>
      <c r="OQV175" s="1"/>
      <c r="OQW175" s="1"/>
      <c r="OQX175" s="1"/>
      <c r="OQY175" s="1"/>
      <c r="OQZ175" s="1"/>
      <c r="ORA175" s="1"/>
      <c r="ORB175" s="1"/>
      <c r="ORC175" s="1"/>
      <c r="ORD175" s="1"/>
      <c r="ORE175" s="1"/>
      <c r="ORF175" s="1"/>
      <c r="ORG175" s="1"/>
      <c r="ORH175" s="1"/>
      <c r="ORI175" s="1"/>
      <c r="ORJ175" s="1"/>
      <c r="ORK175" s="1"/>
      <c r="ORL175" s="1"/>
      <c r="ORM175" s="1"/>
      <c r="ORN175" s="1"/>
      <c r="ORO175" s="1"/>
      <c r="ORP175" s="1"/>
      <c r="ORQ175" s="1"/>
      <c r="ORR175" s="1"/>
      <c r="ORS175" s="1"/>
      <c r="ORT175" s="1"/>
      <c r="ORU175" s="1"/>
      <c r="ORV175" s="1"/>
      <c r="ORW175" s="1"/>
      <c r="ORX175" s="1"/>
      <c r="ORY175" s="1"/>
      <c r="ORZ175" s="1"/>
      <c r="OSA175" s="1"/>
      <c r="OSB175" s="1"/>
      <c r="OSC175" s="1"/>
      <c r="OSD175" s="1"/>
      <c r="OSE175" s="1"/>
      <c r="OSF175" s="1"/>
      <c r="OSG175" s="1"/>
      <c r="OSH175" s="1"/>
      <c r="OSI175" s="1"/>
      <c r="OSJ175" s="1"/>
      <c r="OSK175" s="1"/>
      <c r="OSL175" s="1"/>
      <c r="OSM175" s="1"/>
      <c r="OSN175" s="1"/>
      <c r="OSO175" s="1"/>
      <c r="OSP175" s="1"/>
      <c r="OSQ175" s="1"/>
      <c r="OSR175" s="1"/>
      <c r="OSS175" s="1"/>
      <c r="OST175" s="1"/>
      <c r="OSU175" s="1"/>
      <c r="OSV175" s="1"/>
      <c r="OSW175" s="1"/>
      <c r="OSX175" s="1"/>
      <c r="OSY175" s="1"/>
      <c r="OSZ175" s="1"/>
      <c r="OTA175" s="1"/>
      <c r="OTB175" s="1"/>
      <c r="OTC175" s="1"/>
      <c r="OTD175" s="1"/>
      <c r="OTE175" s="1"/>
      <c r="OTF175" s="1"/>
      <c r="OTG175" s="1"/>
      <c r="OTH175" s="1"/>
      <c r="OTI175" s="1"/>
      <c r="OTJ175" s="1"/>
      <c r="OTK175" s="1"/>
      <c r="OTL175" s="1"/>
      <c r="OTM175" s="1"/>
      <c r="OTN175" s="1"/>
      <c r="OTO175" s="1"/>
      <c r="OTP175" s="1"/>
      <c r="OTQ175" s="1"/>
      <c r="OTR175" s="1"/>
      <c r="OTS175" s="1"/>
      <c r="OTT175" s="1"/>
      <c r="OTU175" s="1"/>
      <c r="OTV175" s="1"/>
      <c r="OTW175" s="1"/>
      <c r="OTX175" s="1"/>
      <c r="OTY175" s="1"/>
      <c r="OTZ175" s="1"/>
      <c r="OUA175" s="1"/>
      <c r="OUB175" s="1"/>
      <c r="OUC175" s="1"/>
      <c r="OUD175" s="1"/>
      <c r="OUE175" s="1"/>
      <c r="OUF175" s="1"/>
      <c r="OUG175" s="1"/>
      <c r="OUH175" s="1"/>
      <c r="OUI175" s="1"/>
      <c r="OUJ175" s="1"/>
      <c r="OUK175" s="1"/>
      <c r="OUL175" s="1"/>
      <c r="OUM175" s="1"/>
      <c r="OUN175" s="1"/>
      <c r="OUO175" s="1"/>
      <c r="OUP175" s="1"/>
      <c r="OUQ175" s="1"/>
      <c r="OUR175" s="1"/>
      <c r="OUS175" s="1"/>
      <c r="OUT175" s="1"/>
      <c r="OUU175" s="1"/>
      <c r="OUV175" s="1"/>
      <c r="OUW175" s="1"/>
      <c r="OUX175" s="1"/>
      <c r="OUY175" s="1"/>
      <c r="OUZ175" s="1"/>
      <c r="OVA175" s="1"/>
      <c r="OVB175" s="1"/>
      <c r="OVC175" s="1"/>
      <c r="OVD175" s="1"/>
      <c r="OVE175" s="1"/>
      <c r="OVF175" s="1"/>
      <c r="OVG175" s="1"/>
      <c r="OVH175" s="1"/>
      <c r="OVI175" s="1"/>
      <c r="OVJ175" s="1"/>
      <c r="OVK175" s="1"/>
      <c r="OVL175" s="1"/>
      <c r="OVM175" s="1"/>
      <c r="OVN175" s="1"/>
      <c r="OVO175" s="1"/>
      <c r="OVP175" s="1"/>
      <c r="OVQ175" s="1"/>
      <c r="OVR175" s="1"/>
      <c r="OVS175" s="1"/>
      <c r="OVT175" s="1"/>
      <c r="OVU175" s="1"/>
      <c r="OVV175" s="1"/>
      <c r="OVW175" s="1"/>
      <c r="OVX175" s="1"/>
      <c r="OVY175" s="1"/>
      <c r="OVZ175" s="1"/>
      <c r="OWA175" s="1"/>
      <c r="OWB175" s="1"/>
      <c r="OWC175" s="1"/>
      <c r="OWD175" s="1"/>
      <c r="OWE175" s="1"/>
      <c r="OWF175" s="1"/>
      <c r="OWG175" s="1"/>
      <c r="OWH175" s="1"/>
      <c r="OWI175" s="1"/>
      <c r="OWJ175" s="1"/>
      <c r="OWK175" s="1"/>
      <c r="OWL175" s="1"/>
      <c r="OWM175" s="1"/>
      <c r="OWN175" s="1"/>
      <c r="OWO175" s="1"/>
      <c r="OWP175" s="1"/>
      <c r="OWQ175" s="1"/>
      <c r="OWR175" s="1"/>
      <c r="OWS175" s="1"/>
      <c r="OWT175" s="1"/>
      <c r="OWU175" s="1"/>
      <c r="OWV175" s="1"/>
      <c r="OWW175" s="1"/>
      <c r="OWX175" s="1"/>
      <c r="OWY175" s="1"/>
      <c r="OWZ175" s="1"/>
      <c r="OXA175" s="1"/>
      <c r="OXB175" s="1"/>
      <c r="OXC175" s="1"/>
      <c r="OXD175" s="1"/>
      <c r="OXE175" s="1"/>
      <c r="OXF175" s="1"/>
      <c r="OXG175" s="1"/>
      <c r="OXH175" s="1"/>
      <c r="OXI175" s="1"/>
      <c r="OXJ175" s="1"/>
      <c r="OXK175" s="1"/>
      <c r="OXL175" s="1"/>
      <c r="OXM175" s="1"/>
      <c r="OXN175" s="1"/>
      <c r="OXO175" s="1"/>
      <c r="OXP175" s="1"/>
      <c r="OXQ175" s="1"/>
      <c r="OXR175" s="1"/>
      <c r="OXS175" s="1"/>
      <c r="OXT175" s="1"/>
      <c r="OXU175" s="1"/>
      <c r="OXV175" s="1"/>
      <c r="OXW175" s="1"/>
      <c r="OXX175" s="1"/>
      <c r="OXY175" s="1"/>
      <c r="OXZ175" s="1"/>
      <c r="OYA175" s="1"/>
      <c r="OYB175" s="1"/>
      <c r="OYC175" s="1"/>
      <c r="OYD175" s="1"/>
      <c r="OYE175" s="1"/>
      <c r="OYF175" s="1"/>
      <c r="OYG175" s="1"/>
      <c r="OYH175" s="1"/>
      <c r="OYI175" s="1"/>
      <c r="OYJ175" s="1"/>
      <c r="OYK175" s="1"/>
      <c r="OYL175" s="1"/>
      <c r="OYM175" s="1"/>
      <c r="OYN175" s="1"/>
      <c r="OYO175" s="1"/>
      <c r="OYP175" s="1"/>
      <c r="OYQ175" s="1"/>
      <c r="OYR175" s="1"/>
      <c r="OYS175" s="1"/>
      <c r="OYT175" s="1"/>
      <c r="OYU175" s="1"/>
      <c r="OYV175" s="1"/>
      <c r="OYW175" s="1"/>
      <c r="OYX175" s="1"/>
      <c r="OYY175" s="1"/>
      <c r="OYZ175" s="1"/>
      <c r="OZA175" s="1"/>
      <c r="OZB175" s="1"/>
      <c r="OZC175" s="1"/>
      <c r="OZD175" s="1"/>
      <c r="OZE175" s="1"/>
      <c r="OZF175" s="1"/>
      <c r="OZG175" s="1"/>
      <c r="OZH175" s="1"/>
      <c r="OZI175" s="1"/>
      <c r="OZJ175" s="1"/>
      <c r="OZK175" s="1"/>
      <c r="OZL175" s="1"/>
      <c r="OZM175" s="1"/>
      <c r="OZN175" s="1"/>
      <c r="OZO175" s="1"/>
      <c r="OZP175" s="1"/>
      <c r="OZQ175" s="1"/>
      <c r="OZR175" s="1"/>
      <c r="OZS175" s="1"/>
      <c r="OZT175" s="1"/>
      <c r="OZU175" s="1"/>
      <c r="OZV175" s="1"/>
      <c r="OZW175" s="1"/>
      <c r="OZX175" s="1"/>
      <c r="OZY175" s="1"/>
      <c r="OZZ175" s="1"/>
      <c r="PAA175" s="1"/>
      <c r="PAB175" s="1"/>
      <c r="PAC175" s="1"/>
      <c r="PAD175" s="1"/>
      <c r="PAE175" s="1"/>
      <c r="PAF175" s="1"/>
      <c r="PAG175" s="1"/>
      <c r="PAH175" s="1"/>
      <c r="PAI175" s="1"/>
      <c r="PAJ175" s="1"/>
      <c r="PAK175" s="1"/>
      <c r="PAL175" s="1"/>
      <c r="PAM175" s="1"/>
      <c r="PAN175" s="1"/>
      <c r="PAO175" s="1"/>
      <c r="PAP175" s="1"/>
      <c r="PAQ175" s="1"/>
      <c r="PAR175" s="1"/>
      <c r="PAS175" s="1"/>
      <c r="PAT175" s="1"/>
      <c r="PAU175" s="1"/>
      <c r="PAV175" s="1"/>
      <c r="PAW175" s="1"/>
      <c r="PAX175" s="1"/>
      <c r="PAY175" s="1"/>
      <c r="PAZ175" s="1"/>
      <c r="PBA175" s="1"/>
      <c r="PBB175" s="1"/>
      <c r="PBC175" s="1"/>
      <c r="PBD175" s="1"/>
      <c r="PBE175" s="1"/>
      <c r="PBF175" s="1"/>
      <c r="PBG175" s="1"/>
      <c r="PBH175" s="1"/>
      <c r="PBI175" s="1"/>
      <c r="PBJ175" s="1"/>
      <c r="PBK175" s="1"/>
      <c r="PBL175" s="1"/>
      <c r="PBM175" s="1"/>
      <c r="PBN175" s="1"/>
      <c r="PBO175" s="1"/>
      <c r="PBP175" s="1"/>
      <c r="PBQ175" s="1"/>
      <c r="PBR175" s="1"/>
      <c r="PBS175" s="1"/>
      <c r="PBT175" s="1"/>
      <c r="PBU175" s="1"/>
      <c r="PBV175" s="1"/>
      <c r="PBW175" s="1"/>
      <c r="PBX175" s="1"/>
      <c r="PBY175" s="1"/>
      <c r="PBZ175" s="1"/>
      <c r="PCA175" s="1"/>
      <c r="PCB175" s="1"/>
      <c r="PCC175" s="1"/>
      <c r="PCD175" s="1"/>
      <c r="PCE175" s="1"/>
      <c r="PCF175" s="1"/>
      <c r="PCG175" s="1"/>
      <c r="PCH175" s="1"/>
      <c r="PCI175" s="1"/>
      <c r="PCJ175" s="1"/>
      <c r="PCK175" s="1"/>
      <c r="PCL175" s="1"/>
      <c r="PCM175" s="1"/>
      <c r="PCN175" s="1"/>
      <c r="PCO175" s="1"/>
      <c r="PCP175" s="1"/>
      <c r="PCQ175" s="1"/>
      <c r="PCR175" s="1"/>
      <c r="PCS175" s="1"/>
      <c r="PCT175" s="1"/>
      <c r="PCU175" s="1"/>
      <c r="PCV175" s="1"/>
      <c r="PCW175" s="1"/>
      <c r="PCX175" s="1"/>
      <c r="PCY175" s="1"/>
      <c r="PCZ175" s="1"/>
      <c r="PDA175" s="1"/>
      <c r="PDB175" s="1"/>
      <c r="PDC175" s="1"/>
      <c r="PDD175" s="1"/>
      <c r="PDE175" s="1"/>
      <c r="PDF175" s="1"/>
      <c r="PDG175" s="1"/>
      <c r="PDH175" s="1"/>
      <c r="PDI175" s="1"/>
      <c r="PDJ175" s="1"/>
      <c r="PDK175" s="1"/>
      <c r="PDL175" s="1"/>
      <c r="PDM175" s="1"/>
      <c r="PDN175" s="1"/>
      <c r="PDO175" s="1"/>
      <c r="PDP175" s="1"/>
      <c r="PDQ175" s="1"/>
      <c r="PDR175" s="1"/>
      <c r="PDS175" s="1"/>
      <c r="PDT175" s="1"/>
      <c r="PDU175" s="1"/>
      <c r="PDV175" s="1"/>
      <c r="PDW175" s="1"/>
      <c r="PDX175" s="1"/>
      <c r="PDY175" s="1"/>
      <c r="PDZ175" s="1"/>
      <c r="PEA175" s="1"/>
      <c r="PEB175" s="1"/>
      <c r="PEC175" s="1"/>
      <c r="PED175" s="1"/>
      <c r="PEE175" s="1"/>
      <c r="PEF175" s="1"/>
      <c r="PEG175" s="1"/>
      <c r="PEH175" s="1"/>
      <c r="PEI175" s="1"/>
      <c r="PEJ175" s="1"/>
      <c r="PEK175" s="1"/>
      <c r="PEL175" s="1"/>
      <c r="PEM175" s="1"/>
      <c r="PEN175" s="1"/>
      <c r="PEO175" s="1"/>
      <c r="PEP175" s="1"/>
      <c r="PEQ175" s="1"/>
      <c r="PER175" s="1"/>
      <c r="PES175" s="1"/>
      <c r="PET175" s="1"/>
      <c r="PEU175" s="1"/>
      <c r="PEV175" s="1"/>
      <c r="PEW175" s="1"/>
      <c r="PEX175" s="1"/>
      <c r="PEY175" s="1"/>
      <c r="PEZ175" s="1"/>
      <c r="PFA175" s="1"/>
      <c r="PFB175" s="1"/>
      <c r="PFC175" s="1"/>
      <c r="PFD175" s="1"/>
      <c r="PFE175" s="1"/>
      <c r="PFF175" s="1"/>
      <c r="PFG175" s="1"/>
      <c r="PFH175" s="1"/>
      <c r="PFI175" s="1"/>
      <c r="PFJ175" s="1"/>
      <c r="PFK175" s="1"/>
      <c r="PFL175" s="1"/>
      <c r="PFM175" s="1"/>
      <c r="PFN175" s="1"/>
      <c r="PFO175" s="1"/>
      <c r="PFP175" s="1"/>
      <c r="PFQ175" s="1"/>
      <c r="PFR175" s="1"/>
      <c r="PFS175" s="1"/>
      <c r="PFT175" s="1"/>
      <c r="PFU175" s="1"/>
      <c r="PFV175" s="1"/>
      <c r="PFW175" s="1"/>
      <c r="PFX175" s="1"/>
      <c r="PFY175" s="1"/>
      <c r="PFZ175" s="1"/>
      <c r="PGA175" s="1"/>
      <c r="PGB175" s="1"/>
      <c r="PGC175" s="1"/>
      <c r="PGD175" s="1"/>
      <c r="PGE175" s="1"/>
      <c r="PGF175" s="1"/>
      <c r="PGG175" s="1"/>
      <c r="PGH175" s="1"/>
      <c r="PGI175" s="1"/>
      <c r="PGJ175" s="1"/>
      <c r="PGK175" s="1"/>
      <c r="PGL175" s="1"/>
      <c r="PGM175" s="1"/>
      <c r="PGN175" s="1"/>
      <c r="PGO175" s="1"/>
      <c r="PGP175" s="1"/>
      <c r="PGQ175" s="1"/>
      <c r="PGR175" s="1"/>
      <c r="PGS175" s="1"/>
      <c r="PGT175" s="1"/>
      <c r="PGU175" s="1"/>
      <c r="PGV175" s="1"/>
      <c r="PGW175" s="1"/>
      <c r="PGX175" s="1"/>
      <c r="PGY175" s="1"/>
      <c r="PGZ175" s="1"/>
      <c r="PHA175" s="1"/>
      <c r="PHB175" s="1"/>
      <c r="PHC175" s="1"/>
      <c r="PHD175" s="1"/>
      <c r="PHE175" s="1"/>
      <c r="PHF175" s="1"/>
      <c r="PHG175" s="1"/>
      <c r="PHH175" s="1"/>
      <c r="PHI175" s="1"/>
      <c r="PHJ175" s="1"/>
      <c r="PHK175" s="1"/>
      <c r="PHL175" s="1"/>
      <c r="PHM175" s="1"/>
      <c r="PHN175" s="1"/>
      <c r="PHO175" s="1"/>
      <c r="PHP175" s="1"/>
      <c r="PHQ175" s="1"/>
      <c r="PHR175" s="1"/>
      <c r="PHS175" s="1"/>
      <c r="PHT175" s="1"/>
      <c r="PHU175" s="1"/>
      <c r="PHV175" s="1"/>
      <c r="PHW175" s="1"/>
      <c r="PHX175" s="1"/>
      <c r="PHY175" s="1"/>
      <c r="PHZ175" s="1"/>
      <c r="PIA175" s="1"/>
      <c r="PIB175" s="1"/>
      <c r="PIC175" s="1"/>
      <c r="PID175" s="1"/>
      <c r="PIE175" s="1"/>
      <c r="PIF175" s="1"/>
      <c r="PIG175" s="1"/>
      <c r="PIH175" s="1"/>
      <c r="PII175" s="1"/>
      <c r="PIJ175" s="1"/>
      <c r="PIK175" s="1"/>
      <c r="PIL175" s="1"/>
      <c r="PIM175" s="1"/>
      <c r="PIN175" s="1"/>
      <c r="PIO175" s="1"/>
      <c r="PIP175" s="1"/>
      <c r="PIQ175" s="1"/>
      <c r="PIR175" s="1"/>
      <c r="PIS175" s="1"/>
      <c r="PIT175" s="1"/>
      <c r="PIU175" s="1"/>
      <c r="PIV175" s="1"/>
      <c r="PIW175" s="1"/>
      <c r="PIX175" s="1"/>
      <c r="PIY175" s="1"/>
      <c r="PIZ175" s="1"/>
      <c r="PJA175" s="1"/>
      <c r="PJB175" s="1"/>
      <c r="PJC175" s="1"/>
      <c r="PJD175" s="1"/>
      <c r="PJE175" s="1"/>
      <c r="PJF175" s="1"/>
      <c r="PJG175" s="1"/>
      <c r="PJH175" s="1"/>
      <c r="PJI175" s="1"/>
      <c r="PJJ175" s="1"/>
      <c r="PJK175" s="1"/>
      <c r="PJL175" s="1"/>
      <c r="PJM175" s="1"/>
      <c r="PJN175" s="1"/>
      <c r="PJO175" s="1"/>
      <c r="PJP175" s="1"/>
      <c r="PJQ175" s="1"/>
      <c r="PJR175" s="1"/>
      <c r="PJS175" s="1"/>
      <c r="PJT175" s="1"/>
      <c r="PJU175" s="1"/>
      <c r="PJV175" s="1"/>
      <c r="PJW175" s="1"/>
      <c r="PJX175" s="1"/>
      <c r="PJY175" s="1"/>
      <c r="PJZ175" s="1"/>
      <c r="PKA175" s="1"/>
      <c r="PKB175" s="1"/>
      <c r="PKC175" s="1"/>
      <c r="PKD175" s="1"/>
      <c r="PKE175" s="1"/>
      <c r="PKF175" s="1"/>
      <c r="PKG175" s="1"/>
      <c r="PKH175" s="1"/>
      <c r="PKI175" s="1"/>
      <c r="PKJ175" s="1"/>
      <c r="PKK175" s="1"/>
      <c r="PKL175" s="1"/>
      <c r="PKM175" s="1"/>
      <c r="PKN175" s="1"/>
      <c r="PKO175" s="1"/>
      <c r="PKP175" s="1"/>
      <c r="PKQ175" s="1"/>
      <c r="PKR175" s="1"/>
      <c r="PKS175" s="1"/>
      <c r="PKT175" s="1"/>
      <c r="PKU175" s="1"/>
      <c r="PKV175" s="1"/>
      <c r="PKW175" s="1"/>
      <c r="PKX175" s="1"/>
      <c r="PKY175" s="1"/>
      <c r="PKZ175" s="1"/>
      <c r="PLA175" s="1"/>
      <c r="PLB175" s="1"/>
      <c r="PLC175" s="1"/>
      <c r="PLD175" s="1"/>
      <c r="PLE175" s="1"/>
      <c r="PLF175" s="1"/>
      <c r="PLG175" s="1"/>
      <c r="PLH175" s="1"/>
      <c r="PLI175" s="1"/>
      <c r="PLJ175" s="1"/>
      <c r="PLK175" s="1"/>
      <c r="PLL175" s="1"/>
      <c r="PLM175" s="1"/>
      <c r="PLN175" s="1"/>
      <c r="PLO175" s="1"/>
      <c r="PLP175" s="1"/>
      <c r="PLQ175" s="1"/>
      <c r="PLR175" s="1"/>
      <c r="PLS175" s="1"/>
      <c r="PLT175" s="1"/>
      <c r="PLU175" s="1"/>
      <c r="PLV175" s="1"/>
      <c r="PLW175" s="1"/>
      <c r="PLX175" s="1"/>
      <c r="PLY175" s="1"/>
      <c r="PLZ175" s="1"/>
      <c r="PMA175" s="1"/>
      <c r="PMB175" s="1"/>
      <c r="PMC175" s="1"/>
      <c r="PMD175" s="1"/>
      <c r="PME175" s="1"/>
      <c r="PMF175" s="1"/>
      <c r="PMG175" s="1"/>
      <c r="PMH175" s="1"/>
      <c r="PMI175" s="1"/>
      <c r="PMJ175" s="1"/>
      <c r="PMK175" s="1"/>
      <c r="PML175" s="1"/>
      <c r="PMM175" s="1"/>
      <c r="PMN175" s="1"/>
      <c r="PMO175" s="1"/>
      <c r="PMP175" s="1"/>
      <c r="PMQ175" s="1"/>
      <c r="PMR175" s="1"/>
      <c r="PMS175" s="1"/>
      <c r="PMT175" s="1"/>
      <c r="PMU175" s="1"/>
      <c r="PMV175" s="1"/>
      <c r="PMW175" s="1"/>
      <c r="PMX175" s="1"/>
      <c r="PMY175" s="1"/>
      <c r="PMZ175" s="1"/>
      <c r="PNA175" s="1"/>
      <c r="PNB175" s="1"/>
      <c r="PNC175" s="1"/>
      <c r="PND175" s="1"/>
      <c r="PNE175" s="1"/>
      <c r="PNF175" s="1"/>
      <c r="PNG175" s="1"/>
      <c r="PNH175" s="1"/>
      <c r="PNI175" s="1"/>
      <c r="PNJ175" s="1"/>
      <c r="PNK175" s="1"/>
      <c r="PNL175" s="1"/>
      <c r="PNM175" s="1"/>
      <c r="PNN175" s="1"/>
      <c r="PNO175" s="1"/>
      <c r="PNP175" s="1"/>
      <c r="PNQ175" s="1"/>
      <c r="PNR175" s="1"/>
      <c r="PNS175" s="1"/>
      <c r="PNT175" s="1"/>
      <c r="PNU175" s="1"/>
      <c r="PNV175" s="1"/>
      <c r="PNW175" s="1"/>
      <c r="PNX175" s="1"/>
      <c r="PNY175" s="1"/>
      <c r="PNZ175" s="1"/>
      <c r="POA175" s="1"/>
      <c r="POB175" s="1"/>
      <c r="POC175" s="1"/>
      <c r="POD175" s="1"/>
      <c r="POE175" s="1"/>
      <c r="POF175" s="1"/>
      <c r="POG175" s="1"/>
      <c r="POH175" s="1"/>
      <c r="POI175" s="1"/>
      <c r="POJ175" s="1"/>
      <c r="POK175" s="1"/>
      <c r="POL175" s="1"/>
      <c r="POM175" s="1"/>
      <c r="PON175" s="1"/>
      <c r="POO175" s="1"/>
      <c r="POP175" s="1"/>
      <c r="POQ175" s="1"/>
      <c r="POR175" s="1"/>
      <c r="POS175" s="1"/>
      <c r="POT175" s="1"/>
      <c r="POU175" s="1"/>
      <c r="POV175" s="1"/>
      <c r="POW175" s="1"/>
      <c r="POX175" s="1"/>
      <c r="POY175" s="1"/>
      <c r="POZ175" s="1"/>
      <c r="PPA175" s="1"/>
      <c r="PPB175" s="1"/>
      <c r="PPC175" s="1"/>
      <c r="PPD175" s="1"/>
      <c r="PPE175" s="1"/>
      <c r="PPF175" s="1"/>
      <c r="PPG175" s="1"/>
      <c r="PPH175" s="1"/>
      <c r="PPI175" s="1"/>
      <c r="PPJ175" s="1"/>
      <c r="PPK175" s="1"/>
      <c r="PPL175" s="1"/>
      <c r="PPM175" s="1"/>
      <c r="PPN175" s="1"/>
      <c r="PPO175" s="1"/>
      <c r="PPP175" s="1"/>
      <c r="PPQ175" s="1"/>
      <c r="PPR175" s="1"/>
      <c r="PPS175" s="1"/>
      <c r="PPT175" s="1"/>
      <c r="PPU175" s="1"/>
      <c r="PPV175" s="1"/>
      <c r="PPW175" s="1"/>
      <c r="PPX175" s="1"/>
      <c r="PPY175" s="1"/>
      <c r="PPZ175" s="1"/>
      <c r="PQA175" s="1"/>
      <c r="PQB175" s="1"/>
      <c r="PQC175" s="1"/>
      <c r="PQD175" s="1"/>
      <c r="PQE175" s="1"/>
      <c r="PQF175" s="1"/>
      <c r="PQG175" s="1"/>
      <c r="PQH175" s="1"/>
      <c r="PQI175" s="1"/>
      <c r="PQJ175" s="1"/>
      <c r="PQK175" s="1"/>
      <c r="PQL175" s="1"/>
      <c r="PQM175" s="1"/>
      <c r="PQN175" s="1"/>
      <c r="PQO175" s="1"/>
      <c r="PQP175" s="1"/>
      <c r="PQQ175" s="1"/>
      <c r="PQR175" s="1"/>
      <c r="PQS175" s="1"/>
      <c r="PQT175" s="1"/>
      <c r="PQU175" s="1"/>
      <c r="PQV175" s="1"/>
      <c r="PQW175" s="1"/>
      <c r="PQX175" s="1"/>
      <c r="PQY175" s="1"/>
      <c r="PQZ175" s="1"/>
      <c r="PRA175" s="1"/>
      <c r="PRB175" s="1"/>
      <c r="PRC175" s="1"/>
      <c r="PRD175" s="1"/>
      <c r="PRE175" s="1"/>
      <c r="PRF175" s="1"/>
      <c r="PRG175" s="1"/>
      <c r="PRH175" s="1"/>
      <c r="PRI175" s="1"/>
      <c r="PRJ175" s="1"/>
      <c r="PRK175" s="1"/>
      <c r="PRL175" s="1"/>
      <c r="PRM175" s="1"/>
      <c r="PRN175" s="1"/>
      <c r="PRO175" s="1"/>
      <c r="PRP175" s="1"/>
      <c r="PRQ175" s="1"/>
      <c r="PRR175" s="1"/>
      <c r="PRS175" s="1"/>
      <c r="PRT175" s="1"/>
      <c r="PRU175" s="1"/>
      <c r="PRV175" s="1"/>
      <c r="PRW175" s="1"/>
      <c r="PRX175" s="1"/>
      <c r="PRY175" s="1"/>
      <c r="PRZ175" s="1"/>
      <c r="PSA175" s="1"/>
      <c r="PSB175" s="1"/>
      <c r="PSC175" s="1"/>
      <c r="PSD175" s="1"/>
      <c r="PSE175" s="1"/>
      <c r="PSF175" s="1"/>
      <c r="PSG175" s="1"/>
      <c r="PSH175" s="1"/>
      <c r="PSI175" s="1"/>
      <c r="PSJ175" s="1"/>
      <c r="PSK175" s="1"/>
      <c r="PSL175" s="1"/>
      <c r="PSM175" s="1"/>
      <c r="PSN175" s="1"/>
      <c r="PSO175" s="1"/>
      <c r="PSP175" s="1"/>
      <c r="PSQ175" s="1"/>
      <c r="PSR175" s="1"/>
      <c r="PSS175" s="1"/>
      <c r="PST175" s="1"/>
      <c r="PSU175" s="1"/>
      <c r="PSV175" s="1"/>
      <c r="PSW175" s="1"/>
      <c r="PSX175" s="1"/>
      <c r="PSY175" s="1"/>
      <c r="PSZ175" s="1"/>
      <c r="PTA175" s="1"/>
      <c r="PTB175" s="1"/>
      <c r="PTC175" s="1"/>
      <c r="PTD175" s="1"/>
      <c r="PTE175" s="1"/>
      <c r="PTF175" s="1"/>
      <c r="PTG175" s="1"/>
      <c r="PTH175" s="1"/>
      <c r="PTI175" s="1"/>
      <c r="PTJ175" s="1"/>
      <c r="PTK175" s="1"/>
      <c r="PTL175" s="1"/>
      <c r="PTM175" s="1"/>
      <c r="PTN175" s="1"/>
      <c r="PTO175" s="1"/>
      <c r="PTP175" s="1"/>
      <c r="PTQ175" s="1"/>
      <c r="PTR175" s="1"/>
      <c r="PTS175" s="1"/>
      <c r="PTT175" s="1"/>
      <c r="PTU175" s="1"/>
      <c r="PTV175" s="1"/>
      <c r="PTW175" s="1"/>
      <c r="PTX175" s="1"/>
      <c r="PTY175" s="1"/>
      <c r="PTZ175" s="1"/>
      <c r="PUA175" s="1"/>
      <c r="PUB175" s="1"/>
      <c r="PUC175" s="1"/>
      <c r="PUD175" s="1"/>
      <c r="PUE175" s="1"/>
      <c r="PUF175" s="1"/>
      <c r="PUG175" s="1"/>
      <c r="PUH175" s="1"/>
      <c r="PUI175" s="1"/>
      <c r="PUJ175" s="1"/>
      <c r="PUK175" s="1"/>
      <c r="PUL175" s="1"/>
      <c r="PUM175" s="1"/>
      <c r="PUN175" s="1"/>
      <c r="PUO175" s="1"/>
      <c r="PUP175" s="1"/>
      <c r="PUQ175" s="1"/>
      <c r="PUR175" s="1"/>
      <c r="PUS175" s="1"/>
      <c r="PUT175" s="1"/>
      <c r="PUU175" s="1"/>
      <c r="PUV175" s="1"/>
      <c r="PUW175" s="1"/>
      <c r="PUX175" s="1"/>
      <c r="PUY175" s="1"/>
      <c r="PUZ175" s="1"/>
      <c r="PVA175" s="1"/>
      <c r="PVB175" s="1"/>
      <c r="PVC175" s="1"/>
      <c r="PVD175" s="1"/>
      <c r="PVE175" s="1"/>
      <c r="PVF175" s="1"/>
      <c r="PVG175" s="1"/>
      <c r="PVH175" s="1"/>
      <c r="PVI175" s="1"/>
      <c r="PVJ175" s="1"/>
      <c r="PVK175" s="1"/>
      <c r="PVL175" s="1"/>
      <c r="PVM175" s="1"/>
      <c r="PVN175" s="1"/>
      <c r="PVO175" s="1"/>
      <c r="PVP175" s="1"/>
      <c r="PVQ175" s="1"/>
      <c r="PVR175" s="1"/>
      <c r="PVS175" s="1"/>
      <c r="PVT175" s="1"/>
      <c r="PVU175" s="1"/>
      <c r="PVV175" s="1"/>
      <c r="PVW175" s="1"/>
      <c r="PVX175" s="1"/>
      <c r="PVY175" s="1"/>
      <c r="PVZ175" s="1"/>
      <c r="PWA175" s="1"/>
      <c r="PWB175" s="1"/>
      <c r="PWC175" s="1"/>
      <c r="PWD175" s="1"/>
      <c r="PWE175" s="1"/>
      <c r="PWF175" s="1"/>
      <c r="PWG175" s="1"/>
      <c r="PWH175" s="1"/>
      <c r="PWI175" s="1"/>
      <c r="PWJ175" s="1"/>
      <c r="PWK175" s="1"/>
      <c r="PWL175" s="1"/>
      <c r="PWM175" s="1"/>
      <c r="PWN175" s="1"/>
      <c r="PWO175" s="1"/>
      <c r="PWP175" s="1"/>
      <c r="PWQ175" s="1"/>
      <c r="PWR175" s="1"/>
      <c r="PWS175" s="1"/>
      <c r="PWT175" s="1"/>
      <c r="PWU175" s="1"/>
      <c r="PWV175" s="1"/>
      <c r="PWW175" s="1"/>
      <c r="PWX175" s="1"/>
      <c r="PWY175" s="1"/>
      <c r="PWZ175" s="1"/>
      <c r="PXA175" s="1"/>
      <c r="PXB175" s="1"/>
      <c r="PXC175" s="1"/>
      <c r="PXD175" s="1"/>
      <c r="PXE175" s="1"/>
      <c r="PXF175" s="1"/>
      <c r="PXG175" s="1"/>
      <c r="PXH175" s="1"/>
      <c r="PXI175" s="1"/>
      <c r="PXJ175" s="1"/>
      <c r="PXK175" s="1"/>
      <c r="PXL175" s="1"/>
      <c r="PXM175" s="1"/>
      <c r="PXN175" s="1"/>
      <c r="PXO175" s="1"/>
      <c r="PXP175" s="1"/>
      <c r="PXQ175" s="1"/>
      <c r="PXR175" s="1"/>
      <c r="PXS175" s="1"/>
      <c r="PXT175" s="1"/>
      <c r="PXU175" s="1"/>
      <c r="PXV175" s="1"/>
      <c r="PXW175" s="1"/>
      <c r="PXX175" s="1"/>
      <c r="PXY175" s="1"/>
      <c r="PXZ175" s="1"/>
      <c r="PYA175" s="1"/>
      <c r="PYB175" s="1"/>
      <c r="PYC175" s="1"/>
      <c r="PYD175" s="1"/>
      <c r="PYE175" s="1"/>
      <c r="PYF175" s="1"/>
      <c r="PYG175" s="1"/>
      <c r="PYH175" s="1"/>
      <c r="PYI175" s="1"/>
      <c r="PYJ175" s="1"/>
      <c r="PYK175" s="1"/>
      <c r="PYL175" s="1"/>
      <c r="PYM175" s="1"/>
      <c r="PYN175" s="1"/>
      <c r="PYO175" s="1"/>
      <c r="PYP175" s="1"/>
      <c r="PYQ175" s="1"/>
      <c r="PYR175" s="1"/>
      <c r="PYS175" s="1"/>
      <c r="PYT175" s="1"/>
      <c r="PYU175" s="1"/>
      <c r="PYV175" s="1"/>
      <c r="PYW175" s="1"/>
      <c r="PYX175" s="1"/>
      <c r="PYY175" s="1"/>
      <c r="PYZ175" s="1"/>
      <c r="PZA175" s="1"/>
      <c r="PZB175" s="1"/>
      <c r="PZC175" s="1"/>
      <c r="PZD175" s="1"/>
      <c r="PZE175" s="1"/>
      <c r="PZF175" s="1"/>
      <c r="PZG175" s="1"/>
      <c r="PZH175" s="1"/>
      <c r="PZI175" s="1"/>
      <c r="PZJ175" s="1"/>
      <c r="PZK175" s="1"/>
      <c r="PZL175" s="1"/>
      <c r="PZM175" s="1"/>
      <c r="PZN175" s="1"/>
      <c r="PZO175" s="1"/>
      <c r="PZP175" s="1"/>
      <c r="PZQ175" s="1"/>
      <c r="PZR175" s="1"/>
      <c r="PZS175" s="1"/>
      <c r="PZT175" s="1"/>
      <c r="PZU175" s="1"/>
      <c r="PZV175" s="1"/>
      <c r="PZW175" s="1"/>
      <c r="PZX175" s="1"/>
      <c r="PZY175" s="1"/>
      <c r="PZZ175" s="1"/>
      <c r="QAA175" s="1"/>
      <c r="QAB175" s="1"/>
      <c r="QAC175" s="1"/>
      <c r="QAD175" s="1"/>
      <c r="QAE175" s="1"/>
      <c r="QAF175" s="1"/>
      <c r="QAG175" s="1"/>
      <c r="QAH175" s="1"/>
      <c r="QAI175" s="1"/>
      <c r="QAJ175" s="1"/>
      <c r="QAK175" s="1"/>
      <c r="QAL175" s="1"/>
      <c r="QAM175" s="1"/>
      <c r="QAN175" s="1"/>
      <c r="QAO175" s="1"/>
      <c r="QAP175" s="1"/>
      <c r="QAQ175" s="1"/>
      <c r="QAR175" s="1"/>
      <c r="QAS175" s="1"/>
      <c r="QAT175" s="1"/>
      <c r="QAU175" s="1"/>
      <c r="QAV175" s="1"/>
      <c r="QAW175" s="1"/>
      <c r="QAX175" s="1"/>
      <c r="QAY175" s="1"/>
      <c r="QAZ175" s="1"/>
      <c r="QBA175" s="1"/>
      <c r="QBB175" s="1"/>
      <c r="QBC175" s="1"/>
      <c r="QBD175" s="1"/>
      <c r="QBE175" s="1"/>
      <c r="QBF175" s="1"/>
      <c r="QBG175" s="1"/>
      <c r="QBH175" s="1"/>
      <c r="QBI175" s="1"/>
      <c r="QBJ175" s="1"/>
      <c r="QBK175" s="1"/>
      <c r="QBL175" s="1"/>
      <c r="QBM175" s="1"/>
      <c r="QBN175" s="1"/>
      <c r="QBO175" s="1"/>
      <c r="QBP175" s="1"/>
      <c r="QBQ175" s="1"/>
      <c r="QBR175" s="1"/>
      <c r="QBS175" s="1"/>
      <c r="QBT175" s="1"/>
      <c r="QBU175" s="1"/>
      <c r="QBV175" s="1"/>
      <c r="QBW175" s="1"/>
      <c r="QBX175" s="1"/>
      <c r="QBY175" s="1"/>
      <c r="QBZ175" s="1"/>
      <c r="QCA175" s="1"/>
      <c r="QCB175" s="1"/>
      <c r="QCC175" s="1"/>
      <c r="QCD175" s="1"/>
      <c r="QCE175" s="1"/>
      <c r="QCF175" s="1"/>
      <c r="QCG175" s="1"/>
      <c r="QCH175" s="1"/>
      <c r="QCI175" s="1"/>
      <c r="QCJ175" s="1"/>
      <c r="QCK175" s="1"/>
      <c r="QCL175" s="1"/>
      <c r="QCM175" s="1"/>
      <c r="QCN175" s="1"/>
      <c r="QCO175" s="1"/>
      <c r="QCP175" s="1"/>
      <c r="QCQ175" s="1"/>
      <c r="QCR175" s="1"/>
      <c r="QCS175" s="1"/>
      <c r="QCT175" s="1"/>
      <c r="QCU175" s="1"/>
      <c r="QCV175" s="1"/>
      <c r="QCW175" s="1"/>
      <c r="QCX175" s="1"/>
      <c r="QCY175" s="1"/>
      <c r="QCZ175" s="1"/>
      <c r="QDA175" s="1"/>
      <c r="QDB175" s="1"/>
      <c r="QDC175" s="1"/>
      <c r="QDD175" s="1"/>
      <c r="QDE175" s="1"/>
      <c r="QDF175" s="1"/>
      <c r="QDG175" s="1"/>
      <c r="QDH175" s="1"/>
      <c r="QDI175" s="1"/>
      <c r="QDJ175" s="1"/>
      <c r="QDK175" s="1"/>
      <c r="QDL175" s="1"/>
      <c r="QDM175" s="1"/>
      <c r="QDN175" s="1"/>
      <c r="QDO175" s="1"/>
      <c r="QDP175" s="1"/>
      <c r="QDQ175" s="1"/>
      <c r="QDR175" s="1"/>
      <c r="QDS175" s="1"/>
      <c r="QDT175" s="1"/>
      <c r="QDU175" s="1"/>
      <c r="QDV175" s="1"/>
      <c r="QDW175" s="1"/>
      <c r="QDX175" s="1"/>
      <c r="QDY175" s="1"/>
      <c r="QDZ175" s="1"/>
      <c r="QEA175" s="1"/>
      <c r="QEB175" s="1"/>
      <c r="QEC175" s="1"/>
      <c r="QED175" s="1"/>
      <c r="QEE175" s="1"/>
      <c r="QEF175" s="1"/>
      <c r="QEG175" s="1"/>
      <c r="QEH175" s="1"/>
      <c r="QEI175" s="1"/>
      <c r="QEJ175" s="1"/>
      <c r="QEK175" s="1"/>
      <c r="QEL175" s="1"/>
      <c r="QEM175" s="1"/>
      <c r="QEN175" s="1"/>
      <c r="QEO175" s="1"/>
      <c r="QEP175" s="1"/>
      <c r="QEQ175" s="1"/>
      <c r="QER175" s="1"/>
      <c r="QES175" s="1"/>
      <c r="QET175" s="1"/>
      <c r="QEU175" s="1"/>
      <c r="QEV175" s="1"/>
      <c r="QEW175" s="1"/>
      <c r="QEX175" s="1"/>
      <c r="QEY175" s="1"/>
      <c r="QEZ175" s="1"/>
      <c r="QFA175" s="1"/>
      <c r="QFB175" s="1"/>
      <c r="QFC175" s="1"/>
      <c r="QFD175" s="1"/>
      <c r="QFE175" s="1"/>
      <c r="QFF175" s="1"/>
      <c r="QFG175" s="1"/>
      <c r="QFH175" s="1"/>
      <c r="QFI175" s="1"/>
      <c r="QFJ175" s="1"/>
      <c r="QFK175" s="1"/>
      <c r="QFL175" s="1"/>
      <c r="QFM175" s="1"/>
      <c r="QFN175" s="1"/>
      <c r="QFO175" s="1"/>
      <c r="QFP175" s="1"/>
      <c r="QFQ175" s="1"/>
      <c r="QFR175" s="1"/>
      <c r="QFS175" s="1"/>
      <c r="QFT175" s="1"/>
      <c r="QFU175" s="1"/>
      <c r="QFV175" s="1"/>
      <c r="QFW175" s="1"/>
      <c r="QFX175" s="1"/>
      <c r="QFY175" s="1"/>
      <c r="QFZ175" s="1"/>
      <c r="QGA175" s="1"/>
      <c r="QGB175" s="1"/>
      <c r="QGC175" s="1"/>
      <c r="QGD175" s="1"/>
      <c r="QGE175" s="1"/>
      <c r="QGF175" s="1"/>
      <c r="QGG175" s="1"/>
      <c r="QGH175" s="1"/>
      <c r="QGI175" s="1"/>
      <c r="QGJ175" s="1"/>
      <c r="QGK175" s="1"/>
      <c r="QGL175" s="1"/>
      <c r="QGM175" s="1"/>
      <c r="QGN175" s="1"/>
      <c r="QGO175" s="1"/>
      <c r="QGP175" s="1"/>
      <c r="QGQ175" s="1"/>
      <c r="QGR175" s="1"/>
      <c r="QGS175" s="1"/>
      <c r="QGT175" s="1"/>
      <c r="QGU175" s="1"/>
      <c r="QGV175" s="1"/>
      <c r="QGW175" s="1"/>
      <c r="QGX175" s="1"/>
      <c r="QGY175" s="1"/>
      <c r="QGZ175" s="1"/>
      <c r="QHA175" s="1"/>
      <c r="QHB175" s="1"/>
      <c r="QHC175" s="1"/>
      <c r="QHD175" s="1"/>
      <c r="QHE175" s="1"/>
      <c r="QHF175" s="1"/>
      <c r="QHG175" s="1"/>
      <c r="QHH175" s="1"/>
      <c r="QHI175" s="1"/>
      <c r="QHJ175" s="1"/>
      <c r="QHK175" s="1"/>
      <c r="QHL175" s="1"/>
      <c r="QHM175" s="1"/>
      <c r="QHN175" s="1"/>
      <c r="QHO175" s="1"/>
      <c r="QHP175" s="1"/>
      <c r="QHQ175" s="1"/>
      <c r="QHR175" s="1"/>
      <c r="QHS175" s="1"/>
      <c r="QHT175" s="1"/>
      <c r="QHU175" s="1"/>
      <c r="QHV175" s="1"/>
      <c r="QHW175" s="1"/>
      <c r="QHX175" s="1"/>
      <c r="QHY175" s="1"/>
      <c r="QHZ175" s="1"/>
      <c r="QIA175" s="1"/>
      <c r="QIB175" s="1"/>
      <c r="QIC175" s="1"/>
      <c r="QID175" s="1"/>
      <c r="QIE175" s="1"/>
      <c r="QIF175" s="1"/>
      <c r="QIG175" s="1"/>
      <c r="QIH175" s="1"/>
      <c r="QII175" s="1"/>
      <c r="QIJ175" s="1"/>
      <c r="QIK175" s="1"/>
      <c r="QIL175" s="1"/>
      <c r="QIM175" s="1"/>
      <c r="QIN175" s="1"/>
      <c r="QIO175" s="1"/>
      <c r="QIP175" s="1"/>
      <c r="QIQ175" s="1"/>
      <c r="QIR175" s="1"/>
      <c r="QIS175" s="1"/>
      <c r="QIT175" s="1"/>
      <c r="QIU175" s="1"/>
      <c r="QIV175" s="1"/>
      <c r="QIW175" s="1"/>
      <c r="QIX175" s="1"/>
      <c r="QIY175" s="1"/>
      <c r="QIZ175" s="1"/>
      <c r="QJA175" s="1"/>
      <c r="QJB175" s="1"/>
      <c r="QJC175" s="1"/>
      <c r="QJD175" s="1"/>
      <c r="QJE175" s="1"/>
      <c r="QJF175" s="1"/>
      <c r="QJG175" s="1"/>
      <c r="QJH175" s="1"/>
      <c r="QJI175" s="1"/>
      <c r="QJJ175" s="1"/>
      <c r="QJK175" s="1"/>
      <c r="QJL175" s="1"/>
      <c r="QJM175" s="1"/>
      <c r="QJN175" s="1"/>
      <c r="QJO175" s="1"/>
      <c r="QJP175" s="1"/>
      <c r="QJQ175" s="1"/>
      <c r="QJR175" s="1"/>
      <c r="QJS175" s="1"/>
      <c r="QJT175" s="1"/>
      <c r="QJU175" s="1"/>
      <c r="QJV175" s="1"/>
      <c r="QJW175" s="1"/>
      <c r="QJX175" s="1"/>
      <c r="QJY175" s="1"/>
      <c r="QJZ175" s="1"/>
      <c r="QKA175" s="1"/>
      <c r="QKB175" s="1"/>
      <c r="QKC175" s="1"/>
      <c r="QKD175" s="1"/>
      <c r="QKE175" s="1"/>
      <c r="QKF175" s="1"/>
      <c r="QKG175" s="1"/>
      <c r="QKH175" s="1"/>
      <c r="QKI175" s="1"/>
      <c r="QKJ175" s="1"/>
      <c r="QKK175" s="1"/>
      <c r="QKL175" s="1"/>
      <c r="QKM175" s="1"/>
      <c r="QKN175" s="1"/>
      <c r="QKO175" s="1"/>
      <c r="QKP175" s="1"/>
      <c r="QKQ175" s="1"/>
      <c r="QKR175" s="1"/>
      <c r="QKS175" s="1"/>
      <c r="QKT175" s="1"/>
      <c r="QKU175" s="1"/>
      <c r="QKV175" s="1"/>
      <c r="QKW175" s="1"/>
      <c r="QKX175" s="1"/>
      <c r="QKY175" s="1"/>
      <c r="QKZ175" s="1"/>
      <c r="QLA175" s="1"/>
      <c r="QLB175" s="1"/>
      <c r="QLC175" s="1"/>
      <c r="QLD175" s="1"/>
      <c r="QLE175" s="1"/>
      <c r="QLF175" s="1"/>
      <c r="QLG175" s="1"/>
      <c r="QLH175" s="1"/>
      <c r="QLI175" s="1"/>
      <c r="QLJ175" s="1"/>
      <c r="QLK175" s="1"/>
      <c r="QLL175" s="1"/>
      <c r="QLM175" s="1"/>
      <c r="QLN175" s="1"/>
      <c r="QLO175" s="1"/>
      <c r="QLP175" s="1"/>
      <c r="QLQ175" s="1"/>
      <c r="QLR175" s="1"/>
      <c r="QLS175" s="1"/>
      <c r="QLT175" s="1"/>
      <c r="QLU175" s="1"/>
      <c r="QLV175" s="1"/>
      <c r="QLW175" s="1"/>
      <c r="QLX175" s="1"/>
      <c r="QLY175" s="1"/>
      <c r="QLZ175" s="1"/>
      <c r="QMA175" s="1"/>
      <c r="QMB175" s="1"/>
      <c r="QMC175" s="1"/>
      <c r="QMD175" s="1"/>
      <c r="QME175" s="1"/>
      <c r="QMF175" s="1"/>
      <c r="QMG175" s="1"/>
      <c r="QMH175" s="1"/>
      <c r="QMI175" s="1"/>
      <c r="QMJ175" s="1"/>
      <c r="QMK175" s="1"/>
      <c r="QML175" s="1"/>
      <c r="QMM175" s="1"/>
      <c r="QMN175" s="1"/>
      <c r="QMO175" s="1"/>
      <c r="QMP175" s="1"/>
      <c r="QMQ175" s="1"/>
      <c r="QMR175" s="1"/>
      <c r="QMS175" s="1"/>
      <c r="QMT175" s="1"/>
      <c r="QMU175" s="1"/>
      <c r="QMV175" s="1"/>
      <c r="QMW175" s="1"/>
      <c r="QMX175" s="1"/>
      <c r="QMY175" s="1"/>
      <c r="QMZ175" s="1"/>
      <c r="QNA175" s="1"/>
      <c r="QNB175" s="1"/>
      <c r="QNC175" s="1"/>
      <c r="QND175" s="1"/>
      <c r="QNE175" s="1"/>
      <c r="QNF175" s="1"/>
      <c r="QNG175" s="1"/>
      <c r="QNH175" s="1"/>
      <c r="QNI175" s="1"/>
      <c r="QNJ175" s="1"/>
      <c r="QNK175" s="1"/>
      <c r="QNL175" s="1"/>
      <c r="QNM175" s="1"/>
      <c r="QNN175" s="1"/>
      <c r="QNO175" s="1"/>
      <c r="QNP175" s="1"/>
      <c r="QNQ175" s="1"/>
      <c r="QNR175" s="1"/>
      <c r="QNS175" s="1"/>
      <c r="QNT175" s="1"/>
      <c r="QNU175" s="1"/>
      <c r="QNV175" s="1"/>
      <c r="QNW175" s="1"/>
      <c r="QNX175" s="1"/>
      <c r="QNY175" s="1"/>
      <c r="QNZ175" s="1"/>
      <c r="QOA175" s="1"/>
      <c r="QOB175" s="1"/>
      <c r="QOC175" s="1"/>
      <c r="QOD175" s="1"/>
      <c r="QOE175" s="1"/>
      <c r="QOF175" s="1"/>
      <c r="QOG175" s="1"/>
      <c r="QOH175" s="1"/>
      <c r="QOI175" s="1"/>
      <c r="QOJ175" s="1"/>
      <c r="QOK175" s="1"/>
      <c r="QOL175" s="1"/>
      <c r="QOM175" s="1"/>
      <c r="QON175" s="1"/>
      <c r="QOO175" s="1"/>
      <c r="QOP175" s="1"/>
      <c r="QOQ175" s="1"/>
      <c r="QOR175" s="1"/>
      <c r="QOS175" s="1"/>
      <c r="QOT175" s="1"/>
      <c r="QOU175" s="1"/>
      <c r="QOV175" s="1"/>
      <c r="QOW175" s="1"/>
      <c r="QOX175" s="1"/>
      <c r="QOY175" s="1"/>
      <c r="QOZ175" s="1"/>
      <c r="QPA175" s="1"/>
      <c r="QPB175" s="1"/>
      <c r="QPC175" s="1"/>
      <c r="QPD175" s="1"/>
      <c r="QPE175" s="1"/>
      <c r="QPF175" s="1"/>
      <c r="QPG175" s="1"/>
      <c r="QPH175" s="1"/>
      <c r="QPI175" s="1"/>
      <c r="QPJ175" s="1"/>
      <c r="QPK175" s="1"/>
      <c r="QPL175" s="1"/>
      <c r="QPM175" s="1"/>
      <c r="QPN175" s="1"/>
      <c r="QPO175" s="1"/>
      <c r="QPP175" s="1"/>
      <c r="QPQ175" s="1"/>
      <c r="QPR175" s="1"/>
      <c r="QPS175" s="1"/>
      <c r="QPT175" s="1"/>
      <c r="QPU175" s="1"/>
      <c r="QPV175" s="1"/>
      <c r="QPW175" s="1"/>
      <c r="QPX175" s="1"/>
      <c r="QPY175" s="1"/>
      <c r="QPZ175" s="1"/>
      <c r="QQA175" s="1"/>
      <c r="QQB175" s="1"/>
      <c r="QQC175" s="1"/>
      <c r="QQD175" s="1"/>
      <c r="QQE175" s="1"/>
      <c r="QQF175" s="1"/>
      <c r="QQG175" s="1"/>
      <c r="QQH175" s="1"/>
      <c r="QQI175" s="1"/>
      <c r="QQJ175" s="1"/>
      <c r="QQK175" s="1"/>
      <c r="QQL175" s="1"/>
      <c r="QQM175" s="1"/>
      <c r="QQN175" s="1"/>
      <c r="QQO175" s="1"/>
      <c r="QQP175" s="1"/>
      <c r="QQQ175" s="1"/>
      <c r="QQR175" s="1"/>
      <c r="QQS175" s="1"/>
      <c r="QQT175" s="1"/>
      <c r="QQU175" s="1"/>
      <c r="QQV175" s="1"/>
      <c r="QQW175" s="1"/>
      <c r="QQX175" s="1"/>
      <c r="QQY175" s="1"/>
      <c r="QQZ175" s="1"/>
      <c r="QRA175" s="1"/>
      <c r="QRB175" s="1"/>
      <c r="QRC175" s="1"/>
      <c r="QRD175" s="1"/>
      <c r="QRE175" s="1"/>
      <c r="QRF175" s="1"/>
      <c r="QRG175" s="1"/>
      <c r="QRH175" s="1"/>
      <c r="QRI175" s="1"/>
      <c r="QRJ175" s="1"/>
      <c r="QRK175" s="1"/>
      <c r="QRL175" s="1"/>
      <c r="QRM175" s="1"/>
      <c r="QRN175" s="1"/>
      <c r="QRO175" s="1"/>
      <c r="QRP175" s="1"/>
      <c r="QRQ175" s="1"/>
      <c r="QRR175" s="1"/>
      <c r="QRS175" s="1"/>
      <c r="QRT175" s="1"/>
      <c r="QRU175" s="1"/>
      <c r="QRV175" s="1"/>
      <c r="QRW175" s="1"/>
      <c r="QRX175" s="1"/>
      <c r="QRY175" s="1"/>
      <c r="QRZ175" s="1"/>
      <c r="QSA175" s="1"/>
      <c r="QSB175" s="1"/>
      <c r="QSC175" s="1"/>
      <c r="QSD175" s="1"/>
      <c r="QSE175" s="1"/>
      <c r="QSF175" s="1"/>
      <c r="QSG175" s="1"/>
      <c r="QSH175" s="1"/>
      <c r="QSI175" s="1"/>
      <c r="QSJ175" s="1"/>
      <c r="QSK175" s="1"/>
      <c r="QSL175" s="1"/>
      <c r="QSM175" s="1"/>
      <c r="QSN175" s="1"/>
      <c r="QSO175" s="1"/>
      <c r="QSP175" s="1"/>
      <c r="QSQ175" s="1"/>
      <c r="QSR175" s="1"/>
      <c r="QSS175" s="1"/>
      <c r="QST175" s="1"/>
      <c r="QSU175" s="1"/>
      <c r="QSV175" s="1"/>
      <c r="QSW175" s="1"/>
      <c r="QSX175" s="1"/>
      <c r="QSY175" s="1"/>
      <c r="QSZ175" s="1"/>
      <c r="QTA175" s="1"/>
      <c r="QTB175" s="1"/>
      <c r="QTC175" s="1"/>
      <c r="QTD175" s="1"/>
      <c r="QTE175" s="1"/>
      <c r="QTF175" s="1"/>
      <c r="QTG175" s="1"/>
      <c r="QTH175" s="1"/>
      <c r="QTI175" s="1"/>
      <c r="QTJ175" s="1"/>
      <c r="QTK175" s="1"/>
      <c r="QTL175" s="1"/>
      <c r="QTM175" s="1"/>
      <c r="QTN175" s="1"/>
      <c r="QTO175" s="1"/>
      <c r="QTP175" s="1"/>
      <c r="QTQ175" s="1"/>
      <c r="QTR175" s="1"/>
      <c r="QTS175" s="1"/>
      <c r="QTT175" s="1"/>
      <c r="QTU175" s="1"/>
      <c r="QTV175" s="1"/>
      <c r="QTW175" s="1"/>
      <c r="QTX175" s="1"/>
      <c r="QTY175" s="1"/>
      <c r="QTZ175" s="1"/>
      <c r="QUA175" s="1"/>
      <c r="QUB175" s="1"/>
      <c r="QUC175" s="1"/>
      <c r="QUD175" s="1"/>
      <c r="QUE175" s="1"/>
      <c r="QUF175" s="1"/>
      <c r="QUG175" s="1"/>
      <c r="QUH175" s="1"/>
      <c r="QUI175" s="1"/>
      <c r="QUJ175" s="1"/>
      <c r="QUK175" s="1"/>
      <c r="QUL175" s="1"/>
      <c r="QUM175" s="1"/>
      <c r="QUN175" s="1"/>
      <c r="QUO175" s="1"/>
      <c r="QUP175" s="1"/>
      <c r="QUQ175" s="1"/>
      <c r="QUR175" s="1"/>
      <c r="QUS175" s="1"/>
      <c r="QUT175" s="1"/>
      <c r="QUU175" s="1"/>
      <c r="QUV175" s="1"/>
      <c r="QUW175" s="1"/>
      <c r="QUX175" s="1"/>
      <c r="QUY175" s="1"/>
      <c r="QUZ175" s="1"/>
      <c r="QVA175" s="1"/>
      <c r="QVB175" s="1"/>
      <c r="QVC175" s="1"/>
      <c r="QVD175" s="1"/>
      <c r="QVE175" s="1"/>
      <c r="QVF175" s="1"/>
      <c r="QVG175" s="1"/>
      <c r="QVH175" s="1"/>
      <c r="QVI175" s="1"/>
      <c r="QVJ175" s="1"/>
      <c r="QVK175" s="1"/>
      <c r="QVL175" s="1"/>
      <c r="QVM175" s="1"/>
      <c r="QVN175" s="1"/>
      <c r="QVO175" s="1"/>
      <c r="QVP175" s="1"/>
      <c r="QVQ175" s="1"/>
      <c r="QVR175" s="1"/>
      <c r="QVS175" s="1"/>
      <c r="QVT175" s="1"/>
      <c r="QVU175" s="1"/>
      <c r="QVV175" s="1"/>
      <c r="QVW175" s="1"/>
      <c r="QVX175" s="1"/>
      <c r="QVY175" s="1"/>
      <c r="QVZ175" s="1"/>
      <c r="QWA175" s="1"/>
      <c r="QWB175" s="1"/>
      <c r="QWC175" s="1"/>
      <c r="QWD175" s="1"/>
      <c r="QWE175" s="1"/>
      <c r="QWF175" s="1"/>
      <c r="QWG175" s="1"/>
      <c r="QWH175" s="1"/>
      <c r="QWI175" s="1"/>
      <c r="QWJ175" s="1"/>
      <c r="QWK175" s="1"/>
      <c r="QWL175" s="1"/>
      <c r="QWM175" s="1"/>
      <c r="QWN175" s="1"/>
      <c r="QWO175" s="1"/>
      <c r="QWP175" s="1"/>
      <c r="QWQ175" s="1"/>
      <c r="QWR175" s="1"/>
      <c r="QWS175" s="1"/>
      <c r="QWT175" s="1"/>
      <c r="QWU175" s="1"/>
      <c r="QWV175" s="1"/>
      <c r="QWW175" s="1"/>
      <c r="QWX175" s="1"/>
      <c r="QWY175" s="1"/>
      <c r="QWZ175" s="1"/>
      <c r="QXA175" s="1"/>
      <c r="QXB175" s="1"/>
      <c r="QXC175" s="1"/>
      <c r="QXD175" s="1"/>
      <c r="QXE175" s="1"/>
      <c r="QXF175" s="1"/>
      <c r="QXG175" s="1"/>
      <c r="QXH175" s="1"/>
      <c r="QXI175" s="1"/>
      <c r="QXJ175" s="1"/>
      <c r="QXK175" s="1"/>
      <c r="QXL175" s="1"/>
      <c r="QXM175" s="1"/>
      <c r="QXN175" s="1"/>
      <c r="QXO175" s="1"/>
      <c r="QXP175" s="1"/>
      <c r="QXQ175" s="1"/>
      <c r="QXR175" s="1"/>
      <c r="QXS175" s="1"/>
      <c r="QXT175" s="1"/>
      <c r="QXU175" s="1"/>
      <c r="QXV175" s="1"/>
      <c r="QXW175" s="1"/>
      <c r="QXX175" s="1"/>
      <c r="QXY175" s="1"/>
      <c r="QXZ175" s="1"/>
      <c r="QYA175" s="1"/>
      <c r="QYB175" s="1"/>
      <c r="QYC175" s="1"/>
      <c r="QYD175" s="1"/>
      <c r="QYE175" s="1"/>
      <c r="QYF175" s="1"/>
      <c r="QYG175" s="1"/>
      <c r="QYH175" s="1"/>
      <c r="QYI175" s="1"/>
      <c r="QYJ175" s="1"/>
      <c r="QYK175" s="1"/>
      <c r="QYL175" s="1"/>
      <c r="QYM175" s="1"/>
      <c r="QYN175" s="1"/>
      <c r="QYO175" s="1"/>
      <c r="QYP175" s="1"/>
      <c r="QYQ175" s="1"/>
      <c r="QYR175" s="1"/>
      <c r="QYS175" s="1"/>
      <c r="QYT175" s="1"/>
      <c r="QYU175" s="1"/>
      <c r="QYV175" s="1"/>
      <c r="QYW175" s="1"/>
      <c r="QYX175" s="1"/>
      <c r="QYY175" s="1"/>
      <c r="QYZ175" s="1"/>
      <c r="QZA175" s="1"/>
      <c r="QZB175" s="1"/>
      <c r="QZC175" s="1"/>
      <c r="QZD175" s="1"/>
      <c r="QZE175" s="1"/>
      <c r="QZF175" s="1"/>
      <c r="QZG175" s="1"/>
      <c r="QZH175" s="1"/>
      <c r="QZI175" s="1"/>
      <c r="QZJ175" s="1"/>
      <c r="QZK175" s="1"/>
      <c r="QZL175" s="1"/>
      <c r="QZM175" s="1"/>
      <c r="QZN175" s="1"/>
      <c r="QZO175" s="1"/>
      <c r="QZP175" s="1"/>
      <c r="QZQ175" s="1"/>
      <c r="QZR175" s="1"/>
      <c r="QZS175" s="1"/>
      <c r="QZT175" s="1"/>
      <c r="QZU175" s="1"/>
      <c r="QZV175" s="1"/>
      <c r="QZW175" s="1"/>
      <c r="QZX175" s="1"/>
      <c r="QZY175" s="1"/>
      <c r="QZZ175" s="1"/>
      <c r="RAA175" s="1"/>
      <c r="RAB175" s="1"/>
      <c r="RAC175" s="1"/>
      <c r="RAD175" s="1"/>
      <c r="RAE175" s="1"/>
      <c r="RAF175" s="1"/>
      <c r="RAG175" s="1"/>
      <c r="RAH175" s="1"/>
      <c r="RAI175" s="1"/>
      <c r="RAJ175" s="1"/>
      <c r="RAK175" s="1"/>
      <c r="RAL175" s="1"/>
      <c r="RAM175" s="1"/>
      <c r="RAN175" s="1"/>
      <c r="RAO175" s="1"/>
      <c r="RAP175" s="1"/>
      <c r="RAQ175" s="1"/>
      <c r="RAR175" s="1"/>
      <c r="RAS175" s="1"/>
      <c r="RAT175" s="1"/>
      <c r="RAU175" s="1"/>
      <c r="RAV175" s="1"/>
      <c r="RAW175" s="1"/>
      <c r="RAX175" s="1"/>
      <c r="RAY175" s="1"/>
      <c r="RAZ175" s="1"/>
      <c r="RBA175" s="1"/>
      <c r="RBB175" s="1"/>
      <c r="RBC175" s="1"/>
      <c r="RBD175" s="1"/>
      <c r="RBE175" s="1"/>
      <c r="RBF175" s="1"/>
      <c r="RBG175" s="1"/>
      <c r="RBH175" s="1"/>
      <c r="RBI175" s="1"/>
      <c r="RBJ175" s="1"/>
      <c r="RBK175" s="1"/>
      <c r="RBL175" s="1"/>
      <c r="RBM175" s="1"/>
      <c r="RBN175" s="1"/>
      <c r="RBO175" s="1"/>
      <c r="RBP175" s="1"/>
      <c r="RBQ175" s="1"/>
      <c r="RBR175" s="1"/>
      <c r="RBS175" s="1"/>
      <c r="RBT175" s="1"/>
      <c r="RBU175" s="1"/>
      <c r="RBV175" s="1"/>
      <c r="RBW175" s="1"/>
      <c r="RBX175" s="1"/>
      <c r="RBY175" s="1"/>
      <c r="RBZ175" s="1"/>
      <c r="RCA175" s="1"/>
      <c r="RCB175" s="1"/>
      <c r="RCC175" s="1"/>
      <c r="RCD175" s="1"/>
      <c r="RCE175" s="1"/>
      <c r="RCF175" s="1"/>
      <c r="RCG175" s="1"/>
      <c r="RCH175" s="1"/>
      <c r="RCI175" s="1"/>
      <c r="RCJ175" s="1"/>
      <c r="RCK175" s="1"/>
      <c r="RCL175" s="1"/>
      <c r="RCM175" s="1"/>
      <c r="RCN175" s="1"/>
      <c r="RCO175" s="1"/>
      <c r="RCP175" s="1"/>
      <c r="RCQ175" s="1"/>
      <c r="RCR175" s="1"/>
      <c r="RCS175" s="1"/>
      <c r="RCT175" s="1"/>
      <c r="RCU175" s="1"/>
      <c r="RCV175" s="1"/>
      <c r="RCW175" s="1"/>
      <c r="RCX175" s="1"/>
      <c r="RCY175" s="1"/>
      <c r="RCZ175" s="1"/>
      <c r="RDA175" s="1"/>
      <c r="RDB175" s="1"/>
      <c r="RDC175" s="1"/>
      <c r="RDD175" s="1"/>
      <c r="RDE175" s="1"/>
      <c r="RDF175" s="1"/>
      <c r="RDG175" s="1"/>
      <c r="RDH175" s="1"/>
      <c r="RDI175" s="1"/>
      <c r="RDJ175" s="1"/>
      <c r="RDK175" s="1"/>
      <c r="RDL175" s="1"/>
      <c r="RDM175" s="1"/>
      <c r="RDN175" s="1"/>
      <c r="RDO175" s="1"/>
      <c r="RDP175" s="1"/>
      <c r="RDQ175" s="1"/>
      <c r="RDR175" s="1"/>
      <c r="RDS175" s="1"/>
      <c r="RDT175" s="1"/>
      <c r="RDU175" s="1"/>
      <c r="RDV175" s="1"/>
      <c r="RDW175" s="1"/>
      <c r="RDX175" s="1"/>
      <c r="RDY175" s="1"/>
      <c r="RDZ175" s="1"/>
      <c r="REA175" s="1"/>
      <c r="REB175" s="1"/>
      <c r="REC175" s="1"/>
      <c r="RED175" s="1"/>
      <c r="REE175" s="1"/>
      <c r="REF175" s="1"/>
      <c r="REG175" s="1"/>
      <c r="REH175" s="1"/>
      <c r="REI175" s="1"/>
      <c r="REJ175" s="1"/>
      <c r="REK175" s="1"/>
      <c r="REL175" s="1"/>
      <c r="REM175" s="1"/>
      <c r="REN175" s="1"/>
      <c r="REO175" s="1"/>
      <c r="REP175" s="1"/>
      <c r="REQ175" s="1"/>
      <c r="RER175" s="1"/>
      <c r="RES175" s="1"/>
      <c r="RET175" s="1"/>
      <c r="REU175" s="1"/>
      <c r="REV175" s="1"/>
      <c r="REW175" s="1"/>
      <c r="REX175" s="1"/>
      <c r="REY175" s="1"/>
      <c r="REZ175" s="1"/>
      <c r="RFA175" s="1"/>
      <c r="RFB175" s="1"/>
      <c r="RFC175" s="1"/>
      <c r="RFD175" s="1"/>
      <c r="RFE175" s="1"/>
      <c r="RFF175" s="1"/>
      <c r="RFG175" s="1"/>
      <c r="RFH175" s="1"/>
      <c r="RFI175" s="1"/>
      <c r="RFJ175" s="1"/>
      <c r="RFK175" s="1"/>
      <c r="RFL175" s="1"/>
      <c r="RFM175" s="1"/>
      <c r="RFN175" s="1"/>
      <c r="RFO175" s="1"/>
      <c r="RFP175" s="1"/>
      <c r="RFQ175" s="1"/>
      <c r="RFR175" s="1"/>
      <c r="RFS175" s="1"/>
      <c r="RFT175" s="1"/>
      <c r="RFU175" s="1"/>
      <c r="RFV175" s="1"/>
      <c r="RFW175" s="1"/>
      <c r="RFX175" s="1"/>
      <c r="RFY175" s="1"/>
      <c r="RFZ175" s="1"/>
      <c r="RGA175" s="1"/>
      <c r="RGB175" s="1"/>
      <c r="RGC175" s="1"/>
      <c r="RGD175" s="1"/>
      <c r="RGE175" s="1"/>
      <c r="RGF175" s="1"/>
      <c r="RGG175" s="1"/>
      <c r="RGH175" s="1"/>
      <c r="RGI175" s="1"/>
      <c r="RGJ175" s="1"/>
      <c r="RGK175" s="1"/>
      <c r="RGL175" s="1"/>
      <c r="RGM175" s="1"/>
      <c r="RGN175" s="1"/>
      <c r="RGO175" s="1"/>
      <c r="RGP175" s="1"/>
      <c r="RGQ175" s="1"/>
      <c r="RGR175" s="1"/>
      <c r="RGS175" s="1"/>
      <c r="RGT175" s="1"/>
      <c r="RGU175" s="1"/>
      <c r="RGV175" s="1"/>
      <c r="RGW175" s="1"/>
      <c r="RGX175" s="1"/>
      <c r="RGY175" s="1"/>
      <c r="RGZ175" s="1"/>
      <c r="RHA175" s="1"/>
      <c r="RHB175" s="1"/>
      <c r="RHC175" s="1"/>
      <c r="RHD175" s="1"/>
      <c r="RHE175" s="1"/>
      <c r="RHF175" s="1"/>
      <c r="RHG175" s="1"/>
      <c r="RHH175" s="1"/>
      <c r="RHI175" s="1"/>
      <c r="RHJ175" s="1"/>
      <c r="RHK175" s="1"/>
      <c r="RHL175" s="1"/>
      <c r="RHM175" s="1"/>
      <c r="RHN175" s="1"/>
      <c r="RHO175" s="1"/>
      <c r="RHP175" s="1"/>
      <c r="RHQ175" s="1"/>
      <c r="RHR175" s="1"/>
      <c r="RHS175" s="1"/>
      <c r="RHT175" s="1"/>
      <c r="RHU175" s="1"/>
      <c r="RHV175" s="1"/>
      <c r="RHW175" s="1"/>
      <c r="RHX175" s="1"/>
      <c r="RHY175" s="1"/>
      <c r="RHZ175" s="1"/>
      <c r="RIA175" s="1"/>
      <c r="RIB175" s="1"/>
      <c r="RIC175" s="1"/>
      <c r="RID175" s="1"/>
      <c r="RIE175" s="1"/>
      <c r="RIF175" s="1"/>
      <c r="RIG175" s="1"/>
      <c r="RIH175" s="1"/>
      <c r="RII175" s="1"/>
      <c r="RIJ175" s="1"/>
      <c r="RIK175" s="1"/>
      <c r="RIL175" s="1"/>
      <c r="RIM175" s="1"/>
      <c r="RIN175" s="1"/>
      <c r="RIO175" s="1"/>
      <c r="RIP175" s="1"/>
      <c r="RIQ175" s="1"/>
      <c r="RIR175" s="1"/>
      <c r="RIS175" s="1"/>
      <c r="RIT175" s="1"/>
      <c r="RIU175" s="1"/>
      <c r="RIV175" s="1"/>
      <c r="RIW175" s="1"/>
      <c r="RIX175" s="1"/>
      <c r="RIY175" s="1"/>
      <c r="RIZ175" s="1"/>
      <c r="RJA175" s="1"/>
      <c r="RJB175" s="1"/>
      <c r="RJC175" s="1"/>
      <c r="RJD175" s="1"/>
      <c r="RJE175" s="1"/>
      <c r="RJF175" s="1"/>
      <c r="RJG175" s="1"/>
      <c r="RJH175" s="1"/>
      <c r="RJI175" s="1"/>
      <c r="RJJ175" s="1"/>
      <c r="RJK175" s="1"/>
      <c r="RJL175" s="1"/>
      <c r="RJM175" s="1"/>
      <c r="RJN175" s="1"/>
      <c r="RJO175" s="1"/>
      <c r="RJP175" s="1"/>
      <c r="RJQ175" s="1"/>
      <c r="RJR175" s="1"/>
      <c r="RJS175" s="1"/>
      <c r="RJT175" s="1"/>
      <c r="RJU175" s="1"/>
      <c r="RJV175" s="1"/>
      <c r="RJW175" s="1"/>
      <c r="RJX175" s="1"/>
      <c r="RJY175" s="1"/>
      <c r="RJZ175" s="1"/>
      <c r="RKA175" s="1"/>
      <c r="RKB175" s="1"/>
      <c r="RKC175" s="1"/>
      <c r="RKD175" s="1"/>
      <c r="RKE175" s="1"/>
      <c r="RKF175" s="1"/>
      <c r="RKG175" s="1"/>
      <c r="RKH175" s="1"/>
      <c r="RKI175" s="1"/>
      <c r="RKJ175" s="1"/>
      <c r="RKK175" s="1"/>
      <c r="RKL175" s="1"/>
      <c r="RKM175" s="1"/>
      <c r="RKN175" s="1"/>
      <c r="RKO175" s="1"/>
      <c r="RKP175" s="1"/>
      <c r="RKQ175" s="1"/>
      <c r="RKR175" s="1"/>
      <c r="RKS175" s="1"/>
      <c r="RKT175" s="1"/>
      <c r="RKU175" s="1"/>
      <c r="RKV175" s="1"/>
      <c r="RKW175" s="1"/>
      <c r="RKX175" s="1"/>
      <c r="RKY175" s="1"/>
      <c r="RKZ175" s="1"/>
      <c r="RLA175" s="1"/>
      <c r="RLB175" s="1"/>
      <c r="RLC175" s="1"/>
      <c r="RLD175" s="1"/>
      <c r="RLE175" s="1"/>
      <c r="RLF175" s="1"/>
      <c r="RLG175" s="1"/>
      <c r="RLH175" s="1"/>
      <c r="RLI175" s="1"/>
      <c r="RLJ175" s="1"/>
      <c r="RLK175" s="1"/>
      <c r="RLL175" s="1"/>
      <c r="RLM175" s="1"/>
      <c r="RLN175" s="1"/>
      <c r="RLO175" s="1"/>
      <c r="RLP175" s="1"/>
      <c r="RLQ175" s="1"/>
      <c r="RLR175" s="1"/>
      <c r="RLS175" s="1"/>
      <c r="RLT175" s="1"/>
      <c r="RLU175" s="1"/>
      <c r="RLV175" s="1"/>
      <c r="RLW175" s="1"/>
      <c r="RLX175" s="1"/>
      <c r="RLY175" s="1"/>
      <c r="RLZ175" s="1"/>
      <c r="RMA175" s="1"/>
      <c r="RMB175" s="1"/>
      <c r="RMC175" s="1"/>
      <c r="RMD175" s="1"/>
      <c r="RME175" s="1"/>
      <c r="RMF175" s="1"/>
      <c r="RMG175" s="1"/>
      <c r="RMH175" s="1"/>
      <c r="RMI175" s="1"/>
      <c r="RMJ175" s="1"/>
      <c r="RMK175" s="1"/>
      <c r="RML175" s="1"/>
      <c r="RMM175" s="1"/>
      <c r="RMN175" s="1"/>
      <c r="RMO175" s="1"/>
      <c r="RMP175" s="1"/>
      <c r="RMQ175" s="1"/>
      <c r="RMR175" s="1"/>
      <c r="RMS175" s="1"/>
      <c r="RMT175" s="1"/>
      <c r="RMU175" s="1"/>
      <c r="RMV175" s="1"/>
      <c r="RMW175" s="1"/>
      <c r="RMX175" s="1"/>
      <c r="RMY175" s="1"/>
      <c r="RMZ175" s="1"/>
      <c r="RNA175" s="1"/>
      <c r="RNB175" s="1"/>
      <c r="RNC175" s="1"/>
      <c r="RND175" s="1"/>
      <c r="RNE175" s="1"/>
      <c r="RNF175" s="1"/>
      <c r="RNG175" s="1"/>
      <c r="RNH175" s="1"/>
      <c r="RNI175" s="1"/>
      <c r="RNJ175" s="1"/>
      <c r="RNK175" s="1"/>
      <c r="RNL175" s="1"/>
      <c r="RNM175" s="1"/>
      <c r="RNN175" s="1"/>
      <c r="RNO175" s="1"/>
      <c r="RNP175" s="1"/>
      <c r="RNQ175" s="1"/>
      <c r="RNR175" s="1"/>
      <c r="RNS175" s="1"/>
      <c r="RNT175" s="1"/>
      <c r="RNU175" s="1"/>
      <c r="RNV175" s="1"/>
      <c r="RNW175" s="1"/>
      <c r="RNX175" s="1"/>
      <c r="RNY175" s="1"/>
      <c r="RNZ175" s="1"/>
      <c r="ROA175" s="1"/>
      <c r="ROB175" s="1"/>
      <c r="ROC175" s="1"/>
      <c r="ROD175" s="1"/>
      <c r="ROE175" s="1"/>
      <c r="ROF175" s="1"/>
      <c r="ROG175" s="1"/>
      <c r="ROH175" s="1"/>
      <c r="ROI175" s="1"/>
      <c r="ROJ175" s="1"/>
      <c r="ROK175" s="1"/>
      <c r="ROL175" s="1"/>
      <c r="ROM175" s="1"/>
      <c r="RON175" s="1"/>
      <c r="ROO175" s="1"/>
      <c r="ROP175" s="1"/>
      <c r="ROQ175" s="1"/>
      <c r="ROR175" s="1"/>
      <c r="ROS175" s="1"/>
      <c r="ROT175" s="1"/>
      <c r="ROU175" s="1"/>
      <c r="ROV175" s="1"/>
      <c r="ROW175" s="1"/>
      <c r="ROX175" s="1"/>
      <c r="ROY175" s="1"/>
      <c r="ROZ175" s="1"/>
      <c r="RPA175" s="1"/>
      <c r="RPB175" s="1"/>
      <c r="RPC175" s="1"/>
      <c r="RPD175" s="1"/>
      <c r="RPE175" s="1"/>
      <c r="RPF175" s="1"/>
      <c r="RPG175" s="1"/>
      <c r="RPH175" s="1"/>
      <c r="RPI175" s="1"/>
      <c r="RPJ175" s="1"/>
      <c r="RPK175" s="1"/>
      <c r="RPL175" s="1"/>
      <c r="RPM175" s="1"/>
      <c r="RPN175" s="1"/>
      <c r="RPO175" s="1"/>
      <c r="RPP175" s="1"/>
      <c r="RPQ175" s="1"/>
      <c r="RPR175" s="1"/>
      <c r="RPS175" s="1"/>
      <c r="RPT175" s="1"/>
      <c r="RPU175" s="1"/>
      <c r="RPV175" s="1"/>
      <c r="RPW175" s="1"/>
      <c r="RPX175" s="1"/>
      <c r="RPY175" s="1"/>
      <c r="RPZ175" s="1"/>
      <c r="RQA175" s="1"/>
      <c r="RQB175" s="1"/>
      <c r="RQC175" s="1"/>
      <c r="RQD175" s="1"/>
      <c r="RQE175" s="1"/>
      <c r="RQF175" s="1"/>
      <c r="RQG175" s="1"/>
      <c r="RQH175" s="1"/>
      <c r="RQI175" s="1"/>
      <c r="RQJ175" s="1"/>
      <c r="RQK175" s="1"/>
      <c r="RQL175" s="1"/>
      <c r="RQM175" s="1"/>
      <c r="RQN175" s="1"/>
      <c r="RQO175" s="1"/>
      <c r="RQP175" s="1"/>
      <c r="RQQ175" s="1"/>
      <c r="RQR175" s="1"/>
      <c r="RQS175" s="1"/>
      <c r="RQT175" s="1"/>
      <c r="RQU175" s="1"/>
      <c r="RQV175" s="1"/>
      <c r="RQW175" s="1"/>
      <c r="RQX175" s="1"/>
      <c r="RQY175" s="1"/>
      <c r="RQZ175" s="1"/>
      <c r="RRA175" s="1"/>
      <c r="RRB175" s="1"/>
      <c r="RRC175" s="1"/>
      <c r="RRD175" s="1"/>
      <c r="RRE175" s="1"/>
      <c r="RRF175" s="1"/>
      <c r="RRG175" s="1"/>
      <c r="RRH175" s="1"/>
      <c r="RRI175" s="1"/>
      <c r="RRJ175" s="1"/>
      <c r="RRK175" s="1"/>
      <c r="RRL175" s="1"/>
      <c r="RRM175" s="1"/>
      <c r="RRN175" s="1"/>
      <c r="RRO175" s="1"/>
      <c r="RRP175" s="1"/>
      <c r="RRQ175" s="1"/>
      <c r="RRR175" s="1"/>
      <c r="RRS175" s="1"/>
      <c r="RRT175" s="1"/>
      <c r="RRU175" s="1"/>
      <c r="RRV175" s="1"/>
      <c r="RRW175" s="1"/>
      <c r="RRX175" s="1"/>
      <c r="RRY175" s="1"/>
      <c r="RRZ175" s="1"/>
      <c r="RSA175" s="1"/>
      <c r="RSB175" s="1"/>
      <c r="RSC175" s="1"/>
      <c r="RSD175" s="1"/>
      <c r="RSE175" s="1"/>
      <c r="RSF175" s="1"/>
      <c r="RSG175" s="1"/>
      <c r="RSH175" s="1"/>
      <c r="RSI175" s="1"/>
      <c r="RSJ175" s="1"/>
      <c r="RSK175" s="1"/>
      <c r="RSL175" s="1"/>
      <c r="RSM175" s="1"/>
      <c r="RSN175" s="1"/>
      <c r="RSO175" s="1"/>
      <c r="RSP175" s="1"/>
      <c r="RSQ175" s="1"/>
      <c r="RSR175" s="1"/>
      <c r="RSS175" s="1"/>
      <c r="RST175" s="1"/>
      <c r="RSU175" s="1"/>
      <c r="RSV175" s="1"/>
      <c r="RSW175" s="1"/>
      <c r="RSX175" s="1"/>
      <c r="RSY175" s="1"/>
      <c r="RSZ175" s="1"/>
      <c r="RTA175" s="1"/>
      <c r="RTB175" s="1"/>
      <c r="RTC175" s="1"/>
      <c r="RTD175" s="1"/>
      <c r="RTE175" s="1"/>
      <c r="RTF175" s="1"/>
      <c r="RTG175" s="1"/>
      <c r="RTH175" s="1"/>
      <c r="RTI175" s="1"/>
      <c r="RTJ175" s="1"/>
      <c r="RTK175" s="1"/>
      <c r="RTL175" s="1"/>
      <c r="RTM175" s="1"/>
      <c r="RTN175" s="1"/>
      <c r="RTO175" s="1"/>
      <c r="RTP175" s="1"/>
      <c r="RTQ175" s="1"/>
      <c r="RTR175" s="1"/>
      <c r="RTS175" s="1"/>
      <c r="RTT175" s="1"/>
      <c r="RTU175" s="1"/>
      <c r="RTV175" s="1"/>
      <c r="RTW175" s="1"/>
      <c r="RTX175" s="1"/>
      <c r="RTY175" s="1"/>
      <c r="RTZ175" s="1"/>
      <c r="RUA175" s="1"/>
      <c r="RUB175" s="1"/>
      <c r="RUC175" s="1"/>
      <c r="RUD175" s="1"/>
      <c r="RUE175" s="1"/>
      <c r="RUF175" s="1"/>
      <c r="RUG175" s="1"/>
      <c r="RUH175" s="1"/>
      <c r="RUI175" s="1"/>
      <c r="RUJ175" s="1"/>
      <c r="RUK175" s="1"/>
      <c r="RUL175" s="1"/>
      <c r="RUM175" s="1"/>
      <c r="RUN175" s="1"/>
      <c r="RUO175" s="1"/>
      <c r="RUP175" s="1"/>
      <c r="RUQ175" s="1"/>
      <c r="RUR175" s="1"/>
      <c r="RUS175" s="1"/>
      <c r="RUT175" s="1"/>
      <c r="RUU175" s="1"/>
      <c r="RUV175" s="1"/>
      <c r="RUW175" s="1"/>
      <c r="RUX175" s="1"/>
      <c r="RUY175" s="1"/>
      <c r="RUZ175" s="1"/>
      <c r="RVA175" s="1"/>
      <c r="RVB175" s="1"/>
      <c r="RVC175" s="1"/>
      <c r="RVD175" s="1"/>
      <c r="RVE175" s="1"/>
      <c r="RVF175" s="1"/>
      <c r="RVG175" s="1"/>
      <c r="RVH175" s="1"/>
      <c r="RVI175" s="1"/>
      <c r="RVJ175" s="1"/>
      <c r="RVK175" s="1"/>
      <c r="RVL175" s="1"/>
      <c r="RVM175" s="1"/>
      <c r="RVN175" s="1"/>
      <c r="RVO175" s="1"/>
      <c r="RVP175" s="1"/>
      <c r="RVQ175" s="1"/>
      <c r="RVR175" s="1"/>
      <c r="RVS175" s="1"/>
      <c r="RVT175" s="1"/>
      <c r="RVU175" s="1"/>
      <c r="RVV175" s="1"/>
      <c r="RVW175" s="1"/>
      <c r="RVX175" s="1"/>
      <c r="RVY175" s="1"/>
      <c r="RVZ175" s="1"/>
      <c r="RWA175" s="1"/>
      <c r="RWB175" s="1"/>
      <c r="RWC175" s="1"/>
      <c r="RWD175" s="1"/>
      <c r="RWE175" s="1"/>
      <c r="RWF175" s="1"/>
      <c r="RWG175" s="1"/>
      <c r="RWH175" s="1"/>
      <c r="RWI175" s="1"/>
      <c r="RWJ175" s="1"/>
      <c r="RWK175" s="1"/>
      <c r="RWL175" s="1"/>
      <c r="RWM175" s="1"/>
      <c r="RWN175" s="1"/>
      <c r="RWO175" s="1"/>
      <c r="RWP175" s="1"/>
      <c r="RWQ175" s="1"/>
      <c r="RWR175" s="1"/>
      <c r="RWS175" s="1"/>
      <c r="RWT175" s="1"/>
      <c r="RWU175" s="1"/>
      <c r="RWV175" s="1"/>
      <c r="RWW175" s="1"/>
      <c r="RWX175" s="1"/>
      <c r="RWY175" s="1"/>
      <c r="RWZ175" s="1"/>
      <c r="RXA175" s="1"/>
      <c r="RXB175" s="1"/>
      <c r="RXC175" s="1"/>
      <c r="RXD175" s="1"/>
      <c r="RXE175" s="1"/>
      <c r="RXF175" s="1"/>
      <c r="RXG175" s="1"/>
      <c r="RXH175" s="1"/>
      <c r="RXI175" s="1"/>
      <c r="RXJ175" s="1"/>
      <c r="RXK175" s="1"/>
      <c r="RXL175" s="1"/>
      <c r="RXM175" s="1"/>
      <c r="RXN175" s="1"/>
      <c r="RXO175" s="1"/>
      <c r="RXP175" s="1"/>
      <c r="RXQ175" s="1"/>
      <c r="RXR175" s="1"/>
      <c r="RXS175" s="1"/>
      <c r="RXT175" s="1"/>
      <c r="RXU175" s="1"/>
      <c r="RXV175" s="1"/>
      <c r="RXW175" s="1"/>
      <c r="RXX175" s="1"/>
      <c r="RXY175" s="1"/>
      <c r="RXZ175" s="1"/>
      <c r="RYA175" s="1"/>
      <c r="RYB175" s="1"/>
      <c r="RYC175" s="1"/>
      <c r="RYD175" s="1"/>
      <c r="RYE175" s="1"/>
      <c r="RYF175" s="1"/>
      <c r="RYG175" s="1"/>
      <c r="RYH175" s="1"/>
      <c r="RYI175" s="1"/>
      <c r="RYJ175" s="1"/>
      <c r="RYK175" s="1"/>
      <c r="RYL175" s="1"/>
      <c r="RYM175" s="1"/>
      <c r="RYN175" s="1"/>
      <c r="RYO175" s="1"/>
      <c r="RYP175" s="1"/>
      <c r="RYQ175" s="1"/>
      <c r="RYR175" s="1"/>
      <c r="RYS175" s="1"/>
      <c r="RYT175" s="1"/>
      <c r="RYU175" s="1"/>
      <c r="RYV175" s="1"/>
      <c r="RYW175" s="1"/>
      <c r="RYX175" s="1"/>
      <c r="RYY175" s="1"/>
      <c r="RYZ175" s="1"/>
      <c r="RZA175" s="1"/>
      <c r="RZB175" s="1"/>
      <c r="RZC175" s="1"/>
      <c r="RZD175" s="1"/>
      <c r="RZE175" s="1"/>
      <c r="RZF175" s="1"/>
      <c r="RZG175" s="1"/>
      <c r="RZH175" s="1"/>
      <c r="RZI175" s="1"/>
      <c r="RZJ175" s="1"/>
      <c r="RZK175" s="1"/>
      <c r="RZL175" s="1"/>
      <c r="RZM175" s="1"/>
      <c r="RZN175" s="1"/>
      <c r="RZO175" s="1"/>
      <c r="RZP175" s="1"/>
      <c r="RZQ175" s="1"/>
      <c r="RZR175" s="1"/>
      <c r="RZS175" s="1"/>
      <c r="RZT175" s="1"/>
      <c r="RZU175" s="1"/>
      <c r="RZV175" s="1"/>
      <c r="RZW175" s="1"/>
      <c r="RZX175" s="1"/>
      <c r="RZY175" s="1"/>
      <c r="RZZ175" s="1"/>
      <c r="SAA175" s="1"/>
      <c r="SAB175" s="1"/>
      <c r="SAC175" s="1"/>
      <c r="SAD175" s="1"/>
      <c r="SAE175" s="1"/>
      <c r="SAF175" s="1"/>
      <c r="SAG175" s="1"/>
      <c r="SAH175" s="1"/>
      <c r="SAI175" s="1"/>
      <c r="SAJ175" s="1"/>
      <c r="SAK175" s="1"/>
      <c r="SAL175" s="1"/>
      <c r="SAM175" s="1"/>
      <c r="SAN175" s="1"/>
      <c r="SAO175" s="1"/>
      <c r="SAP175" s="1"/>
      <c r="SAQ175" s="1"/>
      <c r="SAR175" s="1"/>
      <c r="SAS175" s="1"/>
      <c r="SAT175" s="1"/>
      <c r="SAU175" s="1"/>
      <c r="SAV175" s="1"/>
      <c r="SAW175" s="1"/>
      <c r="SAX175" s="1"/>
      <c r="SAY175" s="1"/>
      <c r="SAZ175" s="1"/>
      <c r="SBA175" s="1"/>
      <c r="SBB175" s="1"/>
      <c r="SBC175" s="1"/>
      <c r="SBD175" s="1"/>
      <c r="SBE175" s="1"/>
      <c r="SBF175" s="1"/>
      <c r="SBG175" s="1"/>
      <c r="SBH175" s="1"/>
      <c r="SBI175" s="1"/>
      <c r="SBJ175" s="1"/>
      <c r="SBK175" s="1"/>
      <c r="SBL175" s="1"/>
      <c r="SBM175" s="1"/>
      <c r="SBN175" s="1"/>
      <c r="SBO175" s="1"/>
      <c r="SBP175" s="1"/>
      <c r="SBQ175" s="1"/>
      <c r="SBR175" s="1"/>
      <c r="SBS175" s="1"/>
      <c r="SBT175" s="1"/>
      <c r="SBU175" s="1"/>
      <c r="SBV175" s="1"/>
      <c r="SBW175" s="1"/>
      <c r="SBX175" s="1"/>
      <c r="SBY175" s="1"/>
      <c r="SBZ175" s="1"/>
      <c r="SCA175" s="1"/>
      <c r="SCB175" s="1"/>
      <c r="SCC175" s="1"/>
      <c r="SCD175" s="1"/>
      <c r="SCE175" s="1"/>
      <c r="SCF175" s="1"/>
      <c r="SCG175" s="1"/>
      <c r="SCH175" s="1"/>
      <c r="SCI175" s="1"/>
      <c r="SCJ175" s="1"/>
      <c r="SCK175" s="1"/>
      <c r="SCL175" s="1"/>
      <c r="SCM175" s="1"/>
      <c r="SCN175" s="1"/>
      <c r="SCO175" s="1"/>
      <c r="SCP175" s="1"/>
      <c r="SCQ175" s="1"/>
      <c r="SCR175" s="1"/>
      <c r="SCS175" s="1"/>
      <c r="SCT175" s="1"/>
      <c r="SCU175" s="1"/>
      <c r="SCV175" s="1"/>
      <c r="SCW175" s="1"/>
      <c r="SCX175" s="1"/>
      <c r="SCY175" s="1"/>
      <c r="SCZ175" s="1"/>
      <c r="SDA175" s="1"/>
      <c r="SDB175" s="1"/>
      <c r="SDC175" s="1"/>
      <c r="SDD175" s="1"/>
      <c r="SDE175" s="1"/>
      <c r="SDF175" s="1"/>
      <c r="SDG175" s="1"/>
      <c r="SDH175" s="1"/>
      <c r="SDI175" s="1"/>
      <c r="SDJ175" s="1"/>
      <c r="SDK175" s="1"/>
      <c r="SDL175" s="1"/>
      <c r="SDM175" s="1"/>
      <c r="SDN175" s="1"/>
      <c r="SDO175" s="1"/>
      <c r="SDP175" s="1"/>
      <c r="SDQ175" s="1"/>
      <c r="SDR175" s="1"/>
      <c r="SDS175" s="1"/>
      <c r="SDT175" s="1"/>
      <c r="SDU175" s="1"/>
      <c r="SDV175" s="1"/>
      <c r="SDW175" s="1"/>
      <c r="SDX175" s="1"/>
      <c r="SDY175" s="1"/>
      <c r="SDZ175" s="1"/>
      <c r="SEA175" s="1"/>
      <c r="SEB175" s="1"/>
      <c r="SEC175" s="1"/>
      <c r="SED175" s="1"/>
      <c r="SEE175" s="1"/>
      <c r="SEF175" s="1"/>
      <c r="SEG175" s="1"/>
      <c r="SEH175" s="1"/>
      <c r="SEI175" s="1"/>
      <c r="SEJ175" s="1"/>
      <c r="SEK175" s="1"/>
      <c r="SEL175" s="1"/>
      <c r="SEM175" s="1"/>
      <c r="SEN175" s="1"/>
      <c r="SEO175" s="1"/>
      <c r="SEP175" s="1"/>
      <c r="SEQ175" s="1"/>
      <c r="SER175" s="1"/>
      <c r="SES175" s="1"/>
      <c r="SET175" s="1"/>
      <c r="SEU175" s="1"/>
      <c r="SEV175" s="1"/>
      <c r="SEW175" s="1"/>
      <c r="SEX175" s="1"/>
      <c r="SEY175" s="1"/>
      <c r="SEZ175" s="1"/>
      <c r="SFA175" s="1"/>
      <c r="SFB175" s="1"/>
      <c r="SFC175" s="1"/>
      <c r="SFD175" s="1"/>
      <c r="SFE175" s="1"/>
      <c r="SFF175" s="1"/>
      <c r="SFG175" s="1"/>
      <c r="SFH175" s="1"/>
      <c r="SFI175" s="1"/>
      <c r="SFJ175" s="1"/>
      <c r="SFK175" s="1"/>
      <c r="SFL175" s="1"/>
      <c r="SFM175" s="1"/>
      <c r="SFN175" s="1"/>
      <c r="SFO175" s="1"/>
      <c r="SFP175" s="1"/>
      <c r="SFQ175" s="1"/>
      <c r="SFR175" s="1"/>
      <c r="SFS175" s="1"/>
      <c r="SFT175" s="1"/>
      <c r="SFU175" s="1"/>
      <c r="SFV175" s="1"/>
      <c r="SFW175" s="1"/>
      <c r="SFX175" s="1"/>
      <c r="SFY175" s="1"/>
      <c r="SFZ175" s="1"/>
      <c r="SGA175" s="1"/>
      <c r="SGB175" s="1"/>
      <c r="SGC175" s="1"/>
      <c r="SGD175" s="1"/>
      <c r="SGE175" s="1"/>
      <c r="SGF175" s="1"/>
      <c r="SGG175" s="1"/>
      <c r="SGH175" s="1"/>
      <c r="SGI175" s="1"/>
      <c r="SGJ175" s="1"/>
      <c r="SGK175" s="1"/>
      <c r="SGL175" s="1"/>
      <c r="SGM175" s="1"/>
      <c r="SGN175" s="1"/>
      <c r="SGO175" s="1"/>
      <c r="SGP175" s="1"/>
      <c r="SGQ175" s="1"/>
      <c r="SGR175" s="1"/>
      <c r="SGS175" s="1"/>
      <c r="SGT175" s="1"/>
      <c r="SGU175" s="1"/>
      <c r="SGV175" s="1"/>
      <c r="SGW175" s="1"/>
      <c r="SGX175" s="1"/>
      <c r="SGY175" s="1"/>
      <c r="SGZ175" s="1"/>
      <c r="SHA175" s="1"/>
      <c r="SHB175" s="1"/>
      <c r="SHC175" s="1"/>
      <c r="SHD175" s="1"/>
      <c r="SHE175" s="1"/>
      <c r="SHF175" s="1"/>
      <c r="SHG175" s="1"/>
      <c r="SHH175" s="1"/>
      <c r="SHI175" s="1"/>
      <c r="SHJ175" s="1"/>
      <c r="SHK175" s="1"/>
      <c r="SHL175" s="1"/>
      <c r="SHM175" s="1"/>
      <c r="SHN175" s="1"/>
      <c r="SHO175" s="1"/>
      <c r="SHP175" s="1"/>
      <c r="SHQ175" s="1"/>
      <c r="SHR175" s="1"/>
      <c r="SHS175" s="1"/>
      <c r="SHT175" s="1"/>
      <c r="SHU175" s="1"/>
      <c r="SHV175" s="1"/>
      <c r="SHW175" s="1"/>
      <c r="SHX175" s="1"/>
      <c r="SHY175" s="1"/>
      <c r="SHZ175" s="1"/>
      <c r="SIA175" s="1"/>
      <c r="SIB175" s="1"/>
      <c r="SIC175" s="1"/>
      <c r="SID175" s="1"/>
      <c r="SIE175" s="1"/>
      <c r="SIF175" s="1"/>
      <c r="SIG175" s="1"/>
      <c r="SIH175" s="1"/>
      <c r="SII175" s="1"/>
      <c r="SIJ175" s="1"/>
      <c r="SIK175" s="1"/>
      <c r="SIL175" s="1"/>
      <c r="SIM175" s="1"/>
      <c r="SIN175" s="1"/>
      <c r="SIO175" s="1"/>
      <c r="SIP175" s="1"/>
      <c r="SIQ175" s="1"/>
      <c r="SIR175" s="1"/>
      <c r="SIS175" s="1"/>
      <c r="SIT175" s="1"/>
      <c r="SIU175" s="1"/>
      <c r="SIV175" s="1"/>
      <c r="SIW175" s="1"/>
      <c r="SIX175" s="1"/>
      <c r="SIY175" s="1"/>
      <c r="SIZ175" s="1"/>
      <c r="SJA175" s="1"/>
      <c r="SJB175" s="1"/>
      <c r="SJC175" s="1"/>
      <c r="SJD175" s="1"/>
      <c r="SJE175" s="1"/>
      <c r="SJF175" s="1"/>
      <c r="SJG175" s="1"/>
      <c r="SJH175" s="1"/>
      <c r="SJI175" s="1"/>
      <c r="SJJ175" s="1"/>
      <c r="SJK175" s="1"/>
      <c r="SJL175" s="1"/>
      <c r="SJM175" s="1"/>
      <c r="SJN175" s="1"/>
      <c r="SJO175" s="1"/>
      <c r="SJP175" s="1"/>
      <c r="SJQ175" s="1"/>
      <c r="SJR175" s="1"/>
      <c r="SJS175" s="1"/>
      <c r="SJT175" s="1"/>
      <c r="SJU175" s="1"/>
      <c r="SJV175" s="1"/>
      <c r="SJW175" s="1"/>
      <c r="SJX175" s="1"/>
      <c r="SJY175" s="1"/>
      <c r="SJZ175" s="1"/>
      <c r="SKA175" s="1"/>
      <c r="SKB175" s="1"/>
      <c r="SKC175" s="1"/>
      <c r="SKD175" s="1"/>
      <c r="SKE175" s="1"/>
      <c r="SKF175" s="1"/>
      <c r="SKG175" s="1"/>
      <c r="SKH175" s="1"/>
      <c r="SKI175" s="1"/>
      <c r="SKJ175" s="1"/>
      <c r="SKK175" s="1"/>
      <c r="SKL175" s="1"/>
      <c r="SKM175" s="1"/>
      <c r="SKN175" s="1"/>
      <c r="SKO175" s="1"/>
      <c r="SKP175" s="1"/>
      <c r="SKQ175" s="1"/>
      <c r="SKR175" s="1"/>
      <c r="SKS175" s="1"/>
      <c r="SKT175" s="1"/>
      <c r="SKU175" s="1"/>
      <c r="SKV175" s="1"/>
      <c r="SKW175" s="1"/>
      <c r="SKX175" s="1"/>
      <c r="SKY175" s="1"/>
      <c r="SKZ175" s="1"/>
      <c r="SLA175" s="1"/>
      <c r="SLB175" s="1"/>
      <c r="SLC175" s="1"/>
      <c r="SLD175" s="1"/>
      <c r="SLE175" s="1"/>
      <c r="SLF175" s="1"/>
      <c r="SLG175" s="1"/>
      <c r="SLH175" s="1"/>
      <c r="SLI175" s="1"/>
      <c r="SLJ175" s="1"/>
      <c r="SLK175" s="1"/>
      <c r="SLL175" s="1"/>
      <c r="SLM175" s="1"/>
      <c r="SLN175" s="1"/>
      <c r="SLO175" s="1"/>
      <c r="SLP175" s="1"/>
      <c r="SLQ175" s="1"/>
      <c r="SLR175" s="1"/>
      <c r="SLS175" s="1"/>
      <c r="SLT175" s="1"/>
      <c r="SLU175" s="1"/>
      <c r="SLV175" s="1"/>
      <c r="SLW175" s="1"/>
      <c r="SLX175" s="1"/>
      <c r="SLY175" s="1"/>
      <c r="SLZ175" s="1"/>
      <c r="SMA175" s="1"/>
      <c r="SMB175" s="1"/>
      <c r="SMC175" s="1"/>
      <c r="SMD175" s="1"/>
      <c r="SME175" s="1"/>
      <c r="SMF175" s="1"/>
      <c r="SMG175" s="1"/>
      <c r="SMH175" s="1"/>
      <c r="SMI175" s="1"/>
      <c r="SMJ175" s="1"/>
      <c r="SMK175" s="1"/>
      <c r="SML175" s="1"/>
      <c r="SMM175" s="1"/>
      <c r="SMN175" s="1"/>
      <c r="SMO175" s="1"/>
      <c r="SMP175" s="1"/>
      <c r="SMQ175" s="1"/>
      <c r="SMR175" s="1"/>
      <c r="SMS175" s="1"/>
      <c r="SMT175" s="1"/>
      <c r="SMU175" s="1"/>
      <c r="SMV175" s="1"/>
      <c r="SMW175" s="1"/>
      <c r="SMX175" s="1"/>
      <c r="SMY175" s="1"/>
      <c r="SMZ175" s="1"/>
      <c r="SNA175" s="1"/>
      <c r="SNB175" s="1"/>
      <c r="SNC175" s="1"/>
      <c r="SND175" s="1"/>
      <c r="SNE175" s="1"/>
      <c r="SNF175" s="1"/>
      <c r="SNG175" s="1"/>
      <c r="SNH175" s="1"/>
      <c r="SNI175" s="1"/>
      <c r="SNJ175" s="1"/>
      <c r="SNK175" s="1"/>
      <c r="SNL175" s="1"/>
      <c r="SNM175" s="1"/>
      <c r="SNN175" s="1"/>
      <c r="SNO175" s="1"/>
      <c r="SNP175" s="1"/>
      <c r="SNQ175" s="1"/>
      <c r="SNR175" s="1"/>
      <c r="SNS175" s="1"/>
      <c r="SNT175" s="1"/>
      <c r="SNU175" s="1"/>
      <c r="SNV175" s="1"/>
      <c r="SNW175" s="1"/>
      <c r="SNX175" s="1"/>
      <c r="SNY175" s="1"/>
      <c r="SNZ175" s="1"/>
      <c r="SOA175" s="1"/>
      <c r="SOB175" s="1"/>
      <c r="SOC175" s="1"/>
      <c r="SOD175" s="1"/>
      <c r="SOE175" s="1"/>
      <c r="SOF175" s="1"/>
      <c r="SOG175" s="1"/>
      <c r="SOH175" s="1"/>
      <c r="SOI175" s="1"/>
      <c r="SOJ175" s="1"/>
      <c r="SOK175" s="1"/>
      <c r="SOL175" s="1"/>
      <c r="SOM175" s="1"/>
      <c r="SON175" s="1"/>
      <c r="SOO175" s="1"/>
      <c r="SOP175" s="1"/>
      <c r="SOQ175" s="1"/>
      <c r="SOR175" s="1"/>
      <c r="SOS175" s="1"/>
      <c r="SOT175" s="1"/>
      <c r="SOU175" s="1"/>
      <c r="SOV175" s="1"/>
      <c r="SOW175" s="1"/>
      <c r="SOX175" s="1"/>
      <c r="SOY175" s="1"/>
      <c r="SOZ175" s="1"/>
      <c r="SPA175" s="1"/>
      <c r="SPB175" s="1"/>
      <c r="SPC175" s="1"/>
      <c r="SPD175" s="1"/>
      <c r="SPE175" s="1"/>
      <c r="SPF175" s="1"/>
      <c r="SPG175" s="1"/>
      <c r="SPH175" s="1"/>
      <c r="SPI175" s="1"/>
      <c r="SPJ175" s="1"/>
      <c r="SPK175" s="1"/>
      <c r="SPL175" s="1"/>
      <c r="SPM175" s="1"/>
      <c r="SPN175" s="1"/>
      <c r="SPO175" s="1"/>
      <c r="SPP175" s="1"/>
      <c r="SPQ175" s="1"/>
      <c r="SPR175" s="1"/>
      <c r="SPS175" s="1"/>
      <c r="SPT175" s="1"/>
      <c r="SPU175" s="1"/>
      <c r="SPV175" s="1"/>
      <c r="SPW175" s="1"/>
      <c r="SPX175" s="1"/>
      <c r="SPY175" s="1"/>
      <c r="SPZ175" s="1"/>
      <c r="SQA175" s="1"/>
      <c r="SQB175" s="1"/>
      <c r="SQC175" s="1"/>
      <c r="SQD175" s="1"/>
      <c r="SQE175" s="1"/>
      <c r="SQF175" s="1"/>
      <c r="SQG175" s="1"/>
      <c r="SQH175" s="1"/>
      <c r="SQI175" s="1"/>
      <c r="SQJ175" s="1"/>
      <c r="SQK175" s="1"/>
      <c r="SQL175" s="1"/>
      <c r="SQM175" s="1"/>
      <c r="SQN175" s="1"/>
      <c r="SQO175" s="1"/>
      <c r="SQP175" s="1"/>
      <c r="SQQ175" s="1"/>
      <c r="SQR175" s="1"/>
      <c r="SQS175" s="1"/>
      <c r="SQT175" s="1"/>
      <c r="SQU175" s="1"/>
      <c r="SQV175" s="1"/>
      <c r="SQW175" s="1"/>
      <c r="SQX175" s="1"/>
      <c r="SQY175" s="1"/>
      <c r="SQZ175" s="1"/>
      <c r="SRA175" s="1"/>
      <c r="SRB175" s="1"/>
      <c r="SRC175" s="1"/>
      <c r="SRD175" s="1"/>
      <c r="SRE175" s="1"/>
      <c r="SRF175" s="1"/>
      <c r="SRG175" s="1"/>
      <c r="SRH175" s="1"/>
      <c r="SRI175" s="1"/>
      <c r="SRJ175" s="1"/>
      <c r="SRK175" s="1"/>
      <c r="SRL175" s="1"/>
      <c r="SRM175" s="1"/>
      <c r="SRN175" s="1"/>
      <c r="SRO175" s="1"/>
      <c r="SRP175" s="1"/>
      <c r="SRQ175" s="1"/>
      <c r="SRR175" s="1"/>
      <c r="SRS175" s="1"/>
      <c r="SRT175" s="1"/>
      <c r="SRU175" s="1"/>
      <c r="SRV175" s="1"/>
      <c r="SRW175" s="1"/>
      <c r="SRX175" s="1"/>
      <c r="SRY175" s="1"/>
      <c r="SRZ175" s="1"/>
      <c r="SSA175" s="1"/>
      <c r="SSB175" s="1"/>
      <c r="SSC175" s="1"/>
      <c r="SSD175" s="1"/>
      <c r="SSE175" s="1"/>
      <c r="SSF175" s="1"/>
      <c r="SSG175" s="1"/>
      <c r="SSH175" s="1"/>
      <c r="SSI175" s="1"/>
      <c r="SSJ175" s="1"/>
      <c r="SSK175" s="1"/>
      <c r="SSL175" s="1"/>
      <c r="SSM175" s="1"/>
      <c r="SSN175" s="1"/>
      <c r="SSO175" s="1"/>
      <c r="SSP175" s="1"/>
      <c r="SSQ175" s="1"/>
      <c r="SSR175" s="1"/>
      <c r="SSS175" s="1"/>
      <c r="SST175" s="1"/>
      <c r="SSU175" s="1"/>
      <c r="SSV175" s="1"/>
      <c r="SSW175" s="1"/>
      <c r="SSX175" s="1"/>
      <c r="SSY175" s="1"/>
      <c r="SSZ175" s="1"/>
      <c r="STA175" s="1"/>
      <c r="STB175" s="1"/>
      <c r="STC175" s="1"/>
      <c r="STD175" s="1"/>
      <c r="STE175" s="1"/>
      <c r="STF175" s="1"/>
      <c r="STG175" s="1"/>
      <c r="STH175" s="1"/>
      <c r="STI175" s="1"/>
      <c r="STJ175" s="1"/>
      <c r="STK175" s="1"/>
      <c r="STL175" s="1"/>
      <c r="STM175" s="1"/>
      <c r="STN175" s="1"/>
      <c r="STO175" s="1"/>
      <c r="STP175" s="1"/>
      <c r="STQ175" s="1"/>
      <c r="STR175" s="1"/>
      <c r="STS175" s="1"/>
      <c r="STT175" s="1"/>
      <c r="STU175" s="1"/>
      <c r="STV175" s="1"/>
      <c r="STW175" s="1"/>
      <c r="STX175" s="1"/>
      <c r="STY175" s="1"/>
      <c r="STZ175" s="1"/>
      <c r="SUA175" s="1"/>
      <c r="SUB175" s="1"/>
      <c r="SUC175" s="1"/>
      <c r="SUD175" s="1"/>
      <c r="SUE175" s="1"/>
      <c r="SUF175" s="1"/>
      <c r="SUG175" s="1"/>
      <c r="SUH175" s="1"/>
      <c r="SUI175" s="1"/>
      <c r="SUJ175" s="1"/>
      <c r="SUK175" s="1"/>
      <c r="SUL175" s="1"/>
      <c r="SUM175" s="1"/>
      <c r="SUN175" s="1"/>
      <c r="SUO175" s="1"/>
      <c r="SUP175" s="1"/>
      <c r="SUQ175" s="1"/>
      <c r="SUR175" s="1"/>
      <c r="SUS175" s="1"/>
      <c r="SUT175" s="1"/>
      <c r="SUU175" s="1"/>
      <c r="SUV175" s="1"/>
      <c r="SUW175" s="1"/>
      <c r="SUX175" s="1"/>
      <c r="SUY175" s="1"/>
      <c r="SUZ175" s="1"/>
      <c r="SVA175" s="1"/>
      <c r="SVB175" s="1"/>
      <c r="SVC175" s="1"/>
      <c r="SVD175" s="1"/>
      <c r="SVE175" s="1"/>
      <c r="SVF175" s="1"/>
      <c r="SVG175" s="1"/>
      <c r="SVH175" s="1"/>
      <c r="SVI175" s="1"/>
      <c r="SVJ175" s="1"/>
      <c r="SVK175" s="1"/>
      <c r="SVL175" s="1"/>
      <c r="SVM175" s="1"/>
      <c r="SVN175" s="1"/>
      <c r="SVO175" s="1"/>
      <c r="SVP175" s="1"/>
      <c r="SVQ175" s="1"/>
      <c r="SVR175" s="1"/>
      <c r="SVS175" s="1"/>
      <c r="SVT175" s="1"/>
      <c r="SVU175" s="1"/>
      <c r="SVV175" s="1"/>
      <c r="SVW175" s="1"/>
      <c r="SVX175" s="1"/>
      <c r="SVY175" s="1"/>
      <c r="SVZ175" s="1"/>
      <c r="SWA175" s="1"/>
      <c r="SWB175" s="1"/>
      <c r="SWC175" s="1"/>
      <c r="SWD175" s="1"/>
      <c r="SWE175" s="1"/>
      <c r="SWF175" s="1"/>
      <c r="SWG175" s="1"/>
      <c r="SWH175" s="1"/>
      <c r="SWI175" s="1"/>
      <c r="SWJ175" s="1"/>
      <c r="SWK175" s="1"/>
      <c r="SWL175" s="1"/>
      <c r="SWM175" s="1"/>
      <c r="SWN175" s="1"/>
      <c r="SWO175" s="1"/>
      <c r="SWP175" s="1"/>
      <c r="SWQ175" s="1"/>
      <c r="SWR175" s="1"/>
      <c r="SWS175" s="1"/>
      <c r="SWT175" s="1"/>
      <c r="SWU175" s="1"/>
      <c r="SWV175" s="1"/>
      <c r="SWW175" s="1"/>
      <c r="SWX175" s="1"/>
      <c r="SWY175" s="1"/>
      <c r="SWZ175" s="1"/>
      <c r="SXA175" s="1"/>
      <c r="SXB175" s="1"/>
      <c r="SXC175" s="1"/>
      <c r="SXD175" s="1"/>
      <c r="SXE175" s="1"/>
      <c r="SXF175" s="1"/>
      <c r="SXG175" s="1"/>
      <c r="SXH175" s="1"/>
      <c r="SXI175" s="1"/>
      <c r="SXJ175" s="1"/>
      <c r="SXK175" s="1"/>
      <c r="SXL175" s="1"/>
      <c r="SXM175" s="1"/>
      <c r="SXN175" s="1"/>
      <c r="SXO175" s="1"/>
      <c r="SXP175" s="1"/>
      <c r="SXQ175" s="1"/>
      <c r="SXR175" s="1"/>
      <c r="SXS175" s="1"/>
      <c r="SXT175" s="1"/>
      <c r="SXU175" s="1"/>
      <c r="SXV175" s="1"/>
      <c r="SXW175" s="1"/>
      <c r="SXX175" s="1"/>
      <c r="SXY175" s="1"/>
      <c r="SXZ175" s="1"/>
      <c r="SYA175" s="1"/>
      <c r="SYB175" s="1"/>
      <c r="SYC175" s="1"/>
      <c r="SYD175" s="1"/>
      <c r="SYE175" s="1"/>
      <c r="SYF175" s="1"/>
      <c r="SYG175" s="1"/>
      <c r="SYH175" s="1"/>
      <c r="SYI175" s="1"/>
      <c r="SYJ175" s="1"/>
      <c r="SYK175" s="1"/>
      <c r="SYL175" s="1"/>
      <c r="SYM175" s="1"/>
      <c r="SYN175" s="1"/>
      <c r="SYO175" s="1"/>
      <c r="SYP175" s="1"/>
      <c r="SYQ175" s="1"/>
      <c r="SYR175" s="1"/>
      <c r="SYS175" s="1"/>
      <c r="SYT175" s="1"/>
      <c r="SYU175" s="1"/>
      <c r="SYV175" s="1"/>
      <c r="SYW175" s="1"/>
      <c r="SYX175" s="1"/>
      <c r="SYY175" s="1"/>
      <c r="SYZ175" s="1"/>
      <c r="SZA175" s="1"/>
      <c r="SZB175" s="1"/>
      <c r="SZC175" s="1"/>
      <c r="SZD175" s="1"/>
      <c r="SZE175" s="1"/>
      <c r="SZF175" s="1"/>
      <c r="SZG175" s="1"/>
      <c r="SZH175" s="1"/>
      <c r="SZI175" s="1"/>
      <c r="SZJ175" s="1"/>
      <c r="SZK175" s="1"/>
      <c r="SZL175" s="1"/>
      <c r="SZM175" s="1"/>
      <c r="SZN175" s="1"/>
      <c r="SZO175" s="1"/>
      <c r="SZP175" s="1"/>
      <c r="SZQ175" s="1"/>
      <c r="SZR175" s="1"/>
      <c r="SZS175" s="1"/>
      <c r="SZT175" s="1"/>
      <c r="SZU175" s="1"/>
      <c r="SZV175" s="1"/>
      <c r="SZW175" s="1"/>
      <c r="SZX175" s="1"/>
      <c r="SZY175" s="1"/>
      <c r="SZZ175" s="1"/>
      <c r="TAA175" s="1"/>
      <c r="TAB175" s="1"/>
      <c r="TAC175" s="1"/>
      <c r="TAD175" s="1"/>
      <c r="TAE175" s="1"/>
      <c r="TAF175" s="1"/>
      <c r="TAG175" s="1"/>
      <c r="TAH175" s="1"/>
      <c r="TAI175" s="1"/>
      <c r="TAJ175" s="1"/>
      <c r="TAK175" s="1"/>
      <c r="TAL175" s="1"/>
      <c r="TAM175" s="1"/>
      <c r="TAN175" s="1"/>
      <c r="TAO175" s="1"/>
      <c r="TAP175" s="1"/>
      <c r="TAQ175" s="1"/>
      <c r="TAR175" s="1"/>
      <c r="TAS175" s="1"/>
      <c r="TAT175" s="1"/>
      <c r="TAU175" s="1"/>
      <c r="TAV175" s="1"/>
      <c r="TAW175" s="1"/>
      <c r="TAX175" s="1"/>
      <c r="TAY175" s="1"/>
      <c r="TAZ175" s="1"/>
      <c r="TBA175" s="1"/>
      <c r="TBB175" s="1"/>
      <c r="TBC175" s="1"/>
      <c r="TBD175" s="1"/>
      <c r="TBE175" s="1"/>
      <c r="TBF175" s="1"/>
      <c r="TBG175" s="1"/>
      <c r="TBH175" s="1"/>
      <c r="TBI175" s="1"/>
      <c r="TBJ175" s="1"/>
      <c r="TBK175" s="1"/>
      <c r="TBL175" s="1"/>
      <c r="TBM175" s="1"/>
      <c r="TBN175" s="1"/>
      <c r="TBO175" s="1"/>
      <c r="TBP175" s="1"/>
      <c r="TBQ175" s="1"/>
      <c r="TBR175" s="1"/>
      <c r="TBS175" s="1"/>
      <c r="TBT175" s="1"/>
      <c r="TBU175" s="1"/>
      <c r="TBV175" s="1"/>
      <c r="TBW175" s="1"/>
      <c r="TBX175" s="1"/>
      <c r="TBY175" s="1"/>
      <c r="TBZ175" s="1"/>
      <c r="TCA175" s="1"/>
      <c r="TCB175" s="1"/>
      <c r="TCC175" s="1"/>
      <c r="TCD175" s="1"/>
      <c r="TCE175" s="1"/>
      <c r="TCF175" s="1"/>
      <c r="TCG175" s="1"/>
      <c r="TCH175" s="1"/>
      <c r="TCI175" s="1"/>
      <c r="TCJ175" s="1"/>
      <c r="TCK175" s="1"/>
      <c r="TCL175" s="1"/>
      <c r="TCM175" s="1"/>
      <c r="TCN175" s="1"/>
      <c r="TCO175" s="1"/>
      <c r="TCP175" s="1"/>
      <c r="TCQ175" s="1"/>
      <c r="TCR175" s="1"/>
      <c r="TCS175" s="1"/>
      <c r="TCT175" s="1"/>
      <c r="TCU175" s="1"/>
      <c r="TCV175" s="1"/>
      <c r="TCW175" s="1"/>
      <c r="TCX175" s="1"/>
      <c r="TCY175" s="1"/>
      <c r="TCZ175" s="1"/>
      <c r="TDA175" s="1"/>
      <c r="TDB175" s="1"/>
      <c r="TDC175" s="1"/>
      <c r="TDD175" s="1"/>
      <c r="TDE175" s="1"/>
      <c r="TDF175" s="1"/>
      <c r="TDG175" s="1"/>
      <c r="TDH175" s="1"/>
      <c r="TDI175" s="1"/>
      <c r="TDJ175" s="1"/>
      <c r="TDK175" s="1"/>
      <c r="TDL175" s="1"/>
      <c r="TDM175" s="1"/>
      <c r="TDN175" s="1"/>
      <c r="TDO175" s="1"/>
      <c r="TDP175" s="1"/>
      <c r="TDQ175" s="1"/>
      <c r="TDR175" s="1"/>
      <c r="TDS175" s="1"/>
      <c r="TDT175" s="1"/>
      <c r="TDU175" s="1"/>
      <c r="TDV175" s="1"/>
      <c r="TDW175" s="1"/>
      <c r="TDX175" s="1"/>
      <c r="TDY175" s="1"/>
      <c r="TDZ175" s="1"/>
      <c r="TEA175" s="1"/>
      <c r="TEB175" s="1"/>
      <c r="TEC175" s="1"/>
      <c r="TED175" s="1"/>
      <c r="TEE175" s="1"/>
      <c r="TEF175" s="1"/>
      <c r="TEG175" s="1"/>
      <c r="TEH175" s="1"/>
      <c r="TEI175" s="1"/>
      <c r="TEJ175" s="1"/>
      <c r="TEK175" s="1"/>
      <c r="TEL175" s="1"/>
      <c r="TEM175" s="1"/>
      <c r="TEN175" s="1"/>
      <c r="TEO175" s="1"/>
      <c r="TEP175" s="1"/>
      <c r="TEQ175" s="1"/>
      <c r="TER175" s="1"/>
      <c r="TES175" s="1"/>
      <c r="TET175" s="1"/>
      <c r="TEU175" s="1"/>
      <c r="TEV175" s="1"/>
      <c r="TEW175" s="1"/>
      <c r="TEX175" s="1"/>
      <c r="TEY175" s="1"/>
      <c r="TEZ175" s="1"/>
      <c r="TFA175" s="1"/>
      <c r="TFB175" s="1"/>
      <c r="TFC175" s="1"/>
      <c r="TFD175" s="1"/>
      <c r="TFE175" s="1"/>
      <c r="TFF175" s="1"/>
      <c r="TFG175" s="1"/>
      <c r="TFH175" s="1"/>
      <c r="TFI175" s="1"/>
      <c r="TFJ175" s="1"/>
      <c r="TFK175" s="1"/>
      <c r="TFL175" s="1"/>
      <c r="TFM175" s="1"/>
      <c r="TFN175" s="1"/>
      <c r="TFO175" s="1"/>
      <c r="TFP175" s="1"/>
      <c r="TFQ175" s="1"/>
      <c r="TFR175" s="1"/>
      <c r="TFS175" s="1"/>
      <c r="TFT175" s="1"/>
      <c r="TFU175" s="1"/>
      <c r="TFV175" s="1"/>
      <c r="TFW175" s="1"/>
      <c r="TFX175" s="1"/>
      <c r="TFY175" s="1"/>
      <c r="TFZ175" s="1"/>
      <c r="TGA175" s="1"/>
      <c r="TGB175" s="1"/>
      <c r="TGC175" s="1"/>
      <c r="TGD175" s="1"/>
      <c r="TGE175" s="1"/>
      <c r="TGF175" s="1"/>
      <c r="TGG175" s="1"/>
      <c r="TGH175" s="1"/>
      <c r="TGI175" s="1"/>
      <c r="TGJ175" s="1"/>
      <c r="TGK175" s="1"/>
      <c r="TGL175" s="1"/>
      <c r="TGM175" s="1"/>
      <c r="TGN175" s="1"/>
      <c r="TGO175" s="1"/>
      <c r="TGP175" s="1"/>
      <c r="TGQ175" s="1"/>
      <c r="TGR175" s="1"/>
      <c r="TGS175" s="1"/>
      <c r="TGT175" s="1"/>
      <c r="TGU175" s="1"/>
      <c r="TGV175" s="1"/>
      <c r="TGW175" s="1"/>
      <c r="TGX175" s="1"/>
      <c r="TGY175" s="1"/>
      <c r="TGZ175" s="1"/>
      <c r="THA175" s="1"/>
      <c r="THB175" s="1"/>
      <c r="THC175" s="1"/>
      <c r="THD175" s="1"/>
      <c r="THE175" s="1"/>
      <c r="THF175" s="1"/>
      <c r="THG175" s="1"/>
      <c r="THH175" s="1"/>
      <c r="THI175" s="1"/>
      <c r="THJ175" s="1"/>
      <c r="THK175" s="1"/>
      <c r="THL175" s="1"/>
      <c r="THM175" s="1"/>
      <c r="THN175" s="1"/>
      <c r="THO175" s="1"/>
      <c r="THP175" s="1"/>
      <c r="THQ175" s="1"/>
      <c r="THR175" s="1"/>
      <c r="THS175" s="1"/>
      <c r="THT175" s="1"/>
      <c r="THU175" s="1"/>
      <c r="THV175" s="1"/>
      <c r="THW175" s="1"/>
      <c r="THX175" s="1"/>
      <c r="THY175" s="1"/>
      <c r="THZ175" s="1"/>
      <c r="TIA175" s="1"/>
      <c r="TIB175" s="1"/>
      <c r="TIC175" s="1"/>
      <c r="TID175" s="1"/>
      <c r="TIE175" s="1"/>
      <c r="TIF175" s="1"/>
      <c r="TIG175" s="1"/>
      <c r="TIH175" s="1"/>
      <c r="TII175" s="1"/>
      <c r="TIJ175" s="1"/>
      <c r="TIK175" s="1"/>
      <c r="TIL175" s="1"/>
      <c r="TIM175" s="1"/>
      <c r="TIN175" s="1"/>
      <c r="TIO175" s="1"/>
      <c r="TIP175" s="1"/>
      <c r="TIQ175" s="1"/>
      <c r="TIR175" s="1"/>
      <c r="TIS175" s="1"/>
      <c r="TIT175" s="1"/>
      <c r="TIU175" s="1"/>
      <c r="TIV175" s="1"/>
      <c r="TIW175" s="1"/>
      <c r="TIX175" s="1"/>
      <c r="TIY175" s="1"/>
      <c r="TIZ175" s="1"/>
      <c r="TJA175" s="1"/>
      <c r="TJB175" s="1"/>
      <c r="TJC175" s="1"/>
      <c r="TJD175" s="1"/>
      <c r="TJE175" s="1"/>
      <c r="TJF175" s="1"/>
      <c r="TJG175" s="1"/>
      <c r="TJH175" s="1"/>
      <c r="TJI175" s="1"/>
      <c r="TJJ175" s="1"/>
      <c r="TJK175" s="1"/>
      <c r="TJL175" s="1"/>
      <c r="TJM175" s="1"/>
      <c r="TJN175" s="1"/>
      <c r="TJO175" s="1"/>
      <c r="TJP175" s="1"/>
      <c r="TJQ175" s="1"/>
      <c r="TJR175" s="1"/>
      <c r="TJS175" s="1"/>
      <c r="TJT175" s="1"/>
      <c r="TJU175" s="1"/>
      <c r="TJV175" s="1"/>
      <c r="TJW175" s="1"/>
      <c r="TJX175" s="1"/>
      <c r="TJY175" s="1"/>
      <c r="TJZ175" s="1"/>
      <c r="TKA175" s="1"/>
      <c r="TKB175" s="1"/>
      <c r="TKC175" s="1"/>
      <c r="TKD175" s="1"/>
      <c r="TKE175" s="1"/>
      <c r="TKF175" s="1"/>
      <c r="TKG175" s="1"/>
      <c r="TKH175" s="1"/>
      <c r="TKI175" s="1"/>
      <c r="TKJ175" s="1"/>
      <c r="TKK175" s="1"/>
      <c r="TKL175" s="1"/>
      <c r="TKM175" s="1"/>
      <c r="TKN175" s="1"/>
      <c r="TKO175" s="1"/>
      <c r="TKP175" s="1"/>
      <c r="TKQ175" s="1"/>
      <c r="TKR175" s="1"/>
      <c r="TKS175" s="1"/>
      <c r="TKT175" s="1"/>
      <c r="TKU175" s="1"/>
      <c r="TKV175" s="1"/>
      <c r="TKW175" s="1"/>
      <c r="TKX175" s="1"/>
      <c r="TKY175" s="1"/>
      <c r="TKZ175" s="1"/>
      <c r="TLA175" s="1"/>
      <c r="TLB175" s="1"/>
      <c r="TLC175" s="1"/>
      <c r="TLD175" s="1"/>
      <c r="TLE175" s="1"/>
      <c r="TLF175" s="1"/>
      <c r="TLG175" s="1"/>
      <c r="TLH175" s="1"/>
      <c r="TLI175" s="1"/>
      <c r="TLJ175" s="1"/>
      <c r="TLK175" s="1"/>
      <c r="TLL175" s="1"/>
      <c r="TLM175" s="1"/>
      <c r="TLN175" s="1"/>
      <c r="TLO175" s="1"/>
      <c r="TLP175" s="1"/>
      <c r="TLQ175" s="1"/>
      <c r="TLR175" s="1"/>
      <c r="TLS175" s="1"/>
      <c r="TLT175" s="1"/>
      <c r="TLU175" s="1"/>
      <c r="TLV175" s="1"/>
      <c r="TLW175" s="1"/>
      <c r="TLX175" s="1"/>
      <c r="TLY175" s="1"/>
      <c r="TLZ175" s="1"/>
      <c r="TMA175" s="1"/>
      <c r="TMB175" s="1"/>
      <c r="TMC175" s="1"/>
      <c r="TMD175" s="1"/>
      <c r="TME175" s="1"/>
      <c r="TMF175" s="1"/>
      <c r="TMG175" s="1"/>
      <c r="TMH175" s="1"/>
      <c r="TMI175" s="1"/>
      <c r="TMJ175" s="1"/>
      <c r="TMK175" s="1"/>
      <c r="TML175" s="1"/>
      <c r="TMM175" s="1"/>
      <c r="TMN175" s="1"/>
      <c r="TMO175" s="1"/>
      <c r="TMP175" s="1"/>
      <c r="TMQ175" s="1"/>
      <c r="TMR175" s="1"/>
      <c r="TMS175" s="1"/>
      <c r="TMT175" s="1"/>
      <c r="TMU175" s="1"/>
      <c r="TMV175" s="1"/>
      <c r="TMW175" s="1"/>
      <c r="TMX175" s="1"/>
      <c r="TMY175" s="1"/>
      <c r="TMZ175" s="1"/>
      <c r="TNA175" s="1"/>
      <c r="TNB175" s="1"/>
      <c r="TNC175" s="1"/>
      <c r="TND175" s="1"/>
      <c r="TNE175" s="1"/>
      <c r="TNF175" s="1"/>
      <c r="TNG175" s="1"/>
      <c r="TNH175" s="1"/>
      <c r="TNI175" s="1"/>
      <c r="TNJ175" s="1"/>
      <c r="TNK175" s="1"/>
      <c r="TNL175" s="1"/>
      <c r="TNM175" s="1"/>
      <c r="TNN175" s="1"/>
      <c r="TNO175" s="1"/>
      <c r="TNP175" s="1"/>
      <c r="TNQ175" s="1"/>
      <c r="TNR175" s="1"/>
      <c r="TNS175" s="1"/>
      <c r="TNT175" s="1"/>
      <c r="TNU175" s="1"/>
      <c r="TNV175" s="1"/>
      <c r="TNW175" s="1"/>
      <c r="TNX175" s="1"/>
      <c r="TNY175" s="1"/>
      <c r="TNZ175" s="1"/>
      <c r="TOA175" s="1"/>
      <c r="TOB175" s="1"/>
      <c r="TOC175" s="1"/>
      <c r="TOD175" s="1"/>
      <c r="TOE175" s="1"/>
      <c r="TOF175" s="1"/>
      <c r="TOG175" s="1"/>
      <c r="TOH175" s="1"/>
      <c r="TOI175" s="1"/>
      <c r="TOJ175" s="1"/>
      <c r="TOK175" s="1"/>
      <c r="TOL175" s="1"/>
      <c r="TOM175" s="1"/>
      <c r="TON175" s="1"/>
      <c r="TOO175" s="1"/>
      <c r="TOP175" s="1"/>
      <c r="TOQ175" s="1"/>
      <c r="TOR175" s="1"/>
      <c r="TOS175" s="1"/>
      <c r="TOT175" s="1"/>
      <c r="TOU175" s="1"/>
      <c r="TOV175" s="1"/>
      <c r="TOW175" s="1"/>
      <c r="TOX175" s="1"/>
      <c r="TOY175" s="1"/>
      <c r="TOZ175" s="1"/>
      <c r="TPA175" s="1"/>
      <c r="TPB175" s="1"/>
      <c r="TPC175" s="1"/>
      <c r="TPD175" s="1"/>
      <c r="TPE175" s="1"/>
      <c r="TPF175" s="1"/>
      <c r="TPG175" s="1"/>
      <c r="TPH175" s="1"/>
      <c r="TPI175" s="1"/>
      <c r="TPJ175" s="1"/>
      <c r="TPK175" s="1"/>
      <c r="TPL175" s="1"/>
      <c r="TPM175" s="1"/>
      <c r="TPN175" s="1"/>
      <c r="TPO175" s="1"/>
      <c r="TPP175" s="1"/>
      <c r="TPQ175" s="1"/>
      <c r="TPR175" s="1"/>
      <c r="TPS175" s="1"/>
      <c r="TPT175" s="1"/>
      <c r="TPU175" s="1"/>
      <c r="TPV175" s="1"/>
      <c r="TPW175" s="1"/>
      <c r="TPX175" s="1"/>
      <c r="TPY175" s="1"/>
      <c r="TPZ175" s="1"/>
      <c r="TQA175" s="1"/>
      <c r="TQB175" s="1"/>
      <c r="TQC175" s="1"/>
      <c r="TQD175" s="1"/>
      <c r="TQE175" s="1"/>
      <c r="TQF175" s="1"/>
      <c r="TQG175" s="1"/>
      <c r="TQH175" s="1"/>
      <c r="TQI175" s="1"/>
      <c r="TQJ175" s="1"/>
      <c r="TQK175" s="1"/>
      <c r="TQL175" s="1"/>
      <c r="TQM175" s="1"/>
      <c r="TQN175" s="1"/>
      <c r="TQO175" s="1"/>
      <c r="TQP175" s="1"/>
      <c r="TQQ175" s="1"/>
      <c r="TQR175" s="1"/>
      <c r="TQS175" s="1"/>
      <c r="TQT175" s="1"/>
      <c r="TQU175" s="1"/>
      <c r="TQV175" s="1"/>
      <c r="TQW175" s="1"/>
      <c r="TQX175" s="1"/>
      <c r="TQY175" s="1"/>
      <c r="TQZ175" s="1"/>
      <c r="TRA175" s="1"/>
      <c r="TRB175" s="1"/>
      <c r="TRC175" s="1"/>
      <c r="TRD175" s="1"/>
      <c r="TRE175" s="1"/>
      <c r="TRF175" s="1"/>
      <c r="TRG175" s="1"/>
      <c r="TRH175" s="1"/>
      <c r="TRI175" s="1"/>
      <c r="TRJ175" s="1"/>
      <c r="TRK175" s="1"/>
      <c r="TRL175" s="1"/>
      <c r="TRM175" s="1"/>
      <c r="TRN175" s="1"/>
      <c r="TRO175" s="1"/>
      <c r="TRP175" s="1"/>
      <c r="TRQ175" s="1"/>
      <c r="TRR175" s="1"/>
      <c r="TRS175" s="1"/>
      <c r="TRT175" s="1"/>
      <c r="TRU175" s="1"/>
      <c r="TRV175" s="1"/>
      <c r="TRW175" s="1"/>
      <c r="TRX175" s="1"/>
      <c r="TRY175" s="1"/>
      <c r="TRZ175" s="1"/>
      <c r="TSA175" s="1"/>
      <c r="TSB175" s="1"/>
      <c r="TSC175" s="1"/>
      <c r="TSD175" s="1"/>
      <c r="TSE175" s="1"/>
      <c r="TSF175" s="1"/>
      <c r="TSG175" s="1"/>
      <c r="TSH175" s="1"/>
      <c r="TSI175" s="1"/>
      <c r="TSJ175" s="1"/>
      <c r="TSK175" s="1"/>
      <c r="TSL175" s="1"/>
      <c r="TSM175" s="1"/>
      <c r="TSN175" s="1"/>
      <c r="TSO175" s="1"/>
      <c r="TSP175" s="1"/>
      <c r="TSQ175" s="1"/>
      <c r="TSR175" s="1"/>
      <c r="TSS175" s="1"/>
      <c r="TST175" s="1"/>
      <c r="TSU175" s="1"/>
      <c r="TSV175" s="1"/>
      <c r="TSW175" s="1"/>
      <c r="TSX175" s="1"/>
      <c r="TSY175" s="1"/>
      <c r="TSZ175" s="1"/>
      <c r="TTA175" s="1"/>
      <c r="TTB175" s="1"/>
      <c r="TTC175" s="1"/>
      <c r="TTD175" s="1"/>
      <c r="TTE175" s="1"/>
      <c r="TTF175" s="1"/>
      <c r="TTG175" s="1"/>
      <c r="TTH175" s="1"/>
      <c r="TTI175" s="1"/>
      <c r="TTJ175" s="1"/>
      <c r="TTK175" s="1"/>
      <c r="TTL175" s="1"/>
      <c r="TTM175" s="1"/>
      <c r="TTN175" s="1"/>
      <c r="TTO175" s="1"/>
      <c r="TTP175" s="1"/>
      <c r="TTQ175" s="1"/>
      <c r="TTR175" s="1"/>
      <c r="TTS175" s="1"/>
      <c r="TTT175" s="1"/>
      <c r="TTU175" s="1"/>
      <c r="TTV175" s="1"/>
      <c r="TTW175" s="1"/>
      <c r="TTX175" s="1"/>
      <c r="TTY175" s="1"/>
      <c r="TTZ175" s="1"/>
      <c r="TUA175" s="1"/>
      <c r="TUB175" s="1"/>
      <c r="TUC175" s="1"/>
      <c r="TUD175" s="1"/>
      <c r="TUE175" s="1"/>
      <c r="TUF175" s="1"/>
      <c r="TUG175" s="1"/>
      <c r="TUH175" s="1"/>
      <c r="TUI175" s="1"/>
      <c r="TUJ175" s="1"/>
      <c r="TUK175" s="1"/>
      <c r="TUL175" s="1"/>
      <c r="TUM175" s="1"/>
      <c r="TUN175" s="1"/>
      <c r="TUO175" s="1"/>
      <c r="TUP175" s="1"/>
      <c r="TUQ175" s="1"/>
      <c r="TUR175" s="1"/>
      <c r="TUS175" s="1"/>
      <c r="TUT175" s="1"/>
      <c r="TUU175" s="1"/>
      <c r="TUV175" s="1"/>
      <c r="TUW175" s="1"/>
      <c r="TUX175" s="1"/>
      <c r="TUY175" s="1"/>
      <c r="TUZ175" s="1"/>
      <c r="TVA175" s="1"/>
      <c r="TVB175" s="1"/>
      <c r="TVC175" s="1"/>
      <c r="TVD175" s="1"/>
      <c r="TVE175" s="1"/>
      <c r="TVF175" s="1"/>
      <c r="TVG175" s="1"/>
      <c r="TVH175" s="1"/>
      <c r="TVI175" s="1"/>
      <c r="TVJ175" s="1"/>
      <c r="TVK175" s="1"/>
      <c r="TVL175" s="1"/>
      <c r="TVM175" s="1"/>
      <c r="TVN175" s="1"/>
      <c r="TVO175" s="1"/>
      <c r="TVP175" s="1"/>
      <c r="TVQ175" s="1"/>
      <c r="TVR175" s="1"/>
      <c r="TVS175" s="1"/>
      <c r="TVT175" s="1"/>
      <c r="TVU175" s="1"/>
      <c r="TVV175" s="1"/>
      <c r="TVW175" s="1"/>
      <c r="TVX175" s="1"/>
      <c r="TVY175" s="1"/>
      <c r="TVZ175" s="1"/>
      <c r="TWA175" s="1"/>
      <c r="TWB175" s="1"/>
      <c r="TWC175" s="1"/>
      <c r="TWD175" s="1"/>
      <c r="TWE175" s="1"/>
      <c r="TWF175" s="1"/>
      <c r="TWG175" s="1"/>
      <c r="TWH175" s="1"/>
      <c r="TWI175" s="1"/>
      <c r="TWJ175" s="1"/>
      <c r="TWK175" s="1"/>
      <c r="TWL175" s="1"/>
      <c r="TWM175" s="1"/>
      <c r="TWN175" s="1"/>
      <c r="TWO175" s="1"/>
      <c r="TWP175" s="1"/>
      <c r="TWQ175" s="1"/>
      <c r="TWR175" s="1"/>
      <c r="TWS175" s="1"/>
      <c r="TWT175" s="1"/>
      <c r="TWU175" s="1"/>
      <c r="TWV175" s="1"/>
      <c r="TWW175" s="1"/>
      <c r="TWX175" s="1"/>
      <c r="TWY175" s="1"/>
      <c r="TWZ175" s="1"/>
      <c r="TXA175" s="1"/>
      <c r="TXB175" s="1"/>
      <c r="TXC175" s="1"/>
      <c r="TXD175" s="1"/>
      <c r="TXE175" s="1"/>
      <c r="TXF175" s="1"/>
      <c r="TXG175" s="1"/>
      <c r="TXH175" s="1"/>
      <c r="TXI175" s="1"/>
      <c r="TXJ175" s="1"/>
      <c r="TXK175" s="1"/>
      <c r="TXL175" s="1"/>
      <c r="TXM175" s="1"/>
      <c r="TXN175" s="1"/>
      <c r="TXO175" s="1"/>
      <c r="TXP175" s="1"/>
      <c r="TXQ175" s="1"/>
      <c r="TXR175" s="1"/>
      <c r="TXS175" s="1"/>
      <c r="TXT175" s="1"/>
      <c r="TXU175" s="1"/>
      <c r="TXV175" s="1"/>
      <c r="TXW175" s="1"/>
      <c r="TXX175" s="1"/>
      <c r="TXY175" s="1"/>
      <c r="TXZ175" s="1"/>
      <c r="TYA175" s="1"/>
      <c r="TYB175" s="1"/>
      <c r="TYC175" s="1"/>
      <c r="TYD175" s="1"/>
      <c r="TYE175" s="1"/>
      <c r="TYF175" s="1"/>
      <c r="TYG175" s="1"/>
      <c r="TYH175" s="1"/>
      <c r="TYI175" s="1"/>
      <c r="TYJ175" s="1"/>
      <c r="TYK175" s="1"/>
      <c r="TYL175" s="1"/>
      <c r="TYM175" s="1"/>
      <c r="TYN175" s="1"/>
      <c r="TYO175" s="1"/>
      <c r="TYP175" s="1"/>
      <c r="TYQ175" s="1"/>
      <c r="TYR175" s="1"/>
      <c r="TYS175" s="1"/>
      <c r="TYT175" s="1"/>
      <c r="TYU175" s="1"/>
      <c r="TYV175" s="1"/>
      <c r="TYW175" s="1"/>
      <c r="TYX175" s="1"/>
      <c r="TYY175" s="1"/>
      <c r="TYZ175" s="1"/>
      <c r="TZA175" s="1"/>
      <c r="TZB175" s="1"/>
      <c r="TZC175" s="1"/>
      <c r="TZD175" s="1"/>
      <c r="TZE175" s="1"/>
      <c r="TZF175" s="1"/>
      <c r="TZG175" s="1"/>
      <c r="TZH175" s="1"/>
      <c r="TZI175" s="1"/>
      <c r="TZJ175" s="1"/>
      <c r="TZK175" s="1"/>
      <c r="TZL175" s="1"/>
      <c r="TZM175" s="1"/>
      <c r="TZN175" s="1"/>
      <c r="TZO175" s="1"/>
      <c r="TZP175" s="1"/>
      <c r="TZQ175" s="1"/>
      <c r="TZR175" s="1"/>
      <c r="TZS175" s="1"/>
      <c r="TZT175" s="1"/>
      <c r="TZU175" s="1"/>
      <c r="TZV175" s="1"/>
      <c r="TZW175" s="1"/>
      <c r="TZX175" s="1"/>
      <c r="TZY175" s="1"/>
      <c r="TZZ175" s="1"/>
      <c r="UAA175" s="1"/>
      <c r="UAB175" s="1"/>
      <c r="UAC175" s="1"/>
      <c r="UAD175" s="1"/>
      <c r="UAE175" s="1"/>
      <c r="UAF175" s="1"/>
      <c r="UAG175" s="1"/>
      <c r="UAH175" s="1"/>
      <c r="UAI175" s="1"/>
      <c r="UAJ175" s="1"/>
      <c r="UAK175" s="1"/>
      <c r="UAL175" s="1"/>
      <c r="UAM175" s="1"/>
      <c r="UAN175" s="1"/>
      <c r="UAO175" s="1"/>
      <c r="UAP175" s="1"/>
      <c r="UAQ175" s="1"/>
      <c r="UAR175" s="1"/>
      <c r="UAS175" s="1"/>
      <c r="UAT175" s="1"/>
      <c r="UAU175" s="1"/>
      <c r="UAV175" s="1"/>
      <c r="UAW175" s="1"/>
      <c r="UAX175" s="1"/>
      <c r="UAY175" s="1"/>
      <c r="UAZ175" s="1"/>
      <c r="UBA175" s="1"/>
      <c r="UBB175" s="1"/>
      <c r="UBC175" s="1"/>
      <c r="UBD175" s="1"/>
      <c r="UBE175" s="1"/>
      <c r="UBF175" s="1"/>
      <c r="UBG175" s="1"/>
      <c r="UBH175" s="1"/>
      <c r="UBI175" s="1"/>
      <c r="UBJ175" s="1"/>
      <c r="UBK175" s="1"/>
      <c r="UBL175" s="1"/>
      <c r="UBM175" s="1"/>
      <c r="UBN175" s="1"/>
      <c r="UBO175" s="1"/>
      <c r="UBP175" s="1"/>
      <c r="UBQ175" s="1"/>
      <c r="UBR175" s="1"/>
      <c r="UBS175" s="1"/>
      <c r="UBT175" s="1"/>
      <c r="UBU175" s="1"/>
      <c r="UBV175" s="1"/>
      <c r="UBW175" s="1"/>
      <c r="UBX175" s="1"/>
      <c r="UBY175" s="1"/>
      <c r="UBZ175" s="1"/>
      <c r="UCA175" s="1"/>
      <c r="UCB175" s="1"/>
      <c r="UCC175" s="1"/>
      <c r="UCD175" s="1"/>
      <c r="UCE175" s="1"/>
      <c r="UCF175" s="1"/>
      <c r="UCG175" s="1"/>
      <c r="UCH175" s="1"/>
      <c r="UCI175" s="1"/>
      <c r="UCJ175" s="1"/>
      <c r="UCK175" s="1"/>
      <c r="UCL175" s="1"/>
      <c r="UCM175" s="1"/>
      <c r="UCN175" s="1"/>
      <c r="UCO175" s="1"/>
      <c r="UCP175" s="1"/>
      <c r="UCQ175" s="1"/>
      <c r="UCR175" s="1"/>
      <c r="UCS175" s="1"/>
      <c r="UCT175" s="1"/>
      <c r="UCU175" s="1"/>
      <c r="UCV175" s="1"/>
      <c r="UCW175" s="1"/>
      <c r="UCX175" s="1"/>
      <c r="UCY175" s="1"/>
      <c r="UCZ175" s="1"/>
      <c r="UDA175" s="1"/>
      <c r="UDB175" s="1"/>
      <c r="UDC175" s="1"/>
      <c r="UDD175" s="1"/>
      <c r="UDE175" s="1"/>
      <c r="UDF175" s="1"/>
      <c r="UDG175" s="1"/>
      <c r="UDH175" s="1"/>
      <c r="UDI175" s="1"/>
      <c r="UDJ175" s="1"/>
      <c r="UDK175" s="1"/>
      <c r="UDL175" s="1"/>
      <c r="UDM175" s="1"/>
      <c r="UDN175" s="1"/>
      <c r="UDO175" s="1"/>
      <c r="UDP175" s="1"/>
      <c r="UDQ175" s="1"/>
      <c r="UDR175" s="1"/>
      <c r="UDS175" s="1"/>
      <c r="UDT175" s="1"/>
      <c r="UDU175" s="1"/>
      <c r="UDV175" s="1"/>
      <c r="UDW175" s="1"/>
      <c r="UDX175" s="1"/>
      <c r="UDY175" s="1"/>
      <c r="UDZ175" s="1"/>
      <c r="UEA175" s="1"/>
      <c r="UEB175" s="1"/>
      <c r="UEC175" s="1"/>
      <c r="UED175" s="1"/>
      <c r="UEE175" s="1"/>
      <c r="UEF175" s="1"/>
      <c r="UEG175" s="1"/>
      <c r="UEH175" s="1"/>
      <c r="UEI175" s="1"/>
      <c r="UEJ175" s="1"/>
      <c r="UEK175" s="1"/>
      <c r="UEL175" s="1"/>
      <c r="UEM175" s="1"/>
      <c r="UEN175" s="1"/>
      <c r="UEO175" s="1"/>
      <c r="UEP175" s="1"/>
      <c r="UEQ175" s="1"/>
      <c r="UER175" s="1"/>
      <c r="UES175" s="1"/>
      <c r="UET175" s="1"/>
      <c r="UEU175" s="1"/>
      <c r="UEV175" s="1"/>
      <c r="UEW175" s="1"/>
      <c r="UEX175" s="1"/>
      <c r="UEY175" s="1"/>
      <c r="UEZ175" s="1"/>
      <c r="UFA175" s="1"/>
      <c r="UFB175" s="1"/>
      <c r="UFC175" s="1"/>
      <c r="UFD175" s="1"/>
      <c r="UFE175" s="1"/>
      <c r="UFF175" s="1"/>
      <c r="UFG175" s="1"/>
      <c r="UFH175" s="1"/>
      <c r="UFI175" s="1"/>
      <c r="UFJ175" s="1"/>
      <c r="UFK175" s="1"/>
      <c r="UFL175" s="1"/>
      <c r="UFM175" s="1"/>
      <c r="UFN175" s="1"/>
      <c r="UFO175" s="1"/>
      <c r="UFP175" s="1"/>
      <c r="UFQ175" s="1"/>
      <c r="UFR175" s="1"/>
      <c r="UFS175" s="1"/>
      <c r="UFT175" s="1"/>
      <c r="UFU175" s="1"/>
      <c r="UFV175" s="1"/>
      <c r="UFW175" s="1"/>
      <c r="UFX175" s="1"/>
      <c r="UFY175" s="1"/>
      <c r="UFZ175" s="1"/>
      <c r="UGA175" s="1"/>
      <c r="UGB175" s="1"/>
      <c r="UGC175" s="1"/>
      <c r="UGD175" s="1"/>
      <c r="UGE175" s="1"/>
      <c r="UGF175" s="1"/>
      <c r="UGG175" s="1"/>
      <c r="UGH175" s="1"/>
      <c r="UGI175" s="1"/>
      <c r="UGJ175" s="1"/>
      <c r="UGK175" s="1"/>
      <c r="UGL175" s="1"/>
      <c r="UGM175" s="1"/>
      <c r="UGN175" s="1"/>
      <c r="UGO175" s="1"/>
      <c r="UGP175" s="1"/>
      <c r="UGQ175" s="1"/>
      <c r="UGR175" s="1"/>
      <c r="UGS175" s="1"/>
      <c r="UGT175" s="1"/>
      <c r="UGU175" s="1"/>
      <c r="UGV175" s="1"/>
      <c r="UGW175" s="1"/>
      <c r="UGX175" s="1"/>
      <c r="UGY175" s="1"/>
      <c r="UGZ175" s="1"/>
      <c r="UHA175" s="1"/>
      <c r="UHB175" s="1"/>
      <c r="UHC175" s="1"/>
      <c r="UHD175" s="1"/>
      <c r="UHE175" s="1"/>
      <c r="UHF175" s="1"/>
      <c r="UHG175" s="1"/>
      <c r="UHH175" s="1"/>
      <c r="UHI175" s="1"/>
      <c r="UHJ175" s="1"/>
      <c r="UHK175" s="1"/>
      <c r="UHL175" s="1"/>
      <c r="UHM175" s="1"/>
      <c r="UHN175" s="1"/>
      <c r="UHO175" s="1"/>
      <c r="UHP175" s="1"/>
      <c r="UHQ175" s="1"/>
      <c r="UHR175" s="1"/>
      <c r="UHS175" s="1"/>
      <c r="UHT175" s="1"/>
      <c r="UHU175" s="1"/>
      <c r="UHV175" s="1"/>
      <c r="UHW175" s="1"/>
      <c r="UHX175" s="1"/>
      <c r="UHY175" s="1"/>
      <c r="UHZ175" s="1"/>
      <c r="UIA175" s="1"/>
      <c r="UIB175" s="1"/>
      <c r="UIC175" s="1"/>
      <c r="UID175" s="1"/>
      <c r="UIE175" s="1"/>
      <c r="UIF175" s="1"/>
      <c r="UIG175" s="1"/>
      <c r="UIH175" s="1"/>
      <c r="UII175" s="1"/>
      <c r="UIJ175" s="1"/>
      <c r="UIK175" s="1"/>
      <c r="UIL175" s="1"/>
      <c r="UIM175" s="1"/>
      <c r="UIN175" s="1"/>
      <c r="UIO175" s="1"/>
      <c r="UIP175" s="1"/>
      <c r="UIQ175" s="1"/>
      <c r="UIR175" s="1"/>
      <c r="UIS175" s="1"/>
      <c r="UIT175" s="1"/>
      <c r="UIU175" s="1"/>
      <c r="UIV175" s="1"/>
      <c r="UIW175" s="1"/>
      <c r="UIX175" s="1"/>
      <c r="UIY175" s="1"/>
      <c r="UIZ175" s="1"/>
      <c r="UJA175" s="1"/>
      <c r="UJB175" s="1"/>
      <c r="UJC175" s="1"/>
      <c r="UJD175" s="1"/>
      <c r="UJE175" s="1"/>
      <c r="UJF175" s="1"/>
      <c r="UJG175" s="1"/>
      <c r="UJH175" s="1"/>
      <c r="UJI175" s="1"/>
      <c r="UJJ175" s="1"/>
      <c r="UJK175" s="1"/>
      <c r="UJL175" s="1"/>
      <c r="UJM175" s="1"/>
      <c r="UJN175" s="1"/>
      <c r="UJO175" s="1"/>
      <c r="UJP175" s="1"/>
      <c r="UJQ175" s="1"/>
      <c r="UJR175" s="1"/>
      <c r="UJS175" s="1"/>
      <c r="UJT175" s="1"/>
      <c r="UJU175" s="1"/>
      <c r="UJV175" s="1"/>
      <c r="UJW175" s="1"/>
      <c r="UJX175" s="1"/>
      <c r="UJY175" s="1"/>
      <c r="UJZ175" s="1"/>
      <c r="UKA175" s="1"/>
      <c r="UKB175" s="1"/>
      <c r="UKC175" s="1"/>
      <c r="UKD175" s="1"/>
      <c r="UKE175" s="1"/>
      <c r="UKF175" s="1"/>
      <c r="UKG175" s="1"/>
      <c r="UKH175" s="1"/>
      <c r="UKI175" s="1"/>
      <c r="UKJ175" s="1"/>
      <c r="UKK175" s="1"/>
      <c r="UKL175" s="1"/>
      <c r="UKM175" s="1"/>
      <c r="UKN175" s="1"/>
      <c r="UKO175" s="1"/>
      <c r="UKP175" s="1"/>
      <c r="UKQ175" s="1"/>
      <c r="UKR175" s="1"/>
      <c r="UKS175" s="1"/>
      <c r="UKT175" s="1"/>
      <c r="UKU175" s="1"/>
      <c r="UKV175" s="1"/>
      <c r="UKW175" s="1"/>
      <c r="UKX175" s="1"/>
      <c r="UKY175" s="1"/>
      <c r="UKZ175" s="1"/>
      <c r="ULA175" s="1"/>
      <c r="ULB175" s="1"/>
      <c r="ULC175" s="1"/>
      <c r="ULD175" s="1"/>
      <c r="ULE175" s="1"/>
      <c r="ULF175" s="1"/>
      <c r="ULG175" s="1"/>
      <c r="ULH175" s="1"/>
      <c r="ULI175" s="1"/>
      <c r="ULJ175" s="1"/>
      <c r="ULK175" s="1"/>
      <c r="ULL175" s="1"/>
      <c r="ULM175" s="1"/>
      <c r="ULN175" s="1"/>
      <c r="ULO175" s="1"/>
      <c r="ULP175" s="1"/>
      <c r="ULQ175" s="1"/>
      <c r="ULR175" s="1"/>
      <c r="ULS175" s="1"/>
      <c r="ULT175" s="1"/>
      <c r="ULU175" s="1"/>
      <c r="ULV175" s="1"/>
      <c r="ULW175" s="1"/>
      <c r="ULX175" s="1"/>
      <c r="ULY175" s="1"/>
      <c r="ULZ175" s="1"/>
      <c r="UMA175" s="1"/>
      <c r="UMB175" s="1"/>
      <c r="UMC175" s="1"/>
      <c r="UMD175" s="1"/>
      <c r="UME175" s="1"/>
      <c r="UMF175" s="1"/>
      <c r="UMG175" s="1"/>
      <c r="UMH175" s="1"/>
      <c r="UMI175" s="1"/>
      <c r="UMJ175" s="1"/>
      <c r="UMK175" s="1"/>
      <c r="UML175" s="1"/>
      <c r="UMM175" s="1"/>
      <c r="UMN175" s="1"/>
      <c r="UMO175" s="1"/>
      <c r="UMP175" s="1"/>
      <c r="UMQ175" s="1"/>
      <c r="UMR175" s="1"/>
      <c r="UMS175" s="1"/>
      <c r="UMT175" s="1"/>
      <c r="UMU175" s="1"/>
      <c r="UMV175" s="1"/>
      <c r="UMW175" s="1"/>
      <c r="UMX175" s="1"/>
      <c r="UMY175" s="1"/>
      <c r="UMZ175" s="1"/>
      <c r="UNA175" s="1"/>
      <c r="UNB175" s="1"/>
      <c r="UNC175" s="1"/>
      <c r="UND175" s="1"/>
      <c r="UNE175" s="1"/>
      <c r="UNF175" s="1"/>
      <c r="UNG175" s="1"/>
      <c r="UNH175" s="1"/>
      <c r="UNI175" s="1"/>
      <c r="UNJ175" s="1"/>
      <c r="UNK175" s="1"/>
      <c r="UNL175" s="1"/>
      <c r="UNM175" s="1"/>
      <c r="UNN175" s="1"/>
      <c r="UNO175" s="1"/>
      <c r="UNP175" s="1"/>
      <c r="UNQ175" s="1"/>
      <c r="UNR175" s="1"/>
      <c r="UNS175" s="1"/>
      <c r="UNT175" s="1"/>
      <c r="UNU175" s="1"/>
      <c r="UNV175" s="1"/>
      <c r="UNW175" s="1"/>
      <c r="UNX175" s="1"/>
      <c r="UNY175" s="1"/>
      <c r="UNZ175" s="1"/>
      <c r="UOA175" s="1"/>
      <c r="UOB175" s="1"/>
      <c r="UOC175" s="1"/>
      <c r="UOD175" s="1"/>
      <c r="UOE175" s="1"/>
      <c r="UOF175" s="1"/>
      <c r="UOG175" s="1"/>
      <c r="UOH175" s="1"/>
      <c r="UOI175" s="1"/>
      <c r="UOJ175" s="1"/>
      <c r="UOK175" s="1"/>
      <c r="UOL175" s="1"/>
      <c r="UOM175" s="1"/>
      <c r="UON175" s="1"/>
      <c r="UOO175" s="1"/>
      <c r="UOP175" s="1"/>
      <c r="UOQ175" s="1"/>
      <c r="UOR175" s="1"/>
      <c r="UOS175" s="1"/>
      <c r="UOT175" s="1"/>
      <c r="UOU175" s="1"/>
      <c r="UOV175" s="1"/>
      <c r="UOW175" s="1"/>
      <c r="UOX175" s="1"/>
      <c r="UOY175" s="1"/>
      <c r="UOZ175" s="1"/>
      <c r="UPA175" s="1"/>
      <c r="UPB175" s="1"/>
      <c r="UPC175" s="1"/>
      <c r="UPD175" s="1"/>
      <c r="UPE175" s="1"/>
      <c r="UPF175" s="1"/>
      <c r="UPG175" s="1"/>
      <c r="UPH175" s="1"/>
      <c r="UPI175" s="1"/>
      <c r="UPJ175" s="1"/>
      <c r="UPK175" s="1"/>
      <c r="UPL175" s="1"/>
      <c r="UPM175" s="1"/>
      <c r="UPN175" s="1"/>
      <c r="UPO175" s="1"/>
      <c r="UPP175" s="1"/>
      <c r="UPQ175" s="1"/>
      <c r="UPR175" s="1"/>
      <c r="UPS175" s="1"/>
      <c r="UPT175" s="1"/>
      <c r="UPU175" s="1"/>
      <c r="UPV175" s="1"/>
      <c r="UPW175" s="1"/>
      <c r="UPX175" s="1"/>
      <c r="UPY175" s="1"/>
      <c r="UPZ175" s="1"/>
      <c r="UQA175" s="1"/>
      <c r="UQB175" s="1"/>
      <c r="UQC175" s="1"/>
      <c r="UQD175" s="1"/>
      <c r="UQE175" s="1"/>
      <c r="UQF175" s="1"/>
      <c r="UQG175" s="1"/>
      <c r="UQH175" s="1"/>
      <c r="UQI175" s="1"/>
      <c r="UQJ175" s="1"/>
      <c r="UQK175" s="1"/>
      <c r="UQL175" s="1"/>
      <c r="UQM175" s="1"/>
      <c r="UQN175" s="1"/>
      <c r="UQO175" s="1"/>
      <c r="UQP175" s="1"/>
      <c r="UQQ175" s="1"/>
      <c r="UQR175" s="1"/>
      <c r="UQS175" s="1"/>
      <c r="UQT175" s="1"/>
      <c r="UQU175" s="1"/>
      <c r="UQV175" s="1"/>
      <c r="UQW175" s="1"/>
      <c r="UQX175" s="1"/>
      <c r="UQY175" s="1"/>
      <c r="UQZ175" s="1"/>
      <c r="URA175" s="1"/>
      <c r="URB175" s="1"/>
      <c r="URC175" s="1"/>
      <c r="URD175" s="1"/>
      <c r="URE175" s="1"/>
      <c r="URF175" s="1"/>
      <c r="URG175" s="1"/>
      <c r="URH175" s="1"/>
      <c r="URI175" s="1"/>
      <c r="URJ175" s="1"/>
      <c r="URK175" s="1"/>
      <c r="URL175" s="1"/>
      <c r="URM175" s="1"/>
      <c r="URN175" s="1"/>
      <c r="URO175" s="1"/>
      <c r="URP175" s="1"/>
      <c r="URQ175" s="1"/>
      <c r="URR175" s="1"/>
      <c r="URS175" s="1"/>
      <c r="URT175" s="1"/>
      <c r="URU175" s="1"/>
      <c r="URV175" s="1"/>
      <c r="URW175" s="1"/>
      <c r="URX175" s="1"/>
      <c r="URY175" s="1"/>
      <c r="URZ175" s="1"/>
      <c r="USA175" s="1"/>
      <c r="USB175" s="1"/>
      <c r="USC175" s="1"/>
      <c r="USD175" s="1"/>
      <c r="USE175" s="1"/>
      <c r="USF175" s="1"/>
      <c r="USG175" s="1"/>
      <c r="USH175" s="1"/>
      <c r="USI175" s="1"/>
      <c r="USJ175" s="1"/>
      <c r="USK175" s="1"/>
      <c r="USL175" s="1"/>
      <c r="USM175" s="1"/>
      <c r="USN175" s="1"/>
      <c r="USO175" s="1"/>
      <c r="USP175" s="1"/>
      <c r="USQ175" s="1"/>
      <c r="USR175" s="1"/>
      <c r="USS175" s="1"/>
      <c r="UST175" s="1"/>
      <c r="USU175" s="1"/>
      <c r="USV175" s="1"/>
      <c r="USW175" s="1"/>
      <c r="USX175" s="1"/>
      <c r="USY175" s="1"/>
      <c r="USZ175" s="1"/>
      <c r="UTA175" s="1"/>
      <c r="UTB175" s="1"/>
      <c r="UTC175" s="1"/>
      <c r="UTD175" s="1"/>
      <c r="UTE175" s="1"/>
      <c r="UTF175" s="1"/>
      <c r="UTG175" s="1"/>
      <c r="UTH175" s="1"/>
      <c r="UTI175" s="1"/>
      <c r="UTJ175" s="1"/>
      <c r="UTK175" s="1"/>
      <c r="UTL175" s="1"/>
      <c r="UTM175" s="1"/>
      <c r="UTN175" s="1"/>
      <c r="UTO175" s="1"/>
      <c r="UTP175" s="1"/>
      <c r="UTQ175" s="1"/>
      <c r="UTR175" s="1"/>
      <c r="UTS175" s="1"/>
      <c r="UTT175" s="1"/>
      <c r="UTU175" s="1"/>
      <c r="UTV175" s="1"/>
      <c r="UTW175" s="1"/>
      <c r="UTX175" s="1"/>
      <c r="UTY175" s="1"/>
      <c r="UTZ175" s="1"/>
      <c r="UUA175" s="1"/>
      <c r="UUB175" s="1"/>
      <c r="UUC175" s="1"/>
      <c r="UUD175" s="1"/>
      <c r="UUE175" s="1"/>
      <c r="UUF175" s="1"/>
      <c r="UUG175" s="1"/>
      <c r="UUH175" s="1"/>
      <c r="UUI175" s="1"/>
      <c r="UUJ175" s="1"/>
      <c r="UUK175" s="1"/>
      <c r="UUL175" s="1"/>
      <c r="UUM175" s="1"/>
      <c r="UUN175" s="1"/>
      <c r="UUO175" s="1"/>
      <c r="UUP175" s="1"/>
      <c r="UUQ175" s="1"/>
      <c r="UUR175" s="1"/>
      <c r="UUS175" s="1"/>
      <c r="UUT175" s="1"/>
      <c r="UUU175" s="1"/>
      <c r="UUV175" s="1"/>
      <c r="UUW175" s="1"/>
      <c r="UUX175" s="1"/>
      <c r="UUY175" s="1"/>
      <c r="UUZ175" s="1"/>
      <c r="UVA175" s="1"/>
      <c r="UVB175" s="1"/>
      <c r="UVC175" s="1"/>
      <c r="UVD175" s="1"/>
      <c r="UVE175" s="1"/>
      <c r="UVF175" s="1"/>
      <c r="UVG175" s="1"/>
      <c r="UVH175" s="1"/>
      <c r="UVI175" s="1"/>
      <c r="UVJ175" s="1"/>
      <c r="UVK175" s="1"/>
      <c r="UVL175" s="1"/>
      <c r="UVM175" s="1"/>
      <c r="UVN175" s="1"/>
      <c r="UVO175" s="1"/>
      <c r="UVP175" s="1"/>
      <c r="UVQ175" s="1"/>
      <c r="UVR175" s="1"/>
      <c r="UVS175" s="1"/>
      <c r="UVT175" s="1"/>
      <c r="UVU175" s="1"/>
      <c r="UVV175" s="1"/>
      <c r="UVW175" s="1"/>
      <c r="UVX175" s="1"/>
      <c r="UVY175" s="1"/>
      <c r="UVZ175" s="1"/>
      <c r="UWA175" s="1"/>
      <c r="UWB175" s="1"/>
      <c r="UWC175" s="1"/>
      <c r="UWD175" s="1"/>
      <c r="UWE175" s="1"/>
      <c r="UWF175" s="1"/>
      <c r="UWG175" s="1"/>
      <c r="UWH175" s="1"/>
      <c r="UWI175" s="1"/>
      <c r="UWJ175" s="1"/>
      <c r="UWK175" s="1"/>
      <c r="UWL175" s="1"/>
      <c r="UWM175" s="1"/>
      <c r="UWN175" s="1"/>
      <c r="UWO175" s="1"/>
      <c r="UWP175" s="1"/>
      <c r="UWQ175" s="1"/>
      <c r="UWR175" s="1"/>
      <c r="UWS175" s="1"/>
      <c r="UWT175" s="1"/>
      <c r="UWU175" s="1"/>
      <c r="UWV175" s="1"/>
      <c r="UWW175" s="1"/>
      <c r="UWX175" s="1"/>
      <c r="UWY175" s="1"/>
      <c r="UWZ175" s="1"/>
      <c r="UXA175" s="1"/>
      <c r="UXB175" s="1"/>
      <c r="UXC175" s="1"/>
      <c r="UXD175" s="1"/>
      <c r="UXE175" s="1"/>
      <c r="UXF175" s="1"/>
      <c r="UXG175" s="1"/>
      <c r="UXH175" s="1"/>
      <c r="UXI175" s="1"/>
      <c r="UXJ175" s="1"/>
      <c r="UXK175" s="1"/>
      <c r="UXL175" s="1"/>
      <c r="UXM175" s="1"/>
      <c r="UXN175" s="1"/>
      <c r="UXO175" s="1"/>
      <c r="UXP175" s="1"/>
      <c r="UXQ175" s="1"/>
      <c r="UXR175" s="1"/>
      <c r="UXS175" s="1"/>
      <c r="UXT175" s="1"/>
      <c r="UXU175" s="1"/>
      <c r="UXV175" s="1"/>
      <c r="UXW175" s="1"/>
      <c r="UXX175" s="1"/>
      <c r="UXY175" s="1"/>
      <c r="UXZ175" s="1"/>
      <c r="UYA175" s="1"/>
      <c r="UYB175" s="1"/>
      <c r="UYC175" s="1"/>
      <c r="UYD175" s="1"/>
      <c r="UYE175" s="1"/>
      <c r="UYF175" s="1"/>
      <c r="UYG175" s="1"/>
      <c r="UYH175" s="1"/>
      <c r="UYI175" s="1"/>
      <c r="UYJ175" s="1"/>
      <c r="UYK175" s="1"/>
      <c r="UYL175" s="1"/>
      <c r="UYM175" s="1"/>
      <c r="UYN175" s="1"/>
      <c r="UYO175" s="1"/>
      <c r="UYP175" s="1"/>
      <c r="UYQ175" s="1"/>
      <c r="UYR175" s="1"/>
      <c r="UYS175" s="1"/>
      <c r="UYT175" s="1"/>
      <c r="UYU175" s="1"/>
      <c r="UYV175" s="1"/>
      <c r="UYW175" s="1"/>
      <c r="UYX175" s="1"/>
      <c r="UYY175" s="1"/>
      <c r="UYZ175" s="1"/>
      <c r="UZA175" s="1"/>
      <c r="UZB175" s="1"/>
      <c r="UZC175" s="1"/>
      <c r="UZD175" s="1"/>
      <c r="UZE175" s="1"/>
      <c r="UZF175" s="1"/>
      <c r="UZG175" s="1"/>
      <c r="UZH175" s="1"/>
      <c r="UZI175" s="1"/>
      <c r="UZJ175" s="1"/>
      <c r="UZK175" s="1"/>
      <c r="UZL175" s="1"/>
      <c r="UZM175" s="1"/>
      <c r="UZN175" s="1"/>
      <c r="UZO175" s="1"/>
      <c r="UZP175" s="1"/>
      <c r="UZQ175" s="1"/>
      <c r="UZR175" s="1"/>
      <c r="UZS175" s="1"/>
      <c r="UZT175" s="1"/>
      <c r="UZU175" s="1"/>
      <c r="UZV175" s="1"/>
      <c r="UZW175" s="1"/>
      <c r="UZX175" s="1"/>
      <c r="UZY175" s="1"/>
      <c r="UZZ175" s="1"/>
      <c r="VAA175" s="1"/>
      <c r="VAB175" s="1"/>
      <c r="VAC175" s="1"/>
      <c r="VAD175" s="1"/>
      <c r="VAE175" s="1"/>
      <c r="VAF175" s="1"/>
      <c r="VAG175" s="1"/>
      <c r="VAH175" s="1"/>
      <c r="VAI175" s="1"/>
      <c r="VAJ175" s="1"/>
      <c r="VAK175" s="1"/>
      <c r="VAL175" s="1"/>
      <c r="VAM175" s="1"/>
      <c r="VAN175" s="1"/>
      <c r="VAO175" s="1"/>
      <c r="VAP175" s="1"/>
      <c r="VAQ175" s="1"/>
      <c r="VAR175" s="1"/>
      <c r="VAS175" s="1"/>
      <c r="VAT175" s="1"/>
      <c r="VAU175" s="1"/>
      <c r="VAV175" s="1"/>
      <c r="VAW175" s="1"/>
      <c r="VAX175" s="1"/>
      <c r="VAY175" s="1"/>
      <c r="VAZ175" s="1"/>
      <c r="VBA175" s="1"/>
      <c r="VBB175" s="1"/>
      <c r="VBC175" s="1"/>
      <c r="VBD175" s="1"/>
      <c r="VBE175" s="1"/>
      <c r="VBF175" s="1"/>
      <c r="VBG175" s="1"/>
      <c r="VBH175" s="1"/>
      <c r="VBI175" s="1"/>
      <c r="VBJ175" s="1"/>
      <c r="VBK175" s="1"/>
      <c r="VBL175" s="1"/>
      <c r="VBM175" s="1"/>
      <c r="VBN175" s="1"/>
      <c r="VBO175" s="1"/>
      <c r="VBP175" s="1"/>
      <c r="VBQ175" s="1"/>
      <c r="VBR175" s="1"/>
      <c r="VBS175" s="1"/>
      <c r="VBT175" s="1"/>
      <c r="VBU175" s="1"/>
      <c r="VBV175" s="1"/>
      <c r="VBW175" s="1"/>
      <c r="VBX175" s="1"/>
      <c r="VBY175" s="1"/>
      <c r="VBZ175" s="1"/>
      <c r="VCA175" s="1"/>
      <c r="VCB175" s="1"/>
      <c r="VCC175" s="1"/>
      <c r="VCD175" s="1"/>
      <c r="VCE175" s="1"/>
      <c r="VCF175" s="1"/>
      <c r="VCG175" s="1"/>
      <c r="VCH175" s="1"/>
      <c r="VCI175" s="1"/>
      <c r="VCJ175" s="1"/>
      <c r="VCK175" s="1"/>
      <c r="VCL175" s="1"/>
      <c r="VCM175" s="1"/>
      <c r="VCN175" s="1"/>
      <c r="VCO175" s="1"/>
      <c r="VCP175" s="1"/>
      <c r="VCQ175" s="1"/>
      <c r="VCR175" s="1"/>
      <c r="VCS175" s="1"/>
      <c r="VCT175" s="1"/>
      <c r="VCU175" s="1"/>
      <c r="VCV175" s="1"/>
      <c r="VCW175" s="1"/>
      <c r="VCX175" s="1"/>
      <c r="VCY175" s="1"/>
      <c r="VCZ175" s="1"/>
      <c r="VDA175" s="1"/>
      <c r="VDB175" s="1"/>
      <c r="VDC175" s="1"/>
      <c r="VDD175" s="1"/>
      <c r="VDE175" s="1"/>
      <c r="VDF175" s="1"/>
      <c r="VDG175" s="1"/>
      <c r="VDH175" s="1"/>
      <c r="VDI175" s="1"/>
      <c r="VDJ175" s="1"/>
      <c r="VDK175" s="1"/>
      <c r="VDL175" s="1"/>
      <c r="VDM175" s="1"/>
      <c r="VDN175" s="1"/>
      <c r="VDO175" s="1"/>
      <c r="VDP175" s="1"/>
      <c r="VDQ175" s="1"/>
      <c r="VDR175" s="1"/>
      <c r="VDS175" s="1"/>
      <c r="VDT175" s="1"/>
      <c r="VDU175" s="1"/>
      <c r="VDV175" s="1"/>
      <c r="VDW175" s="1"/>
      <c r="VDX175" s="1"/>
      <c r="VDY175" s="1"/>
      <c r="VDZ175" s="1"/>
      <c r="VEA175" s="1"/>
      <c r="VEB175" s="1"/>
      <c r="VEC175" s="1"/>
      <c r="VED175" s="1"/>
      <c r="VEE175" s="1"/>
      <c r="VEF175" s="1"/>
      <c r="VEG175" s="1"/>
      <c r="VEH175" s="1"/>
      <c r="VEI175" s="1"/>
      <c r="VEJ175" s="1"/>
      <c r="VEK175" s="1"/>
      <c r="VEL175" s="1"/>
      <c r="VEM175" s="1"/>
      <c r="VEN175" s="1"/>
      <c r="VEO175" s="1"/>
      <c r="VEP175" s="1"/>
      <c r="VEQ175" s="1"/>
      <c r="VER175" s="1"/>
      <c r="VES175" s="1"/>
      <c r="VET175" s="1"/>
      <c r="VEU175" s="1"/>
      <c r="VEV175" s="1"/>
      <c r="VEW175" s="1"/>
      <c r="VEX175" s="1"/>
      <c r="VEY175" s="1"/>
      <c r="VEZ175" s="1"/>
      <c r="VFA175" s="1"/>
      <c r="VFB175" s="1"/>
      <c r="VFC175" s="1"/>
      <c r="VFD175" s="1"/>
      <c r="VFE175" s="1"/>
      <c r="VFF175" s="1"/>
      <c r="VFG175" s="1"/>
      <c r="VFH175" s="1"/>
      <c r="VFI175" s="1"/>
      <c r="VFJ175" s="1"/>
      <c r="VFK175" s="1"/>
      <c r="VFL175" s="1"/>
      <c r="VFM175" s="1"/>
      <c r="VFN175" s="1"/>
      <c r="VFO175" s="1"/>
      <c r="VFP175" s="1"/>
      <c r="VFQ175" s="1"/>
      <c r="VFR175" s="1"/>
      <c r="VFS175" s="1"/>
      <c r="VFT175" s="1"/>
      <c r="VFU175" s="1"/>
      <c r="VFV175" s="1"/>
      <c r="VFW175" s="1"/>
      <c r="VFX175" s="1"/>
      <c r="VFY175" s="1"/>
      <c r="VFZ175" s="1"/>
      <c r="VGA175" s="1"/>
      <c r="VGB175" s="1"/>
      <c r="VGC175" s="1"/>
      <c r="VGD175" s="1"/>
      <c r="VGE175" s="1"/>
      <c r="VGF175" s="1"/>
      <c r="VGG175" s="1"/>
      <c r="VGH175" s="1"/>
      <c r="VGI175" s="1"/>
      <c r="VGJ175" s="1"/>
      <c r="VGK175" s="1"/>
      <c r="VGL175" s="1"/>
      <c r="VGM175" s="1"/>
      <c r="VGN175" s="1"/>
      <c r="VGO175" s="1"/>
      <c r="VGP175" s="1"/>
      <c r="VGQ175" s="1"/>
      <c r="VGR175" s="1"/>
      <c r="VGS175" s="1"/>
      <c r="VGT175" s="1"/>
      <c r="VGU175" s="1"/>
      <c r="VGV175" s="1"/>
      <c r="VGW175" s="1"/>
      <c r="VGX175" s="1"/>
      <c r="VGY175" s="1"/>
      <c r="VGZ175" s="1"/>
      <c r="VHA175" s="1"/>
      <c r="VHB175" s="1"/>
      <c r="VHC175" s="1"/>
      <c r="VHD175" s="1"/>
      <c r="VHE175" s="1"/>
      <c r="VHF175" s="1"/>
      <c r="VHG175" s="1"/>
      <c r="VHH175" s="1"/>
      <c r="VHI175" s="1"/>
      <c r="VHJ175" s="1"/>
      <c r="VHK175" s="1"/>
      <c r="VHL175" s="1"/>
      <c r="VHM175" s="1"/>
      <c r="VHN175" s="1"/>
      <c r="VHO175" s="1"/>
      <c r="VHP175" s="1"/>
      <c r="VHQ175" s="1"/>
      <c r="VHR175" s="1"/>
      <c r="VHS175" s="1"/>
      <c r="VHT175" s="1"/>
      <c r="VHU175" s="1"/>
      <c r="VHV175" s="1"/>
      <c r="VHW175" s="1"/>
      <c r="VHX175" s="1"/>
      <c r="VHY175" s="1"/>
      <c r="VHZ175" s="1"/>
      <c r="VIA175" s="1"/>
      <c r="VIB175" s="1"/>
      <c r="VIC175" s="1"/>
      <c r="VID175" s="1"/>
      <c r="VIE175" s="1"/>
      <c r="VIF175" s="1"/>
      <c r="VIG175" s="1"/>
      <c r="VIH175" s="1"/>
      <c r="VII175" s="1"/>
      <c r="VIJ175" s="1"/>
      <c r="VIK175" s="1"/>
      <c r="VIL175" s="1"/>
      <c r="VIM175" s="1"/>
      <c r="VIN175" s="1"/>
      <c r="VIO175" s="1"/>
      <c r="VIP175" s="1"/>
      <c r="VIQ175" s="1"/>
      <c r="VIR175" s="1"/>
      <c r="VIS175" s="1"/>
      <c r="VIT175" s="1"/>
      <c r="VIU175" s="1"/>
      <c r="VIV175" s="1"/>
      <c r="VIW175" s="1"/>
      <c r="VIX175" s="1"/>
      <c r="VIY175" s="1"/>
      <c r="VIZ175" s="1"/>
      <c r="VJA175" s="1"/>
      <c r="VJB175" s="1"/>
      <c r="VJC175" s="1"/>
      <c r="VJD175" s="1"/>
      <c r="VJE175" s="1"/>
      <c r="VJF175" s="1"/>
      <c r="VJG175" s="1"/>
      <c r="VJH175" s="1"/>
      <c r="VJI175" s="1"/>
      <c r="VJJ175" s="1"/>
      <c r="VJK175" s="1"/>
      <c r="VJL175" s="1"/>
      <c r="VJM175" s="1"/>
      <c r="VJN175" s="1"/>
      <c r="VJO175" s="1"/>
      <c r="VJP175" s="1"/>
      <c r="VJQ175" s="1"/>
      <c r="VJR175" s="1"/>
      <c r="VJS175" s="1"/>
      <c r="VJT175" s="1"/>
      <c r="VJU175" s="1"/>
      <c r="VJV175" s="1"/>
      <c r="VJW175" s="1"/>
      <c r="VJX175" s="1"/>
      <c r="VJY175" s="1"/>
      <c r="VJZ175" s="1"/>
      <c r="VKA175" s="1"/>
      <c r="VKB175" s="1"/>
      <c r="VKC175" s="1"/>
      <c r="VKD175" s="1"/>
      <c r="VKE175" s="1"/>
      <c r="VKF175" s="1"/>
      <c r="VKG175" s="1"/>
      <c r="VKH175" s="1"/>
      <c r="VKI175" s="1"/>
      <c r="VKJ175" s="1"/>
      <c r="VKK175" s="1"/>
      <c r="VKL175" s="1"/>
      <c r="VKM175" s="1"/>
      <c r="VKN175" s="1"/>
      <c r="VKO175" s="1"/>
      <c r="VKP175" s="1"/>
      <c r="VKQ175" s="1"/>
      <c r="VKR175" s="1"/>
      <c r="VKS175" s="1"/>
      <c r="VKT175" s="1"/>
      <c r="VKU175" s="1"/>
      <c r="VKV175" s="1"/>
      <c r="VKW175" s="1"/>
      <c r="VKX175" s="1"/>
      <c r="VKY175" s="1"/>
      <c r="VKZ175" s="1"/>
      <c r="VLA175" s="1"/>
      <c r="VLB175" s="1"/>
      <c r="VLC175" s="1"/>
      <c r="VLD175" s="1"/>
      <c r="VLE175" s="1"/>
      <c r="VLF175" s="1"/>
      <c r="VLG175" s="1"/>
      <c r="VLH175" s="1"/>
      <c r="VLI175" s="1"/>
      <c r="VLJ175" s="1"/>
      <c r="VLK175" s="1"/>
      <c r="VLL175" s="1"/>
      <c r="VLM175" s="1"/>
      <c r="VLN175" s="1"/>
      <c r="VLO175" s="1"/>
      <c r="VLP175" s="1"/>
      <c r="VLQ175" s="1"/>
      <c r="VLR175" s="1"/>
      <c r="VLS175" s="1"/>
      <c r="VLT175" s="1"/>
      <c r="VLU175" s="1"/>
      <c r="VLV175" s="1"/>
      <c r="VLW175" s="1"/>
      <c r="VLX175" s="1"/>
      <c r="VLY175" s="1"/>
      <c r="VLZ175" s="1"/>
      <c r="VMA175" s="1"/>
      <c r="VMB175" s="1"/>
      <c r="VMC175" s="1"/>
      <c r="VMD175" s="1"/>
      <c r="VME175" s="1"/>
      <c r="VMF175" s="1"/>
      <c r="VMG175" s="1"/>
      <c r="VMH175" s="1"/>
      <c r="VMI175" s="1"/>
      <c r="VMJ175" s="1"/>
      <c r="VMK175" s="1"/>
      <c r="VML175" s="1"/>
      <c r="VMM175" s="1"/>
      <c r="VMN175" s="1"/>
      <c r="VMO175" s="1"/>
      <c r="VMP175" s="1"/>
      <c r="VMQ175" s="1"/>
      <c r="VMR175" s="1"/>
      <c r="VMS175" s="1"/>
      <c r="VMT175" s="1"/>
      <c r="VMU175" s="1"/>
      <c r="VMV175" s="1"/>
      <c r="VMW175" s="1"/>
      <c r="VMX175" s="1"/>
      <c r="VMY175" s="1"/>
      <c r="VMZ175" s="1"/>
      <c r="VNA175" s="1"/>
      <c r="VNB175" s="1"/>
      <c r="VNC175" s="1"/>
      <c r="VND175" s="1"/>
      <c r="VNE175" s="1"/>
      <c r="VNF175" s="1"/>
      <c r="VNG175" s="1"/>
      <c r="VNH175" s="1"/>
      <c r="VNI175" s="1"/>
      <c r="VNJ175" s="1"/>
      <c r="VNK175" s="1"/>
      <c r="VNL175" s="1"/>
      <c r="VNM175" s="1"/>
      <c r="VNN175" s="1"/>
      <c r="VNO175" s="1"/>
      <c r="VNP175" s="1"/>
      <c r="VNQ175" s="1"/>
      <c r="VNR175" s="1"/>
      <c r="VNS175" s="1"/>
      <c r="VNT175" s="1"/>
      <c r="VNU175" s="1"/>
      <c r="VNV175" s="1"/>
      <c r="VNW175" s="1"/>
      <c r="VNX175" s="1"/>
      <c r="VNY175" s="1"/>
      <c r="VNZ175" s="1"/>
      <c r="VOA175" s="1"/>
      <c r="VOB175" s="1"/>
      <c r="VOC175" s="1"/>
      <c r="VOD175" s="1"/>
      <c r="VOE175" s="1"/>
      <c r="VOF175" s="1"/>
      <c r="VOG175" s="1"/>
      <c r="VOH175" s="1"/>
      <c r="VOI175" s="1"/>
      <c r="VOJ175" s="1"/>
      <c r="VOK175" s="1"/>
      <c r="VOL175" s="1"/>
      <c r="VOM175" s="1"/>
      <c r="VON175" s="1"/>
      <c r="VOO175" s="1"/>
      <c r="VOP175" s="1"/>
      <c r="VOQ175" s="1"/>
      <c r="VOR175" s="1"/>
      <c r="VOS175" s="1"/>
      <c r="VOT175" s="1"/>
      <c r="VOU175" s="1"/>
      <c r="VOV175" s="1"/>
      <c r="VOW175" s="1"/>
      <c r="VOX175" s="1"/>
      <c r="VOY175" s="1"/>
      <c r="VOZ175" s="1"/>
      <c r="VPA175" s="1"/>
      <c r="VPB175" s="1"/>
      <c r="VPC175" s="1"/>
      <c r="VPD175" s="1"/>
      <c r="VPE175" s="1"/>
      <c r="VPF175" s="1"/>
      <c r="VPG175" s="1"/>
      <c r="VPH175" s="1"/>
      <c r="VPI175" s="1"/>
      <c r="VPJ175" s="1"/>
      <c r="VPK175" s="1"/>
      <c r="VPL175" s="1"/>
      <c r="VPM175" s="1"/>
      <c r="VPN175" s="1"/>
      <c r="VPO175" s="1"/>
      <c r="VPP175" s="1"/>
      <c r="VPQ175" s="1"/>
      <c r="VPR175" s="1"/>
      <c r="VPS175" s="1"/>
      <c r="VPT175" s="1"/>
      <c r="VPU175" s="1"/>
      <c r="VPV175" s="1"/>
      <c r="VPW175" s="1"/>
      <c r="VPX175" s="1"/>
      <c r="VPY175" s="1"/>
      <c r="VPZ175" s="1"/>
      <c r="VQA175" s="1"/>
      <c r="VQB175" s="1"/>
      <c r="VQC175" s="1"/>
      <c r="VQD175" s="1"/>
      <c r="VQE175" s="1"/>
      <c r="VQF175" s="1"/>
      <c r="VQG175" s="1"/>
      <c r="VQH175" s="1"/>
      <c r="VQI175" s="1"/>
      <c r="VQJ175" s="1"/>
      <c r="VQK175" s="1"/>
      <c r="VQL175" s="1"/>
      <c r="VQM175" s="1"/>
      <c r="VQN175" s="1"/>
      <c r="VQO175" s="1"/>
      <c r="VQP175" s="1"/>
      <c r="VQQ175" s="1"/>
      <c r="VQR175" s="1"/>
      <c r="VQS175" s="1"/>
      <c r="VQT175" s="1"/>
      <c r="VQU175" s="1"/>
      <c r="VQV175" s="1"/>
      <c r="VQW175" s="1"/>
      <c r="VQX175" s="1"/>
      <c r="VQY175" s="1"/>
      <c r="VQZ175" s="1"/>
      <c r="VRA175" s="1"/>
      <c r="VRB175" s="1"/>
      <c r="VRC175" s="1"/>
      <c r="VRD175" s="1"/>
      <c r="VRE175" s="1"/>
      <c r="VRF175" s="1"/>
      <c r="VRG175" s="1"/>
      <c r="VRH175" s="1"/>
      <c r="VRI175" s="1"/>
      <c r="VRJ175" s="1"/>
      <c r="VRK175" s="1"/>
      <c r="VRL175" s="1"/>
      <c r="VRM175" s="1"/>
      <c r="VRN175" s="1"/>
      <c r="VRO175" s="1"/>
      <c r="VRP175" s="1"/>
      <c r="VRQ175" s="1"/>
      <c r="VRR175" s="1"/>
      <c r="VRS175" s="1"/>
      <c r="VRT175" s="1"/>
      <c r="VRU175" s="1"/>
      <c r="VRV175" s="1"/>
      <c r="VRW175" s="1"/>
      <c r="VRX175" s="1"/>
      <c r="VRY175" s="1"/>
      <c r="VRZ175" s="1"/>
      <c r="VSA175" s="1"/>
      <c r="VSB175" s="1"/>
      <c r="VSC175" s="1"/>
      <c r="VSD175" s="1"/>
      <c r="VSE175" s="1"/>
      <c r="VSF175" s="1"/>
      <c r="VSG175" s="1"/>
      <c r="VSH175" s="1"/>
      <c r="VSI175" s="1"/>
      <c r="VSJ175" s="1"/>
      <c r="VSK175" s="1"/>
      <c r="VSL175" s="1"/>
      <c r="VSM175" s="1"/>
      <c r="VSN175" s="1"/>
      <c r="VSO175" s="1"/>
      <c r="VSP175" s="1"/>
      <c r="VSQ175" s="1"/>
      <c r="VSR175" s="1"/>
      <c r="VSS175" s="1"/>
      <c r="VST175" s="1"/>
      <c r="VSU175" s="1"/>
      <c r="VSV175" s="1"/>
      <c r="VSW175" s="1"/>
      <c r="VSX175" s="1"/>
      <c r="VSY175" s="1"/>
      <c r="VSZ175" s="1"/>
      <c r="VTA175" s="1"/>
      <c r="VTB175" s="1"/>
      <c r="VTC175" s="1"/>
      <c r="VTD175" s="1"/>
      <c r="VTE175" s="1"/>
      <c r="VTF175" s="1"/>
      <c r="VTG175" s="1"/>
      <c r="VTH175" s="1"/>
      <c r="VTI175" s="1"/>
      <c r="VTJ175" s="1"/>
      <c r="VTK175" s="1"/>
      <c r="VTL175" s="1"/>
      <c r="VTM175" s="1"/>
      <c r="VTN175" s="1"/>
      <c r="VTO175" s="1"/>
      <c r="VTP175" s="1"/>
      <c r="VTQ175" s="1"/>
      <c r="VTR175" s="1"/>
      <c r="VTS175" s="1"/>
      <c r="VTT175" s="1"/>
      <c r="VTU175" s="1"/>
      <c r="VTV175" s="1"/>
      <c r="VTW175" s="1"/>
      <c r="VTX175" s="1"/>
      <c r="VTY175" s="1"/>
      <c r="VTZ175" s="1"/>
      <c r="VUA175" s="1"/>
      <c r="VUB175" s="1"/>
      <c r="VUC175" s="1"/>
      <c r="VUD175" s="1"/>
      <c r="VUE175" s="1"/>
      <c r="VUF175" s="1"/>
      <c r="VUG175" s="1"/>
      <c r="VUH175" s="1"/>
      <c r="VUI175" s="1"/>
      <c r="VUJ175" s="1"/>
      <c r="VUK175" s="1"/>
      <c r="VUL175" s="1"/>
      <c r="VUM175" s="1"/>
      <c r="VUN175" s="1"/>
      <c r="VUO175" s="1"/>
      <c r="VUP175" s="1"/>
      <c r="VUQ175" s="1"/>
      <c r="VUR175" s="1"/>
      <c r="VUS175" s="1"/>
      <c r="VUT175" s="1"/>
      <c r="VUU175" s="1"/>
      <c r="VUV175" s="1"/>
      <c r="VUW175" s="1"/>
      <c r="VUX175" s="1"/>
      <c r="VUY175" s="1"/>
      <c r="VUZ175" s="1"/>
      <c r="VVA175" s="1"/>
      <c r="VVB175" s="1"/>
      <c r="VVC175" s="1"/>
      <c r="VVD175" s="1"/>
      <c r="VVE175" s="1"/>
      <c r="VVF175" s="1"/>
      <c r="VVG175" s="1"/>
      <c r="VVH175" s="1"/>
      <c r="VVI175" s="1"/>
      <c r="VVJ175" s="1"/>
      <c r="VVK175" s="1"/>
      <c r="VVL175" s="1"/>
      <c r="VVM175" s="1"/>
      <c r="VVN175" s="1"/>
      <c r="VVO175" s="1"/>
      <c r="VVP175" s="1"/>
      <c r="VVQ175" s="1"/>
      <c r="VVR175" s="1"/>
      <c r="VVS175" s="1"/>
      <c r="VVT175" s="1"/>
      <c r="VVU175" s="1"/>
      <c r="VVV175" s="1"/>
      <c r="VVW175" s="1"/>
      <c r="VVX175" s="1"/>
      <c r="VVY175" s="1"/>
      <c r="VVZ175" s="1"/>
      <c r="VWA175" s="1"/>
      <c r="VWB175" s="1"/>
      <c r="VWC175" s="1"/>
      <c r="VWD175" s="1"/>
      <c r="VWE175" s="1"/>
      <c r="VWF175" s="1"/>
      <c r="VWG175" s="1"/>
      <c r="VWH175" s="1"/>
      <c r="VWI175" s="1"/>
      <c r="VWJ175" s="1"/>
      <c r="VWK175" s="1"/>
      <c r="VWL175" s="1"/>
      <c r="VWM175" s="1"/>
      <c r="VWN175" s="1"/>
      <c r="VWO175" s="1"/>
      <c r="VWP175" s="1"/>
      <c r="VWQ175" s="1"/>
      <c r="VWR175" s="1"/>
      <c r="VWS175" s="1"/>
      <c r="VWT175" s="1"/>
      <c r="VWU175" s="1"/>
      <c r="VWV175" s="1"/>
      <c r="VWW175" s="1"/>
      <c r="VWX175" s="1"/>
      <c r="VWY175" s="1"/>
      <c r="VWZ175" s="1"/>
      <c r="VXA175" s="1"/>
      <c r="VXB175" s="1"/>
      <c r="VXC175" s="1"/>
      <c r="VXD175" s="1"/>
      <c r="VXE175" s="1"/>
      <c r="VXF175" s="1"/>
      <c r="VXG175" s="1"/>
      <c r="VXH175" s="1"/>
      <c r="VXI175" s="1"/>
      <c r="VXJ175" s="1"/>
      <c r="VXK175" s="1"/>
      <c r="VXL175" s="1"/>
      <c r="VXM175" s="1"/>
      <c r="VXN175" s="1"/>
      <c r="VXO175" s="1"/>
      <c r="VXP175" s="1"/>
      <c r="VXQ175" s="1"/>
      <c r="VXR175" s="1"/>
      <c r="VXS175" s="1"/>
      <c r="VXT175" s="1"/>
      <c r="VXU175" s="1"/>
      <c r="VXV175" s="1"/>
      <c r="VXW175" s="1"/>
      <c r="VXX175" s="1"/>
      <c r="VXY175" s="1"/>
      <c r="VXZ175" s="1"/>
      <c r="VYA175" s="1"/>
      <c r="VYB175" s="1"/>
      <c r="VYC175" s="1"/>
      <c r="VYD175" s="1"/>
      <c r="VYE175" s="1"/>
      <c r="VYF175" s="1"/>
      <c r="VYG175" s="1"/>
      <c r="VYH175" s="1"/>
      <c r="VYI175" s="1"/>
      <c r="VYJ175" s="1"/>
      <c r="VYK175" s="1"/>
      <c r="VYL175" s="1"/>
      <c r="VYM175" s="1"/>
      <c r="VYN175" s="1"/>
      <c r="VYO175" s="1"/>
      <c r="VYP175" s="1"/>
      <c r="VYQ175" s="1"/>
      <c r="VYR175" s="1"/>
      <c r="VYS175" s="1"/>
      <c r="VYT175" s="1"/>
      <c r="VYU175" s="1"/>
      <c r="VYV175" s="1"/>
      <c r="VYW175" s="1"/>
      <c r="VYX175" s="1"/>
      <c r="VYY175" s="1"/>
      <c r="VYZ175" s="1"/>
      <c r="VZA175" s="1"/>
      <c r="VZB175" s="1"/>
      <c r="VZC175" s="1"/>
      <c r="VZD175" s="1"/>
      <c r="VZE175" s="1"/>
      <c r="VZF175" s="1"/>
      <c r="VZG175" s="1"/>
      <c r="VZH175" s="1"/>
      <c r="VZI175" s="1"/>
      <c r="VZJ175" s="1"/>
      <c r="VZK175" s="1"/>
      <c r="VZL175" s="1"/>
      <c r="VZM175" s="1"/>
      <c r="VZN175" s="1"/>
      <c r="VZO175" s="1"/>
      <c r="VZP175" s="1"/>
      <c r="VZQ175" s="1"/>
      <c r="VZR175" s="1"/>
      <c r="VZS175" s="1"/>
      <c r="VZT175" s="1"/>
      <c r="VZU175" s="1"/>
      <c r="VZV175" s="1"/>
      <c r="VZW175" s="1"/>
      <c r="VZX175" s="1"/>
      <c r="VZY175" s="1"/>
      <c r="VZZ175" s="1"/>
      <c r="WAA175" s="1"/>
      <c r="WAB175" s="1"/>
      <c r="WAC175" s="1"/>
      <c r="WAD175" s="1"/>
      <c r="WAE175" s="1"/>
      <c r="WAF175" s="1"/>
      <c r="WAG175" s="1"/>
      <c r="WAH175" s="1"/>
      <c r="WAI175" s="1"/>
      <c r="WAJ175" s="1"/>
      <c r="WAK175" s="1"/>
      <c r="WAL175" s="1"/>
      <c r="WAM175" s="1"/>
      <c r="WAN175" s="1"/>
      <c r="WAO175" s="1"/>
      <c r="WAP175" s="1"/>
      <c r="WAQ175" s="1"/>
      <c r="WAR175" s="1"/>
      <c r="WAS175" s="1"/>
      <c r="WAT175" s="1"/>
      <c r="WAU175" s="1"/>
      <c r="WAV175" s="1"/>
      <c r="WAW175" s="1"/>
      <c r="WAX175" s="1"/>
      <c r="WAY175" s="1"/>
      <c r="WAZ175" s="1"/>
      <c r="WBA175" s="1"/>
      <c r="WBB175" s="1"/>
      <c r="WBC175" s="1"/>
      <c r="WBD175" s="1"/>
      <c r="WBE175" s="1"/>
      <c r="WBF175" s="1"/>
      <c r="WBG175" s="1"/>
      <c r="WBH175" s="1"/>
      <c r="WBI175" s="1"/>
      <c r="WBJ175" s="1"/>
      <c r="WBK175" s="1"/>
      <c r="WBL175" s="1"/>
      <c r="WBM175" s="1"/>
      <c r="WBN175" s="1"/>
      <c r="WBO175" s="1"/>
      <c r="WBP175" s="1"/>
      <c r="WBQ175" s="1"/>
      <c r="WBR175" s="1"/>
      <c r="WBS175" s="1"/>
      <c r="WBT175" s="1"/>
      <c r="WBU175" s="1"/>
      <c r="WBV175" s="1"/>
      <c r="WBW175" s="1"/>
      <c r="WBX175" s="1"/>
      <c r="WBY175" s="1"/>
      <c r="WBZ175" s="1"/>
      <c r="WCA175" s="1"/>
      <c r="WCB175" s="1"/>
      <c r="WCC175" s="1"/>
      <c r="WCD175" s="1"/>
      <c r="WCE175" s="1"/>
      <c r="WCF175" s="1"/>
      <c r="WCG175" s="1"/>
      <c r="WCH175" s="1"/>
      <c r="WCI175" s="1"/>
      <c r="WCJ175" s="1"/>
      <c r="WCK175" s="1"/>
      <c r="WCL175" s="1"/>
      <c r="WCM175" s="1"/>
      <c r="WCN175" s="1"/>
      <c r="WCO175" s="1"/>
      <c r="WCP175" s="1"/>
      <c r="WCQ175" s="1"/>
      <c r="WCR175" s="1"/>
      <c r="WCS175" s="1"/>
      <c r="WCT175" s="1"/>
      <c r="WCU175" s="1"/>
      <c r="WCV175" s="1"/>
      <c r="WCW175" s="1"/>
      <c r="WCX175" s="1"/>
      <c r="WCY175" s="1"/>
      <c r="WCZ175" s="1"/>
      <c r="WDA175" s="1"/>
      <c r="WDB175" s="1"/>
      <c r="WDC175" s="1"/>
      <c r="WDD175" s="1"/>
      <c r="WDE175" s="1"/>
      <c r="WDF175" s="1"/>
      <c r="WDG175" s="1"/>
      <c r="WDH175" s="1"/>
      <c r="WDI175" s="1"/>
      <c r="WDJ175" s="1"/>
      <c r="WDK175" s="1"/>
      <c r="WDL175" s="1"/>
      <c r="WDM175" s="1"/>
      <c r="WDN175" s="1"/>
      <c r="WDO175" s="1"/>
      <c r="WDP175" s="1"/>
      <c r="WDQ175" s="1"/>
      <c r="WDR175" s="1"/>
      <c r="WDS175" s="1"/>
      <c r="WDT175" s="1"/>
      <c r="WDU175" s="1"/>
      <c r="WDV175" s="1"/>
      <c r="WDW175" s="1"/>
      <c r="WDX175" s="1"/>
      <c r="WDY175" s="1"/>
      <c r="WDZ175" s="1"/>
      <c r="WEA175" s="1"/>
      <c r="WEB175" s="1"/>
      <c r="WEC175" s="1"/>
      <c r="WED175" s="1"/>
      <c r="WEE175" s="1"/>
      <c r="WEF175" s="1"/>
      <c r="WEG175" s="1"/>
      <c r="WEH175" s="1"/>
      <c r="WEI175" s="1"/>
      <c r="WEJ175" s="1"/>
      <c r="WEK175" s="1"/>
      <c r="WEL175" s="1"/>
      <c r="WEM175" s="1"/>
      <c r="WEN175" s="1"/>
      <c r="WEO175" s="1"/>
      <c r="WEP175" s="1"/>
      <c r="WEQ175" s="1"/>
      <c r="WER175" s="1"/>
      <c r="WES175" s="1"/>
      <c r="WET175" s="1"/>
      <c r="WEU175" s="1"/>
      <c r="WEV175" s="1"/>
      <c r="WEW175" s="1"/>
      <c r="WEX175" s="1"/>
      <c r="WEY175" s="1"/>
      <c r="WEZ175" s="1"/>
      <c r="WFA175" s="1"/>
      <c r="WFB175" s="1"/>
      <c r="WFC175" s="1"/>
      <c r="WFD175" s="1"/>
      <c r="WFE175" s="1"/>
      <c r="WFF175" s="1"/>
      <c r="WFG175" s="1"/>
      <c r="WFH175" s="1"/>
      <c r="WFI175" s="1"/>
      <c r="WFJ175" s="1"/>
      <c r="WFK175" s="1"/>
      <c r="WFL175" s="1"/>
      <c r="WFM175" s="1"/>
      <c r="WFN175" s="1"/>
      <c r="WFO175" s="1"/>
      <c r="WFP175" s="1"/>
      <c r="WFQ175" s="1"/>
      <c r="WFR175" s="1"/>
      <c r="WFS175" s="1"/>
      <c r="WFT175" s="1"/>
      <c r="WFU175" s="1"/>
      <c r="WFV175" s="1"/>
      <c r="WFW175" s="1"/>
      <c r="WFX175" s="1"/>
      <c r="WFY175" s="1"/>
      <c r="WFZ175" s="1"/>
      <c r="WGA175" s="1"/>
      <c r="WGB175" s="1"/>
      <c r="WGC175" s="1"/>
      <c r="WGD175" s="1"/>
      <c r="WGE175" s="1"/>
      <c r="WGF175" s="1"/>
      <c r="WGG175" s="1"/>
      <c r="WGH175" s="1"/>
      <c r="WGI175" s="1"/>
      <c r="WGJ175" s="1"/>
      <c r="WGK175" s="1"/>
      <c r="WGL175" s="1"/>
      <c r="WGM175" s="1"/>
      <c r="WGN175" s="1"/>
      <c r="WGO175" s="1"/>
      <c r="WGP175" s="1"/>
      <c r="WGQ175" s="1"/>
      <c r="WGR175" s="1"/>
      <c r="WGS175" s="1"/>
      <c r="WGT175" s="1"/>
      <c r="WGU175" s="1"/>
      <c r="WGV175" s="1"/>
      <c r="WGW175" s="1"/>
      <c r="WGX175" s="1"/>
      <c r="WGY175" s="1"/>
      <c r="WGZ175" s="1"/>
      <c r="WHA175" s="1"/>
      <c r="WHB175" s="1"/>
      <c r="WHC175" s="1"/>
      <c r="WHD175" s="1"/>
      <c r="WHE175" s="1"/>
      <c r="WHF175" s="1"/>
      <c r="WHG175" s="1"/>
      <c r="WHH175" s="1"/>
      <c r="WHI175" s="1"/>
      <c r="WHJ175" s="1"/>
      <c r="WHK175" s="1"/>
      <c r="WHL175" s="1"/>
      <c r="WHM175" s="1"/>
      <c r="WHN175" s="1"/>
      <c r="WHO175" s="1"/>
      <c r="WHP175" s="1"/>
      <c r="WHQ175" s="1"/>
      <c r="WHR175" s="1"/>
      <c r="WHS175" s="1"/>
      <c r="WHT175" s="1"/>
      <c r="WHU175" s="1"/>
      <c r="WHV175" s="1"/>
      <c r="WHW175" s="1"/>
      <c r="WHX175" s="1"/>
      <c r="WHY175" s="1"/>
      <c r="WHZ175" s="1"/>
      <c r="WIA175" s="1"/>
      <c r="WIB175" s="1"/>
      <c r="WIC175" s="1"/>
      <c r="WID175" s="1"/>
      <c r="WIE175" s="1"/>
      <c r="WIF175" s="1"/>
      <c r="WIG175" s="1"/>
      <c r="WIH175" s="1"/>
      <c r="WII175" s="1"/>
      <c r="WIJ175" s="1"/>
      <c r="WIK175" s="1"/>
      <c r="WIL175" s="1"/>
      <c r="WIM175" s="1"/>
      <c r="WIN175" s="1"/>
      <c r="WIO175" s="1"/>
      <c r="WIP175" s="1"/>
      <c r="WIQ175" s="1"/>
      <c r="WIR175" s="1"/>
      <c r="WIS175" s="1"/>
      <c r="WIT175" s="1"/>
      <c r="WIU175" s="1"/>
      <c r="WIV175" s="1"/>
      <c r="WIW175" s="1"/>
      <c r="WIX175" s="1"/>
      <c r="WIY175" s="1"/>
      <c r="WIZ175" s="1"/>
      <c r="WJA175" s="1"/>
      <c r="WJB175" s="1"/>
      <c r="WJC175" s="1"/>
      <c r="WJD175" s="1"/>
      <c r="WJE175" s="1"/>
      <c r="WJF175" s="1"/>
      <c r="WJG175" s="1"/>
      <c r="WJH175" s="1"/>
      <c r="WJI175" s="1"/>
      <c r="WJJ175" s="1"/>
      <c r="WJK175" s="1"/>
      <c r="WJL175" s="1"/>
      <c r="WJM175" s="1"/>
      <c r="WJN175" s="1"/>
      <c r="WJO175" s="1"/>
      <c r="WJP175" s="1"/>
      <c r="WJQ175" s="1"/>
      <c r="WJR175" s="1"/>
      <c r="WJS175" s="1"/>
      <c r="WJT175" s="1"/>
      <c r="WJU175" s="1"/>
      <c r="WJV175" s="1"/>
      <c r="WJW175" s="1"/>
      <c r="WJX175" s="1"/>
      <c r="WJY175" s="1"/>
      <c r="WJZ175" s="1"/>
      <c r="WKA175" s="1"/>
      <c r="WKB175" s="1"/>
      <c r="WKC175" s="1"/>
      <c r="WKD175" s="1"/>
      <c r="WKE175" s="1"/>
      <c r="WKF175" s="1"/>
      <c r="WKG175" s="1"/>
      <c r="WKH175" s="1"/>
      <c r="WKI175" s="1"/>
      <c r="WKJ175" s="1"/>
      <c r="WKK175" s="1"/>
      <c r="WKL175" s="1"/>
      <c r="WKM175" s="1"/>
      <c r="WKN175" s="1"/>
      <c r="WKO175" s="1"/>
      <c r="WKP175" s="1"/>
      <c r="WKQ175" s="1"/>
      <c r="WKR175" s="1"/>
      <c r="WKS175" s="1"/>
      <c r="WKT175" s="1"/>
      <c r="WKU175" s="1"/>
      <c r="WKV175" s="1"/>
      <c r="WKW175" s="1"/>
      <c r="WKX175" s="1"/>
      <c r="WKY175" s="1"/>
      <c r="WKZ175" s="1"/>
      <c r="WLA175" s="1"/>
      <c r="WLB175" s="1"/>
      <c r="WLC175" s="1"/>
      <c r="WLD175" s="1"/>
      <c r="WLE175" s="1"/>
      <c r="WLF175" s="1"/>
      <c r="WLG175" s="1"/>
      <c r="WLH175" s="1"/>
      <c r="WLI175" s="1"/>
      <c r="WLJ175" s="1"/>
      <c r="WLK175" s="1"/>
      <c r="WLL175" s="1"/>
      <c r="WLM175" s="1"/>
      <c r="WLN175" s="1"/>
      <c r="WLO175" s="1"/>
      <c r="WLP175" s="1"/>
      <c r="WLQ175" s="1"/>
      <c r="WLR175" s="1"/>
      <c r="WLS175" s="1"/>
      <c r="WLT175" s="1"/>
      <c r="WLU175" s="1"/>
      <c r="WLV175" s="1"/>
      <c r="WLW175" s="1"/>
      <c r="WLX175" s="1"/>
      <c r="WLY175" s="1"/>
      <c r="WLZ175" s="1"/>
      <c r="WMA175" s="1"/>
      <c r="WMB175" s="1"/>
      <c r="WMC175" s="1"/>
      <c r="WMD175" s="1"/>
      <c r="WME175" s="1"/>
      <c r="WMF175" s="1"/>
      <c r="WMG175" s="1"/>
      <c r="WMH175" s="1"/>
      <c r="WMI175" s="1"/>
      <c r="WMJ175" s="1"/>
      <c r="WMK175" s="1"/>
      <c r="WML175" s="1"/>
      <c r="WMM175" s="1"/>
      <c r="WMN175" s="1"/>
      <c r="WMO175" s="1"/>
      <c r="WMP175" s="1"/>
      <c r="WMQ175" s="1"/>
      <c r="WMR175" s="1"/>
      <c r="WMS175" s="1"/>
      <c r="WMT175" s="1"/>
      <c r="WMU175" s="1"/>
      <c r="WMV175" s="1"/>
      <c r="WMW175" s="1"/>
      <c r="WMX175" s="1"/>
      <c r="WMY175" s="1"/>
      <c r="WMZ175" s="1"/>
      <c r="WNA175" s="1"/>
      <c r="WNB175" s="1"/>
      <c r="WNC175" s="1"/>
      <c r="WND175" s="1"/>
      <c r="WNE175" s="1"/>
      <c r="WNF175" s="1"/>
      <c r="WNG175" s="1"/>
      <c r="WNH175" s="1"/>
      <c r="WNI175" s="1"/>
      <c r="WNJ175" s="1"/>
      <c r="WNK175" s="1"/>
      <c r="WNL175" s="1"/>
      <c r="WNM175" s="1"/>
      <c r="WNN175" s="1"/>
      <c r="WNO175" s="1"/>
      <c r="WNP175" s="1"/>
      <c r="WNQ175" s="1"/>
      <c r="WNR175" s="1"/>
      <c r="WNS175" s="1"/>
      <c r="WNT175" s="1"/>
      <c r="WNU175" s="1"/>
      <c r="WNV175" s="1"/>
      <c r="WNW175" s="1"/>
      <c r="WNX175" s="1"/>
      <c r="WNY175" s="1"/>
      <c r="WNZ175" s="1"/>
      <c r="WOA175" s="1"/>
      <c r="WOB175" s="1"/>
      <c r="WOC175" s="1"/>
      <c r="WOD175" s="1"/>
      <c r="WOE175" s="1"/>
      <c r="WOF175" s="1"/>
      <c r="WOG175" s="1"/>
      <c r="WOH175" s="1"/>
      <c r="WOI175" s="1"/>
      <c r="WOJ175" s="1"/>
      <c r="WOK175" s="1"/>
      <c r="WOL175" s="1"/>
      <c r="WOM175" s="1"/>
      <c r="WON175" s="1"/>
      <c r="WOO175" s="1"/>
      <c r="WOP175" s="1"/>
      <c r="WOQ175" s="1"/>
      <c r="WOR175" s="1"/>
      <c r="WOS175" s="1"/>
      <c r="WOT175" s="1"/>
      <c r="WOU175" s="1"/>
      <c r="WOV175" s="1"/>
      <c r="WOW175" s="1"/>
      <c r="WOX175" s="1"/>
      <c r="WOY175" s="1"/>
      <c r="WOZ175" s="1"/>
      <c r="WPA175" s="1"/>
      <c r="WPB175" s="1"/>
      <c r="WPC175" s="1"/>
      <c r="WPD175" s="1"/>
      <c r="WPE175" s="1"/>
      <c r="WPF175" s="1"/>
      <c r="WPG175" s="1"/>
      <c r="WPH175" s="1"/>
      <c r="WPI175" s="1"/>
      <c r="WPJ175" s="1"/>
      <c r="WPK175" s="1"/>
      <c r="WPL175" s="1"/>
      <c r="WPM175" s="1"/>
      <c r="WPN175" s="1"/>
      <c r="WPO175" s="1"/>
      <c r="WPP175" s="1"/>
      <c r="WPQ175" s="1"/>
      <c r="WPR175" s="1"/>
      <c r="WPS175" s="1"/>
      <c r="WPT175" s="1"/>
      <c r="WPU175" s="1"/>
      <c r="WPV175" s="1"/>
      <c r="WPW175" s="1"/>
      <c r="WPX175" s="1"/>
      <c r="WPY175" s="1"/>
      <c r="WPZ175" s="1"/>
      <c r="WQA175" s="1"/>
      <c r="WQB175" s="1"/>
      <c r="WQC175" s="1"/>
      <c r="WQD175" s="1"/>
      <c r="WQE175" s="1"/>
      <c r="WQF175" s="1"/>
      <c r="WQG175" s="1"/>
      <c r="WQH175" s="1"/>
      <c r="WQI175" s="1"/>
      <c r="WQJ175" s="1"/>
      <c r="WQK175" s="1"/>
      <c r="WQL175" s="1"/>
      <c r="WQM175" s="1"/>
      <c r="WQN175" s="1"/>
      <c r="WQO175" s="1"/>
      <c r="WQP175" s="1"/>
      <c r="WQQ175" s="1"/>
      <c r="WQR175" s="1"/>
      <c r="WQS175" s="1"/>
      <c r="WQT175" s="1"/>
      <c r="WQU175" s="1"/>
      <c r="WQV175" s="1"/>
      <c r="WQW175" s="1"/>
      <c r="WQX175" s="1"/>
      <c r="WQY175" s="1"/>
      <c r="WQZ175" s="1"/>
      <c r="WRA175" s="1"/>
      <c r="WRB175" s="1"/>
      <c r="WRC175" s="1"/>
      <c r="WRD175" s="1"/>
      <c r="WRE175" s="1"/>
      <c r="WRF175" s="1"/>
      <c r="WRG175" s="1"/>
      <c r="WRH175" s="1"/>
      <c r="WRI175" s="1"/>
      <c r="WRJ175" s="1"/>
      <c r="WRK175" s="1"/>
      <c r="WRL175" s="1"/>
      <c r="WRM175" s="1"/>
      <c r="WRN175" s="1"/>
      <c r="WRO175" s="1"/>
      <c r="WRP175" s="1"/>
      <c r="WRQ175" s="1"/>
      <c r="WRR175" s="1"/>
      <c r="WRS175" s="1"/>
      <c r="WRT175" s="1"/>
      <c r="WRU175" s="1"/>
      <c r="WRV175" s="1"/>
      <c r="WRW175" s="1"/>
      <c r="WRX175" s="1"/>
      <c r="WRY175" s="1"/>
      <c r="WRZ175" s="1"/>
      <c r="WSA175" s="1"/>
      <c r="WSB175" s="1"/>
      <c r="WSC175" s="1"/>
      <c r="WSD175" s="1"/>
      <c r="WSE175" s="1"/>
      <c r="WSF175" s="1"/>
      <c r="WSG175" s="1"/>
      <c r="WSH175" s="1"/>
      <c r="WSI175" s="1"/>
      <c r="WSJ175" s="1"/>
      <c r="WSK175" s="1"/>
      <c r="WSL175" s="1"/>
      <c r="WSM175" s="1"/>
      <c r="WSN175" s="1"/>
      <c r="WSO175" s="1"/>
      <c r="WSP175" s="1"/>
      <c r="WSQ175" s="1"/>
      <c r="WSR175" s="1"/>
      <c r="WSS175" s="1"/>
      <c r="WST175" s="1"/>
      <c r="WSU175" s="1"/>
      <c r="WSV175" s="1"/>
      <c r="WSW175" s="1"/>
      <c r="WSX175" s="1"/>
      <c r="WSY175" s="1"/>
      <c r="WSZ175" s="1"/>
      <c r="WTA175" s="1"/>
      <c r="WTB175" s="1"/>
      <c r="WTC175" s="1"/>
      <c r="WTD175" s="1"/>
      <c r="WTE175" s="1"/>
      <c r="WTF175" s="1"/>
      <c r="WTG175" s="1"/>
      <c r="WTH175" s="1"/>
      <c r="WTI175" s="1"/>
      <c r="WTJ175" s="1"/>
      <c r="WTK175" s="1"/>
      <c r="WTL175" s="1"/>
      <c r="WTM175" s="1"/>
      <c r="WTN175" s="1"/>
      <c r="WTO175" s="1"/>
      <c r="WTP175" s="1"/>
      <c r="WTQ175" s="1"/>
      <c r="WTR175" s="1"/>
      <c r="WTS175" s="1"/>
      <c r="WTT175" s="1"/>
      <c r="WTU175" s="1"/>
      <c r="WTV175" s="1"/>
      <c r="WTW175" s="1"/>
      <c r="WTX175" s="1"/>
      <c r="WTY175" s="1"/>
      <c r="WTZ175" s="1"/>
      <c r="WUA175" s="1"/>
      <c r="WUB175" s="1"/>
      <c r="WUC175" s="1"/>
      <c r="WUD175" s="1"/>
      <c r="WUE175" s="1"/>
      <c r="WUF175" s="1"/>
      <c r="WUG175" s="1"/>
      <c r="WUH175" s="1"/>
      <c r="WUI175" s="1"/>
      <c r="WUJ175" s="1"/>
      <c r="WUK175" s="1"/>
      <c r="WUL175" s="1"/>
      <c r="WUM175" s="1"/>
      <c r="WUN175" s="1"/>
      <c r="WUO175" s="1"/>
      <c r="WUP175" s="1"/>
      <c r="WUQ175" s="1"/>
      <c r="WUR175" s="1"/>
      <c r="WUS175" s="1"/>
      <c r="WUT175" s="1"/>
      <c r="WUU175" s="1"/>
      <c r="WUV175" s="1"/>
      <c r="WUW175" s="1"/>
      <c r="WUX175" s="1"/>
      <c r="WUY175" s="1"/>
      <c r="WUZ175" s="1"/>
      <c r="WVA175" s="1"/>
      <c r="WVB175" s="1"/>
      <c r="WVC175" s="1"/>
      <c r="WVD175" s="1"/>
      <c r="WVE175" s="1"/>
      <c r="WVF175" s="1"/>
      <c r="WVG175" s="1"/>
      <c r="WVH175" s="1"/>
      <c r="WVI175" s="1"/>
      <c r="WVJ175" s="1"/>
      <c r="WVK175" s="1"/>
      <c r="WVL175" s="1"/>
      <c r="WVM175" s="1"/>
      <c r="WVN175" s="1"/>
      <c r="WVO175" s="1"/>
      <c r="WVP175" s="1"/>
      <c r="WVQ175" s="1"/>
      <c r="WVR175" s="1"/>
      <c r="WVS175" s="1"/>
      <c r="WVT175" s="1"/>
      <c r="WVU175" s="1"/>
      <c r="WVV175" s="1"/>
      <c r="WVW175" s="1"/>
      <c r="WVX175" s="1"/>
      <c r="WVY175" s="1"/>
      <c r="WVZ175" s="1"/>
      <c r="WWA175" s="1"/>
      <c r="WWB175" s="1"/>
      <c r="WWC175" s="1"/>
      <c r="WWD175" s="1"/>
      <c r="WWE175" s="1"/>
      <c r="WWF175" s="1"/>
      <c r="WWG175" s="1"/>
      <c r="WWH175" s="1"/>
      <c r="WWI175" s="1"/>
      <c r="WWJ175" s="1"/>
      <c r="WWK175" s="1"/>
      <c r="WWL175" s="1"/>
      <c r="WWM175" s="1"/>
      <c r="WWN175" s="1"/>
      <c r="WWO175" s="1"/>
      <c r="WWP175" s="1"/>
      <c r="WWQ175" s="1"/>
      <c r="WWR175" s="1"/>
      <c r="WWS175" s="1"/>
      <c r="WWT175" s="1"/>
      <c r="WWU175" s="1"/>
      <c r="WWV175" s="1"/>
      <c r="WWW175" s="1"/>
      <c r="WWX175" s="1"/>
      <c r="WWY175" s="1"/>
      <c r="WWZ175" s="1"/>
      <c r="WXA175" s="1"/>
      <c r="WXB175" s="1"/>
      <c r="WXC175" s="1"/>
      <c r="WXD175" s="1"/>
      <c r="WXE175" s="1"/>
      <c r="WXF175" s="1"/>
      <c r="WXG175" s="1"/>
      <c r="WXH175" s="1"/>
      <c r="WXI175" s="1"/>
      <c r="WXJ175" s="1"/>
      <c r="WXK175" s="1"/>
      <c r="WXL175" s="1"/>
      <c r="WXM175" s="1"/>
      <c r="WXN175" s="1"/>
      <c r="WXO175" s="1"/>
      <c r="WXP175" s="1"/>
      <c r="WXQ175" s="1"/>
      <c r="WXR175" s="1"/>
      <c r="WXS175" s="1"/>
      <c r="WXT175" s="1"/>
      <c r="WXU175" s="1"/>
      <c r="WXV175" s="1"/>
      <c r="WXW175" s="1"/>
      <c r="WXX175" s="1"/>
      <c r="WXY175" s="1"/>
      <c r="WXZ175" s="1"/>
      <c r="WYA175" s="1"/>
      <c r="WYB175" s="1"/>
      <c r="WYC175" s="1"/>
      <c r="WYD175" s="1"/>
      <c r="WYE175" s="1"/>
      <c r="WYF175" s="1"/>
      <c r="WYG175" s="1"/>
      <c r="WYH175" s="1"/>
      <c r="WYI175" s="1"/>
      <c r="WYJ175" s="1"/>
      <c r="WYK175" s="1"/>
      <c r="WYL175" s="1"/>
      <c r="WYM175" s="1"/>
      <c r="WYN175" s="1"/>
      <c r="WYO175" s="1"/>
      <c r="WYP175" s="1"/>
      <c r="WYQ175" s="1"/>
      <c r="WYR175" s="1"/>
      <c r="WYS175" s="1"/>
      <c r="WYT175" s="1"/>
      <c r="WYU175" s="1"/>
      <c r="WYV175" s="1"/>
      <c r="WYW175" s="1"/>
      <c r="WYX175" s="1"/>
      <c r="WYY175" s="1"/>
      <c r="WYZ175" s="1"/>
      <c r="WZA175" s="1"/>
      <c r="WZB175" s="1"/>
      <c r="WZC175" s="1"/>
      <c r="WZD175" s="1"/>
      <c r="WZE175" s="1"/>
      <c r="WZF175" s="1"/>
      <c r="WZG175" s="1"/>
      <c r="WZH175" s="1"/>
      <c r="WZI175" s="1"/>
      <c r="WZJ175" s="1"/>
      <c r="WZK175" s="1"/>
      <c r="WZL175" s="1"/>
      <c r="WZM175" s="1"/>
      <c r="WZN175" s="1"/>
      <c r="WZO175" s="1"/>
      <c r="WZP175" s="1"/>
      <c r="WZQ175" s="1"/>
      <c r="WZR175" s="1"/>
      <c r="WZS175" s="1"/>
      <c r="WZT175" s="1"/>
      <c r="WZU175" s="1"/>
      <c r="WZV175" s="1"/>
      <c r="WZW175" s="1"/>
      <c r="WZX175" s="1"/>
      <c r="WZY175" s="1"/>
      <c r="WZZ175" s="1"/>
      <c r="XAA175" s="1"/>
      <c r="XAB175" s="1"/>
      <c r="XAC175" s="1"/>
      <c r="XAD175" s="1"/>
      <c r="XAE175" s="1"/>
      <c r="XAF175" s="1"/>
      <c r="XAG175" s="1"/>
      <c r="XAH175" s="1"/>
      <c r="XAI175" s="1"/>
      <c r="XAJ175" s="1"/>
      <c r="XAK175" s="1"/>
      <c r="XAL175" s="1"/>
      <c r="XAM175" s="1"/>
      <c r="XAN175" s="1"/>
      <c r="XAO175" s="1"/>
      <c r="XAP175" s="1"/>
      <c r="XAQ175" s="1"/>
      <c r="XAR175" s="1"/>
      <c r="XAS175" s="1"/>
      <c r="XAT175" s="1"/>
      <c r="XAU175" s="1"/>
      <c r="XAV175" s="1"/>
      <c r="XAW175" s="1"/>
      <c r="XAX175" s="1"/>
      <c r="XAY175" s="1"/>
      <c r="XAZ175" s="1"/>
      <c r="XBA175" s="1"/>
      <c r="XBB175" s="1"/>
      <c r="XBC175" s="1"/>
      <c r="XBD175" s="1"/>
      <c r="XBE175" s="1"/>
      <c r="XBF175" s="1"/>
      <c r="XBG175" s="1"/>
      <c r="XBH175" s="1"/>
      <c r="XBI175" s="1"/>
      <c r="XBJ175" s="1"/>
      <c r="XBK175" s="1"/>
      <c r="XBL175" s="1"/>
      <c r="XBM175" s="1"/>
      <c r="XBN175" s="1"/>
      <c r="XBO175" s="1"/>
      <c r="XBP175" s="1"/>
      <c r="XBQ175" s="1"/>
      <c r="XBR175" s="1"/>
      <c r="XBS175" s="1"/>
      <c r="XBT175" s="1"/>
      <c r="XBU175" s="1"/>
      <c r="XBV175" s="1"/>
      <c r="XBW175" s="1"/>
      <c r="XBX175" s="1"/>
      <c r="XBY175" s="1"/>
      <c r="XBZ175" s="1"/>
      <c r="XCA175" s="1"/>
      <c r="XCB175" s="1"/>
      <c r="XCC175" s="1"/>
      <c r="XCD175" s="1"/>
      <c r="XCE175" s="1"/>
      <c r="XCF175" s="1"/>
      <c r="XCG175" s="1"/>
      <c r="XCH175" s="1"/>
      <c r="XCI175" s="1"/>
      <c r="XCJ175" s="1"/>
      <c r="XCK175" s="1"/>
      <c r="XCL175" s="1"/>
      <c r="XCM175" s="1"/>
      <c r="XCN175" s="1"/>
      <c r="XCO175" s="1"/>
      <c r="XCP175" s="1"/>
      <c r="XCQ175" s="1"/>
      <c r="XCR175" s="1"/>
      <c r="XCS175" s="1"/>
      <c r="XCT175" s="1"/>
      <c r="XCU175" s="1"/>
      <c r="XCV175" s="1"/>
      <c r="XCW175" s="1"/>
      <c r="XCX175" s="1"/>
      <c r="XCY175" s="1"/>
      <c r="XCZ175" s="1"/>
      <c r="XDA175" s="1"/>
      <c r="XDB175" s="1"/>
      <c r="XDC175" s="1"/>
      <c r="XDD175" s="1"/>
      <c r="XDE175" s="1"/>
      <c r="XDF175" s="1"/>
      <c r="XDG175" s="1"/>
    </row>
    <row r="176" spans="1:16335" s="12" customFormat="1" ht="15">
      <c r="A176" s="69"/>
      <c r="B176" s="11"/>
      <c r="C176" s="1745"/>
      <c r="D176" s="1745"/>
      <c r="E176" s="1745"/>
      <c r="F176" s="1745"/>
      <c r="G176" s="1745"/>
      <c r="H176" s="1745"/>
      <c r="I176" s="1745"/>
      <c r="J176" s="1745"/>
      <c r="K176" s="1745"/>
      <c r="L176" s="1745"/>
      <c r="M176" s="1745"/>
      <c r="N176" s="63"/>
      <c r="O176" s="63"/>
      <c r="P176" s="63"/>
      <c r="Q176" s="63"/>
      <c r="R176" s="63"/>
      <c r="S176" s="63"/>
      <c r="T176" s="63"/>
      <c r="U176" s="63"/>
      <c r="V176" s="7"/>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c r="NM176" s="1"/>
      <c r="NN176" s="1"/>
      <c r="NO176" s="1"/>
      <c r="NP176" s="1"/>
      <c r="NQ176" s="1"/>
      <c r="NR176" s="1"/>
      <c r="NS176" s="1"/>
      <c r="NT176" s="1"/>
      <c r="NU176" s="1"/>
      <c r="NV176" s="1"/>
      <c r="NW176" s="1"/>
      <c r="NX176" s="1"/>
      <c r="NY176" s="1"/>
      <c r="NZ176" s="1"/>
      <c r="OA176" s="1"/>
      <c r="OB176" s="1"/>
      <c r="OC176" s="1"/>
      <c r="OD176" s="1"/>
      <c r="OE176" s="1"/>
      <c r="OF176" s="1"/>
      <c r="OG176" s="1"/>
      <c r="OH176" s="1"/>
      <c r="OI176" s="1"/>
      <c r="OJ176" s="1"/>
      <c r="OK176" s="1"/>
      <c r="OL176" s="1"/>
      <c r="OM176" s="1"/>
      <c r="ON176" s="1"/>
      <c r="OO176" s="1"/>
      <c r="OP176" s="1"/>
      <c r="OQ176" s="1"/>
      <c r="OR176" s="1"/>
      <c r="OS176" s="1"/>
      <c r="OT176" s="1"/>
      <c r="OU176" s="1"/>
      <c r="OV176" s="1"/>
      <c r="OW176" s="1"/>
      <c r="OX176" s="1"/>
      <c r="OY176" s="1"/>
      <c r="OZ176" s="1"/>
      <c r="PA176" s="1"/>
      <c r="PB176" s="1"/>
      <c r="PC176" s="1"/>
      <c r="PD176" s="1"/>
      <c r="PE176" s="1"/>
      <c r="PF176" s="1"/>
      <c r="PG176" s="1"/>
      <c r="PH176" s="1"/>
      <c r="PI176" s="1"/>
      <c r="PJ176" s="1"/>
      <c r="PK176" s="1"/>
      <c r="PL176" s="1"/>
      <c r="PM176" s="1"/>
      <c r="PN176" s="1"/>
      <c r="PO176" s="1"/>
      <c r="PP176" s="1"/>
      <c r="PQ176" s="1"/>
      <c r="PR176" s="1"/>
      <c r="PS176" s="1"/>
      <c r="PT176" s="1"/>
      <c r="PU176" s="1"/>
      <c r="PV176" s="1"/>
      <c r="PW176" s="1"/>
      <c r="PX176" s="1"/>
      <c r="PY176" s="1"/>
      <c r="PZ176" s="1"/>
      <c r="QA176" s="1"/>
      <c r="QB176" s="1"/>
      <c r="QC176" s="1"/>
      <c r="QD176" s="1"/>
      <c r="QE176" s="1"/>
      <c r="QF176" s="1"/>
      <c r="QG176" s="1"/>
      <c r="QH176" s="1"/>
      <c r="QI176" s="1"/>
      <c r="QJ176" s="1"/>
      <c r="QK176" s="1"/>
      <c r="QL176" s="1"/>
      <c r="QM176" s="1"/>
      <c r="QN176" s="1"/>
      <c r="QO176" s="1"/>
      <c r="QP176" s="1"/>
      <c r="QQ176" s="1"/>
      <c r="QR176" s="1"/>
      <c r="QS176" s="1"/>
      <c r="QT176" s="1"/>
      <c r="QU176" s="1"/>
      <c r="QV176" s="1"/>
      <c r="QW176" s="1"/>
      <c r="QX176" s="1"/>
      <c r="QY176" s="1"/>
      <c r="QZ176" s="1"/>
      <c r="RA176" s="1"/>
      <c r="RB176" s="1"/>
      <c r="RC176" s="1"/>
      <c r="RD176" s="1"/>
      <c r="RE176" s="1"/>
      <c r="RF176" s="1"/>
      <c r="RG176" s="1"/>
      <c r="RH176" s="1"/>
      <c r="RI176" s="1"/>
      <c r="RJ176" s="1"/>
      <c r="RK176" s="1"/>
      <c r="RL176" s="1"/>
      <c r="RM176" s="1"/>
      <c r="RN176" s="1"/>
      <c r="RO176" s="1"/>
      <c r="RP176" s="1"/>
      <c r="RQ176" s="1"/>
      <c r="RR176" s="1"/>
      <c r="RS176" s="1"/>
      <c r="RT176" s="1"/>
      <c r="RU176" s="1"/>
      <c r="RV176" s="1"/>
      <c r="RW176" s="1"/>
      <c r="RX176" s="1"/>
      <c r="RY176" s="1"/>
      <c r="RZ176" s="1"/>
      <c r="SA176" s="1"/>
      <c r="SB176" s="1"/>
      <c r="SC176" s="1"/>
      <c r="SD176" s="1"/>
      <c r="SE176" s="1"/>
      <c r="SF176" s="1"/>
      <c r="SG176" s="1"/>
      <c r="SH176" s="1"/>
      <c r="SI176" s="1"/>
      <c r="SJ176" s="1"/>
      <c r="SK176" s="1"/>
      <c r="SL176" s="1"/>
      <c r="SM176" s="1"/>
      <c r="SN176" s="1"/>
      <c r="SO176" s="1"/>
      <c r="SP176" s="1"/>
      <c r="SQ176" s="1"/>
      <c r="SR176" s="1"/>
      <c r="SS176" s="1"/>
      <c r="ST176" s="1"/>
      <c r="SU176" s="1"/>
      <c r="SV176" s="1"/>
      <c r="SW176" s="1"/>
      <c r="SX176" s="1"/>
      <c r="SY176" s="1"/>
      <c r="SZ176" s="1"/>
      <c r="TA176" s="1"/>
      <c r="TB176" s="1"/>
      <c r="TC176" s="1"/>
      <c r="TD176" s="1"/>
      <c r="TE176" s="1"/>
      <c r="TF176" s="1"/>
      <c r="TG176" s="1"/>
      <c r="TH176" s="1"/>
      <c r="TI176" s="1"/>
      <c r="TJ176" s="1"/>
      <c r="TK176" s="1"/>
      <c r="TL176" s="1"/>
      <c r="TM176" s="1"/>
      <c r="TN176" s="1"/>
      <c r="TO176" s="1"/>
      <c r="TP176" s="1"/>
      <c r="TQ176" s="1"/>
      <c r="TR176" s="1"/>
      <c r="TS176" s="1"/>
      <c r="TT176" s="1"/>
      <c r="TU176" s="1"/>
      <c r="TV176" s="1"/>
      <c r="TW176" s="1"/>
      <c r="TX176" s="1"/>
      <c r="TY176" s="1"/>
      <c r="TZ176" s="1"/>
      <c r="UA176" s="1"/>
      <c r="UB176" s="1"/>
      <c r="UC176" s="1"/>
      <c r="UD176" s="1"/>
      <c r="UE176" s="1"/>
      <c r="UF176" s="1"/>
      <c r="UG176" s="1"/>
      <c r="UH176" s="1"/>
      <c r="UI176" s="1"/>
      <c r="UJ176" s="1"/>
      <c r="UK176" s="1"/>
      <c r="UL176" s="1"/>
      <c r="UM176" s="1"/>
      <c r="UN176" s="1"/>
      <c r="UO176" s="1"/>
      <c r="UP176" s="1"/>
      <c r="UQ176" s="1"/>
      <c r="UR176" s="1"/>
      <c r="US176" s="1"/>
      <c r="UT176" s="1"/>
      <c r="UU176" s="1"/>
      <c r="UV176" s="1"/>
      <c r="UW176" s="1"/>
      <c r="UX176" s="1"/>
      <c r="UY176" s="1"/>
      <c r="UZ176" s="1"/>
      <c r="VA176" s="1"/>
      <c r="VB176" s="1"/>
      <c r="VC176" s="1"/>
      <c r="VD176" s="1"/>
      <c r="VE176" s="1"/>
      <c r="VF176" s="1"/>
      <c r="VG176" s="1"/>
      <c r="VH176" s="1"/>
      <c r="VI176" s="1"/>
      <c r="VJ176" s="1"/>
      <c r="VK176" s="1"/>
      <c r="VL176" s="1"/>
      <c r="VM176" s="1"/>
      <c r="VN176" s="1"/>
      <c r="VO176" s="1"/>
      <c r="VP176" s="1"/>
      <c r="VQ176" s="1"/>
      <c r="VR176" s="1"/>
      <c r="VS176" s="1"/>
      <c r="VT176" s="1"/>
      <c r="VU176" s="1"/>
      <c r="VV176" s="1"/>
      <c r="VW176" s="1"/>
      <c r="VX176" s="1"/>
      <c r="VY176" s="1"/>
      <c r="VZ176" s="1"/>
      <c r="WA176" s="1"/>
      <c r="WB176" s="1"/>
      <c r="WC176" s="1"/>
      <c r="WD176" s="1"/>
      <c r="WE176" s="1"/>
      <c r="WF176" s="1"/>
      <c r="WG176" s="1"/>
      <c r="WH176" s="1"/>
      <c r="WI176" s="1"/>
      <c r="WJ176" s="1"/>
      <c r="WK176" s="1"/>
      <c r="WL176" s="1"/>
      <c r="WM176" s="1"/>
      <c r="WN176" s="1"/>
      <c r="WO176" s="1"/>
      <c r="WP176" s="1"/>
      <c r="WQ176" s="1"/>
      <c r="WR176" s="1"/>
      <c r="WS176" s="1"/>
      <c r="WT176" s="1"/>
      <c r="WU176" s="1"/>
      <c r="WV176" s="1"/>
      <c r="WW176" s="1"/>
      <c r="WX176" s="1"/>
      <c r="WY176" s="1"/>
      <c r="WZ176" s="1"/>
      <c r="XA176" s="1"/>
      <c r="XB176" s="1"/>
      <c r="XC176" s="1"/>
      <c r="XD176" s="1"/>
      <c r="XE176" s="1"/>
      <c r="XF176" s="1"/>
      <c r="XG176" s="1"/>
      <c r="XH176" s="1"/>
      <c r="XI176" s="1"/>
      <c r="XJ176" s="1"/>
      <c r="XK176" s="1"/>
      <c r="XL176" s="1"/>
      <c r="XM176" s="1"/>
      <c r="XN176" s="1"/>
      <c r="XO176" s="1"/>
      <c r="XP176" s="1"/>
      <c r="XQ176" s="1"/>
      <c r="XR176" s="1"/>
      <c r="XS176" s="1"/>
      <c r="XT176" s="1"/>
      <c r="XU176" s="1"/>
      <c r="XV176" s="1"/>
      <c r="XW176" s="1"/>
      <c r="XX176" s="1"/>
      <c r="XY176" s="1"/>
      <c r="XZ176" s="1"/>
      <c r="YA176" s="1"/>
      <c r="YB176" s="1"/>
      <c r="YC176" s="1"/>
      <c r="YD176" s="1"/>
      <c r="YE176" s="1"/>
      <c r="YF176" s="1"/>
      <c r="YG176" s="1"/>
      <c r="YH176" s="1"/>
      <c r="YI176" s="1"/>
      <c r="YJ176" s="1"/>
      <c r="YK176" s="1"/>
      <c r="YL176" s="1"/>
      <c r="YM176" s="1"/>
      <c r="YN176" s="1"/>
      <c r="YO176" s="1"/>
      <c r="YP176" s="1"/>
      <c r="YQ176" s="1"/>
      <c r="YR176" s="1"/>
      <c r="YS176" s="1"/>
      <c r="YT176" s="1"/>
      <c r="YU176" s="1"/>
      <c r="YV176" s="1"/>
      <c r="YW176" s="1"/>
      <c r="YX176" s="1"/>
      <c r="YY176" s="1"/>
      <c r="YZ176" s="1"/>
      <c r="ZA176" s="1"/>
      <c r="ZB176" s="1"/>
      <c r="ZC176" s="1"/>
      <c r="ZD176" s="1"/>
      <c r="ZE176" s="1"/>
      <c r="ZF176" s="1"/>
      <c r="ZG176" s="1"/>
      <c r="ZH176" s="1"/>
      <c r="ZI176" s="1"/>
      <c r="ZJ176" s="1"/>
      <c r="ZK176" s="1"/>
      <c r="ZL176" s="1"/>
      <c r="ZM176" s="1"/>
      <c r="ZN176" s="1"/>
      <c r="ZO176" s="1"/>
      <c r="ZP176" s="1"/>
      <c r="ZQ176" s="1"/>
      <c r="ZR176" s="1"/>
      <c r="ZS176" s="1"/>
      <c r="ZT176" s="1"/>
      <c r="ZU176" s="1"/>
      <c r="ZV176" s="1"/>
      <c r="ZW176" s="1"/>
      <c r="ZX176" s="1"/>
      <c r="ZY176" s="1"/>
      <c r="ZZ176" s="1"/>
      <c r="AAA176" s="1"/>
      <c r="AAB176" s="1"/>
      <c r="AAC176" s="1"/>
      <c r="AAD176" s="1"/>
      <c r="AAE176" s="1"/>
      <c r="AAF176" s="1"/>
      <c r="AAG176" s="1"/>
      <c r="AAH176" s="1"/>
      <c r="AAI176" s="1"/>
      <c r="AAJ176" s="1"/>
      <c r="AAK176" s="1"/>
      <c r="AAL176" s="1"/>
      <c r="AAM176" s="1"/>
      <c r="AAN176" s="1"/>
      <c r="AAO176" s="1"/>
      <c r="AAP176" s="1"/>
      <c r="AAQ176" s="1"/>
      <c r="AAR176" s="1"/>
      <c r="AAS176" s="1"/>
      <c r="AAT176" s="1"/>
      <c r="AAU176" s="1"/>
      <c r="AAV176" s="1"/>
      <c r="AAW176" s="1"/>
      <c r="AAX176" s="1"/>
      <c r="AAY176" s="1"/>
      <c r="AAZ176" s="1"/>
      <c r="ABA176" s="1"/>
      <c r="ABB176" s="1"/>
      <c r="ABC176" s="1"/>
      <c r="ABD176" s="1"/>
      <c r="ABE176" s="1"/>
      <c r="ABF176" s="1"/>
      <c r="ABG176" s="1"/>
      <c r="ABH176" s="1"/>
      <c r="ABI176" s="1"/>
      <c r="ABJ176" s="1"/>
      <c r="ABK176" s="1"/>
      <c r="ABL176" s="1"/>
      <c r="ABM176" s="1"/>
      <c r="ABN176" s="1"/>
      <c r="ABO176" s="1"/>
      <c r="ABP176" s="1"/>
      <c r="ABQ176" s="1"/>
      <c r="ABR176" s="1"/>
      <c r="ABS176" s="1"/>
      <c r="ABT176" s="1"/>
      <c r="ABU176" s="1"/>
      <c r="ABV176" s="1"/>
      <c r="ABW176" s="1"/>
      <c r="ABX176" s="1"/>
      <c r="ABY176" s="1"/>
      <c r="ABZ176" s="1"/>
      <c r="ACA176" s="1"/>
      <c r="ACB176" s="1"/>
      <c r="ACC176" s="1"/>
      <c r="ACD176" s="1"/>
      <c r="ACE176" s="1"/>
      <c r="ACF176" s="1"/>
      <c r="ACG176" s="1"/>
      <c r="ACH176" s="1"/>
      <c r="ACI176" s="1"/>
      <c r="ACJ176" s="1"/>
      <c r="ACK176" s="1"/>
      <c r="ACL176" s="1"/>
      <c r="ACM176" s="1"/>
      <c r="ACN176" s="1"/>
      <c r="ACO176" s="1"/>
      <c r="ACP176" s="1"/>
      <c r="ACQ176" s="1"/>
      <c r="ACR176" s="1"/>
      <c r="ACS176" s="1"/>
      <c r="ACT176" s="1"/>
      <c r="ACU176" s="1"/>
      <c r="ACV176" s="1"/>
      <c r="ACW176" s="1"/>
      <c r="ACX176" s="1"/>
      <c r="ACY176" s="1"/>
      <c r="ACZ176" s="1"/>
      <c r="ADA176" s="1"/>
      <c r="ADB176" s="1"/>
      <c r="ADC176" s="1"/>
      <c r="ADD176" s="1"/>
      <c r="ADE176" s="1"/>
      <c r="ADF176" s="1"/>
      <c r="ADG176" s="1"/>
      <c r="ADH176" s="1"/>
      <c r="ADI176" s="1"/>
      <c r="ADJ176" s="1"/>
      <c r="ADK176" s="1"/>
      <c r="ADL176" s="1"/>
      <c r="ADM176" s="1"/>
      <c r="ADN176" s="1"/>
      <c r="ADO176" s="1"/>
      <c r="ADP176" s="1"/>
      <c r="ADQ176" s="1"/>
      <c r="ADR176" s="1"/>
      <c r="ADS176" s="1"/>
      <c r="ADT176" s="1"/>
      <c r="ADU176" s="1"/>
      <c r="ADV176" s="1"/>
      <c r="ADW176" s="1"/>
      <c r="ADX176" s="1"/>
      <c r="ADY176" s="1"/>
      <c r="ADZ176" s="1"/>
      <c r="AEA176" s="1"/>
      <c r="AEB176" s="1"/>
      <c r="AEC176" s="1"/>
      <c r="AED176" s="1"/>
      <c r="AEE176" s="1"/>
      <c r="AEF176" s="1"/>
      <c r="AEG176" s="1"/>
      <c r="AEH176" s="1"/>
      <c r="AEI176" s="1"/>
      <c r="AEJ176" s="1"/>
      <c r="AEK176" s="1"/>
      <c r="AEL176" s="1"/>
      <c r="AEM176" s="1"/>
      <c r="AEN176" s="1"/>
      <c r="AEO176" s="1"/>
      <c r="AEP176" s="1"/>
      <c r="AEQ176" s="1"/>
      <c r="AER176" s="1"/>
      <c r="AES176" s="1"/>
      <c r="AET176" s="1"/>
      <c r="AEU176" s="1"/>
      <c r="AEV176" s="1"/>
      <c r="AEW176" s="1"/>
      <c r="AEX176" s="1"/>
      <c r="AEY176" s="1"/>
      <c r="AEZ176" s="1"/>
      <c r="AFA176" s="1"/>
      <c r="AFB176" s="1"/>
      <c r="AFC176" s="1"/>
      <c r="AFD176" s="1"/>
      <c r="AFE176" s="1"/>
      <c r="AFF176" s="1"/>
      <c r="AFG176" s="1"/>
      <c r="AFH176" s="1"/>
      <c r="AFI176" s="1"/>
      <c r="AFJ176" s="1"/>
      <c r="AFK176" s="1"/>
      <c r="AFL176" s="1"/>
      <c r="AFM176" s="1"/>
      <c r="AFN176" s="1"/>
      <c r="AFO176" s="1"/>
      <c r="AFP176" s="1"/>
      <c r="AFQ176" s="1"/>
      <c r="AFR176" s="1"/>
      <c r="AFS176" s="1"/>
      <c r="AFT176" s="1"/>
      <c r="AFU176" s="1"/>
      <c r="AFV176" s="1"/>
      <c r="AFW176" s="1"/>
      <c r="AFX176" s="1"/>
      <c r="AFY176" s="1"/>
      <c r="AFZ176" s="1"/>
      <c r="AGA176" s="1"/>
      <c r="AGB176" s="1"/>
      <c r="AGC176" s="1"/>
      <c r="AGD176" s="1"/>
      <c r="AGE176" s="1"/>
      <c r="AGF176" s="1"/>
      <c r="AGG176" s="1"/>
      <c r="AGH176" s="1"/>
      <c r="AGI176" s="1"/>
      <c r="AGJ176" s="1"/>
      <c r="AGK176" s="1"/>
      <c r="AGL176" s="1"/>
      <c r="AGM176" s="1"/>
      <c r="AGN176" s="1"/>
      <c r="AGO176" s="1"/>
      <c r="AGP176" s="1"/>
      <c r="AGQ176" s="1"/>
      <c r="AGR176" s="1"/>
      <c r="AGS176" s="1"/>
      <c r="AGT176" s="1"/>
      <c r="AGU176" s="1"/>
      <c r="AGV176" s="1"/>
      <c r="AGW176" s="1"/>
      <c r="AGX176" s="1"/>
      <c r="AGY176" s="1"/>
      <c r="AGZ176" s="1"/>
      <c r="AHA176" s="1"/>
      <c r="AHB176" s="1"/>
      <c r="AHC176" s="1"/>
      <c r="AHD176" s="1"/>
      <c r="AHE176" s="1"/>
      <c r="AHF176" s="1"/>
      <c r="AHG176" s="1"/>
      <c r="AHH176" s="1"/>
      <c r="AHI176" s="1"/>
      <c r="AHJ176" s="1"/>
      <c r="AHK176" s="1"/>
      <c r="AHL176" s="1"/>
      <c r="AHM176" s="1"/>
      <c r="AHN176" s="1"/>
      <c r="AHO176" s="1"/>
      <c r="AHP176" s="1"/>
      <c r="AHQ176" s="1"/>
      <c r="AHR176" s="1"/>
      <c r="AHS176" s="1"/>
      <c r="AHT176" s="1"/>
      <c r="AHU176" s="1"/>
      <c r="AHV176" s="1"/>
      <c r="AHW176" s="1"/>
      <c r="AHX176" s="1"/>
      <c r="AHY176" s="1"/>
      <c r="AHZ176" s="1"/>
      <c r="AIA176" s="1"/>
      <c r="AIB176" s="1"/>
      <c r="AIC176" s="1"/>
      <c r="AID176" s="1"/>
      <c r="AIE176" s="1"/>
      <c r="AIF176" s="1"/>
      <c r="AIG176" s="1"/>
      <c r="AIH176" s="1"/>
      <c r="AII176" s="1"/>
      <c r="AIJ176" s="1"/>
      <c r="AIK176" s="1"/>
      <c r="AIL176" s="1"/>
      <c r="AIM176" s="1"/>
      <c r="AIN176" s="1"/>
      <c r="AIO176" s="1"/>
      <c r="AIP176" s="1"/>
      <c r="AIQ176" s="1"/>
      <c r="AIR176" s="1"/>
      <c r="AIS176" s="1"/>
      <c r="AIT176" s="1"/>
      <c r="AIU176" s="1"/>
      <c r="AIV176" s="1"/>
      <c r="AIW176" s="1"/>
      <c r="AIX176" s="1"/>
      <c r="AIY176" s="1"/>
      <c r="AIZ176" s="1"/>
      <c r="AJA176" s="1"/>
      <c r="AJB176" s="1"/>
      <c r="AJC176" s="1"/>
      <c r="AJD176" s="1"/>
      <c r="AJE176" s="1"/>
      <c r="AJF176" s="1"/>
      <c r="AJG176" s="1"/>
      <c r="AJH176" s="1"/>
      <c r="AJI176" s="1"/>
      <c r="AJJ176" s="1"/>
      <c r="AJK176" s="1"/>
      <c r="AJL176" s="1"/>
      <c r="AJM176" s="1"/>
      <c r="AJN176" s="1"/>
      <c r="AJO176" s="1"/>
      <c r="AJP176" s="1"/>
      <c r="AJQ176" s="1"/>
      <c r="AJR176" s="1"/>
      <c r="AJS176" s="1"/>
      <c r="AJT176" s="1"/>
      <c r="AJU176" s="1"/>
      <c r="AJV176" s="1"/>
      <c r="AJW176" s="1"/>
      <c r="AJX176" s="1"/>
      <c r="AJY176" s="1"/>
      <c r="AJZ176" s="1"/>
      <c r="AKA176" s="1"/>
      <c r="AKB176" s="1"/>
      <c r="AKC176" s="1"/>
      <c r="AKD176" s="1"/>
      <c r="AKE176" s="1"/>
      <c r="AKF176" s="1"/>
      <c r="AKG176" s="1"/>
      <c r="AKH176" s="1"/>
      <c r="AKI176" s="1"/>
      <c r="AKJ176" s="1"/>
      <c r="AKK176" s="1"/>
      <c r="AKL176" s="1"/>
      <c r="AKM176" s="1"/>
      <c r="AKN176" s="1"/>
      <c r="AKO176" s="1"/>
      <c r="AKP176" s="1"/>
      <c r="AKQ176" s="1"/>
      <c r="AKR176" s="1"/>
      <c r="AKS176" s="1"/>
      <c r="AKT176" s="1"/>
      <c r="AKU176" s="1"/>
      <c r="AKV176" s="1"/>
      <c r="AKW176" s="1"/>
      <c r="AKX176" s="1"/>
      <c r="AKY176" s="1"/>
      <c r="AKZ176" s="1"/>
      <c r="ALA176" s="1"/>
      <c r="ALB176" s="1"/>
      <c r="ALC176" s="1"/>
      <c r="ALD176" s="1"/>
      <c r="ALE176" s="1"/>
      <c r="ALF176" s="1"/>
      <c r="ALG176" s="1"/>
      <c r="ALH176" s="1"/>
      <c r="ALI176" s="1"/>
      <c r="ALJ176" s="1"/>
      <c r="ALK176" s="1"/>
      <c r="ALL176" s="1"/>
      <c r="ALM176" s="1"/>
      <c r="ALN176" s="1"/>
      <c r="ALO176" s="1"/>
      <c r="ALP176" s="1"/>
      <c r="ALQ176" s="1"/>
      <c r="ALR176" s="1"/>
      <c r="ALS176" s="1"/>
      <c r="ALT176" s="1"/>
      <c r="ALU176" s="1"/>
      <c r="ALV176" s="1"/>
      <c r="ALW176" s="1"/>
      <c r="ALX176" s="1"/>
      <c r="ALY176" s="1"/>
      <c r="ALZ176" s="1"/>
      <c r="AMA176" s="1"/>
      <c r="AMB176" s="1"/>
      <c r="AMC176" s="1"/>
      <c r="AMD176" s="1"/>
      <c r="AME176" s="1"/>
      <c r="AMF176" s="1"/>
      <c r="AMG176" s="1"/>
      <c r="AMH176" s="1"/>
      <c r="AMI176" s="1"/>
      <c r="AMJ176" s="1"/>
      <c r="AMK176" s="1"/>
      <c r="AML176" s="1"/>
      <c r="AMM176" s="1"/>
      <c r="AMN176" s="1"/>
      <c r="AMO176" s="1"/>
      <c r="AMP176" s="1"/>
      <c r="AMQ176" s="1"/>
      <c r="AMR176" s="1"/>
      <c r="AMS176" s="1"/>
      <c r="AMT176" s="1"/>
      <c r="AMU176" s="1"/>
      <c r="AMV176" s="1"/>
      <c r="AMW176" s="1"/>
      <c r="AMX176" s="1"/>
      <c r="AMY176" s="1"/>
      <c r="AMZ176" s="1"/>
      <c r="ANA176" s="1"/>
      <c r="ANB176" s="1"/>
      <c r="ANC176" s="1"/>
      <c r="AND176" s="1"/>
      <c r="ANE176" s="1"/>
      <c r="ANF176" s="1"/>
      <c r="ANG176" s="1"/>
      <c r="ANH176" s="1"/>
      <c r="ANI176" s="1"/>
      <c r="ANJ176" s="1"/>
      <c r="ANK176" s="1"/>
      <c r="ANL176" s="1"/>
      <c r="ANM176" s="1"/>
      <c r="ANN176" s="1"/>
      <c r="ANO176" s="1"/>
      <c r="ANP176" s="1"/>
      <c r="ANQ176" s="1"/>
      <c r="ANR176" s="1"/>
      <c r="ANS176" s="1"/>
      <c r="ANT176" s="1"/>
      <c r="ANU176" s="1"/>
      <c r="ANV176" s="1"/>
      <c r="ANW176" s="1"/>
      <c r="ANX176" s="1"/>
      <c r="ANY176" s="1"/>
      <c r="ANZ176" s="1"/>
      <c r="AOA176" s="1"/>
      <c r="AOB176" s="1"/>
      <c r="AOC176" s="1"/>
      <c r="AOD176" s="1"/>
      <c r="AOE176" s="1"/>
      <c r="AOF176" s="1"/>
      <c r="AOG176" s="1"/>
      <c r="AOH176" s="1"/>
      <c r="AOI176" s="1"/>
      <c r="AOJ176" s="1"/>
      <c r="AOK176" s="1"/>
      <c r="AOL176" s="1"/>
      <c r="AOM176" s="1"/>
      <c r="AON176" s="1"/>
      <c r="AOO176" s="1"/>
      <c r="AOP176" s="1"/>
      <c r="AOQ176" s="1"/>
      <c r="AOR176" s="1"/>
      <c r="AOS176" s="1"/>
      <c r="AOT176" s="1"/>
      <c r="AOU176" s="1"/>
      <c r="AOV176" s="1"/>
      <c r="AOW176" s="1"/>
      <c r="AOX176" s="1"/>
      <c r="AOY176" s="1"/>
      <c r="AOZ176" s="1"/>
      <c r="APA176" s="1"/>
      <c r="APB176" s="1"/>
      <c r="APC176" s="1"/>
      <c r="APD176" s="1"/>
      <c r="APE176" s="1"/>
      <c r="APF176" s="1"/>
      <c r="APG176" s="1"/>
      <c r="APH176" s="1"/>
      <c r="API176" s="1"/>
      <c r="APJ176" s="1"/>
      <c r="APK176" s="1"/>
      <c r="APL176" s="1"/>
      <c r="APM176" s="1"/>
      <c r="APN176" s="1"/>
      <c r="APO176" s="1"/>
      <c r="APP176" s="1"/>
      <c r="APQ176" s="1"/>
      <c r="APR176" s="1"/>
      <c r="APS176" s="1"/>
      <c r="APT176" s="1"/>
      <c r="APU176" s="1"/>
      <c r="APV176" s="1"/>
      <c r="APW176" s="1"/>
      <c r="APX176" s="1"/>
      <c r="APY176" s="1"/>
      <c r="APZ176" s="1"/>
      <c r="AQA176" s="1"/>
      <c r="AQB176" s="1"/>
      <c r="AQC176" s="1"/>
      <c r="AQD176" s="1"/>
      <c r="AQE176" s="1"/>
      <c r="AQF176" s="1"/>
      <c r="AQG176" s="1"/>
      <c r="AQH176" s="1"/>
      <c r="AQI176" s="1"/>
      <c r="AQJ176" s="1"/>
      <c r="AQK176" s="1"/>
      <c r="AQL176" s="1"/>
      <c r="AQM176" s="1"/>
      <c r="AQN176" s="1"/>
      <c r="AQO176" s="1"/>
      <c r="AQP176" s="1"/>
      <c r="AQQ176" s="1"/>
      <c r="AQR176" s="1"/>
      <c r="AQS176" s="1"/>
      <c r="AQT176" s="1"/>
      <c r="AQU176" s="1"/>
      <c r="AQV176" s="1"/>
      <c r="AQW176" s="1"/>
      <c r="AQX176" s="1"/>
      <c r="AQY176" s="1"/>
      <c r="AQZ176" s="1"/>
      <c r="ARA176" s="1"/>
      <c r="ARB176" s="1"/>
      <c r="ARC176" s="1"/>
      <c r="ARD176" s="1"/>
      <c r="ARE176" s="1"/>
      <c r="ARF176" s="1"/>
      <c r="ARG176" s="1"/>
      <c r="ARH176" s="1"/>
      <c r="ARI176" s="1"/>
      <c r="ARJ176" s="1"/>
      <c r="ARK176" s="1"/>
      <c r="ARL176" s="1"/>
      <c r="ARM176" s="1"/>
      <c r="ARN176" s="1"/>
      <c r="ARO176" s="1"/>
      <c r="ARP176" s="1"/>
      <c r="ARQ176" s="1"/>
      <c r="ARR176" s="1"/>
      <c r="ARS176" s="1"/>
      <c r="ART176" s="1"/>
      <c r="ARU176" s="1"/>
      <c r="ARV176" s="1"/>
      <c r="ARW176" s="1"/>
      <c r="ARX176" s="1"/>
      <c r="ARY176" s="1"/>
      <c r="ARZ176" s="1"/>
      <c r="ASA176" s="1"/>
      <c r="ASB176" s="1"/>
      <c r="ASC176" s="1"/>
      <c r="ASD176" s="1"/>
      <c r="ASE176" s="1"/>
      <c r="ASF176" s="1"/>
      <c r="ASG176" s="1"/>
      <c r="ASH176" s="1"/>
      <c r="ASI176" s="1"/>
      <c r="ASJ176" s="1"/>
      <c r="ASK176" s="1"/>
      <c r="ASL176" s="1"/>
      <c r="ASM176" s="1"/>
      <c r="ASN176" s="1"/>
      <c r="ASO176" s="1"/>
      <c r="ASP176" s="1"/>
      <c r="ASQ176" s="1"/>
      <c r="ASR176" s="1"/>
      <c r="ASS176" s="1"/>
      <c r="AST176" s="1"/>
      <c r="ASU176" s="1"/>
      <c r="ASV176" s="1"/>
      <c r="ASW176" s="1"/>
      <c r="ASX176" s="1"/>
      <c r="ASY176" s="1"/>
      <c r="ASZ176" s="1"/>
      <c r="ATA176" s="1"/>
      <c r="ATB176" s="1"/>
      <c r="ATC176" s="1"/>
      <c r="ATD176" s="1"/>
      <c r="ATE176" s="1"/>
      <c r="ATF176" s="1"/>
      <c r="ATG176" s="1"/>
      <c r="ATH176" s="1"/>
      <c r="ATI176" s="1"/>
      <c r="ATJ176" s="1"/>
      <c r="ATK176" s="1"/>
      <c r="ATL176" s="1"/>
      <c r="ATM176" s="1"/>
      <c r="ATN176" s="1"/>
      <c r="ATO176" s="1"/>
      <c r="ATP176" s="1"/>
      <c r="ATQ176" s="1"/>
      <c r="ATR176" s="1"/>
      <c r="ATS176" s="1"/>
      <c r="ATT176" s="1"/>
      <c r="ATU176" s="1"/>
      <c r="ATV176" s="1"/>
      <c r="ATW176" s="1"/>
      <c r="ATX176" s="1"/>
      <c r="ATY176" s="1"/>
      <c r="ATZ176" s="1"/>
      <c r="AUA176" s="1"/>
      <c r="AUB176" s="1"/>
      <c r="AUC176" s="1"/>
      <c r="AUD176" s="1"/>
      <c r="AUE176" s="1"/>
      <c r="AUF176" s="1"/>
      <c r="AUG176" s="1"/>
      <c r="AUH176" s="1"/>
      <c r="AUI176" s="1"/>
      <c r="AUJ176" s="1"/>
      <c r="AUK176" s="1"/>
      <c r="AUL176" s="1"/>
      <c r="AUM176" s="1"/>
      <c r="AUN176" s="1"/>
      <c r="AUO176" s="1"/>
      <c r="AUP176" s="1"/>
      <c r="AUQ176" s="1"/>
      <c r="AUR176" s="1"/>
      <c r="AUS176" s="1"/>
      <c r="AUT176" s="1"/>
      <c r="AUU176" s="1"/>
      <c r="AUV176" s="1"/>
      <c r="AUW176" s="1"/>
      <c r="AUX176" s="1"/>
      <c r="AUY176" s="1"/>
      <c r="AUZ176" s="1"/>
      <c r="AVA176" s="1"/>
      <c r="AVB176" s="1"/>
      <c r="AVC176" s="1"/>
      <c r="AVD176" s="1"/>
      <c r="AVE176" s="1"/>
      <c r="AVF176" s="1"/>
      <c r="AVG176" s="1"/>
      <c r="AVH176" s="1"/>
      <c r="AVI176" s="1"/>
      <c r="AVJ176" s="1"/>
      <c r="AVK176" s="1"/>
      <c r="AVL176" s="1"/>
      <c r="AVM176" s="1"/>
      <c r="AVN176" s="1"/>
      <c r="AVO176" s="1"/>
      <c r="AVP176" s="1"/>
      <c r="AVQ176" s="1"/>
      <c r="AVR176" s="1"/>
      <c r="AVS176" s="1"/>
      <c r="AVT176" s="1"/>
      <c r="AVU176" s="1"/>
      <c r="AVV176" s="1"/>
      <c r="AVW176" s="1"/>
      <c r="AVX176" s="1"/>
      <c r="AVY176" s="1"/>
      <c r="AVZ176" s="1"/>
      <c r="AWA176" s="1"/>
      <c r="AWB176" s="1"/>
      <c r="AWC176" s="1"/>
      <c r="AWD176" s="1"/>
      <c r="AWE176" s="1"/>
      <c r="AWF176" s="1"/>
      <c r="AWG176" s="1"/>
      <c r="AWH176" s="1"/>
      <c r="AWI176" s="1"/>
      <c r="AWJ176" s="1"/>
      <c r="AWK176" s="1"/>
      <c r="AWL176" s="1"/>
      <c r="AWM176" s="1"/>
      <c r="AWN176" s="1"/>
      <c r="AWO176" s="1"/>
      <c r="AWP176" s="1"/>
      <c r="AWQ176" s="1"/>
      <c r="AWR176" s="1"/>
      <c r="AWS176" s="1"/>
      <c r="AWT176" s="1"/>
      <c r="AWU176" s="1"/>
      <c r="AWV176" s="1"/>
      <c r="AWW176" s="1"/>
      <c r="AWX176" s="1"/>
      <c r="AWY176" s="1"/>
      <c r="AWZ176" s="1"/>
      <c r="AXA176" s="1"/>
      <c r="AXB176" s="1"/>
      <c r="AXC176" s="1"/>
      <c r="AXD176" s="1"/>
      <c r="AXE176" s="1"/>
      <c r="AXF176" s="1"/>
      <c r="AXG176" s="1"/>
      <c r="AXH176" s="1"/>
      <c r="AXI176" s="1"/>
      <c r="AXJ176" s="1"/>
      <c r="AXK176" s="1"/>
      <c r="AXL176" s="1"/>
      <c r="AXM176" s="1"/>
      <c r="AXN176" s="1"/>
      <c r="AXO176" s="1"/>
      <c r="AXP176" s="1"/>
      <c r="AXQ176" s="1"/>
      <c r="AXR176" s="1"/>
      <c r="AXS176" s="1"/>
      <c r="AXT176" s="1"/>
      <c r="AXU176" s="1"/>
      <c r="AXV176" s="1"/>
      <c r="AXW176" s="1"/>
      <c r="AXX176" s="1"/>
      <c r="AXY176" s="1"/>
      <c r="AXZ176" s="1"/>
      <c r="AYA176" s="1"/>
      <c r="AYB176" s="1"/>
      <c r="AYC176" s="1"/>
      <c r="AYD176" s="1"/>
      <c r="AYE176" s="1"/>
      <c r="AYF176" s="1"/>
      <c r="AYG176" s="1"/>
      <c r="AYH176" s="1"/>
      <c r="AYI176" s="1"/>
      <c r="AYJ176" s="1"/>
      <c r="AYK176" s="1"/>
      <c r="AYL176" s="1"/>
      <c r="AYM176" s="1"/>
      <c r="AYN176" s="1"/>
      <c r="AYO176" s="1"/>
      <c r="AYP176" s="1"/>
      <c r="AYQ176" s="1"/>
      <c r="AYR176" s="1"/>
      <c r="AYS176" s="1"/>
      <c r="AYT176" s="1"/>
      <c r="AYU176" s="1"/>
      <c r="AYV176" s="1"/>
      <c r="AYW176" s="1"/>
      <c r="AYX176" s="1"/>
      <c r="AYY176" s="1"/>
      <c r="AYZ176" s="1"/>
      <c r="AZA176" s="1"/>
      <c r="AZB176" s="1"/>
      <c r="AZC176" s="1"/>
      <c r="AZD176" s="1"/>
      <c r="AZE176" s="1"/>
      <c r="AZF176" s="1"/>
      <c r="AZG176" s="1"/>
      <c r="AZH176" s="1"/>
      <c r="AZI176" s="1"/>
      <c r="AZJ176" s="1"/>
      <c r="AZK176" s="1"/>
      <c r="AZL176" s="1"/>
      <c r="AZM176" s="1"/>
      <c r="AZN176" s="1"/>
      <c r="AZO176" s="1"/>
      <c r="AZP176" s="1"/>
      <c r="AZQ176" s="1"/>
      <c r="AZR176" s="1"/>
      <c r="AZS176" s="1"/>
      <c r="AZT176" s="1"/>
      <c r="AZU176" s="1"/>
      <c r="AZV176" s="1"/>
      <c r="AZW176" s="1"/>
      <c r="AZX176" s="1"/>
      <c r="AZY176" s="1"/>
      <c r="AZZ176" s="1"/>
      <c r="BAA176" s="1"/>
      <c r="BAB176" s="1"/>
      <c r="BAC176" s="1"/>
      <c r="BAD176" s="1"/>
      <c r="BAE176" s="1"/>
      <c r="BAF176" s="1"/>
      <c r="BAG176" s="1"/>
      <c r="BAH176" s="1"/>
      <c r="BAI176" s="1"/>
      <c r="BAJ176" s="1"/>
      <c r="BAK176" s="1"/>
      <c r="BAL176" s="1"/>
      <c r="BAM176" s="1"/>
      <c r="BAN176" s="1"/>
      <c r="BAO176" s="1"/>
      <c r="BAP176" s="1"/>
      <c r="BAQ176" s="1"/>
      <c r="BAR176" s="1"/>
      <c r="BAS176" s="1"/>
      <c r="BAT176" s="1"/>
      <c r="BAU176" s="1"/>
      <c r="BAV176" s="1"/>
      <c r="BAW176" s="1"/>
      <c r="BAX176" s="1"/>
      <c r="BAY176" s="1"/>
      <c r="BAZ176" s="1"/>
      <c r="BBA176" s="1"/>
      <c r="BBB176" s="1"/>
      <c r="BBC176" s="1"/>
      <c r="BBD176" s="1"/>
      <c r="BBE176" s="1"/>
      <c r="BBF176" s="1"/>
      <c r="BBG176" s="1"/>
      <c r="BBH176" s="1"/>
      <c r="BBI176" s="1"/>
      <c r="BBJ176" s="1"/>
      <c r="BBK176" s="1"/>
      <c r="BBL176" s="1"/>
      <c r="BBM176" s="1"/>
      <c r="BBN176" s="1"/>
      <c r="BBO176" s="1"/>
      <c r="BBP176" s="1"/>
      <c r="BBQ176" s="1"/>
      <c r="BBR176" s="1"/>
      <c r="BBS176" s="1"/>
      <c r="BBT176" s="1"/>
      <c r="BBU176" s="1"/>
      <c r="BBV176" s="1"/>
      <c r="BBW176" s="1"/>
      <c r="BBX176" s="1"/>
      <c r="BBY176" s="1"/>
      <c r="BBZ176" s="1"/>
      <c r="BCA176" s="1"/>
      <c r="BCB176" s="1"/>
      <c r="BCC176" s="1"/>
      <c r="BCD176" s="1"/>
      <c r="BCE176" s="1"/>
      <c r="BCF176" s="1"/>
      <c r="BCG176" s="1"/>
      <c r="BCH176" s="1"/>
      <c r="BCI176" s="1"/>
      <c r="BCJ176" s="1"/>
      <c r="BCK176" s="1"/>
      <c r="BCL176" s="1"/>
      <c r="BCM176" s="1"/>
      <c r="BCN176" s="1"/>
      <c r="BCO176" s="1"/>
      <c r="BCP176" s="1"/>
      <c r="BCQ176" s="1"/>
      <c r="BCR176" s="1"/>
      <c r="BCS176" s="1"/>
      <c r="BCT176" s="1"/>
      <c r="BCU176" s="1"/>
      <c r="BCV176" s="1"/>
      <c r="BCW176" s="1"/>
      <c r="BCX176" s="1"/>
      <c r="BCY176" s="1"/>
      <c r="BCZ176" s="1"/>
      <c r="BDA176" s="1"/>
      <c r="BDB176" s="1"/>
      <c r="BDC176" s="1"/>
      <c r="BDD176" s="1"/>
      <c r="BDE176" s="1"/>
      <c r="BDF176" s="1"/>
      <c r="BDG176" s="1"/>
      <c r="BDH176" s="1"/>
      <c r="BDI176" s="1"/>
      <c r="BDJ176" s="1"/>
      <c r="BDK176" s="1"/>
      <c r="BDL176" s="1"/>
      <c r="BDM176" s="1"/>
      <c r="BDN176" s="1"/>
      <c r="BDO176" s="1"/>
      <c r="BDP176" s="1"/>
      <c r="BDQ176" s="1"/>
      <c r="BDR176" s="1"/>
      <c r="BDS176" s="1"/>
      <c r="BDT176" s="1"/>
      <c r="BDU176" s="1"/>
      <c r="BDV176" s="1"/>
      <c r="BDW176" s="1"/>
      <c r="BDX176" s="1"/>
      <c r="BDY176" s="1"/>
      <c r="BDZ176" s="1"/>
      <c r="BEA176" s="1"/>
      <c r="BEB176" s="1"/>
      <c r="BEC176" s="1"/>
      <c r="BED176" s="1"/>
      <c r="BEE176" s="1"/>
      <c r="BEF176" s="1"/>
      <c r="BEG176" s="1"/>
      <c r="BEH176" s="1"/>
      <c r="BEI176" s="1"/>
      <c r="BEJ176" s="1"/>
      <c r="BEK176" s="1"/>
      <c r="BEL176" s="1"/>
      <c r="BEM176" s="1"/>
      <c r="BEN176" s="1"/>
      <c r="BEO176" s="1"/>
      <c r="BEP176" s="1"/>
      <c r="BEQ176" s="1"/>
      <c r="BER176" s="1"/>
      <c r="BES176" s="1"/>
      <c r="BET176" s="1"/>
      <c r="BEU176" s="1"/>
      <c r="BEV176" s="1"/>
      <c r="BEW176" s="1"/>
      <c r="BEX176" s="1"/>
      <c r="BEY176" s="1"/>
      <c r="BEZ176" s="1"/>
      <c r="BFA176" s="1"/>
      <c r="BFB176" s="1"/>
      <c r="BFC176" s="1"/>
      <c r="BFD176" s="1"/>
      <c r="BFE176" s="1"/>
      <c r="BFF176" s="1"/>
      <c r="BFG176" s="1"/>
      <c r="BFH176" s="1"/>
      <c r="BFI176" s="1"/>
      <c r="BFJ176" s="1"/>
      <c r="BFK176" s="1"/>
      <c r="BFL176" s="1"/>
      <c r="BFM176" s="1"/>
      <c r="BFN176" s="1"/>
      <c r="BFO176" s="1"/>
      <c r="BFP176" s="1"/>
      <c r="BFQ176" s="1"/>
      <c r="BFR176" s="1"/>
      <c r="BFS176" s="1"/>
      <c r="BFT176" s="1"/>
      <c r="BFU176" s="1"/>
      <c r="BFV176" s="1"/>
      <c r="BFW176" s="1"/>
      <c r="BFX176" s="1"/>
      <c r="BFY176" s="1"/>
      <c r="BFZ176" s="1"/>
      <c r="BGA176" s="1"/>
      <c r="BGB176" s="1"/>
      <c r="BGC176" s="1"/>
      <c r="BGD176" s="1"/>
      <c r="BGE176" s="1"/>
      <c r="BGF176" s="1"/>
      <c r="BGG176" s="1"/>
      <c r="BGH176" s="1"/>
      <c r="BGI176" s="1"/>
      <c r="BGJ176" s="1"/>
      <c r="BGK176" s="1"/>
      <c r="BGL176" s="1"/>
      <c r="BGM176" s="1"/>
      <c r="BGN176" s="1"/>
      <c r="BGO176" s="1"/>
      <c r="BGP176" s="1"/>
      <c r="BGQ176" s="1"/>
      <c r="BGR176" s="1"/>
      <c r="BGS176" s="1"/>
      <c r="BGT176" s="1"/>
      <c r="BGU176" s="1"/>
      <c r="BGV176" s="1"/>
      <c r="BGW176" s="1"/>
      <c r="BGX176" s="1"/>
      <c r="BGY176" s="1"/>
      <c r="BGZ176" s="1"/>
      <c r="BHA176" s="1"/>
      <c r="BHB176" s="1"/>
      <c r="BHC176" s="1"/>
      <c r="BHD176" s="1"/>
      <c r="BHE176" s="1"/>
      <c r="BHF176" s="1"/>
      <c r="BHG176" s="1"/>
      <c r="BHH176" s="1"/>
      <c r="BHI176" s="1"/>
      <c r="BHJ176" s="1"/>
      <c r="BHK176" s="1"/>
      <c r="BHL176" s="1"/>
      <c r="BHM176" s="1"/>
      <c r="BHN176" s="1"/>
      <c r="BHO176" s="1"/>
      <c r="BHP176" s="1"/>
      <c r="BHQ176" s="1"/>
      <c r="BHR176" s="1"/>
      <c r="BHS176" s="1"/>
      <c r="BHT176" s="1"/>
      <c r="BHU176" s="1"/>
      <c r="BHV176" s="1"/>
      <c r="BHW176" s="1"/>
      <c r="BHX176" s="1"/>
      <c r="BHY176" s="1"/>
      <c r="BHZ176" s="1"/>
      <c r="BIA176" s="1"/>
      <c r="BIB176" s="1"/>
      <c r="BIC176" s="1"/>
      <c r="BID176" s="1"/>
      <c r="BIE176" s="1"/>
      <c r="BIF176" s="1"/>
      <c r="BIG176" s="1"/>
      <c r="BIH176" s="1"/>
      <c r="BII176" s="1"/>
      <c r="BIJ176" s="1"/>
      <c r="BIK176" s="1"/>
      <c r="BIL176" s="1"/>
      <c r="BIM176" s="1"/>
      <c r="BIN176" s="1"/>
      <c r="BIO176" s="1"/>
      <c r="BIP176" s="1"/>
      <c r="BIQ176" s="1"/>
      <c r="BIR176" s="1"/>
      <c r="BIS176" s="1"/>
      <c r="BIT176" s="1"/>
      <c r="BIU176" s="1"/>
      <c r="BIV176" s="1"/>
      <c r="BIW176" s="1"/>
      <c r="BIX176" s="1"/>
      <c r="BIY176" s="1"/>
      <c r="BIZ176" s="1"/>
      <c r="BJA176" s="1"/>
      <c r="BJB176" s="1"/>
      <c r="BJC176" s="1"/>
      <c r="BJD176" s="1"/>
      <c r="BJE176" s="1"/>
      <c r="BJF176" s="1"/>
      <c r="BJG176" s="1"/>
      <c r="BJH176" s="1"/>
      <c r="BJI176" s="1"/>
      <c r="BJJ176" s="1"/>
      <c r="BJK176" s="1"/>
      <c r="BJL176" s="1"/>
      <c r="BJM176" s="1"/>
      <c r="BJN176" s="1"/>
      <c r="BJO176" s="1"/>
      <c r="BJP176" s="1"/>
      <c r="BJQ176" s="1"/>
      <c r="BJR176" s="1"/>
      <c r="BJS176" s="1"/>
      <c r="BJT176" s="1"/>
      <c r="BJU176" s="1"/>
      <c r="BJV176" s="1"/>
      <c r="BJW176" s="1"/>
      <c r="BJX176" s="1"/>
      <c r="BJY176" s="1"/>
      <c r="BJZ176" s="1"/>
      <c r="BKA176" s="1"/>
      <c r="BKB176" s="1"/>
      <c r="BKC176" s="1"/>
      <c r="BKD176" s="1"/>
      <c r="BKE176" s="1"/>
      <c r="BKF176" s="1"/>
      <c r="BKG176" s="1"/>
      <c r="BKH176" s="1"/>
      <c r="BKI176" s="1"/>
      <c r="BKJ176" s="1"/>
      <c r="BKK176" s="1"/>
      <c r="BKL176" s="1"/>
      <c r="BKM176" s="1"/>
      <c r="BKN176" s="1"/>
      <c r="BKO176" s="1"/>
      <c r="BKP176" s="1"/>
      <c r="BKQ176" s="1"/>
      <c r="BKR176" s="1"/>
      <c r="BKS176" s="1"/>
      <c r="BKT176" s="1"/>
      <c r="BKU176" s="1"/>
      <c r="BKV176" s="1"/>
      <c r="BKW176" s="1"/>
      <c r="BKX176" s="1"/>
      <c r="BKY176" s="1"/>
      <c r="BKZ176" s="1"/>
      <c r="BLA176" s="1"/>
      <c r="BLB176" s="1"/>
      <c r="BLC176" s="1"/>
      <c r="BLD176" s="1"/>
      <c r="BLE176" s="1"/>
      <c r="BLF176" s="1"/>
      <c r="BLG176" s="1"/>
      <c r="BLH176" s="1"/>
      <c r="BLI176" s="1"/>
      <c r="BLJ176" s="1"/>
      <c r="BLK176" s="1"/>
      <c r="BLL176" s="1"/>
      <c r="BLM176" s="1"/>
      <c r="BLN176" s="1"/>
      <c r="BLO176" s="1"/>
      <c r="BLP176" s="1"/>
      <c r="BLQ176" s="1"/>
      <c r="BLR176" s="1"/>
      <c r="BLS176" s="1"/>
      <c r="BLT176" s="1"/>
      <c r="BLU176" s="1"/>
      <c r="BLV176" s="1"/>
      <c r="BLW176" s="1"/>
      <c r="BLX176" s="1"/>
      <c r="BLY176" s="1"/>
      <c r="BLZ176" s="1"/>
      <c r="BMA176" s="1"/>
      <c r="BMB176" s="1"/>
      <c r="BMC176" s="1"/>
      <c r="BMD176" s="1"/>
      <c r="BME176" s="1"/>
      <c r="BMF176" s="1"/>
      <c r="BMG176" s="1"/>
      <c r="BMH176" s="1"/>
      <c r="BMI176" s="1"/>
      <c r="BMJ176" s="1"/>
      <c r="BMK176" s="1"/>
      <c r="BML176" s="1"/>
      <c r="BMM176" s="1"/>
      <c r="BMN176" s="1"/>
      <c r="BMO176" s="1"/>
      <c r="BMP176" s="1"/>
      <c r="BMQ176" s="1"/>
      <c r="BMR176" s="1"/>
      <c r="BMS176" s="1"/>
      <c r="BMT176" s="1"/>
      <c r="BMU176" s="1"/>
      <c r="BMV176" s="1"/>
      <c r="BMW176" s="1"/>
      <c r="BMX176" s="1"/>
      <c r="BMY176" s="1"/>
      <c r="BMZ176" s="1"/>
      <c r="BNA176" s="1"/>
      <c r="BNB176" s="1"/>
      <c r="BNC176" s="1"/>
      <c r="BND176" s="1"/>
      <c r="BNE176" s="1"/>
      <c r="BNF176" s="1"/>
      <c r="BNG176" s="1"/>
      <c r="BNH176" s="1"/>
      <c r="BNI176" s="1"/>
      <c r="BNJ176" s="1"/>
      <c r="BNK176" s="1"/>
      <c r="BNL176" s="1"/>
      <c r="BNM176" s="1"/>
      <c r="BNN176" s="1"/>
      <c r="BNO176" s="1"/>
      <c r="BNP176" s="1"/>
      <c r="BNQ176" s="1"/>
      <c r="BNR176" s="1"/>
      <c r="BNS176" s="1"/>
      <c r="BNT176" s="1"/>
      <c r="BNU176" s="1"/>
      <c r="BNV176" s="1"/>
      <c r="BNW176" s="1"/>
      <c r="BNX176" s="1"/>
      <c r="BNY176" s="1"/>
      <c r="BNZ176" s="1"/>
      <c r="BOA176" s="1"/>
      <c r="BOB176" s="1"/>
      <c r="BOC176" s="1"/>
      <c r="BOD176" s="1"/>
      <c r="BOE176" s="1"/>
      <c r="BOF176" s="1"/>
      <c r="BOG176" s="1"/>
      <c r="BOH176" s="1"/>
      <c r="BOI176" s="1"/>
      <c r="BOJ176" s="1"/>
      <c r="BOK176" s="1"/>
      <c r="BOL176" s="1"/>
      <c r="BOM176" s="1"/>
      <c r="BON176" s="1"/>
      <c r="BOO176" s="1"/>
      <c r="BOP176" s="1"/>
      <c r="BOQ176" s="1"/>
      <c r="BOR176" s="1"/>
      <c r="BOS176" s="1"/>
      <c r="BOT176" s="1"/>
      <c r="BOU176" s="1"/>
      <c r="BOV176" s="1"/>
      <c r="BOW176" s="1"/>
      <c r="BOX176" s="1"/>
      <c r="BOY176" s="1"/>
      <c r="BOZ176" s="1"/>
      <c r="BPA176" s="1"/>
      <c r="BPB176" s="1"/>
      <c r="BPC176" s="1"/>
      <c r="BPD176" s="1"/>
      <c r="BPE176" s="1"/>
      <c r="BPF176" s="1"/>
      <c r="BPG176" s="1"/>
      <c r="BPH176" s="1"/>
      <c r="BPI176" s="1"/>
      <c r="BPJ176" s="1"/>
      <c r="BPK176" s="1"/>
      <c r="BPL176" s="1"/>
      <c r="BPM176" s="1"/>
      <c r="BPN176" s="1"/>
      <c r="BPO176" s="1"/>
      <c r="BPP176" s="1"/>
      <c r="BPQ176" s="1"/>
      <c r="BPR176" s="1"/>
      <c r="BPS176" s="1"/>
      <c r="BPT176" s="1"/>
      <c r="BPU176" s="1"/>
      <c r="BPV176" s="1"/>
      <c r="BPW176" s="1"/>
      <c r="BPX176" s="1"/>
      <c r="BPY176" s="1"/>
      <c r="BPZ176" s="1"/>
      <c r="BQA176" s="1"/>
      <c r="BQB176" s="1"/>
      <c r="BQC176" s="1"/>
      <c r="BQD176" s="1"/>
      <c r="BQE176" s="1"/>
      <c r="BQF176" s="1"/>
      <c r="BQG176" s="1"/>
      <c r="BQH176" s="1"/>
      <c r="BQI176" s="1"/>
      <c r="BQJ176" s="1"/>
      <c r="BQK176" s="1"/>
      <c r="BQL176" s="1"/>
      <c r="BQM176" s="1"/>
      <c r="BQN176" s="1"/>
      <c r="BQO176" s="1"/>
      <c r="BQP176" s="1"/>
      <c r="BQQ176" s="1"/>
      <c r="BQR176" s="1"/>
      <c r="BQS176" s="1"/>
      <c r="BQT176" s="1"/>
      <c r="BQU176" s="1"/>
      <c r="BQV176" s="1"/>
      <c r="BQW176" s="1"/>
      <c r="BQX176" s="1"/>
      <c r="BQY176" s="1"/>
      <c r="BQZ176" s="1"/>
      <c r="BRA176" s="1"/>
      <c r="BRB176" s="1"/>
      <c r="BRC176" s="1"/>
      <c r="BRD176" s="1"/>
      <c r="BRE176" s="1"/>
      <c r="BRF176" s="1"/>
      <c r="BRG176" s="1"/>
      <c r="BRH176" s="1"/>
      <c r="BRI176" s="1"/>
      <c r="BRJ176" s="1"/>
      <c r="BRK176" s="1"/>
      <c r="BRL176" s="1"/>
      <c r="BRM176" s="1"/>
      <c r="BRN176" s="1"/>
      <c r="BRO176" s="1"/>
      <c r="BRP176" s="1"/>
      <c r="BRQ176" s="1"/>
      <c r="BRR176" s="1"/>
      <c r="BRS176" s="1"/>
      <c r="BRT176" s="1"/>
      <c r="BRU176" s="1"/>
      <c r="BRV176" s="1"/>
      <c r="BRW176" s="1"/>
      <c r="BRX176" s="1"/>
      <c r="BRY176" s="1"/>
      <c r="BRZ176" s="1"/>
      <c r="BSA176" s="1"/>
      <c r="BSB176" s="1"/>
      <c r="BSC176" s="1"/>
      <c r="BSD176" s="1"/>
      <c r="BSE176" s="1"/>
      <c r="BSF176" s="1"/>
      <c r="BSG176" s="1"/>
      <c r="BSH176" s="1"/>
      <c r="BSI176" s="1"/>
      <c r="BSJ176" s="1"/>
      <c r="BSK176" s="1"/>
      <c r="BSL176" s="1"/>
      <c r="BSM176" s="1"/>
      <c r="BSN176" s="1"/>
      <c r="BSO176" s="1"/>
      <c r="BSP176" s="1"/>
      <c r="BSQ176" s="1"/>
      <c r="BSR176" s="1"/>
      <c r="BSS176" s="1"/>
      <c r="BST176" s="1"/>
      <c r="BSU176" s="1"/>
      <c r="BSV176" s="1"/>
      <c r="BSW176" s="1"/>
      <c r="BSX176" s="1"/>
      <c r="BSY176" s="1"/>
      <c r="BSZ176" s="1"/>
      <c r="BTA176" s="1"/>
      <c r="BTB176" s="1"/>
      <c r="BTC176" s="1"/>
      <c r="BTD176" s="1"/>
      <c r="BTE176" s="1"/>
      <c r="BTF176" s="1"/>
      <c r="BTG176" s="1"/>
      <c r="BTH176" s="1"/>
      <c r="BTI176" s="1"/>
      <c r="BTJ176" s="1"/>
      <c r="BTK176" s="1"/>
      <c r="BTL176" s="1"/>
      <c r="BTM176" s="1"/>
      <c r="BTN176" s="1"/>
      <c r="BTO176" s="1"/>
      <c r="BTP176" s="1"/>
      <c r="BTQ176" s="1"/>
      <c r="BTR176" s="1"/>
      <c r="BTS176" s="1"/>
      <c r="BTT176" s="1"/>
      <c r="BTU176" s="1"/>
      <c r="BTV176" s="1"/>
      <c r="BTW176" s="1"/>
      <c r="BTX176" s="1"/>
      <c r="BTY176" s="1"/>
      <c r="BTZ176" s="1"/>
      <c r="BUA176" s="1"/>
      <c r="BUB176" s="1"/>
      <c r="BUC176" s="1"/>
      <c r="BUD176" s="1"/>
      <c r="BUE176" s="1"/>
      <c r="BUF176" s="1"/>
      <c r="BUG176" s="1"/>
      <c r="BUH176" s="1"/>
      <c r="BUI176" s="1"/>
      <c r="BUJ176" s="1"/>
      <c r="BUK176" s="1"/>
      <c r="BUL176" s="1"/>
      <c r="BUM176" s="1"/>
      <c r="BUN176" s="1"/>
      <c r="BUO176" s="1"/>
      <c r="BUP176" s="1"/>
      <c r="BUQ176" s="1"/>
      <c r="BUR176" s="1"/>
      <c r="BUS176" s="1"/>
      <c r="BUT176" s="1"/>
      <c r="BUU176" s="1"/>
      <c r="BUV176" s="1"/>
      <c r="BUW176" s="1"/>
      <c r="BUX176" s="1"/>
      <c r="BUY176" s="1"/>
      <c r="BUZ176" s="1"/>
      <c r="BVA176" s="1"/>
      <c r="BVB176" s="1"/>
      <c r="BVC176" s="1"/>
      <c r="BVD176" s="1"/>
      <c r="BVE176" s="1"/>
      <c r="BVF176" s="1"/>
      <c r="BVG176" s="1"/>
      <c r="BVH176" s="1"/>
      <c r="BVI176" s="1"/>
      <c r="BVJ176" s="1"/>
      <c r="BVK176" s="1"/>
      <c r="BVL176" s="1"/>
      <c r="BVM176" s="1"/>
      <c r="BVN176" s="1"/>
      <c r="BVO176" s="1"/>
      <c r="BVP176" s="1"/>
      <c r="BVQ176" s="1"/>
      <c r="BVR176" s="1"/>
      <c r="BVS176" s="1"/>
      <c r="BVT176" s="1"/>
      <c r="BVU176" s="1"/>
      <c r="BVV176" s="1"/>
      <c r="BVW176" s="1"/>
      <c r="BVX176" s="1"/>
      <c r="BVY176" s="1"/>
      <c r="BVZ176" s="1"/>
      <c r="BWA176" s="1"/>
      <c r="BWB176" s="1"/>
      <c r="BWC176" s="1"/>
      <c r="BWD176" s="1"/>
      <c r="BWE176" s="1"/>
      <c r="BWF176" s="1"/>
      <c r="BWG176" s="1"/>
      <c r="BWH176" s="1"/>
      <c r="BWI176" s="1"/>
      <c r="BWJ176" s="1"/>
      <c r="BWK176" s="1"/>
      <c r="BWL176" s="1"/>
      <c r="BWM176" s="1"/>
      <c r="BWN176" s="1"/>
      <c r="BWO176" s="1"/>
      <c r="BWP176" s="1"/>
      <c r="BWQ176" s="1"/>
      <c r="BWR176" s="1"/>
      <c r="BWS176" s="1"/>
      <c r="BWT176" s="1"/>
      <c r="BWU176" s="1"/>
      <c r="BWV176" s="1"/>
      <c r="BWW176" s="1"/>
      <c r="BWX176" s="1"/>
      <c r="BWY176" s="1"/>
      <c r="BWZ176" s="1"/>
      <c r="BXA176" s="1"/>
      <c r="BXB176" s="1"/>
      <c r="BXC176" s="1"/>
      <c r="BXD176" s="1"/>
      <c r="BXE176" s="1"/>
      <c r="BXF176" s="1"/>
      <c r="BXG176" s="1"/>
      <c r="BXH176" s="1"/>
      <c r="BXI176" s="1"/>
      <c r="BXJ176" s="1"/>
      <c r="BXK176" s="1"/>
      <c r="BXL176" s="1"/>
      <c r="BXM176" s="1"/>
      <c r="BXN176" s="1"/>
      <c r="BXO176" s="1"/>
      <c r="BXP176" s="1"/>
      <c r="BXQ176" s="1"/>
      <c r="BXR176" s="1"/>
      <c r="BXS176" s="1"/>
      <c r="BXT176" s="1"/>
      <c r="BXU176" s="1"/>
      <c r="BXV176" s="1"/>
      <c r="BXW176" s="1"/>
      <c r="BXX176" s="1"/>
      <c r="BXY176" s="1"/>
      <c r="BXZ176" s="1"/>
      <c r="BYA176" s="1"/>
      <c r="BYB176" s="1"/>
      <c r="BYC176" s="1"/>
      <c r="BYD176" s="1"/>
      <c r="BYE176" s="1"/>
      <c r="BYF176" s="1"/>
      <c r="BYG176" s="1"/>
      <c r="BYH176" s="1"/>
      <c r="BYI176" s="1"/>
      <c r="BYJ176" s="1"/>
      <c r="BYK176" s="1"/>
      <c r="BYL176" s="1"/>
      <c r="BYM176" s="1"/>
      <c r="BYN176" s="1"/>
      <c r="BYO176" s="1"/>
      <c r="BYP176" s="1"/>
      <c r="BYQ176" s="1"/>
      <c r="BYR176" s="1"/>
      <c r="BYS176" s="1"/>
      <c r="BYT176" s="1"/>
      <c r="BYU176" s="1"/>
      <c r="BYV176" s="1"/>
      <c r="BYW176" s="1"/>
      <c r="BYX176" s="1"/>
      <c r="BYY176" s="1"/>
      <c r="BYZ176" s="1"/>
      <c r="BZA176" s="1"/>
      <c r="BZB176" s="1"/>
      <c r="BZC176" s="1"/>
      <c r="BZD176" s="1"/>
      <c r="BZE176" s="1"/>
      <c r="BZF176" s="1"/>
      <c r="BZG176" s="1"/>
      <c r="BZH176" s="1"/>
      <c r="BZI176" s="1"/>
      <c r="BZJ176" s="1"/>
      <c r="BZK176" s="1"/>
      <c r="BZL176" s="1"/>
      <c r="BZM176" s="1"/>
      <c r="BZN176" s="1"/>
      <c r="BZO176" s="1"/>
      <c r="BZP176" s="1"/>
      <c r="BZQ176" s="1"/>
      <c r="BZR176" s="1"/>
      <c r="BZS176" s="1"/>
      <c r="BZT176" s="1"/>
      <c r="BZU176" s="1"/>
      <c r="BZV176" s="1"/>
      <c r="BZW176" s="1"/>
      <c r="BZX176" s="1"/>
      <c r="BZY176" s="1"/>
      <c r="BZZ176" s="1"/>
      <c r="CAA176" s="1"/>
      <c r="CAB176" s="1"/>
      <c r="CAC176" s="1"/>
      <c r="CAD176" s="1"/>
      <c r="CAE176" s="1"/>
      <c r="CAF176" s="1"/>
      <c r="CAG176" s="1"/>
      <c r="CAH176" s="1"/>
      <c r="CAI176" s="1"/>
      <c r="CAJ176" s="1"/>
      <c r="CAK176" s="1"/>
      <c r="CAL176" s="1"/>
      <c r="CAM176" s="1"/>
      <c r="CAN176" s="1"/>
      <c r="CAO176" s="1"/>
      <c r="CAP176" s="1"/>
      <c r="CAQ176" s="1"/>
      <c r="CAR176" s="1"/>
      <c r="CAS176" s="1"/>
      <c r="CAT176" s="1"/>
      <c r="CAU176" s="1"/>
      <c r="CAV176" s="1"/>
      <c r="CAW176" s="1"/>
      <c r="CAX176" s="1"/>
      <c r="CAY176" s="1"/>
      <c r="CAZ176" s="1"/>
      <c r="CBA176" s="1"/>
      <c r="CBB176" s="1"/>
      <c r="CBC176" s="1"/>
      <c r="CBD176" s="1"/>
      <c r="CBE176" s="1"/>
      <c r="CBF176" s="1"/>
      <c r="CBG176" s="1"/>
      <c r="CBH176" s="1"/>
      <c r="CBI176" s="1"/>
      <c r="CBJ176" s="1"/>
      <c r="CBK176" s="1"/>
      <c r="CBL176" s="1"/>
      <c r="CBM176" s="1"/>
      <c r="CBN176" s="1"/>
      <c r="CBO176" s="1"/>
      <c r="CBP176" s="1"/>
      <c r="CBQ176" s="1"/>
      <c r="CBR176" s="1"/>
      <c r="CBS176" s="1"/>
      <c r="CBT176" s="1"/>
      <c r="CBU176" s="1"/>
      <c r="CBV176" s="1"/>
      <c r="CBW176" s="1"/>
      <c r="CBX176" s="1"/>
      <c r="CBY176" s="1"/>
      <c r="CBZ176" s="1"/>
      <c r="CCA176" s="1"/>
      <c r="CCB176" s="1"/>
      <c r="CCC176" s="1"/>
      <c r="CCD176" s="1"/>
      <c r="CCE176" s="1"/>
      <c r="CCF176" s="1"/>
      <c r="CCG176" s="1"/>
      <c r="CCH176" s="1"/>
      <c r="CCI176" s="1"/>
      <c r="CCJ176" s="1"/>
      <c r="CCK176" s="1"/>
      <c r="CCL176" s="1"/>
      <c r="CCM176" s="1"/>
      <c r="CCN176" s="1"/>
      <c r="CCO176" s="1"/>
      <c r="CCP176" s="1"/>
      <c r="CCQ176" s="1"/>
      <c r="CCR176" s="1"/>
      <c r="CCS176" s="1"/>
      <c r="CCT176" s="1"/>
      <c r="CCU176" s="1"/>
      <c r="CCV176" s="1"/>
      <c r="CCW176" s="1"/>
      <c r="CCX176" s="1"/>
      <c r="CCY176" s="1"/>
      <c r="CCZ176" s="1"/>
      <c r="CDA176" s="1"/>
      <c r="CDB176" s="1"/>
      <c r="CDC176" s="1"/>
      <c r="CDD176" s="1"/>
      <c r="CDE176" s="1"/>
      <c r="CDF176" s="1"/>
      <c r="CDG176" s="1"/>
      <c r="CDH176" s="1"/>
      <c r="CDI176" s="1"/>
      <c r="CDJ176" s="1"/>
      <c r="CDK176" s="1"/>
      <c r="CDL176" s="1"/>
      <c r="CDM176" s="1"/>
      <c r="CDN176" s="1"/>
      <c r="CDO176" s="1"/>
      <c r="CDP176" s="1"/>
      <c r="CDQ176" s="1"/>
      <c r="CDR176" s="1"/>
      <c r="CDS176" s="1"/>
      <c r="CDT176" s="1"/>
      <c r="CDU176" s="1"/>
      <c r="CDV176" s="1"/>
      <c r="CDW176" s="1"/>
      <c r="CDX176" s="1"/>
      <c r="CDY176" s="1"/>
      <c r="CDZ176" s="1"/>
      <c r="CEA176" s="1"/>
      <c r="CEB176" s="1"/>
      <c r="CEC176" s="1"/>
      <c r="CED176" s="1"/>
      <c r="CEE176" s="1"/>
      <c r="CEF176" s="1"/>
      <c r="CEG176" s="1"/>
      <c r="CEH176" s="1"/>
      <c r="CEI176" s="1"/>
      <c r="CEJ176" s="1"/>
      <c r="CEK176" s="1"/>
      <c r="CEL176" s="1"/>
      <c r="CEM176" s="1"/>
      <c r="CEN176" s="1"/>
      <c r="CEO176" s="1"/>
      <c r="CEP176" s="1"/>
      <c r="CEQ176" s="1"/>
      <c r="CER176" s="1"/>
      <c r="CES176" s="1"/>
      <c r="CET176" s="1"/>
      <c r="CEU176" s="1"/>
      <c r="CEV176" s="1"/>
      <c r="CEW176" s="1"/>
      <c r="CEX176" s="1"/>
      <c r="CEY176" s="1"/>
      <c r="CEZ176" s="1"/>
      <c r="CFA176" s="1"/>
      <c r="CFB176" s="1"/>
      <c r="CFC176" s="1"/>
      <c r="CFD176" s="1"/>
      <c r="CFE176" s="1"/>
      <c r="CFF176" s="1"/>
      <c r="CFG176" s="1"/>
      <c r="CFH176" s="1"/>
      <c r="CFI176" s="1"/>
      <c r="CFJ176" s="1"/>
      <c r="CFK176" s="1"/>
      <c r="CFL176" s="1"/>
      <c r="CFM176" s="1"/>
      <c r="CFN176" s="1"/>
      <c r="CFO176" s="1"/>
      <c r="CFP176" s="1"/>
      <c r="CFQ176" s="1"/>
      <c r="CFR176" s="1"/>
      <c r="CFS176" s="1"/>
      <c r="CFT176" s="1"/>
      <c r="CFU176" s="1"/>
      <c r="CFV176" s="1"/>
      <c r="CFW176" s="1"/>
      <c r="CFX176" s="1"/>
      <c r="CFY176" s="1"/>
      <c r="CFZ176" s="1"/>
      <c r="CGA176" s="1"/>
      <c r="CGB176" s="1"/>
      <c r="CGC176" s="1"/>
      <c r="CGD176" s="1"/>
      <c r="CGE176" s="1"/>
      <c r="CGF176" s="1"/>
      <c r="CGG176" s="1"/>
      <c r="CGH176" s="1"/>
      <c r="CGI176" s="1"/>
      <c r="CGJ176" s="1"/>
      <c r="CGK176" s="1"/>
      <c r="CGL176" s="1"/>
      <c r="CGM176" s="1"/>
      <c r="CGN176" s="1"/>
      <c r="CGO176" s="1"/>
      <c r="CGP176" s="1"/>
      <c r="CGQ176" s="1"/>
      <c r="CGR176" s="1"/>
      <c r="CGS176" s="1"/>
      <c r="CGT176" s="1"/>
      <c r="CGU176" s="1"/>
      <c r="CGV176" s="1"/>
      <c r="CGW176" s="1"/>
      <c r="CGX176" s="1"/>
      <c r="CGY176" s="1"/>
      <c r="CGZ176" s="1"/>
      <c r="CHA176" s="1"/>
      <c r="CHB176" s="1"/>
      <c r="CHC176" s="1"/>
      <c r="CHD176" s="1"/>
      <c r="CHE176" s="1"/>
      <c r="CHF176" s="1"/>
      <c r="CHG176" s="1"/>
      <c r="CHH176" s="1"/>
      <c r="CHI176" s="1"/>
      <c r="CHJ176" s="1"/>
      <c r="CHK176" s="1"/>
      <c r="CHL176" s="1"/>
      <c r="CHM176" s="1"/>
      <c r="CHN176" s="1"/>
      <c r="CHO176" s="1"/>
      <c r="CHP176" s="1"/>
      <c r="CHQ176" s="1"/>
      <c r="CHR176" s="1"/>
      <c r="CHS176" s="1"/>
      <c r="CHT176" s="1"/>
      <c r="CHU176" s="1"/>
      <c r="CHV176" s="1"/>
      <c r="CHW176" s="1"/>
      <c r="CHX176" s="1"/>
      <c r="CHY176" s="1"/>
      <c r="CHZ176" s="1"/>
      <c r="CIA176" s="1"/>
      <c r="CIB176" s="1"/>
      <c r="CIC176" s="1"/>
      <c r="CID176" s="1"/>
      <c r="CIE176" s="1"/>
      <c r="CIF176" s="1"/>
      <c r="CIG176" s="1"/>
      <c r="CIH176" s="1"/>
      <c r="CII176" s="1"/>
      <c r="CIJ176" s="1"/>
      <c r="CIK176" s="1"/>
      <c r="CIL176" s="1"/>
      <c r="CIM176" s="1"/>
      <c r="CIN176" s="1"/>
      <c r="CIO176" s="1"/>
      <c r="CIP176" s="1"/>
      <c r="CIQ176" s="1"/>
      <c r="CIR176" s="1"/>
      <c r="CIS176" s="1"/>
      <c r="CIT176" s="1"/>
      <c r="CIU176" s="1"/>
      <c r="CIV176" s="1"/>
      <c r="CIW176" s="1"/>
      <c r="CIX176" s="1"/>
      <c r="CIY176" s="1"/>
      <c r="CIZ176" s="1"/>
      <c r="CJA176" s="1"/>
      <c r="CJB176" s="1"/>
      <c r="CJC176" s="1"/>
      <c r="CJD176" s="1"/>
      <c r="CJE176" s="1"/>
      <c r="CJF176" s="1"/>
      <c r="CJG176" s="1"/>
      <c r="CJH176" s="1"/>
      <c r="CJI176" s="1"/>
      <c r="CJJ176" s="1"/>
      <c r="CJK176" s="1"/>
      <c r="CJL176" s="1"/>
      <c r="CJM176" s="1"/>
      <c r="CJN176" s="1"/>
      <c r="CJO176" s="1"/>
      <c r="CJP176" s="1"/>
      <c r="CJQ176" s="1"/>
      <c r="CJR176" s="1"/>
      <c r="CJS176" s="1"/>
      <c r="CJT176" s="1"/>
      <c r="CJU176" s="1"/>
      <c r="CJV176" s="1"/>
      <c r="CJW176" s="1"/>
      <c r="CJX176" s="1"/>
      <c r="CJY176" s="1"/>
      <c r="CJZ176" s="1"/>
      <c r="CKA176" s="1"/>
      <c r="CKB176" s="1"/>
      <c r="CKC176" s="1"/>
      <c r="CKD176" s="1"/>
      <c r="CKE176" s="1"/>
      <c r="CKF176" s="1"/>
      <c r="CKG176" s="1"/>
      <c r="CKH176" s="1"/>
      <c r="CKI176" s="1"/>
      <c r="CKJ176" s="1"/>
      <c r="CKK176" s="1"/>
      <c r="CKL176" s="1"/>
      <c r="CKM176" s="1"/>
      <c r="CKN176" s="1"/>
      <c r="CKO176" s="1"/>
      <c r="CKP176" s="1"/>
      <c r="CKQ176" s="1"/>
      <c r="CKR176" s="1"/>
      <c r="CKS176" s="1"/>
      <c r="CKT176" s="1"/>
      <c r="CKU176" s="1"/>
      <c r="CKV176" s="1"/>
      <c r="CKW176" s="1"/>
      <c r="CKX176" s="1"/>
      <c r="CKY176" s="1"/>
      <c r="CKZ176" s="1"/>
      <c r="CLA176" s="1"/>
      <c r="CLB176" s="1"/>
      <c r="CLC176" s="1"/>
      <c r="CLD176" s="1"/>
      <c r="CLE176" s="1"/>
      <c r="CLF176" s="1"/>
      <c r="CLG176" s="1"/>
      <c r="CLH176" s="1"/>
      <c r="CLI176" s="1"/>
      <c r="CLJ176" s="1"/>
      <c r="CLK176" s="1"/>
      <c r="CLL176" s="1"/>
      <c r="CLM176" s="1"/>
      <c r="CLN176" s="1"/>
      <c r="CLO176" s="1"/>
      <c r="CLP176" s="1"/>
      <c r="CLQ176" s="1"/>
      <c r="CLR176" s="1"/>
      <c r="CLS176" s="1"/>
      <c r="CLT176" s="1"/>
      <c r="CLU176" s="1"/>
      <c r="CLV176" s="1"/>
      <c r="CLW176" s="1"/>
      <c r="CLX176" s="1"/>
      <c r="CLY176" s="1"/>
      <c r="CLZ176" s="1"/>
      <c r="CMA176" s="1"/>
      <c r="CMB176" s="1"/>
      <c r="CMC176" s="1"/>
      <c r="CMD176" s="1"/>
      <c r="CME176" s="1"/>
      <c r="CMF176" s="1"/>
      <c r="CMG176" s="1"/>
      <c r="CMH176" s="1"/>
      <c r="CMI176" s="1"/>
      <c r="CMJ176" s="1"/>
      <c r="CMK176" s="1"/>
      <c r="CML176" s="1"/>
      <c r="CMM176" s="1"/>
      <c r="CMN176" s="1"/>
      <c r="CMO176" s="1"/>
      <c r="CMP176" s="1"/>
      <c r="CMQ176" s="1"/>
      <c r="CMR176" s="1"/>
      <c r="CMS176" s="1"/>
      <c r="CMT176" s="1"/>
      <c r="CMU176" s="1"/>
      <c r="CMV176" s="1"/>
      <c r="CMW176" s="1"/>
      <c r="CMX176" s="1"/>
      <c r="CMY176" s="1"/>
      <c r="CMZ176" s="1"/>
      <c r="CNA176" s="1"/>
      <c r="CNB176" s="1"/>
      <c r="CNC176" s="1"/>
      <c r="CND176" s="1"/>
      <c r="CNE176" s="1"/>
      <c r="CNF176" s="1"/>
      <c r="CNG176" s="1"/>
      <c r="CNH176" s="1"/>
      <c r="CNI176" s="1"/>
      <c r="CNJ176" s="1"/>
      <c r="CNK176" s="1"/>
      <c r="CNL176" s="1"/>
      <c r="CNM176" s="1"/>
      <c r="CNN176" s="1"/>
      <c r="CNO176" s="1"/>
      <c r="CNP176" s="1"/>
      <c r="CNQ176" s="1"/>
      <c r="CNR176" s="1"/>
      <c r="CNS176" s="1"/>
      <c r="CNT176" s="1"/>
      <c r="CNU176" s="1"/>
      <c r="CNV176" s="1"/>
      <c r="CNW176" s="1"/>
      <c r="CNX176" s="1"/>
      <c r="CNY176" s="1"/>
      <c r="CNZ176" s="1"/>
      <c r="COA176" s="1"/>
      <c r="COB176" s="1"/>
      <c r="COC176" s="1"/>
      <c r="COD176" s="1"/>
      <c r="COE176" s="1"/>
      <c r="COF176" s="1"/>
      <c r="COG176" s="1"/>
      <c r="COH176" s="1"/>
      <c r="COI176" s="1"/>
      <c r="COJ176" s="1"/>
      <c r="COK176" s="1"/>
      <c r="COL176" s="1"/>
      <c r="COM176" s="1"/>
      <c r="CON176" s="1"/>
      <c r="COO176" s="1"/>
      <c r="COP176" s="1"/>
      <c r="COQ176" s="1"/>
      <c r="COR176" s="1"/>
      <c r="COS176" s="1"/>
      <c r="COT176" s="1"/>
      <c r="COU176" s="1"/>
      <c r="COV176" s="1"/>
      <c r="COW176" s="1"/>
      <c r="COX176" s="1"/>
      <c r="COY176" s="1"/>
      <c r="COZ176" s="1"/>
      <c r="CPA176" s="1"/>
      <c r="CPB176" s="1"/>
      <c r="CPC176" s="1"/>
      <c r="CPD176" s="1"/>
      <c r="CPE176" s="1"/>
      <c r="CPF176" s="1"/>
      <c r="CPG176" s="1"/>
      <c r="CPH176" s="1"/>
      <c r="CPI176" s="1"/>
      <c r="CPJ176" s="1"/>
      <c r="CPK176" s="1"/>
      <c r="CPL176" s="1"/>
      <c r="CPM176" s="1"/>
      <c r="CPN176" s="1"/>
      <c r="CPO176" s="1"/>
      <c r="CPP176" s="1"/>
      <c r="CPQ176" s="1"/>
      <c r="CPR176" s="1"/>
      <c r="CPS176" s="1"/>
      <c r="CPT176" s="1"/>
      <c r="CPU176" s="1"/>
      <c r="CPV176" s="1"/>
      <c r="CPW176" s="1"/>
      <c r="CPX176" s="1"/>
      <c r="CPY176" s="1"/>
      <c r="CPZ176" s="1"/>
      <c r="CQA176" s="1"/>
      <c r="CQB176" s="1"/>
      <c r="CQC176" s="1"/>
      <c r="CQD176" s="1"/>
      <c r="CQE176" s="1"/>
      <c r="CQF176" s="1"/>
      <c r="CQG176" s="1"/>
      <c r="CQH176" s="1"/>
      <c r="CQI176" s="1"/>
      <c r="CQJ176" s="1"/>
      <c r="CQK176" s="1"/>
      <c r="CQL176" s="1"/>
      <c r="CQM176" s="1"/>
      <c r="CQN176" s="1"/>
      <c r="CQO176" s="1"/>
      <c r="CQP176" s="1"/>
      <c r="CQQ176" s="1"/>
      <c r="CQR176" s="1"/>
      <c r="CQS176" s="1"/>
      <c r="CQT176" s="1"/>
      <c r="CQU176" s="1"/>
      <c r="CQV176" s="1"/>
      <c r="CQW176" s="1"/>
      <c r="CQX176" s="1"/>
      <c r="CQY176" s="1"/>
      <c r="CQZ176" s="1"/>
      <c r="CRA176" s="1"/>
      <c r="CRB176" s="1"/>
      <c r="CRC176" s="1"/>
      <c r="CRD176" s="1"/>
      <c r="CRE176" s="1"/>
      <c r="CRF176" s="1"/>
      <c r="CRG176" s="1"/>
      <c r="CRH176" s="1"/>
      <c r="CRI176" s="1"/>
      <c r="CRJ176" s="1"/>
      <c r="CRK176" s="1"/>
      <c r="CRL176" s="1"/>
      <c r="CRM176" s="1"/>
      <c r="CRN176" s="1"/>
      <c r="CRO176" s="1"/>
      <c r="CRP176" s="1"/>
      <c r="CRQ176" s="1"/>
      <c r="CRR176" s="1"/>
      <c r="CRS176" s="1"/>
      <c r="CRT176" s="1"/>
      <c r="CRU176" s="1"/>
      <c r="CRV176" s="1"/>
      <c r="CRW176" s="1"/>
      <c r="CRX176" s="1"/>
      <c r="CRY176" s="1"/>
      <c r="CRZ176" s="1"/>
      <c r="CSA176" s="1"/>
      <c r="CSB176" s="1"/>
      <c r="CSC176" s="1"/>
      <c r="CSD176" s="1"/>
      <c r="CSE176" s="1"/>
      <c r="CSF176" s="1"/>
      <c r="CSG176" s="1"/>
      <c r="CSH176" s="1"/>
      <c r="CSI176" s="1"/>
      <c r="CSJ176" s="1"/>
      <c r="CSK176" s="1"/>
      <c r="CSL176" s="1"/>
      <c r="CSM176" s="1"/>
      <c r="CSN176" s="1"/>
      <c r="CSO176" s="1"/>
      <c r="CSP176" s="1"/>
      <c r="CSQ176" s="1"/>
      <c r="CSR176" s="1"/>
      <c r="CSS176" s="1"/>
      <c r="CST176" s="1"/>
      <c r="CSU176" s="1"/>
      <c r="CSV176" s="1"/>
      <c r="CSW176" s="1"/>
      <c r="CSX176" s="1"/>
      <c r="CSY176" s="1"/>
      <c r="CSZ176" s="1"/>
      <c r="CTA176" s="1"/>
      <c r="CTB176" s="1"/>
      <c r="CTC176" s="1"/>
      <c r="CTD176" s="1"/>
      <c r="CTE176" s="1"/>
      <c r="CTF176" s="1"/>
      <c r="CTG176" s="1"/>
      <c r="CTH176" s="1"/>
      <c r="CTI176" s="1"/>
      <c r="CTJ176" s="1"/>
      <c r="CTK176" s="1"/>
      <c r="CTL176" s="1"/>
      <c r="CTM176" s="1"/>
      <c r="CTN176" s="1"/>
      <c r="CTO176" s="1"/>
      <c r="CTP176" s="1"/>
      <c r="CTQ176" s="1"/>
      <c r="CTR176" s="1"/>
      <c r="CTS176" s="1"/>
      <c r="CTT176" s="1"/>
      <c r="CTU176" s="1"/>
      <c r="CTV176" s="1"/>
      <c r="CTW176" s="1"/>
      <c r="CTX176" s="1"/>
      <c r="CTY176" s="1"/>
      <c r="CTZ176" s="1"/>
      <c r="CUA176" s="1"/>
      <c r="CUB176" s="1"/>
      <c r="CUC176" s="1"/>
      <c r="CUD176" s="1"/>
      <c r="CUE176" s="1"/>
      <c r="CUF176" s="1"/>
      <c r="CUG176" s="1"/>
      <c r="CUH176" s="1"/>
      <c r="CUI176" s="1"/>
      <c r="CUJ176" s="1"/>
      <c r="CUK176" s="1"/>
      <c r="CUL176" s="1"/>
      <c r="CUM176" s="1"/>
      <c r="CUN176" s="1"/>
      <c r="CUO176" s="1"/>
      <c r="CUP176" s="1"/>
      <c r="CUQ176" s="1"/>
      <c r="CUR176" s="1"/>
      <c r="CUS176" s="1"/>
      <c r="CUT176" s="1"/>
      <c r="CUU176" s="1"/>
      <c r="CUV176" s="1"/>
      <c r="CUW176" s="1"/>
      <c r="CUX176" s="1"/>
      <c r="CUY176" s="1"/>
      <c r="CUZ176" s="1"/>
      <c r="CVA176" s="1"/>
      <c r="CVB176" s="1"/>
      <c r="CVC176" s="1"/>
      <c r="CVD176" s="1"/>
      <c r="CVE176" s="1"/>
      <c r="CVF176" s="1"/>
      <c r="CVG176" s="1"/>
      <c r="CVH176" s="1"/>
      <c r="CVI176" s="1"/>
      <c r="CVJ176" s="1"/>
      <c r="CVK176" s="1"/>
      <c r="CVL176" s="1"/>
      <c r="CVM176" s="1"/>
      <c r="CVN176" s="1"/>
      <c r="CVO176" s="1"/>
      <c r="CVP176" s="1"/>
      <c r="CVQ176" s="1"/>
      <c r="CVR176" s="1"/>
      <c r="CVS176" s="1"/>
      <c r="CVT176" s="1"/>
      <c r="CVU176" s="1"/>
      <c r="CVV176" s="1"/>
      <c r="CVW176" s="1"/>
      <c r="CVX176" s="1"/>
      <c r="CVY176" s="1"/>
      <c r="CVZ176" s="1"/>
      <c r="CWA176" s="1"/>
      <c r="CWB176" s="1"/>
      <c r="CWC176" s="1"/>
      <c r="CWD176" s="1"/>
      <c r="CWE176" s="1"/>
      <c r="CWF176" s="1"/>
      <c r="CWG176" s="1"/>
      <c r="CWH176" s="1"/>
      <c r="CWI176" s="1"/>
      <c r="CWJ176" s="1"/>
      <c r="CWK176" s="1"/>
      <c r="CWL176" s="1"/>
      <c r="CWM176" s="1"/>
      <c r="CWN176" s="1"/>
      <c r="CWO176" s="1"/>
      <c r="CWP176" s="1"/>
      <c r="CWQ176" s="1"/>
      <c r="CWR176" s="1"/>
      <c r="CWS176" s="1"/>
      <c r="CWT176" s="1"/>
      <c r="CWU176" s="1"/>
      <c r="CWV176" s="1"/>
      <c r="CWW176" s="1"/>
      <c r="CWX176" s="1"/>
      <c r="CWY176" s="1"/>
      <c r="CWZ176" s="1"/>
      <c r="CXA176" s="1"/>
      <c r="CXB176" s="1"/>
      <c r="CXC176" s="1"/>
      <c r="CXD176" s="1"/>
      <c r="CXE176" s="1"/>
      <c r="CXF176" s="1"/>
      <c r="CXG176" s="1"/>
      <c r="CXH176" s="1"/>
      <c r="CXI176" s="1"/>
      <c r="CXJ176" s="1"/>
      <c r="CXK176" s="1"/>
      <c r="CXL176" s="1"/>
      <c r="CXM176" s="1"/>
      <c r="CXN176" s="1"/>
      <c r="CXO176" s="1"/>
      <c r="CXP176" s="1"/>
      <c r="CXQ176" s="1"/>
      <c r="CXR176" s="1"/>
      <c r="CXS176" s="1"/>
      <c r="CXT176" s="1"/>
      <c r="CXU176" s="1"/>
      <c r="CXV176" s="1"/>
      <c r="CXW176" s="1"/>
      <c r="CXX176" s="1"/>
      <c r="CXY176" s="1"/>
      <c r="CXZ176" s="1"/>
      <c r="CYA176" s="1"/>
      <c r="CYB176" s="1"/>
      <c r="CYC176" s="1"/>
      <c r="CYD176" s="1"/>
      <c r="CYE176" s="1"/>
      <c r="CYF176" s="1"/>
      <c r="CYG176" s="1"/>
      <c r="CYH176" s="1"/>
      <c r="CYI176" s="1"/>
      <c r="CYJ176" s="1"/>
      <c r="CYK176" s="1"/>
      <c r="CYL176" s="1"/>
      <c r="CYM176" s="1"/>
      <c r="CYN176" s="1"/>
      <c r="CYO176" s="1"/>
      <c r="CYP176" s="1"/>
      <c r="CYQ176" s="1"/>
      <c r="CYR176" s="1"/>
      <c r="CYS176" s="1"/>
      <c r="CYT176" s="1"/>
      <c r="CYU176" s="1"/>
      <c r="CYV176" s="1"/>
      <c r="CYW176" s="1"/>
      <c r="CYX176" s="1"/>
      <c r="CYY176" s="1"/>
      <c r="CYZ176" s="1"/>
      <c r="CZA176" s="1"/>
      <c r="CZB176" s="1"/>
      <c r="CZC176" s="1"/>
      <c r="CZD176" s="1"/>
      <c r="CZE176" s="1"/>
      <c r="CZF176" s="1"/>
      <c r="CZG176" s="1"/>
      <c r="CZH176" s="1"/>
      <c r="CZI176" s="1"/>
      <c r="CZJ176" s="1"/>
      <c r="CZK176" s="1"/>
      <c r="CZL176" s="1"/>
      <c r="CZM176" s="1"/>
      <c r="CZN176" s="1"/>
      <c r="CZO176" s="1"/>
      <c r="CZP176" s="1"/>
      <c r="CZQ176" s="1"/>
      <c r="CZR176" s="1"/>
      <c r="CZS176" s="1"/>
      <c r="CZT176" s="1"/>
      <c r="CZU176" s="1"/>
      <c r="CZV176" s="1"/>
      <c r="CZW176" s="1"/>
      <c r="CZX176" s="1"/>
      <c r="CZY176" s="1"/>
      <c r="CZZ176" s="1"/>
      <c r="DAA176" s="1"/>
      <c r="DAB176" s="1"/>
      <c r="DAC176" s="1"/>
      <c r="DAD176" s="1"/>
      <c r="DAE176" s="1"/>
      <c r="DAF176" s="1"/>
      <c r="DAG176" s="1"/>
      <c r="DAH176" s="1"/>
      <c r="DAI176" s="1"/>
      <c r="DAJ176" s="1"/>
      <c r="DAK176" s="1"/>
      <c r="DAL176" s="1"/>
      <c r="DAM176" s="1"/>
      <c r="DAN176" s="1"/>
      <c r="DAO176" s="1"/>
      <c r="DAP176" s="1"/>
      <c r="DAQ176" s="1"/>
      <c r="DAR176" s="1"/>
      <c r="DAS176" s="1"/>
      <c r="DAT176" s="1"/>
      <c r="DAU176" s="1"/>
      <c r="DAV176" s="1"/>
      <c r="DAW176" s="1"/>
      <c r="DAX176" s="1"/>
      <c r="DAY176" s="1"/>
      <c r="DAZ176" s="1"/>
      <c r="DBA176" s="1"/>
      <c r="DBB176" s="1"/>
      <c r="DBC176" s="1"/>
      <c r="DBD176" s="1"/>
      <c r="DBE176" s="1"/>
      <c r="DBF176" s="1"/>
      <c r="DBG176" s="1"/>
      <c r="DBH176" s="1"/>
      <c r="DBI176" s="1"/>
      <c r="DBJ176" s="1"/>
      <c r="DBK176" s="1"/>
      <c r="DBL176" s="1"/>
      <c r="DBM176" s="1"/>
      <c r="DBN176" s="1"/>
      <c r="DBO176" s="1"/>
      <c r="DBP176" s="1"/>
      <c r="DBQ176" s="1"/>
      <c r="DBR176" s="1"/>
      <c r="DBS176" s="1"/>
      <c r="DBT176" s="1"/>
      <c r="DBU176" s="1"/>
      <c r="DBV176" s="1"/>
      <c r="DBW176" s="1"/>
      <c r="DBX176" s="1"/>
      <c r="DBY176" s="1"/>
      <c r="DBZ176" s="1"/>
      <c r="DCA176" s="1"/>
      <c r="DCB176" s="1"/>
      <c r="DCC176" s="1"/>
      <c r="DCD176" s="1"/>
      <c r="DCE176" s="1"/>
      <c r="DCF176" s="1"/>
      <c r="DCG176" s="1"/>
      <c r="DCH176" s="1"/>
      <c r="DCI176" s="1"/>
      <c r="DCJ176" s="1"/>
      <c r="DCK176" s="1"/>
      <c r="DCL176" s="1"/>
      <c r="DCM176" s="1"/>
      <c r="DCN176" s="1"/>
      <c r="DCO176" s="1"/>
      <c r="DCP176" s="1"/>
      <c r="DCQ176" s="1"/>
      <c r="DCR176" s="1"/>
      <c r="DCS176" s="1"/>
      <c r="DCT176" s="1"/>
      <c r="DCU176" s="1"/>
      <c r="DCV176" s="1"/>
      <c r="DCW176" s="1"/>
      <c r="DCX176" s="1"/>
      <c r="DCY176" s="1"/>
      <c r="DCZ176" s="1"/>
      <c r="DDA176" s="1"/>
      <c r="DDB176" s="1"/>
      <c r="DDC176" s="1"/>
      <c r="DDD176" s="1"/>
      <c r="DDE176" s="1"/>
      <c r="DDF176" s="1"/>
      <c r="DDG176" s="1"/>
      <c r="DDH176" s="1"/>
      <c r="DDI176" s="1"/>
      <c r="DDJ176" s="1"/>
      <c r="DDK176" s="1"/>
      <c r="DDL176" s="1"/>
      <c r="DDM176" s="1"/>
      <c r="DDN176" s="1"/>
      <c r="DDO176" s="1"/>
      <c r="DDP176" s="1"/>
      <c r="DDQ176" s="1"/>
      <c r="DDR176" s="1"/>
      <c r="DDS176" s="1"/>
      <c r="DDT176" s="1"/>
      <c r="DDU176" s="1"/>
      <c r="DDV176" s="1"/>
      <c r="DDW176" s="1"/>
      <c r="DDX176" s="1"/>
      <c r="DDY176" s="1"/>
      <c r="DDZ176" s="1"/>
      <c r="DEA176" s="1"/>
      <c r="DEB176" s="1"/>
      <c r="DEC176" s="1"/>
      <c r="DED176" s="1"/>
      <c r="DEE176" s="1"/>
      <c r="DEF176" s="1"/>
      <c r="DEG176" s="1"/>
      <c r="DEH176" s="1"/>
      <c r="DEI176" s="1"/>
      <c r="DEJ176" s="1"/>
      <c r="DEK176" s="1"/>
      <c r="DEL176" s="1"/>
      <c r="DEM176" s="1"/>
      <c r="DEN176" s="1"/>
      <c r="DEO176" s="1"/>
      <c r="DEP176" s="1"/>
      <c r="DEQ176" s="1"/>
      <c r="DER176" s="1"/>
      <c r="DES176" s="1"/>
      <c r="DET176" s="1"/>
      <c r="DEU176" s="1"/>
      <c r="DEV176" s="1"/>
      <c r="DEW176" s="1"/>
      <c r="DEX176" s="1"/>
      <c r="DEY176" s="1"/>
      <c r="DEZ176" s="1"/>
      <c r="DFA176" s="1"/>
      <c r="DFB176" s="1"/>
      <c r="DFC176" s="1"/>
      <c r="DFD176" s="1"/>
      <c r="DFE176" s="1"/>
      <c r="DFF176" s="1"/>
      <c r="DFG176" s="1"/>
      <c r="DFH176" s="1"/>
      <c r="DFI176" s="1"/>
      <c r="DFJ176" s="1"/>
      <c r="DFK176" s="1"/>
      <c r="DFL176" s="1"/>
      <c r="DFM176" s="1"/>
      <c r="DFN176" s="1"/>
      <c r="DFO176" s="1"/>
      <c r="DFP176" s="1"/>
      <c r="DFQ176" s="1"/>
      <c r="DFR176" s="1"/>
      <c r="DFS176" s="1"/>
      <c r="DFT176" s="1"/>
      <c r="DFU176" s="1"/>
      <c r="DFV176" s="1"/>
      <c r="DFW176" s="1"/>
      <c r="DFX176" s="1"/>
      <c r="DFY176" s="1"/>
      <c r="DFZ176" s="1"/>
      <c r="DGA176" s="1"/>
      <c r="DGB176" s="1"/>
      <c r="DGC176" s="1"/>
      <c r="DGD176" s="1"/>
      <c r="DGE176" s="1"/>
      <c r="DGF176" s="1"/>
      <c r="DGG176" s="1"/>
      <c r="DGH176" s="1"/>
      <c r="DGI176" s="1"/>
      <c r="DGJ176" s="1"/>
      <c r="DGK176" s="1"/>
      <c r="DGL176" s="1"/>
      <c r="DGM176" s="1"/>
      <c r="DGN176" s="1"/>
      <c r="DGO176" s="1"/>
      <c r="DGP176" s="1"/>
      <c r="DGQ176" s="1"/>
      <c r="DGR176" s="1"/>
      <c r="DGS176" s="1"/>
      <c r="DGT176" s="1"/>
      <c r="DGU176" s="1"/>
      <c r="DGV176" s="1"/>
      <c r="DGW176" s="1"/>
      <c r="DGX176" s="1"/>
      <c r="DGY176" s="1"/>
      <c r="DGZ176" s="1"/>
      <c r="DHA176" s="1"/>
      <c r="DHB176" s="1"/>
      <c r="DHC176" s="1"/>
      <c r="DHD176" s="1"/>
      <c r="DHE176" s="1"/>
      <c r="DHF176" s="1"/>
      <c r="DHG176" s="1"/>
      <c r="DHH176" s="1"/>
      <c r="DHI176" s="1"/>
      <c r="DHJ176" s="1"/>
      <c r="DHK176" s="1"/>
      <c r="DHL176" s="1"/>
      <c r="DHM176" s="1"/>
      <c r="DHN176" s="1"/>
      <c r="DHO176" s="1"/>
      <c r="DHP176" s="1"/>
      <c r="DHQ176" s="1"/>
      <c r="DHR176" s="1"/>
      <c r="DHS176" s="1"/>
      <c r="DHT176" s="1"/>
      <c r="DHU176" s="1"/>
      <c r="DHV176" s="1"/>
      <c r="DHW176" s="1"/>
      <c r="DHX176" s="1"/>
      <c r="DHY176" s="1"/>
      <c r="DHZ176" s="1"/>
      <c r="DIA176" s="1"/>
      <c r="DIB176" s="1"/>
      <c r="DIC176" s="1"/>
      <c r="DID176" s="1"/>
      <c r="DIE176" s="1"/>
      <c r="DIF176" s="1"/>
      <c r="DIG176" s="1"/>
      <c r="DIH176" s="1"/>
      <c r="DII176" s="1"/>
      <c r="DIJ176" s="1"/>
      <c r="DIK176" s="1"/>
      <c r="DIL176" s="1"/>
      <c r="DIM176" s="1"/>
      <c r="DIN176" s="1"/>
      <c r="DIO176" s="1"/>
      <c r="DIP176" s="1"/>
      <c r="DIQ176" s="1"/>
      <c r="DIR176" s="1"/>
      <c r="DIS176" s="1"/>
      <c r="DIT176" s="1"/>
      <c r="DIU176" s="1"/>
      <c r="DIV176" s="1"/>
      <c r="DIW176" s="1"/>
      <c r="DIX176" s="1"/>
      <c r="DIY176" s="1"/>
      <c r="DIZ176" s="1"/>
      <c r="DJA176" s="1"/>
      <c r="DJB176" s="1"/>
      <c r="DJC176" s="1"/>
      <c r="DJD176" s="1"/>
      <c r="DJE176" s="1"/>
      <c r="DJF176" s="1"/>
      <c r="DJG176" s="1"/>
      <c r="DJH176" s="1"/>
      <c r="DJI176" s="1"/>
      <c r="DJJ176" s="1"/>
      <c r="DJK176" s="1"/>
      <c r="DJL176" s="1"/>
      <c r="DJM176" s="1"/>
      <c r="DJN176" s="1"/>
      <c r="DJO176" s="1"/>
      <c r="DJP176" s="1"/>
      <c r="DJQ176" s="1"/>
      <c r="DJR176" s="1"/>
      <c r="DJS176" s="1"/>
      <c r="DJT176" s="1"/>
      <c r="DJU176" s="1"/>
      <c r="DJV176" s="1"/>
      <c r="DJW176" s="1"/>
      <c r="DJX176" s="1"/>
      <c r="DJY176" s="1"/>
      <c r="DJZ176" s="1"/>
      <c r="DKA176" s="1"/>
      <c r="DKB176" s="1"/>
      <c r="DKC176" s="1"/>
      <c r="DKD176" s="1"/>
      <c r="DKE176" s="1"/>
      <c r="DKF176" s="1"/>
      <c r="DKG176" s="1"/>
      <c r="DKH176" s="1"/>
      <c r="DKI176" s="1"/>
      <c r="DKJ176" s="1"/>
      <c r="DKK176" s="1"/>
      <c r="DKL176" s="1"/>
      <c r="DKM176" s="1"/>
      <c r="DKN176" s="1"/>
      <c r="DKO176" s="1"/>
      <c r="DKP176" s="1"/>
      <c r="DKQ176" s="1"/>
      <c r="DKR176" s="1"/>
      <c r="DKS176" s="1"/>
      <c r="DKT176" s="1"/>
      <c r="DKU176" s="1"/>
      <c r="DKV176" s="1"/>
      <c r="DKW176" s="1"/>
      <c r="DKX176" s="1"/>
      <c r="DKY176" s="1"/>
      <c r="DKZ176" s="1"/>
      <c r="DLA176" s="1"/>
      <c r="DLB176" s="1"/>
      <c r="DLC176" s="1"/>
      <c r="DLD176" s="1"/>
      <c r="DLE176" s="1"/>
      <c r="DLF176" s="1"/>
      <c r="DLG176" s="1"/>
      <c r="DLH176" s="1"/>
      <c r="DLI176" s="1"/>
      <c r="DLJ176" s="1"/>
      <c r="DLK176" s="1"/>
      <c r="DLL176" s="1"/>
      <c r="DLM176" s="1"/>
      <c r="DLN176" s="1"/>
      <c r="DLO176" s="1"/>
      <c r="DLP176" s="1"/>
      <c r="DLQ176" s="1"/>
      <c r="DLR176" s="1"/>
      <c r="DLS176" s="1"/>
      <c r="DLT176" s="1"/>
      <c r="DLU176" s="1"/>
      <c r="DLV176" s="1"/>
      <c r="DLW176" s="1"/>
      <c r="DLX176" s="1"/>
      <c r="DLY176" s="1"/>
      <c r="DLZ176" s="1"/>
      <c r="DMA176" s="1"/>
      <c r="DMB176" s="1"/>
      <c r="DMC176" s="1"/>
      <c r="DMD176" s="1"/>
      <c r="DME176" s="1"/>
      <c r="DMF176" s="1"/>
      <c r="DMG176" s="1"/>
      <c r="DMH176" s="1"/>
      <c r="DMI176" s="1"/>
      <c r="DMJ176" s="1"/>
      <c r="DMK176" s="1"/>
      <c r="DML176" s="1"/>
      <c r="DMM176" s="1"/>
      <c r="DMN176" s="1"/>
      <c r="DMO176" s="1"/>
      <c r="DMP176" s="1"/>
      <c r="DMQ176" s="1"/>
      <c r="DMR176" s="1"/>
      <c r="DMS176" s="1"/>
      <c r="DMT176" s="1"/>
      <c r="DMU176" s="1"/>
      <c r="DMV176" s="1"/>
      <c r="DMW176" s="1"/>
      <c r="DMX176" s="1"/>
      <c r="DMY176" s="1"/>
      <c r="DMZ176" s="1"/>
      <c r="DNA176" s="1"/>
      <c r="DNB176" s="1"/>
      <c r="DNC176" s="1"/>
      <c r="DND176" s="1"/>
      <c r="DNE176" s="1"/>
      <c r="DNF176" s="1"/>
      <c r="DNG176" s="1"/>
      <c r="DNH176" s="1"/>
      <c r="DNI176" s="1"/>
      <c r="DNJ176" s="1"/>
      <c r="DNK176" s="1"/>
      <c r="DNL176" s="1"/>
      <c r="DNM176" s="1"/>
      <c r="DNN176" s="1"/>
      <c r="DNO176" s="1"/>
      <c r="DNP176" s="1"/>
      <c r="DNQ176" s="1"/>
      <c r="DNR176" s="1"/>
      <c r="DNS176" s="1"/>
      <c r="DNT176" s="1"/>
      <c r="DNU176" s="1"/>
      <c r="DNV176" s="1"/>
      <c r="DNW176" s="1"/>
      <c r="DNX176" s="1"/>
      <c r="DNY176" s="1"/>
      <c r="DNZ176" s="1"/>
      <c r="DOA176" s="1"/>
      <c r="DOB176" s="1"/>
      <c r="DOC176" s="1"/>
      <c r="DOD176" s="1"/>
      <c r="DOE176" s="1"/>
      <c r="DOF176" s="1"/>
      <c r="DOG176" s="1"/>
      <c r="DOH176" s="1"/>
      <c r="DOI176" s="1"/>
      <c r="DOJ176" s="1"/>
      <c r="DOK176" s="1"/>
      <c r="DOL176" s="1"/>
      <c r="DOM176" s="1"/>
      <c r="DON176" s="1"/>
      <c r="DOO176" s="1"/>
      <c r="DOP176" s="1"/>
      <c r="DOQ176" s="1"/>
      <c r="DOR176" s="1"/>
      <c r="DOS176" s="1"/>
      <c r="DOT176" s="1"/>
      <c r="DOU176" s="1"/>
      <c r="DOV176" s="1"/>
      <c r="DOW176" s="1"/>
      <c r="DOX176" s="1"/>
      <c r="DOY176" s="1"/>
      <c r="DOZ176" s="1"/>
      <c r="DPA176" s="1"/>
      <c r="DPB176" s="1"/>
      <c r="DPC176" s="1"/>
      <c r="DPD176" s="1"/>
      <c r="DPE176" s="1"/>
      <c r="DPF176" s="1"/>
      <c r="DPG176" s="1"/>
      <c r="DPH176" s="1"/>
      <c r="DPI176" s="1"/>
      <c r="DPJ176" s="1"/>
      <c r="DPK176" s="1"/>
      <c r="DPL176" s="1"/>
      <c r="DPM176" s="1"/>
      <c r="DPN176" s="1"/>
      <c r="DPO176" s="1"/>
      <c r="DPP176" s="1"/>
      <c r="DPQ176" s="1"/>
      <c r="DPR176" s="1"/>
      <c r="DPS176" s="1"/>
      <c r="DPT176" s="1"/>
      <c r="DPU176" s="1"/>
      <c r="DPV176" s="1"/>
      <c r="DPW176" s="1"/>
      <c r="DPX176" s="1"/>
      <c r="DPY176" s="1"/>
      <c r="DPZ176" s="1"/>
      <c r="DQA176" s="1"/>
      <c r="DQB176" s="1"/>
      <c r="DQC176" s="1"/>
      <c r="DQD176" s="1"/>
      <c r="DQE176" s="1"/>
      <c r="DQF176" s="1"/>
      <c r="DQG176" s="1"/>
      <c r="DQH176" s="1"/>
      <c r="DQI176" s="1"/>
      <c r="DQJ176" s="1"/>
      <c r="DQK176" s="1"/>
      <c r="DQL176" s="1"/>
      <c r="DQM176" s="1"/>
      <c r="DQN176" s="1"/>
      <c r="DQO176" s="1"/>
      <c r="DQP176" s="1"/>
      <c r="DQQ176" s="1"/>
      <c r="DQR176" s="1"/>
      <c r="DQS176" s="1"/>
      <c r="DQT176" s="1"/>
      <c r="DQU176" s="1"/>
      <c r="DQV176" s="1"/>
      <c r="DQW176" s="1"/>
      <c r="DQX176" s="1"/>
      <c r="DQY176" s="1"/>
      <c r="DQZ176" s="1"/>
      <c r="DRA176" s="1"/>
      <c r="DRB176" s="1"/>
      <c r="DRC176" s="1"/>
      <c r="DRD176" s="1"/>
      <c r="DRE176" s="1"/>
      <c r="DRF176" s="1"/>
      <c r="DRG176" s="1"/>
      <c r="DRH176" s="1"/>
      <c r="DRI176" s="1"/>
      <c r="DRJ176" s="1"/>
      <c r="DRK176" s="1"/>
      <c r="DRL176" s="1"/>
      <c r="DRM176" s="1"/>
      <c r="DRN176" s="1"/>
      <c r="DRO176" s="1"/>
      <c r="DRP176" s="1"/>
      <c r="DRQ176" s="1"/>
      <c r="DRR176" s="1"/>
      <c r="DRS176" s="1"/>
      <c r="DRT176" s="1"/>
      <c r="DRU176" s="1"/>
      <c r="DRV176" s="1"/>
      <c r="DRW176" s="1"/>
      <c r="DRX176" s="1"/>
      <c r="DRY176" s="1"/>
      <c r="DRZ176" s="1"/>
      <c r="DSA176" s="1"/>
      <c r="DSB176" s="1"/>
      <c r="DSC176" s="1"/>
      <c r="DSD176" s="1"/>
      <c r="DSE176" s="1"/>
      <c r="DSF176" s="1"/>
      <c r="DSG176" s="1"/>
      <c r="DSH176" s="1"/>
      <c r="DSI176" s="1"/>
      <c r="DSJ176" s="1"/>
      <c r="DSK176" s="1"/>
      <c r="DSL176" s="1"/>
      <c r="DSM176" s="1"/>
      <c r="DSN176" s="1"/>
      <c r="DSO176" s="1"/>
      <c r="DSP176" s="1"/>
      <c r="DSQ176" s="1"/>
      <c r="DSR176" s="1"/>
      <c r="DSS176" s="1"/>
      <c r="DST176" s="1"/>
      <c r="DSU176" s="1"/>
      <c r="DSV176" s="1"/>
      <c r="DSW176" s="1"/>
      <c r="DSX176" s="1"/>
      <c r="DSY176" s="1"/>
      <c r="DSZ176" s="1"/>
      <c r="DTA176" s="1"/>
      <c r="DTB176" s="1"/>
      <c r="DTC176" s="1"/>
      <c r="DTD176" s="1"/>
      <c r="DTE176" s="1"/>
      <c r="DTF176" s="1"/>
      <c r="DTG176" s="1"/>
      <c r="DTH176" s="1"/>
      <c r="DTI176" s="1"/>
      <c r="DTJ176" s="1"/>
      <c r="DTK176" s="1"/>
      <c r="DTL176" s="1"/>
      <c r="DTM176" s="1"/>
      <c r="DTN176" s="1"/>
      <c r="DTO176" s="1"/>
      <c r="DTP176" s="1"/>
      <c r="DTQ176" s="1"/>
      <c r="DTR176" s="1"/>
      <c r="DTS176" s="1"/>
      <c r="DTT176" s="1"/>
      <c r="DTU176" s="1"/>
      <c r="DTV176" s="1"/>
      <c r="DTW176" s="1"/>
      <c r="DTX176" s="1"/>
      <c r="DTY176" s="1"/>
      <c r="DTZ176" s="1"/>
      <c r="DUA176" s="1"/>
      <c r="DUB176" s="1"/>
      <c r="DUC176" s="1"/>
      <c r="DUD176" s="1"/>
      <c r="DUE176" s="1"/>
      <c r="DUF176" s="1"/>
      <c r="DUG176" s="1"/>
      <c r="DUH176" s="1"/>
      <c r="DUI176" s="1"/>
      <c r="DUJ176" s="1"/>
      <c r="DUK176" s="1"/>
      <c r="DUL176" s="1"/>
      <c r="DUM176" s="1"/>
      <c r="DUN176" s="1"/>
      <c r="DUO176" s="1"/>
      <c r="DUP176" s="1"/>
      <c r="DUQ176" s="1"/>
      <c r="DUR176" s="1"/>
      <c r="DUS176" s="1"/>
      <c r="DUT176" s="1"/>
      <c r="DUU176" s="1"/>
      <c r="DUV176" s="1"/>
      <c r="DUW176" s="1"/>
      <c r="DUX176" s="1"/>
      <c r="DUY176" s="1"/>
      <c r="DUZ176" s="1"/>
      <c r="DVA176" s="1"/>
      <c r="DVB176" s="1"/>
      <c r="DVC176" s="1"/>
      <c r="DVD176" s="1"/>
      <c r="DVE176" s="1"/>
      <c r="DVF176" s="1"/>
      <c r="DVG176" s="1"/>
      <c r="DVH176" s="1"/>
      <c r="DVI176" s="1"/>
      <c r="DVJ176" s="1"/>
      <c r="DVK176" s="1"/>
      <c r="DVL176" s="1"/>
      <c r="DVM176" s="1"/>
      <c r="DVN176" s="1"/>
      <c r="DVO176" s="1"/>
      <c r="DVP176" s="1"/>
      <c r="DVQ176" s="1"/>
      <c r="DVR176" s="1"/>
      <c r="DVS176" s="1"/>
      <c r="DVT176" s="1"/>
      <c r="DVU176" s="1"/>
      <c r="DVV176" s="1"/>
      <c r="DVW176" s="1"/>
      <c r="DVX176" s="1"/>
      <c r="DVY176" s="1"/>
      <c r="DVZ176" s="1"/>
      <c r="DWA176" s="1"/>
      <c r="DWB176" s="1"/>
      <c r="DWC176" s="1"/>
      <c r="DWD176" s="1"/>
      <c r="DWE176" s="1"/>
      <c r="DWF176" s="1"/>
      <c r="DWG176" s="1"/>
      <c r="DWH176" s="1"/>
      <c r="DWI176" s="1"/>
      <c r="DWJ176" s="1"/>
      <c r="DWK176" s="1"/>
      <c r="DWL176" s="1"/>
      <c r="DWM176" s="1"/>
      <c r="DWN176" s="1"/>
      <c r="DWO176" s="1"/>
      <c r="DWP176" s="1"/>
      <c r="DWQ176" s="1"/>
      <c r="DWR176" s="1"/>
      <c r="DWS176" s="1"/>
      <c r="DWT176" s="1"/>
      <c r="DWU176" s="1"/>
      <c r="DWV176" s="1"/>
      <c r="DWW176" s="1"/>
      <c r="DWX176" s="1"/>
      <c r="DWY176" s="1"/>
      <c r="DWZ176" s="1"/>
      <c r="DXA176" s="1"/>
      <c r="DXB176" s="1"/>
      <c r="DXC176" s="1"/>
      <c r="DXD176" s="1"/>
      <c r="DXE176" s="1"/>
      <c r="DXF176" s="1"/>
      <c r="DXG176" s="1"/>
      <c r="DXH176" s="1"/>
      <c r="DXI176" s="1"/>
      <c r="DXJ176" s="1"/>
      <c r="DXK176" s="1"/>
      <c r="DXL176" s="1"/>
      <c r="DXM176" s="1"/>
      <c r="DXN176" s="1"/>
      <c r="DXO176" s="1"/>
      <c r="DXP176" s="1"/>
      <c r="DXQ176" s="1"/>
      <c r="DXR176" s="1"/>
      <c r="DXS176" s="1"/>
      <c r="DXT176" s="1"/>
      <c r="DXU176" s="1"/>
      <c r="DXV176" s="1"/>
      <c r="DXW176" s="1"/>
      <c r="DXX176" s="1"/>
      <c r="DXY176" s="1"/>
      <c r="DXZ176" s="1"/>
      <c r="DYA176" s="1"/>
      <c r="DYB176" s="1"/>
      <c r="DYC176" s="1"/>
      <c r="DYD176" s="1"/>
      <c r="DYE176" s="1"/>
      <c r="DYF176" s="1"/>
      <c r="DYG176" s="1"/>
      <c r="DYH176" s="1"/>
      <c r="DYI176" s="1"/>
      <c r="DYJ176" s="1"/>
      <c r="DYK176" s="1"/>
      <c r="DYL176" s="1"/>
      <c r="DYM176" s="1"/>
      <c r="DYN176" s="1"/>
      <c r="DYO176" s="1"/>
      <c r="DYP176" s="1"/>
      <c r="DYQ176" s="1"/>
      <c r="DYR176" s="1"/>
      <c r="DYS176" s="1"/>
      <c r="DYT176" s="1"/>
      <c r="DYU176" s="1"/>
      <c r="DYV176" s="1"/>
      <c r="DYW176" s="1"/>
      <c r="DYX176" s="1"/>
      <c r="DYY176" s="1"/>
      <c r="DYZ176" s="1"/>
      <c r="DZA176" s="1"/>
      <c r="DZB176" s="1"/>
      <c r="DZC176" s="1"/>
      <c r="DZD176" s="1"/>
      <c r="DZE176" s="1"/>
      <c r="DZF176" s="1"/>
      <c r="DZG176" s="1"/>
      <c r="DZH176" s="1"/>
      <c r="DZI176" s="1"/>
      <c r="DZJ176" s="1"/>
      <c r="DZK176" s="1"/>
      <c r="DZL176" s="1"/>
      <c r="DZM176" s="1"/>
      <c r="DZN176" s="1"/>
      <c r="DZO176" s="1"/>
      <c r="DZP176" s="1"/>
      <c r="DZQ176" s="1"/>
      <c r="DZR176" s="1"/>
      <c r="DZS176" s="1"/>
      <c r="DZT176" s="1"/>
      <c r="DZU176" s="1"/>
      <c r="DZV176" s="1"/>
      <c r="DZW176" s="1"/>
      <c r="DZX176" s="1"/>
      <c r="DZY176" s="1"/>
      <c r="DZZ176" s="1"/>
      <c r="EAA176" s="1"/>
      <c r="EAB176" s="1"/>
      <c r="EAC176" s="1"/>
      <c r="EAD176" s="1"/>
      <c r="EAE176" s="1"/>
      <c r="EAF176" s="1"/>
      <c r="EAG176" s="1"/>
      <c r="EAH176" s="1"/>
      <c r="EAI176" s="1"/>
      <c r="EAJ176" s="1"/>
      <c r="EAK176" s="1"/>
      <c r="EAL176" s="1"/>
      <c r="EAM176" s="1"/>
      <c r="EAN176" s="1"/>
      <c r="EAO176" s="1"/>
      <c r="EAP176" s="1"/>
      <c r="EAQ176" s="1"/>
      <c r="EAR176" s="1"/>
      <c r="EAS176" s="1"/>
      <c r="EAT176" s="1"/>
      <c r="EAU176" s="1"/>
      <c r="EAV176" s="1"/>
      <c r="EAW176" s="1"/>
      <c r="EAX176" s="1"/>
      <c r="EAY176" s="1"/>
      <c r="EAZ176" s="1"/>
      <c r="EBA176" s="1"/>
      <c r="EBB176" s="1"/>
      <c r="EBC176" s="1"/>
      <c r="EBD176" s="1"/>
      <c r="EBE176" s="1"/>
      <c r="EBF176" s="1"/>
      <c r="EBG176" s="1"/>
      <c r="EBH176" s="1"/>
      <c r="EBI176" s="1"/>
      <c r="EBJ176" s="1"/>
      <c r="EBK176" s="1"/>
      <c r="EBL176" s="1"/>
      <c r="EBM176" s="1"/>
      <c r="EBN176" s="1"/>
      <c r="EBO176" s="1"/>
      <c r="EBP176" s="1"/>
      <c r="EBQ176" s="1"/>
      <c r="EBR176" s="1"/>
      <c r="EBS176" s="1"/>
      <c r="EBT176" s="1"/>
      <c r="EBU176" s="1"/>
      <c r="EBV176" s="1"/>
      <c r="EBW176" s="1"/>
      <c r="EBX176" s="1"/>
      <c r="EBY176" s="1"/>
      <c r="EBZ176" s="1"/>
      <c r="ECA176" s="1"/>
      <c r="ECB176" s="1"/>
      <c r="ECC176" s="1"/>
      <c r="ECD176" s="1"/>
      <c r="ECE176" s="1"/>
      <c r="ECF176" s="1"/>
      <c r="ECG176" s="1"/>
      <c r="ECH176" s="1"/>
      <c r="ECI176" s="1"/>
      <c r="ECJ176" s="1"/>
      <c r="ECK176" s="1"/>
      <c r="ECL176" s="1"/>
      <c r="ECM176" s="1"/>
      <c r="ECN176" s="1"/>
      <c r="ECO176" s="1"/>
      <c r="ECP176" s="1"/>
      <c r="ECQ176" s="1"/>
      <c r="ECR176" s="1"/>
      <c r="ECS176" s="1"/>
      <c r="ECT176" s="1"/>
      <c r="ECU176" s="1"/>
      <c r="ECV176" s="1"/>
      <c r="ECW176" s="1"/>
      <c r="ECX176" s="1"/>
      <c r="ECY176" s="1"/>
      <c r="ECZ176" s="1"/>
      <c r="EDA176" s="1"/>
      <c r="EDB176" s="1"/>
      <c r="EDC176" s="1"/>
      <c r="EDD176" s="1"/>
      <c r="EDE176" s="1"/>
      <c r="EDF176" s="1"/>
      <c r="EDG176" s="1"/>
      <c r="EDH176" s="1"/>
      <c r="EDI176" s="1"/>
      <c r="EDJ176" s="1"/>
      <c r="EDK176" s="1"/>
      <c r="EDL176" s="1"/>
      <c r="EDM176" s="1"/>
      <c r="EDN176" s="1"/>
      <c r="EDO176" s="1"/>
      <c r="EDP176" s="1"/>
      <c r="EDQ176" s="1"/>
      <c r="EDR176" s="1"/>
      <c r="EDS176" s="1"/>
      <c r="EDT176" s="1"/>
      <c r="EDU176" s="1"/>
      <c r="EDV176" s="1"/>
      <c r="EDW176" s="1"/>
      <c r="EDX176" s="1"/>
      <c r="EDY176" s="1"/>
      <c r="EDZ176" s="1"/>
      <c r="EEA176" s="1"/>
      <c r="EEB176" s="1"/>
      <c r="EEC176" s="1"/>
      <c r="EED176" s="1"/>
      <c r="EEE176" s="1"/>
      <c r="EEF176" s="1"/>
      <c r="EEG176" s="1"/>
      <c r="EEH176" s="1"/>
      <c r="EEI176" s="1"/>
      <c r="EEJ176" s="1"/>
      <c r="EEK176" s="1"/>
      <c r="EEL176" s="1"/>
      <c r="EEM176" s="1"/>
      <c r="EEN176" s="1"/>
      <c r="EEO176" s="1"/>
      <c r="EEP176" s="1"/>
      <c r="EEQ176" s="1"/>
      <c r="EER176" s="1"/>
      <c r="EES176" s="1"/>
      <c r="EET176" s="1"/>
      <c r="EEU176" s="1"/>
      <c r="EEV176" s="1"/>
      <c r="EEW176" s="1"/>
      <c r="EEX176" s="1"/>
      <c r="EEY176" s="1"/>
      <c r="EEZ176" s="1"/>
      <c r="EFA176" s="1"/>
      <c r="EFB176" s="1"/>
      <c r="EFC176" s="1"/>
      <c r="EFD176" s="1"/>
      <c r="EFE176" s="1"/>
      <c r="EFF176" s="1"/>
      <c r="EFG176" s="1"/>
      <c r="EFH176" s="1"/>
      <c r="EFI176" s="1"/>
      <c r="EFJ176" s="1"/>
      <c r="EFK176" s="1"/>
      <c r="EFL176" s="1"/>
      <c r="EFM176" s="1"/>
      <c r="EFN176" s="1"/>
      <c r="EFO176" s="1"/>
      <c r="EFP176" s="1"/>
      <c r="EFQ176" s="1"/>
      <c r="EFR176" s="1"/>
      <c r="EFS176" s="1"/>
      <c r="EFT176" s="1"/>
      <c r="EFU176" s="1"/>
      <c r="EFV176" s="1"/>
      <c r="EFW176" s="1"/>
      <c r="EFX176" s="1"/>
      <c r="EFY176" s="1"/>
      <c r="EFZ176" s="1"/>
      <c r="EGA176" s="1"/>
      <c r="EGB176" s="1"/>
      <c r="EGC176" s="1"/>
      <c r="EGD176" s="1"/>
      <c r="EGE176" s="1"/>
      <c r="EGF176" s="1"/>
      <c r="EGG176" s="1"/>
      <c r="EGH176" s="1"/>
      <c r="EGI176" s="1"/>
      <c r="EGJ176" s="1"/>
      <c r="EGK176" s="1"/>
      <c r="EGL176" s="1"/>
      <c r="EGM176" s="1"/>
      <c r="EGN176" s="1"/>
      <c r="EGO176" s="1"/>
      <c r="EGP176" s="1"/>
      <c r="EGQ176" s="1"/>
      <c r="EGR176" s="1"/>
      <c r="EGS176" s="1"/>
      <c r="EGT176" s="1"/>
      <c r="EGU176" s="1"/>
      <c r="EGV176" s="1"/>
      <c r="EGW176" s="1"/>
      <c r="EGX176" s="1"/>
      <c r="EGY176" s="1"/>
      <c r="EGZ176" s="1"/>
      <c r="EHA176" s="1"/>
      <c r="EHB176" s="1"/>
      <c r="EHC176" s="1"/>
      <c r="EHD176" s="1"/>
      <c r="EHE176" s="1"/>
      <c r="EHF176" s="1"/>
      <c r="EHG176" s="1"/>
      <c r="EHH176" s="1"/>
      <c r="EHI176" s="1"/>
      <c r="EHJ176" s="1"/>
      <c r="EHK176" s="1"/>
      <c r="EHL176" s="1"/>
      <c r="EHM176" s="1"/>
      <c r="EHN176" s="1"/>
      <c r="EHO176" s="1"/>
      <c r="EHP176" s="1"/>
      <c r="EHQ176" s="1"/>
      <c r="EHR176" s="1"/>
      <c r="EHS176" s="1"/>
      <c r="EHT176" s="1"/>
      <c r="EHU176" s="1"/>
      <c r="EHV176" s="1"/>
      <c r="EHW176" s="1"/>
      <c r="EHX176" s="1"/>
      <c r="EHY176" s="1"/>
      <c r="EHZ176" s="1"/>
      <c r="EIA176" s="1"/>
      <c r="EIB176" s="1"/>
      <c r="EIC176" s="1"/>
      <c r="EID176" s="1"/>
      <c r="EIE176" s="1"/>
      <c r="EIF176" s="1"/>
      <c r="EIG176" s="1"/>
      <c r="EIH176" s="1"/>
      <c r="EII176" s="1"/>
      <c r="EIJ176" s="1"/>
      <c r="EIK176" s="1"/>
      <c r="EIL176" s="1"/>
      <c r="EIM176" s="1"/>
      <c r="EIN176" s="1"/>
      <c r="EIO176" s="1"/>
      <c r="EIP176" s="1"/>
      <c r="EIQ176" s="1"/>
      <c r="EIR176" s="1"/>
      <c r="EIS176" s="1"/>
      <c r="EIT176" s="1"/>
      <c r="EIU176" s="1"/>
      <c r="EIV176" s="1"/>
      <c r="EIW176" s="1"/>
      <c r="EIX176" s="1"/>
      <c r="EIY176" s="1"/>
      <c r="EIZ176" s="1"/>
      <c r="EJA176" s="1"/>
      <c r="EJB176" s="1"/>
      <c r="EJC176" s="1"/>
      <c r="EJD176" s="1"/>
      <c r="EJE176" s="1"/>
      <c r="EJF176" s="1"/>
      <c r="EJG176" s="1"/>
      <c r="EJH176" s="1"/>
      <c r="EJI176" s="1"/>
      <c r="EJJ176" s="1"/>
      <c r="EJK176" s="1"/>
      <c r="EJL176" s="1"/>
      <c r="EJM176" s="1"/>
      <c r="EJN176" s="1"/>
      <c r="EJO176" s="1"/>
      <c r="EJP176" s="1"/>
      <c r="EJQ176" s="1"/>
      <c r="EJR176" s="1"/>
      <c r="EJS176" s="1"/>
      <c r="EJT176" s="1"/>
      <c r="EJU176" s="1"/>
      <c r="EJV176" s="1"/>
      <c r="EJW176" s="1"/>
      <c r="EJX176" s="1"/>
      <c r="EJY176" s="1"/>
      <c r="EJZ176" s="1"/>
      <c r="EKA176" s="1"/>
      <c r="EKB176" s="1"/>
      <c r="EKC176" s="1"/>
      <c r="EKD176" s="1"/>
      <c r="EKE176" s="1"/>
      <c r="EKF176" s="1"/>
      <c r="EKG176" s="1"/>
      <c r="EKH176" s="1"/>
      <c r="EKI176" s="1"/>
      <c r="EKJ176" s="1"/>
      <c r="EKK176" s="1"/>
      <c r="EKL176" s="1"/>
      <c r="EKM176" s="1"/>
      <c r="EKN176" s="1"/>
      <c r="EKO176" s="1"/>
      <c r="EKP176" s="1"/>
      <c r="EKQ176" s="1"/>
      <c r="EKR176" s="1"/>
      <c r="EKS176" s="1"/>
      <c r="EKT176" s="1"/>
      <c r="EKU176" s="1"/>
      <c r="EKV176" s="1"/>
      <c r="EKW176" s="1"/>
      <c r="EKX176" s="1"/>
      <c r="EKY176" s="1"/>
      <c r="EKZ176" s="1"/>
      <c r="ELA176" s="1"/>
      <c r="ELB176" s="1"/>
      <c r="ELC176" s="1"/>
      <c r="ELD176" s="1"/>
      <c r="ELE176" s="1"/>
      <c r="ELF176" s="1"/>
      <c r="ELG176" s="1"/>
      <c r="ELH176" s="1"/>
      <c r="ELI176" s="1"/>
      <c r="ELJ176" s="1"/>
      <c r="ELK176" s="1"/>
      <c r="ELL176" s="1"/>
      <c r="ELM176" s="1"/>
      <c r="ELN176" s="1"/>
      <c r="ELO176" s="1"/>
      <c r="ELP176" s="1"/>
      <c r="ELQ176" s="1"/>
      <c r="ELR176" s="1"/>
      <c r="ELS176" s="1"/>
      <c r="ELT176" s="1"/>
      <c r="ELU176" s="1"/>
      <c r="ELV176" s="1"/>
      <c r="ELW176" s="1"/>
      <c r="ELX176" s="1"/>
      <c r="ELY176" s="1"/>
      <c r="ELZ176" s="1"/>
      <c r="EMA176" s="1"/>
      <c r="EMB176" s="1"/>
      <c r="EMC176" s="1"/>
      <c r="EMD176" s="1"/>
      <c r="EME176" s="1"/>
      <c r="EMF176" s="1"/>
      <c r="EMG176" s="1"/>
      <c r="EMH176" s="1"/>
      <c r="EMI176" s="1"/>
      <c r="EMJ176" s="1"/>
      <c r="EMK176" s="1"/>
      <c r="EML176" s="1"/>
      <c r="EMM176" s="1"/>
      <c r="EMN176" s="1"/>
      <c r="EMO176" s="1"/>
      <c r="EMP176" s="1"/>
      <c r="EMQ176" s="1"/>
      <c r="EMR176" s="1"/>
      <c r="EMS176" s="1"/>
      <c r="EMT176" s="1"/>
      <c r="EMU176" s="1"/>
      <c r="EMV176" s="1"/>
      <c r="EMW176" s="1"/>
      <c r="EMX176" s="1"/>
      <c r="EMY176" s="1"/>
      <c r="EMZ176" s="1"/>
      <c r="ENA176" s="1"/>
      <c r="ENB176" s="1"/>
      <c r="ENC176" s="1"/>
      <c r="END176" s="1"/>
      <c r="ENE176" s="1"/>
      <c r="ENF176" s="1"/>
      <c r="ENG176" s="1"/>
      <c r="ENH176" s="1"/>
      <c r="ENI176" s="1"/>
      <c r="ENJ176" s="1"/>
      <c r="ENK176" s="1"/>
      <c r="ENL176" s="1"/>
      <c r="ENM176" s="1"/>
      <c r="ENN176" s="1"/>
      <c r="ENO176" s="1"/>
      <c r="ENP176" s="1"/>
      <c r="ENQ176" s="1"/>
      <c r="ENR176" s="1"/>
      <c r="ENS176" s="1"/>
      <c r="ENT176" s="1"/>
      <c r="ENU176" s="1"/>
      <c r="ENV176" s="1"/>
      <c r="ENW176" s="1"/>
      <c r="ENX176" s="1"/>
      <c r="ENY176" s="1"/>
      <c r="ENZ176" s="1"/>
      <c r="EOA176" s="1"/>
      <c r="EOB176" s="1"/>
      <c r="EOC176" s="1"/>
      <c r="EOD176" s="1"/>
      <c r="EOE176" s="1"/>
      <c r="EOF176" s="1"/>
      <c r="EOG176" s="1"/>
      <c r="EOH176" s="1"/>
      <c r="EOI176" s="1"/>
      <c r="EOJ176" s="1"/>
      <c r="EOK176" s="1"/>
      <c r="EOL176" s="1"/>
      <c r="EOM176" s="1"/>
      <c r="EON176" s="1"/>
      <c r="EOO176" s="1"/>
      <c r="EOP176" s="1"/>
      <c r="EOQ176" s="1"/>
      <c r="EOR176" s="1"/>
      <c r="EOS176" s="1"/>
      <c r="EOT176" s="1"/>
      <c r="EOU176" s="1"/>
      <c r="EOV176" s="1"/>
      <c r="EOW176" s="1"/>
      <c r="EOX176" s="1"/>
      <c r="EOY176" s="1"/>
      <c r="EOZ176" s="1"/>
      <c r="EPA176" s="1"/>
      <c r="EPB176" s="1"/>
      <c r="EPC176" s="1"/>
      <c r="EPD176" s="1"/>
      <c r="EPE176" s="1"/>
      <c r="EPF176" s="1"/>
      <c r="EPG176" s="1"/>
      <c r="EPH176" s="1"/>
      <c r="EPI176" s="1"/>
      <c r="EPJ176" s="1"/>
      <c r="EPK176" s="1"/>
      <c r="EPL176" s="1"/>
      <c r="EPM176" s="1"/>
      <c r="EPN176" s="1"/>
      <c r="EPO176" s="1"/>
      <c r="EPP176" s="1"/>
      <c r="EPQ176" s="1"/>
      <c r="EPR176" s="1"/>
      <c r="EPS176" s="1"/>
      <c r="EPT176" s="1"/>
      <c r="EPU176" s="1"/>
      <c r="EPV176" s="1"/>
      <c r="EPW176" s="1"/>
      <c r="EPX176" s="1"/>
      <c r="EPY176" s="1"/>
      <c r="EPZ176" s="1"/>
      <c r="EQA176" s="1"/>
      <c r="EQB176" s="1"/>
      <c r="EQC176" s="1"/>
      <c r="EQD176" s="1"/>
      <c r="EQE176" s="1"/>
      <c r="EQF176" s="1"/>
      <c r="EQG176" s="1"/>
      <c r="EQH176" s="1"/>
      <c r="EQI176" s="1"/>
      <c r="EQJ176" s="1"/>
      <c r="EQK176" s="1"/>
      <c r="EQL176" s="1"/>
      <c r="EQM176" s="1"/>
      <c r="EQN176" s="1"/>
      <c r="EQO176" s="1"/>
      <c r="EQP176" s="1"/>
      <c r="EQQ176" s="1"/>
      <c r="EQR176" s="1"/>
      <c r="EQS176" s="1"/>
      <c r="EQT176" s="1"/>
      <c r="EQU176" s="1"/>
      <c r="EQV176" s="1"/>
      <c r="EQW176" s="1"/>
      <c r="EQX176" s="1"/>
      <c r="EQY176" s="1"/>
      <c r="EQZ176" s="1"/>
      <c r="ERA176" s="1"/>
      <c r="ERB176" s="1"/>
      <c r="ERC176" s="1"/>
      <c r="ERD176" s="1"/>
      <c r="ERE176" s="1"/>
      <c r="ERF176" s="1"/>
      <c r="ERG176" s="1"/>
      <c r="ERH176" s="1"/>
      <c r="ERI176" s="1"/>
      <c r="ERJ176" s="1"/>
      <c r="ERK176" s="1"/>
      <c r="ERL176" s="1"/>
      <c r="ERM176" s="1"/>
      <c r="ERN176" s="1"/>
      <c r="ERO176" s="1"/>
      <c r="ERP176" s="1"/>
      <c r="ERQ176" s="1"/>
      <c r="ERR176" s="1"/>
      <c r="ERS176" s="1"/>
      <c r="ERT176" s="1"/>
      <c r="ERU176" s="1"/>
      <c r="ERV176" s="1"/>
      <c r="ERW176" s="1"/>
      <c r="ERX176" s="1"/>
      <c r="ERY176" s="1"/>
      <c r="ERZ176" s="1"/>
      <c r="ESA176" s="1"/>
      <c r="ESB176" s="1"/>
      <c r="ESC176" s="1"/>
      <c r="ESD176" s="1"/>
      <c r="ESE176" s="1"/>
      <c r="ESF176" s="1"/>
      <c r="ESG176" s="1"/>
      <c r="ESH176" s="1"/>
      <c r="ESI176" s="1"/>
      <c r="ESJ176" s="1"/>
      <c r="ESK176" s="1"/>
      <c r="ESL176" s="1"/>
      <c r="ESM176" s="1"/>
      <c r="ESN176" s="1"/>
      <c r="ESO176" s="1"/>
      <c r="ESP176" s="1"/>
      <c r="ESQ176" s="1"/>
      <c r="ESR176" s="1"/>
      <c r="ESS176" s="1"/>
      <c r="EST176" s="1"/>
      <c r="ESU176" s="1"/>
      <c r="ESV176" s="1"/>
      <c r="ESW176" s="1"/>
      <c r="ESX176" s="1"/>
      <c r="ESY176" s="1"/>
      <c r="ESZ176" s="1"/>
      <c r="ETA176" s="1"/>
      <c r="ETB176" s="1"/>
      <c r="ETC176" s="1"/>
      <c r="ETD176" s="1"/>
      <c r="ETE176" s="1"/>
      <c r="ETF176" s="1"/>
      <c r="ETG176" s="1"/>
      <c r="ETH176" s="1"/>
      <c r="ETI176" s="1"/>
      <c r="ETJ176" s="1"/>
      <c r="ETK176" s="1"/>
      <c r="ETL176" s="1"/>
      <c r="ETM176" s="1"/>
      <c r="ETN176" s="1"/>
      <c r="ETO176" s="1"/>
      <c r="ETP176" s="1"/>
      <c r="ETQ176" s="1"/>
      <c r="ETR176" s="1"/>
      <c r="ETS176" s="1"/>
      <c r="ETT176" s="1"/>
      <c r="ETU176" s="1"/>
      <c r="ETV176" s="1"/>
      <c r="ETW176" s="1"/>
      <c r="ETX176" s="1"/>
      <c r="ETY176" s="1"/>
      <c r="ETZ176" s="1"/>
      <c r="EUA176" s="1"/>
      <c r="EUB176" s="1"/>
      <c r="EUC176" s="1"/>
      <c r="EUD176" s="1"/>
      <c r="EUE176" s="1"/>
      <c r="EUF176" s="1"/>
      <c r="EUG176" s="1"/>
      <c r="EUH176" s="1"/>
      <c r="EUI176" s="1"/>
      <c r="EUJ176" s="1"/>
      <c r="EUK176" s="1"/>
      <c r="EUL176" s="1"/>
      <c r="EUM176" s="1"/>
      <c r="EUN176" s="1"/>
      <c r="EUO176" s="1"/>
      <c r="EUP176" s="1"/>
      <c r="EUQ176" s="1"/>
      <c r="EUR176" s="1"/>
      <c r="EUS176" s="1"/>
      <c r="EUT176" s="1"/>
      <c r="EUU176" s="1"/>
      <c r="EUV176" s="1"/>
      <c r="EUW176" s="1"/>
      <c r="EUX176" s="1"/>
      <c r="EUY176" s="1"/>
      <c r="EUZ176" s="1"/>
      <c r="EVA176" s="1"/>
      <c r="EVB176" s="1"/>
      <c r="EVC176" s="1"/>
      <c r="EVD176" s="1"/>
      <c r="EVE176" s="1"/>
      <c r="EVF176" s="1"/>
      <c r="EVG176" s="1"/>
      <c r="EVH176" s="1"/>
      <c r="EVI176" s="1"/>
      <c r="EVJ176" s="1"/>
      <c r="EVK176" s="1"/>
      <c r="EVL176" s="1"/>
      <c r="EVM176" s="1"/>
      <c r="EVN176" s="1"/>
      <c r="EVO176" s="1"/>
      <c r="EVP176" s="1"/>
      <c r="EVQ176" s="1"/>
      <c r="EVR176" s="1"/>
      <c r="EVS176" s="1"/>
      <c r="EVT176" s="1"/>
      <c r="EVU176" s="1"/>
      <c r="EVV176" s="1"/>
      <c r="EVW176" s="1"/>
      <c r="EVX176" s="1"/>
      <c r="EVY176" s="1"/>
      <c r="EVZ176" s="1"/>
      <c r="EWA176" s="1"/>
      <c r="EWB176" s="1"/>
      <c r="EWC176" s="1"/>
      <c r="EWD176" s="1"/>
      <c r="EWE176" s="1"/>
      <c r="EWF176" s="1"/>
      <c r="EWG176" s="1"/>
      <c r="EWH176" s="1"/>
      <c r="EWI176" s="1"/>
      <c r="EWJ176" s="1"/>
      <c r="EWK176" s="1"/>
      <c r="EWL176" s="1"/>
      <c r="EWM176" s="1"/>
      <c r="EWN176" s="1"/>
      <c r="EWO176" s="1"/>
      <c r="EWP176" s="1"/>
      <c r="EWQ176" s="1"/>
      <c r="EWR176" s="1"/>
      <c r="EWS176" s="1"/>
      <c r="EWT176" s="1"/>
      <c r="EWU176" s="1"/>
      <c r="EWV176" s="1"/>
      <c r="EWW176" s="1"/>
      <c r="EWX176" s="1"/>
      <c r="EWY176" s="1"/>
      <c r="EWZ176" s="1"/>
      <c r="EXA176" s="1"/>
      <c r="EXB176" s="1"/>
      <c r="EXC176" s="1"/>
      <c r="EXD176" s="1"/>
      <c r="EXE176" s="1"/>
      <c r="EXF176" s="1"/>
      <c r="EXG176" s="1"/>
      <c r="EXH176" s="1"/>
      <c r="EXI176" s="1"/>
      <c r="EXJ176" s="1"/>
      <c r="EXK176" s="1"/>
      <c r="EXL176" s="1"/>
      <c r="EXM176" s="1"/>
      <c r="EXN176" s="1"/>
      <c r="EXO176" s="1"/>
      <c r="EXP176" s="1"/>
      <c r="EXQ176" s="1"/>
      <c r="EXR176" s="1"/>
      <c r="EXS176" s="1"/>
      <c r="EXT176" s="1"/>
      <c r="EXU176" s="1"/>
      <c r="EXV176" s="1"/>
      <c r="EXW176" s="1"/>
      <c r="EXX176" s="1"/>
      <c r="EXY176" s="1"/>
      <c r="EXZ176" s="1"/>
      <c r="EYA176" s="1"/>
      <c r="EYB176" s="1"/>
      <c r="EYC176" s="1"/>
      <c r="EYD176" s="1"/>
      <c r="EYE176" s="1"/>
      <c r="EYF176" s="1"/>
      <c r="EYG176" s="1"/>
      <c r="EYH176" s="1"/>
      <c r="EYI176" s="1"/>
      <c r="EYJ176" s="1"/>
      <c r="EYK176" s="1"/>
      <c r="EYL176" s="1"/>
      <c r="EYM176" s="1"/>
      <c r="EYN176" s="1"/>
      <c r="EYO176" s="1"/>
      <c r="EYP176" s="1"/>
      <c r="EYQ176" s="1"/>
      <c r="EYR176" s="1"/>
      <c r="EYS176" s="1"/>
      <c r="EYT176" s="1"/>
      <c r="EYU176" s="1"/>
      <c r="EYV176" s="1"/>
      <c r="EYW176" s="1"/>
      <c r="EYX176" s="1"/>
      <c r="EYY176" s="1"/>
      <c r="EYZ176" s="1"/>
      <c r="EZA176" s="1"/>
      <c r="EZB176" s="1"/>
      <c r="EZC176" s="1"/>
      <c r="EZD176" s="1"/>
      <c r="EZE176" s="1"/>
      <c r="EZF176" s="1"/>
      <c r="EZG176" s="1"/>
      <c r="EZH176" s="1"/>
      <c r="EZI176" s="1"/>
      <c r="EZJ176" s="1"/>
      <c r="EZK176" s="1"/>
      <c r="EZL176" s="1"/>
      <c r="EZM176" s="1"/>
      <c r="EZN176" s="1"/>
      <c r="EZO176" s="1"/>
      <c r="EZP176" s="1"/>
      <c r="EZQ176" s="1"/>
      <c r="EZR176" s="1"/>
      <c r="EZS176" s="1"/>
      <c r="EZT176" s="1"/>
      <c r="EZU176" s="1"/>
      <c r="EZV176" s="1"/>
      <c r="EZW176" s="1"/>
      <c r="EZX176" s="1"/>
      <c r="EZY176" s="1"/>
      <c r="EZZ176" s="1"/>
      <c r="FAA176" s="1"/>
      <c r="FAB176" s="1"/>
      <c r="FAC176" s="1"/>
      <c r="FAD176" s="1"/>
      <c r="FAE176" s="1"/>
      <c r="FAF176" s="1"/>
      <c r="FAG176" s="1"/>
      <c r="FAH176" s="1"/>
      <c r="FAI176" s="1"/>
      <c r="FAJ176" s="1"/>
      <c r="FAK176" s="1"/>
      <c r="FAL176" s="1"/>
      <c r="FAM176" s="1"/>
      <c r="FAN176" s="1"/>
      <c r="FAO176" s="1"/>
      <c r="FAP176" s="1"/>
      <c r="FAQ176" s="1"/>
      <c r="FAR176" s="1"/>
      <c r="FAS176" s="1"/>
      <c r="FAT176" s="1"/>
      <c r="FAU176" s="1"/>
      <c r="FAV176" s="1"/>
      <c r="FAW176" s="1"/>
      <c r="FAX176" s="1"/>
      <c r="FAY176" s="1"/>
      <c r="FAZ176" s="1"/>
      <c r="FBA176" s="1"/>
      <c r="FBB176" s="1"/>
      <c r="FBC176" s="1"/>
      <c r="FBD176" s="1"/>
      <c r="FBE176" s="1"/>
      <c r="FBF176" s="1"/>
      <c r="FBG176" s="1"/>
      <c r="FBH176" s="1"/>
      <c r="FBI176" s="1"/>
      <c r="FBJ176" s="1"/>
      <c r="FBK176" s="1"/>
      <c r="FBL176" s="1"/>
      <c r="FBM176" s="1"/>
      <c r="FBN176" s="1"/>
      <c r="FBO176" s="1"/>
      <c r="FBP176" s="1"/>
      <c r="FBQ176" s="1"/>
      <c r="FBR176" s="1"/>
      <c r="FBS176" s="1"/>
      <c r="FBT176" s="1"/>
      <c r="FBU176" s="1"/>
      <c r="FBV176" s="1"/>
      <c r="FBW176" s="1"/>
      <c r="FBX176" s="1"/>
      <c r="FBY176" s="1"/>
      <c r="FBZ176" s="1"/>
      <c r="FCA176" s="1"/>
      <c r="FCB176" s="1"/>
      <c r="FCC176" s="1"/>
      <c r="FCD176" s="1"/>
      <c r="FCE176" s="1"/>
      <c r="FCF176" s="1"/>
      <c r="FCG176" s="1"/>
      <c r="FCH176" s="1"/>
      <c r="FCI176" s="1"/>
      <c r="FCJ176" s="1"/>
      <c r="FCK176" s="1"/>
      <c r="FCL176" s="1"/>
      <c r="FCM176" s="1"/>
      <c r="FCN176" s="1"/>
      <c r="FCO176" s="1"/>
      <c r="FCP176" s="1"/>
      <c r="FCQ176" s="1"/>
      <c r="FCR176" s="1"/>
      <c r="FCS176" s="1"/>
      <c r="FCT176" s="1"/>
      <c r="FCU176" s="1"/>
      <c r="FCV176" s="1"/>
      <c r="FCW176" s="1"/>
      <c r="FCX176" s="1"/>
      <c r="FCY176" s="1"/>
      <c r="FCZ176" s="1"/>
      <c r="FDA176" s="1"/>
      <c r="FDB176" s="1"/>
      <c r="FDC176" s="1"/>
      <c r="FDD176" s="1"/>
      <c r="FDE176" s="1"/>
      <c r="FDF176" s="1"/>
      <c r="FDG176" s="1"/>
      <c r="FDH176" s="1"/>
      <c r="FDI176" s="1"/>
      <c r="FDJ176" s="1"/>
      <c r="FDK176" s="1"/>
      <c r="FDL176" s="1"/>
      <c r="FDM176" s="1"/>
      <c r="FDN176" s="1"/>
      <c r="FDO176" s="1"/>
      <c r="FDP176" s="1"/>
      <c r="FDQ176" s="1"/>
      <c r="FDR176" s="1"/>
      <c r="FDS176" s="1"/>
      <c r="FDT176" s="1"/>
      <c r="FDU176" s="1"/>
      <c r="FDV176" s="1"/>
      <c r="FDW176" s="1"/>
      <c r="FDX176" s="1"/>
      <c r="FDY176" s="1"/>
      <c r="FDZ176" s="1"/>
      <c r="FEA176" s="1"/>
      <c r="FEB176" s="1"/>
      <c r="FEC176" s="1"/>
      <c r="FED176" s="1"/>
      <c r="FEE176" s="1"/>
      <c r="FEF176" s="1"/>
      <c r="FEG176" s="1"/>
      <c r="FEH176" s="1"/>
      <c r="FEI176" s="1"/>
      <c r="FEJ176" s="1"/>
      <c r="FEK176" s="1"/>
      <c r="FEL176" s="1"/>
      <c r="FEM176" s="1"/>
      <c r="FEN176" s="1"/>
      <c r="FEO176" s="1"/>
      <c r="FEP176" s="1"/>
      <c r="FEQ176" s="1"/>
      <c r="FER176" s="1"/>
      <c r="FES176" s="1"/>
      <c r="FET176" s="1"/>
      <c r="FEU176" s="1"/>
      <c r="FEV176" s="1"/>
      <c r="FEW176" s="1"/>
      <c r="FEX176" s="1"/>
      <c r="FEY176" s="1"/>
      <c r="FEZ176" s="1"/>
      <c r="FFA176" s="1"/>
      <c r="FFB176" s="1"/>
      <c r="FFC176" s="1"/>
      <c r="FFD176" s="1"/>
      <c r="FFE176" s="1"/>
      <c r="FFF176" s="1"/>
      <c r="FFG176" s="1"/>
      <c r="FFH176" s="1"/>
      <c r="FFI176" s="1"/>
      <c r="FFJ176" s="1"/>
      <c r="FFK176" s="1"/>
      <c r="FFL176" s="1"/>
      <c r="FFM176" s="1"/>
      <c r="FFN176" s="1"/>
      <c r="FFO176" s="1"/>
      <c r="FFP176" s="1"/>
      <c r="FFQ176" s="1"/>
      <c r="FFR176" s="1"/>
      <c r="FFS176" s="1"/>
      <c r="FFT176" s="1"/>
      <c r="FFU176" s="1"/>
      <c r="FFV176" s="1"/>
      <c r="FFW176" s="1"/>
      <c r="FFX176" s="1"/>
      <c r="FFY176" s="1"/>
      <c r="FFZ176" s="1"/>
      <c r="FGA176" s="1"/>
      <c r="FGB176" s="1"/>
      <c r="FGC176" s="1"/>
      <c r="FGD176" s="1"/>
      <c r="FGE176" s="1"/>
      <c r="FGF176" s="1"/>
      <c r="FGG176" s="1"/>
      <c r="FGH176" s="1"/>
      <c r="FGI176" s="1"/>
      <c r="FGJ176" s="1"/>
      <c r="FGK176" s="1"/>
      <c r="FGL176" s="1"/>
      <c r="FGM176" s="1"/>
      <c r="FGN176" s="1"/>
      <c r="FGO176" s="1"/>
      <c r="FGP176" s="1"/>
      <c r="FGQ176" s="1"/>
      <c r="FGR176" s="1"/>
      <c r="FGS176" s="1"/>
      <c r="FGT176" s="1"/>
      <c r="FGU176" s="1"/>
      <c r="FGV176" s="1"/>
      <c r="FGW176" s="1"/>
      <c r="FGX176" s="1"/>
      <c r="FGY176" s="1"/>
      <c r="FGZ176" s="1"/>
      <c r="FHA176" s="1"/>
      <c r="FHB176" s="1"/>
      <c r="FHC176" s="1"/>
      <c r="FHD176" s="1"/>
      <c r="FHE176" s="1"/>
      <c r="FHF176" s="1"/>
      <c r="FHG176" s="1"/>
      <c r="FHH176" s="1"/>
      <c r="FHI176" s="1"/>
      <c r="FHJ176" s="1"/>
      <c r="FHK176" s="1"/>
      <c r="FHL176" s="1"/>
      <c r="FHM176" s="1"/>
      <c r="FHN176" s="1"/>
      <c r="FHO176" s="1"/>
      <c r="FHP176" s="1"/>
      <c r="FHQ176" s="1"/>
      <c r="FHR176" s="1"/>
      <c r="FHS176" s="1"/>
      <c r="FHT176" s="1"/>
      <c r="FHU176" s="1"/>
      <c r="FHV176" s="1"/>
      <c r="FHW176" s="1"/>
      <c r="FHX176" s="1"/>
      <c r="FHY176" s="1"/>
      <c r="FHZ176" s="1"/>
      <c r="FIA176" s="1"/>
      <c r="FIB176" s="1"/>
      <c r="FIC176" s="1"/>
      <c r="FID176" s="1"/>
      <c r="FIE176" s="1"/>
      <c r="FIF176" s="1"/>
      <c r="FIG176" s="1"/>
      <c r="FIH176" s="1"/>
      <c r="FII176" s="1"/>
      <c r="FIJ176" s="1"/>
      <c r="FIK176" s="1"/>
      <c r="FIL176" s="1"/>
      <c r="FIM176" s="1"/>
      <c r="FIN176" s="1"/>
      <c r="FIO176" s="1"/>
      <c r="FIP176" s="1"/>
      <c r="FIQ176" s="1"/>
      <c r="FIR176" s="1"/>
      <c r="FIS176" s="1"/>
      <c r="FIT176" s="1"/>
      <c r="FIU176" s="1"/>
      <c r="FIV176" s="1"/>
      <c r="FIW176" s="1"/>
      <c r="FIX176" s="1"/>
      <c r="FIY176" s="1"/>
      <c r="FIZ176" s="1"/>
      <c r="FJA176" s="1"/>
      <c r="FJB176" s="1"/>
      <c r="FJC176" s="1"/>
      <c r="FJD176" s="1"/>
      <c r="FJE176" s="1"/>
      <c r="FJF176" s="1"/>
      <c r="FJG176" s="1"/>
      <c r="FJH176" s="1"/>
      <c r="FJI176" s="1"/>
      <c r="FJJ176" s="1"/>
      <c r="FJK176" s="1"/>
      <c r="FJL176" s="1"/>
      <c r="FJM176" s="1"/>
      <c r="FJN176" s="1"/>
      <c r="FJO176" s="1"/>
      <c r="FJP176" s="1"/>
      <c r="FJQ176" s="1"/>
      <c r="FJR176" s="1"/>
      <c r="FJS176" s="1"/>
      <c r="FJT176" s="1"/>
      <c r="FJU176" s="1"/>
      <c r="FJV176" s="1"/>
      <c r="FJW176" s="1"/>
      <c r="FJX176" s="1"/>
      <c r="FJY176" s="1"/>
      <c r="FJZ176" s="1"/>
      <c r="FKA176" s="1"/>
      <c r="FKB176" s="1"/>
      <c r="FKC176" s="1"/>
      <c r="FKD176" s="1"/>
      <c r="FKE176" s="1"/>
      <c r="FKF176" s="1"/>
      <c r="FKG176" s="1"/>
      <c r="FKH176" s="1"/>
      <c r="FKI176" s="1"/>
      <c r="FKJ176" s="1"/>
      <c r="FKK176" s="1"/>
      <c r="FKL176" s="1"/>
      <c r="FKM176" s="1"/>
      <c r="FKN176" s="1"/>
      <c r="FKO176" s="1"/>
      <c r="FKP176" s="1"/>
      <c r="FKQ176" s="1"/>
      <c r="FKR176" s="1"/>
      <c r="FKS176" s="1"/>
      <c r="FKT176" s="1"/>
      <c r="FKU176" s="1"/>
      <c r="FKV176" s="1"/>
      <c r="FKW176" s="1"/>
      <c r="FKX176" s="1"/>
      <c r="FKY176" s="1"/>
      <c r="FKZ176" s="1"/>
      <c r="FLA176" s="1"/>
      <c r="FLB176" s="1"/>
      <c r="FLC176" s="1"/>
      <c r="FLD176" s="1"/>
      <c r="FLE176" s="1"/>
      <c r="FLF176" s="1"/>
      <c r="FLG176" s="1"/>
      <c r="FLH176" s="1"/>
      <c r="FLI176" s="1"/>
      <c r="FLJ176" s="1"/>
      <c r="FLK176" s="1"/>
      <c r="FLL176" s="1"/>
      <c r="FLM176" s="1"/>
      <c r="FLN176" s="1"/>
      <c r="FLO176" s="1"/>
      <c r="FLP176" s="1"/>
      <c r="FLQ176" s="1"/>
      <c r="FLR176" s="1"/>
      <c r="FLS176" s="1"/>
      <c r="FLT176" s="1"/>
      <c r="FLU176" s="1"/>
      <c r="FLV176" s="1"/>
      <c r="FLW176" s="1"/>
      <c r="FLX176" s="1"/>
      <c r="FLY176" s="1"/>
      <c r="FLZ176" s="1"/>
      <c r="FMA176" s="1"/>
      <c r="FMB176" s="1"/>
      <c r="FMC176" s="1"/>
      <c r="FMD176" s="1"/>
      <c r="FME176" s="1"/>
      <c r="FMF176" s="1"/>
      <c r="FMG176" s="1"/>
      <c r="FMH176" s="1"/>
      <c r="FMI176" s="1"/>
      <c r="FMJ176" s="1"/>
      <c r="FMK176" s="1"/>
      <c r="FML176" s="1"/>
      <c r="FMM176" s="1"/>
      <c r="FMN176" s="1"/>
      <c r="FMO176" s="1"/>
      <c r="FMP176" s="1"/>
      <c r="FMQ176" s="1"/>
      <c r="FMR176" s="1"/>
      <c r="FMS176" s="1"/>
      <c r="FMT176" s="1"/>
      <c r="FMU176" s="1"/>
      <c r="FMV176" s="1"/>
      <c r="FMW176" s="1"/>
      <c r="FMX176" s="1"/>
      <c r="FMY176" s="1"/>
      <c r="FMZ176" s="1"/>
      <c r="FNA176" s="1"/>
      <c r="FNB176" s="1"/>
      <c r="FNC176" s="1"/>
      <c r="FND176" s="1"/>
      <c r="FNE176" s="1"/>
      <c r="FNF176" s="1"/>
      <c r="FNG176" s="1"/>
      <c r="FNH176" s="1"/>
      <c r="FNI176" s="1"/>
      <c r="FNJ176" s="1"/>
      <c r="FNK176" s="1"/>
      <c r="FNL176" s="1"/>
      <c r="FNM176" s="1"/>
      <c r="FNN176" s="1"/>
      <c r="FNO176" s="1"/>
      <c r="FNP176" s="1"/>
      <c r="FNQ176" s="1"/>
      <c r="FNR176" s="1"/>
      <c r="FNS176" s="1"/>
      <c r="FNT176" s="1"/>
      <c r="FNU176" s="1"/>
      <c r="FNV176" s="1"/>
      <c r="FNW176" s="1"/>
      <c r="FNX176" s="1"/>
      <c r="FNY176" s="1"/>
      <c r="FNZ176" s="1"/>
      <c r="FOA176" s="1"/>
      <c r="FOB176" s="1"/>
      <c r="FOC176" s="1"/>
      <c r="FOD176" s="1"/>
      <c r="FOE176" s="1"/>
      <c r="FOF176" s="1"/>
      <c r="FOG176" s="1"/>
      <c r="FOH176" s="1"/>
      <c r="FOI176" s="1"/>
      <c r="FOJ176" s="1"/>
      <c r="FOK176" s="1"/>
      <c r="FOL176" s="1"/>
      <c r="FOM176" s="1"/>
      <c r="FON176" s="1"/>
      <c r="FOO176" s="1"/>
      <c r="FOP176" s="1"/>
      <c r="FOQ176" s="1"/>
      <c r="FOR176" s="1"/>
      <c r="FOS176" s="1"/>
      <c r="FOT176" s="1"/>
      <c r="FOU176" s="1"/>
      <c r="FOV176" s="1"/>
      <c r="FOW176" s="1"/>
      <c r="FOX176" s="1"/>
      <c r="FOY176" s="1"/>
      <c r="FOZ176" s="1"/>
      <c r="FPA176" s="1"/>
      <c r="FPB176" s="1"/>
      <c r="FPC176" s="1"/>
      <c r="FPD176" s="1"/>
      <c r="FPE176" s="1"/>
      <c r="FPF176" s="1"/>
      <c r="FPG176" s="1"/>
      <c r="FPH176" s="1"/>
      <c r="FPI176" s="1"/>
      <c r="FPJ176" s="1"/>
      <c r="FPK176" s="1"/>
      <c r="FPL176" s="1"/>
      <c r="FPM176" s="1"/>
      <c r="FPN176" s="1"/>
      <c r="FPO176" s="1"/>
      <c r="FPP176" s="1"/>
      <c r="FPQ176" s="1"/>
      <c r="FPR176" s="1"/>
      <c r="FPS176" s="1"/>
      <c r="FPT176" s="1"/>
      <c r="FPU176" s="1"/>
      <c r="FPV176" s="1"/>
      <c r="FPW176" s="1"/>
      <c r="FPX176" s="1"/>
      <c r="FPY176" s="1"/>
      <c r="FPZ176" s="1"/>
      <c r="FQA176" s="1"/>
      <c r="FQB176" s="1"/>
      <c r="FQC176" s="1"/>
      <c r="FQD176" s="1"/>
      <c r="FQE176" s="1"/>
      <c r="FQF176" s="1"/>
      <c r="FQG176" s="1"/>
      <c r="FQH176" s="1"/>
      <c r="FQI176" s="1"/>
      <c r="FQJ176" s="1"/>
      <c r="FQK176" s="1"/>
      <c r="FQL176" s="1"/>
      <c r="FQM176" s="1"/>
      <c r="FQN176" s="1"/>
      <c r="FQO176" s="1"/>
      <c r="FQP176" s="1"/>
      <c r="FQQ176" s="1"/>
      <c r="FQR176" s="1"/>
      <c r="FQS176" s="1"/>
      <c r="FQT176" s="1"/>
      <c r="FQU176" s="1"/>
      <c r="FQV176" s="1"/>
      <c r="FQW176" s="1"/>
      <c r="FQX176" s="1"/>
      <c r="FQY176" s="1"/>
      <c r="FQZ176" s="1"/>
      <c r="FRA176" s="1"/>
      <c r="FRB176" s="1"/>
      <c r="FRC176" s="1"/>
      <c r="FRD176" s="1"/>
      <c r="FRE176" s="1"/>
      <c r="FRF176" s="1"/>
      <c r="FRG176" s="1"/>
      <c r="FRH176" s="1"/>
      <c r="FRI176" s="1"/>
      <c r="FRJ176" s="1"/>
      <c r="FRK176" s="1"/>
      <c r="FRL176" s="1"/>
      <c r="FRM176" s="1"/>
      <c r="FRN176" s="1"/>
      <c r="FRO176" s="1"/>
      <c r="FRP176" s="1"/>
      <c r="FRQ176" s="1"/>
      <c r="FRR176" s="1"/>
      <c r="FRS176" s="1"/>
      <c r="FRT176" s="1"/>
      <c r="FRU176" s="1"/>
      <c r="FRV176" s="1"/>
      <c r="FRW176" s="1"/>
      <c r="FRX176" s="1"/>
      <c r="FRY176" s="1"/>
      <c r="FRZ176" s="1"/>
      <c r="FSA176" s="1"/>
      <c r="FSB176" s="1"/>
      <c r="FSC176" s="1"/>
      <c r="FSD176" s="1"/>
      <c r="FSE176" s="1"/>
      <c r="FSF176" s="1"/>
      <c r="FSG176" s="1"/>
      <c r="FSH176" s="1"/>
      <c r="FSI176" s="1"/>
      <c r="FSJ176" s="1"/>
      <c r="FSK176" s="1"/>
      <c r="FSL176" s="1"/>
      <c r="FSM176" s="1"/>
      <c r="FSN176" s="1"/>
      <c r="FSO176" s="1"/>
      <c r="FSP176" s="1"/>
      <c r="FSQ176" s="1"/>
      <c r="FSR176" s="1"/>
      <c r="FSS176" s="1"/>
      <c r="FST176" s="1"/>
      <c r="FSU176" s="1"/>
      <c r="FSV176" s="1"/>
      <c r="FSW176" s="1"/>
      <c r="FSX176" s="1"/>
      <c r="FSY176" s="1"/>
      <c r="FSZ176" s="1"/>
      <c r="FTA176" s="1"/>
      <c r="FTB176" s="1"/>
      <c r="FTC176" s="1"/>
      <c r="FTD176" s="1"/>
      <c r="FTE176" s="1"/>
      <c r="FTF176" s="1"/>
      <c r="FTG176" s="1"/>
      <c r="FTH176" s="1"/>
      <c r="FTI176" s="1"/>
      <c r="FTJ176" s="1"/>
      <c r="FTK176" s="1"/>
      <c r="FTL176" s="1"/>
      <c r="FTM176" s="1"/>
      <c r="FTN176" s="1"/>
      <c r="FTO176" s="1"/>
      <c r="FTP176" s="1"/>
      <c r="FTQ176" s="1"/>
      <c r="FTR176" s="1"/>
      <c r="FTS176" s="1"/>
      <c r="FTT176" s="1"/>
      <c r="FTU176" s="1"/>
      <c r="FTV176" s="1"/>
      <c r="FTW176" s="1"/>
      <c r="FTX176" s="1"/>
      <c r="FTY176" s="1"/>
      <c r="FTZ176" s="1"/>
      <c r="FUA176" s="1"/>
      <c r="FUB176" s="1"/>
      <c r="FUC176" s="1"/>
      <c r="FUD176" s="1"/>
      <c r="FUE176" s="1"/>
      <c r="FUF176" s="1"/>
      <c r="FUG176" s="1"/>
      <c r="FUH176" s="1"/>
      <c r="FUI176" s="1"/>
      <c r="FUJ176" s="1"/>
      <c r="FUK176" s="1"/>
      <c r="FUL176" s="1"/>
      <c r="FUM176" s="1"/>
      <c r="FUN176" s="1"/>
      <c r="FUO176" s="1"/>
      <c r="FUP176" s="1"/>
      <c r="FUQ176" s="1"/>
      <c r="FUR176" s="1"/>
      <c r="FUS176" s="1"/>
      <c r="FUT176" s="1"/>
      <c r="FUU176" s="1"/>
      <c r="FUV176" s="1"/>
      <c r="FUW176" s="1"/>
      <c r="FUX176" s="1"/>
      <c r="FUY176" s="1"/>
      <c r="FUZ176" s="1"/>
      <c r="FVA176" s="1"/>
      <c r="FVB176" s="1"/>
      <c r="FVC176" s="1"/>
      <c r="FVD176" s="1"/>
      <c r="FVE176" s="1"/>
      <c r="FVF176" s="1"/>
      <c r="FVG176" s="1"/>
      <c r="FVH176" s="1"/>
      <c r="FVI176" s="1"/>
      <c r="FVJ176" s="1"/>
      <c r="FVK176" s="1"/>
      <c r="FVL176" s="1"/>
      <c r="FVM176" s="1"/>
      <c r="FVN176" s="1"/>
      <c r="FVO176" s="1"/>
      <c r="FVP176" s="1"/>
      <c r="FVQ176" s="1"/>
      <c r="FVR176" s="1"/>
      <c r="FVS176" s="1"/>
      <c r="FVT176" s="1"/>
      <c r="FVU176" s="1"/>
      <c r="FVV176" s="1"/>
      <c r="FVW176" s="1"/>
      <c r="FVX176" s="1"/>
      <c r="FVY176" s="1"/>
      <c r="FVZ176" s="1"/>
      <c r="FWA176" s="1"/>
      <c r="FWB176" s="1"/>
      <c r="FWC176" s="1"/>
      <c r="FWD176" s="1"/>
      <c r="FWE176" s="1"/>
      <c r="FWF176" s="1"/>
      <c r="FWG176" s="1"/>
      <c r="FWH176" s="1"/>
      <c r="FWI176" s="1"/>
      <c r="FWJ176" s="1"/>
      <c r="FWK176" s="1"/>
      <c r="FWL176" s="1"/>
      <c r="FWM176" s="1"/>
      <c r="FWN176" s="1"/>
      <c r="FWO176" s="1"/>
      <c r="FWP176" s="1"/>
      <c r="FWQ176" s="1"/>
      <c r="FWR176" s="1"/>
      <c r="FWS176" s="1"/>
      <c r="FWT176" s="1"/>
      <c r="FWU176" s="1"/>
      <c r="FWV176" s="1"/>
      <c r="FWW176" s="1"/>
      <c r="FWX176" s="1"/>
      <c r="FWY176" s="1"/>
      <c r="FWZ176" s="1"/>
      <c r="FXA176" s="1"/>
      <c r="FXB176" s="1"/>
      <c r="FXC176" s="1"/>
      <c r="FXD176" s="1"/>
      <c r="FXE176" s="1"/>
      <c r="FXF176" s="1"/>
      <c r="FXG176" s="1"/>
      <c r="FXH176" s="1"/>
      <c r="FXI176" s="1"/>
      <c r="FXJ176" s="1"/>
      <c r="FXK176" s="1"/>
      <c r="FXL176" s="1"/>
      <c r="FXM176" s="1"/>
      <c r="FXN176" s="1"/>
      <c r="FXO176" s="1"/>
      <c r="FXP176" s="1"/>
      <c r="FXQ176" s="1"/>
      <c r="FXR176" s="1"/>
      <c r="FXS176" s="1"/>
      <c r="FXT176" s="1"/>
      <c r="FXU176" s="1"/>
      <c r="FXV176" s="1"/>
      <c r="FXW176" s="1"/>
      <c r="FXX176" s="1"/>
      <c r="FXY176" s="1"/>
      <c r="FXZ176" s="1"/>
      <c r="FYA176" s="1"/>
      <c r="FYB176" s="1"/>
      <c r="FYC176" s="1"/>
      <c r="FYD176" s="1"/>
      <c r="FYE176" s="1"/>
      <c r="FYF176" s="1"/>
      <c r="FYG176" s="1"/>
      <c r="FYH176" s="1"/>
      <c r="FYI176" s="1"/>
      <c r="FYJ176" s="1"/>
      <c r="FYK176" s="1"/>
      <c r="FYL176" s="1"/>
      <c r="FYM176" s="1"/>
      <c r="FYN176" s="1"/>
      <c r="FYO176" s="1"/>
      <c r="FYP176" s="1"/>
      <c r="FYQ176" s="1"/>
      <c r="FYR176" s="1"/>
      <c r="FYS176" s="1"/>
      <c r="FYT176" s="1"/>
      <c r="FYU176" s="1"/>
      <c r="FYV176" s="1"/>
      <c r="FYW176" s="1"/>
      <c r="FYX176" s="1"/>
      <c r="FYY176" s="1"/>
      <c r="FYZ176" s="1"/>
      <c r="FZA176" s="1"/>
      <c r="FZB176" s="1"/>
      <c r="FZC176" s="1"/>
      <c r="FZD176" s="1"/>
      <c r="FZE176" s="1"/>
      <c r="FZF176" s="1"/>
      <c r="FZG176" s="1"/>
      <c r="FZH176" s="1"/>
      <c r="FZI176" s="1"/>
      <c r="FZJ176" s="1"/>
      <c r="FZK176" s="1"/>
      <c r="FZL176" s="1"/>
      <c r="FZM176" s="1"/>
      <c r="FZN176" s="1"/>
      <c r="FZO176" s="1"/>
      <c r="FZP176" s="1"/>
      <c r="FZQ176" s="1"/>
      <c r="FZR176" s="1"/>
      <c r="FZS176" s="1"/>
      <c r="FZT176" s="1"/>
      <c r="FZU176" s="1"/>
      <c r="FZV176" s="1"/>
      <c r="FZW176" s="1"/>
      <c r="FZX176" s="1"/>
      <c r="FZY176" s="1"/>
      <c r="FZZ176" s="1"/>
      <c r="GAA176" s="1"/>
      <c r="GAB176" s="1"/>
      <c r="GAC176" s="1"/>
      <c r="GAD176" s="1"/>
      <c r="GAE176" s="1"/>
      <c r="GAF176" s="1"/>
      <c r="GAG176" s="1"/>
      <c r="GAH176" s="1"/>
      <c r="GAI176" s="1"/>
      <c r="GAJ176" s="1"/>
      <c r="GAK176" s="1"/>
      <c r="GAL176" s="1"/>
      <c r="GAM176" s="1"/>
      <c r="GAN176" s="1"/>
      <c r="GAO176" s="1"/>
      <c r="GAP176" s="1"/>
      <c r="GAQ176" s="1"/>
      <c r="GAR176" s="1"/>
      <c r="GAS176" s="1"/>
      <c r="GAT176" s="1"/>
      <c r="GAU176" s="1"/>
      <c r="GAV176" s="1"/>
      <c r="GAW176" s="1"/>
      <c r="GAX176" s="1"/>
      <c r="GAY176" s="1"/>
      <c r="GAZ176" s="1"/>
      <c r="GBA176" s="1"/>
      <c r="GBB176" s="1"/>
      <c r="GBC176" s="1"/>
      <c r="GBD176" s="1"/>
      <c r="GBE176" s="1"/>
      <c r="GBF176" s="1"/>
      <c r="GBG176" s="1"/>
      <c r="GBH176" s="1"/>
      <c r="GBI176" s="1"/>
      <c r="GBJ176" s="1"/>
      <c r="GBK176" s="1"/>
      <c r="GBL176" s="1"/>
      <c r="GBM176" s="1"/>
      <c r="GBN176" s="1"/>
      <c r="GBO176" s="1"/>
      <c r="GBP176" s="1"/>
      <c r="GBQ176" s="1"/>
      <c r="GBR176" s="1"/>
      <c r="GBS176" s="1"/>
      <c r="GBT176" s="1"/>
      <c r="GBU176" s="1"/>
      <c r="GBV176" s="1"/>
      <c r="GBW176" s="1"/>
      <c r="GBX176" s="1"/>
      <c r="GBY176" s="1"/>
      <c r="GBZ176" s="1"/>
      <c r="GCA176" s="1"/>
      <c r="GCB176" s="1"/>
      <c r="GCC176" s="1"/>
      <c r="GCD176" s="1"/>
      <c r="GCE176" s="1"/>
      <c r="GCF176" s="1"/>
      <c r="GCG176" s="1"/>
      <c r="GCH176" s="1"/>
      <c r="GCI176" s="1"/>
      <c r="GCJ176" s="1"/>
      <c r="GCK176" s="1"/>
      <c r="GCL176" s="1"/>
      <c r="GCM176" s="1"/>
      <c r="GCN176" s="1"/>
      <c r="GCO176" s="1"/>
      <c r="GCP176" s="1"/>
      <c r="GCQ176" s="1"/>
      <c r="GCR176" s="1"/>
      <c r="GCS176" s="1"/>
      <c r="GCT176" s="1"/>
      <c r="GCU176" s="1"/>
      <c r="GCV176" s="1"/>
      <c r="GCW176" s="1"/>
      <c r="GCX176" s="1"/>
      <c r="GCY176" s="1"/>
      <c r="GCZ176" s="1"/>
      <c r="GDA176" s="1"/>
      <c r="GDB176" s="1"/>
      <c r="GDC176" s="1"/>
      <c r="GDD176" s="1"/>
      <c r="GDE176" s="1"/>
      <c r="GDF176" s="1"/>
      <c r="GDG176" s="1"/>
      <c r="GDH176" s="1"/>
      <c r="GDI176" s="1"/>
      <c r="GDJ176" s="1"/>
      <c r="GDK176" s="1"/>
      <c r="GDL176" s="1"/>
      <c r="GDM176" s="1"/>
      <c r="GDN176" s="1"/>
      <c r="GDO176" s="1"/>
      <c r="GDP176" s="1"/>
      <c r="GDQ176" s="1"/>
      <c r="GDR176" s="1"/>
      <c r="GDS176" s="1"/>
      <c r="GDT176" s="1"/>
      <c r="GDU176" s="1"/>
      <c r="GDV176" s="1"/>
      <c r="GDW176" s="1"/>
      <c r="GDX176" s="1"/>
      <c r="GDY176" s="1"/>
      <c r="GDZ176" s="1"/>
      <c r="GEA176" s="1"/>
      <c r="GEB176" s="1"/>
      <c r="GEC176" s="1"/>
      <c r="GED176" s="1"/>
      <c r="GEE176" s="1"/>
      <c r="GEF176" s="1"/>
      <c r="GEG176" s="1"/>
      <c r="GEH176" s="1"/>
      <c r="GEI176" s="1"/>
      <c r="GEJ176" s="1"/>
      <c r="GEK176" s="1"/>
      <c r="GEL176" s="1"/>
      <c r="GEM176" s="1"/>
      <c r="GEN176" s="1"/>
      <c r="GEO176" s="1"/>
      <c r="GEP176" s="1"/>
      <c r="GEQ176" s="1"/>
      <c r="GER176" s="1"/>
      <c r="GES176" s="1"/>
      <c r="GET176" s="1"/>
      <c r="GEU176" s="1"/>
      <c r="GEV176" s="1"/>
      <c r="GEW176" s="1"/>
      <c r="GEX176" s="1"/>
      <c r="GEY176" s="1"/>
      <c r="GEZ176" s="1"/>
      <c r="GFA176" s="1"/>
      <c r="GFB176" s="1"/>
      <c r="GFC176" s="1"/>
      <c r="GFD176" s="1"/>
      <c r="GFE176" s="1"/>
      <c r="GFF176" s="1"/>
      <c r="GFG176" s="1"/>
      <c r="GFH176" s="1"/>
      <c r="GFI176" s="1"/>
      <c r="GFJ176" s="1"/>
      <c r="GFK176" s="1"/>
      <c r="GFL176" s="1"/>
      <c r="GFM176" s="1"/>
      <c r="GFN176" s="1"/>
      <c r="GFO176" s="1"/>
      <c r="GFP176" s="1"/>
      <c r="GFQ176" s="1"/>
      <c r="GFR176" s="1"/>
      <c r="GFS176" s="1"/>
      <c r="GFT176" s="1"/>
      <c r="GFU176" s="1"/>
      <c r="GFV176" s="1"/>
      <c r="GFW176" s="1"/>
      <c r="GFX176" s="1"/>
      <c r="GFY176" s="1"/>
      <c r="GFZ176" s="1"/>
      <c r="GGA176" s="1"/>
      <c r="GGB176" s="1"/>
      <c r="GGC176" s="1"/>
      <c r="GGD176" s="1"/>
      <c r="GGE176" s="1"/>
      <c r="GGF176" s="1"/>
      <c r="GGG176" s="1"/>
      <c r="GGH176" s="1"/>
      <c r="GGI176" s="1"/>
      <c r="GGJ176" s="1"/>
      <c r="GGK176" s="1"/>
      <c r="GGL176" s="1"/>
      <c r="GGM176" s="1"/>
      <c r="GGN176" s="1"/>
      <c r="GGO176" s="1"/>
      <c r="GGP176" s="1"/>
      <c r="GGQ176" s="1"/>
      <c r="GGR176" s="1"/>
      <c r="GGS176" s="1"/>
      <c r="GGT176" s="1"/>
      <c r="GGU176" s="1"/>
      <c r="GGV176" s="1"/>
      <c r="GGW176" s="1"/>
      <c r="GGX176" s="1"/>
      <c r="GGY176" s="1"/>
      <c r="GGZ176" s="1"/>
      <c r="GHA176" s="1"/>
      <c r="GHB176" s="1"/>
      <c r="GHC176" s="1"/>
      <c r="GHD176" s="1"/>
      <c r="GHE176" s="1"/>
      <c r="GHF176" s="1"/>
      <c r="GHG176" s="1"/>
      <c r="GHH176" s="1"/>
      <c r="GHI176" s="1"/>
      <c r="GHJ176" s="1"/>
      <c r="GHK176" s="1"/>
      <c r="GHL176" s="1"/>
      <c r="GHM176" s="1"/>
      <c r="GHN176" s="1"/>
      <c r="GHO176" s="1"/>
      <c r="GHP176" s="1"/>
      <c r="GHQ176" s="1"/>
      <c r="GHR176" s="1"/>
      <c r="GHS176" s="1"/>
      <c r="GHT176" s="1"/>
      <c r="GHU176" s="1"/>
      <c r="GHV176" s="1"/>
      <c r="GHW176" s="1"/>
      <c r="GHX176" s="1"/>
      <c r="GHY176" s="1"/>
      <c r="GHZ176" s="1"/>
      <c r="GIA176" s="1"/>
      <c r="GIB176" s="1"/>
      <c r="GIC176" s="1"/>
      <c r="GID176" s="1"/>
      <c r="GIE176" s="1"/>
      <c r="GIF176" s="1"/>
      <c r="GIG176" s="1"/>
      <c r="GIH176" s="1"/>
      <c r="GII176" s="1"/>
      <c r="GIJ176" s="1"/>
      <c r="GIK176" s="1"/>
      <c r="GIL176" s="1"/>
      <c r="GIM176" s="1"/>
      <c r="GIN176" s="1"/>
      <c r="GIO176" s="1"/>
      <c r="GIP176" s="1"/>
      <c r="GIQ176" s="1"/>
      <c r="GIR176" s="1"/>
      <c r="GIS176" s="1"/>
      <c r="GIT176" s="1"/>
      <c r="GIU176" s="1"/>
      <c r="GIV176" s="1"/>
      <c r="GIW176" s="1"/>
      <c r="GIX176" s="1"/>
      <c r="GIY176" s="1"/>
      <c r="GIZ176" s="1"/>
      <c r="GJA176" s="1"/>
      <c r="GJB176" s="1"/>
      <c r="GJC176" s="1"/>
      <c r="GJD176" s="1"/>
      <c r="GJE176" s="1"/>
      <c r="GJF176" s="1"/>
      <c r="GJG176" s="1"/>
      <c r="GJH176" s="1"/>
      <c r="GJI176" s="1"/>
      <c r="GJJ176" s="1"/>
      <c r="GJK176" s="1"/>
      <c r="GJL176" s="1"/>
      <c r="GJM176" s="1"/>
      <c r="GJN176" s="1"/>
      <c r="GJO176" s="1"/>
      <c r="GJP176" s="1"/>
      <c r="GJQ176" s="1"/>
      <c r="GJR176" s="1"/>
      <c r="GJS176" s="1"/>
      <c r="GJT176" s="1"/>
      <c r="GJU176" s="1"/>
      <c r="GJV176" s="1"/>
      <c r="GJW176" s="1"/>
      <c r="GJX176" s="1"/>
      <c r="GJY176" s="1"/>
      <c r="GJZ176" s="1"/>
      <c r="GKA176" s="1"/>
      <c r="GKB176" s="1"/>
      <c r="GKC176" s="1"/>
      <c r="GKD176" s="1"/>
      <c r="GKE176" s="1"/>
      <c r="GKF176" s="1"/>
      <c r="GKG176" s="1"/>
      <c r="GKH176" s="1"/>
      <c r="GKI176" s="1"/>
      <c r="GKJ176" s="1"/>
      <c r="GKK176" s="1"/>
      <c r="GKL176" s="1"/>
      <c r="GKM176" s="1"/>
      <c r="GKN176" s="1"/>
      <c r="GKO176" s="1"/>
      <c r="GKP176" s="1"/>
      <c r="GKQ176" s="1"/>
      <c r="GKR176" s="1"/>
      <c r="GKS176" s="1"/>
      <c r="GKT176" s="1"/>
      <c r="GKU176" s="1"/>
      <c r="GKV176" s="1"/>
      <c r="GKW176" s="1"/>
      <c r="GKX176" s="1"/>
      <c r="GKY176" s="1"/>
      <c r="GKZ176" s="1"/>
      <c r="GLA176" s="1"/>
      <c r="GLB176" s="1"/>
      <c r="GLC176" s="1"/>
      <c r="GLD176" s="1"/>
      <c r="GLE176" s="1"/>
      <c r="GLF176" s="1"/>
      <c r="GLG176" s="1"/>
      <c r="GLH176" s="1"/>
      <c r="GLI176" s="1"/>
      <c r="GLJ176" s="1"/>
      <c r="GLK176" s="1"/>
      <c r="GLL176" s="1"/>
      <c r="GLM176" s="1"/>
      <c r="GLN176" s="1"/>
      <c r="GLO176" s="1"/>
      <c r="GLP176" s="1"/>
      <c r="GLQ176" s="1"/>
      <c r="GLR176" s="1"/>
      <c r="GLS176" s="1"/>
      <c r="GLT176" s="1"/>
      <c r="GLU176" s="1"/>
      <c r="GLV176" s="1"/>
      <c r="GLW176" s="1"/>
      <c r="GLX176" s="1"/>
      <c r="GLY176" s="1"/>
      <c r="GLZ176" s="1"/>
      <c r="GMA176" s="1"/>
      <c r="GMB176" s="1"/>
      <c r="GMC176" s="1"/>
      <c r="GMD176" s="1"/>
      <c r="GME176" s="1"/>
      <c r="GMF176" s="1"/>
      <c r="GMG176" s="1"/>
      <c r="GMH176" s="1"/>
      <c r="GMI176" s="1"/>
      <c r="GMJ176" s="1"/>
      <c r="GMK176" s="1"/>
      <c r="GML176" s="1"/>
      <c r="GMM176" s="1"/>
      <c r="GMN176" s="1"/>
      <c r="GMO176" s="1"/>
      <c r="GMP176" s="1"/>
      <c r="GMQ176" s="1"/>
      <c r="GMR176" s="1"/>
      <c r="GMS176" s="1"/>
      <c r="GMT176" s="1"/>
      <c r="GMU176" s="1"/>
      <c r="GMV176" s="1"/>
      <c r="GMW176" s="1"/>
      <c r="GMX176" s="1"/>
      <c r="GMY176" s="1"/>
      <c r="GMZ176" s="1"/>
      <c r="GNA176" s="1"/>
      <c r="GNB176" s="1"/>
      <c r="GNC176" s="1"/>
      <c r="GND176" s="1"/>
      <c r="GNE176" s="1"/>
      <c r="GNF176" s="1"/>
      <c r="GNG176" s="1"/>
      <c r="GNH176" s="1"/>
      <c r="GNI176" s="1"/>
      <c r="GNJ176" s="1"/>
      <c r="GNK176" s="1"/>
      <c r="GNL176" s="1"/>
      <c r="GNM176" s="1"/>
      <c r="GNN176" s="1"/>
      <c r="GNO176" s="1"/>
      <c r="GNP176" s="1"/>
      <c r="GNQ176" s="1"/>
      <c r="GNR176" s="1"/>
      <c r="GNS176" s="1"/>
      <c r="GNT176" s="1"/>
      <c r="GNU176" s="1"/>
      <c r="GNV176" s="1"/>
      <c r="GNW176" s="1"/>
      <c r="GNX176" s="1"/>
      <c r="GNY176" s="1"/>
      <c r="GNZ176" s="1"/>
      <c r="GOA176" s="1"/>
      <c r="GOB176" s="1"/>
      <c r="GOC176" s="1"/>
      <c r="GOD176" s="1"/>
      <c r="GOE176" s="1"/>
      <c r="GOF176" s="1"/>
      <c r="GOG176" s="1"/>
      <c r="GOH176" s="1"/>
      <c r="GOI176" s="1"/>
      <c r="GOJ176" s="1"/>
      <c r="GOK176" s="1"/>
      <c r="GOL176" s="1"/>
      <c r="GOM176" s="1"/>
      <c r="GON176" s="1"/>
      <c r="GOO176" s="1"/>
      <c r="GOP176" s="1"/>
      <c r="GOQ176" s="1"/>
      <c r="GOR176" s="1"/>
      <c r="GOS176" s="1"/>
      <c r="GOT176" s="1"/>
      <c r="GOU176" s="1"/>
      <c r="GOV176" s="1"/>
      <c r="GOW176" s="1"/>
      <c r="GOX176" s="1"/>
      <c r="GOY176" s="1"/>
      <c r="GOZ176" s="1"/>
      <c r="GPA176" s="1"/>
      <c r="GPB176" s="1"/>
      <c r="GPC176" s="1"/>
      <c r="GPD176" s="1"/>
      <c r="GPE176" s="1"/>
      <c r="GPF176" s="1"/>
      <c r="GPG176" s="1"/>
      <c r="GPH176" s="1"/>
      <c r="GPI176" s="1"/>
      <c r="GPJ176" s="1"/>
      <c r="GPK176" s="1"/>
      <c r="GPL176" s="1"/>
      <c r="GPM176" s="1"/>
      <c r="GPN176" s="1"/>
      <c r="GPO176" s="1"/>
      <c r="GPP176" s="1"/>
      <c r="GPQ176" s="1"/>
      <c r="GPR176" s="1"/>
      <c r="GPS176" s="1"/>
      <c r="GPT176" s="1"/>
      <c r="GPU176" s="1"/>
      <c r="GPV176" s="1"/>
      <c r="GPW176" s="1"/>
      <c r="GPX176" s="1"/>
      <c r="GPY176" s="1"/>
      <c r="GPZ176" s="1"/>
      <c r="GQA176" s="1"/>
      <c r="GQB176" s="1"/>
      <c r="GQC176" s="1"/>
      <c r="GQD176" s="1"/>
      <c r="GQE176" s="1"/>
      <c r="GQF176" s="1"/>
      <c r="GQG176" s="1"/>
      <c r="GQH176" s="1"/>
      <c r="GQI176" s="1"/>
      <c r="GQJ176" s="1"/>
      <c r="GQK176" s="1"/>
      <c r="GQL176" s="1"/>
      <c r="GQM176" s="1"/>
      <c r="GQN176" s="1"/>
      <c r="GQO176" s="1"/>
      <c r="GQP176" s="1"/>
      <c r="GQQ176" s="1"/>
      <c r="GQR176" s="1"/>
      <c r="GQS176" s="1"/>
      <c r="GQT176" s="1"/>
      <c r="GQU176" s="1"/>
      <c r="GQV176" s="1"/>
      <c r="GQW176" s="1"/>
      <c r="GQX176" s="1"/>
      <c r="GQY176" s="1"/>
      <c r="GQZ176" s="1"/>
      <c r="GRA176" s="1"/>
      <c r="GRB176" s="1"/>
      <c r="GRC176" s="1"/>
      <c r="GRD176" s="1"/>
      <c r="GRE176" s="1"/>
      <c r="GRF176" s="1"/>
      <c r="GRG176" s="1"/>
      <c r="GRH176" s="1"/>
      <c r="GRI176" s="1"/>
      <c r="GRJ176" s="1"/>
      <c r="GRK176" s="1"/>
      <c r="GRL176" s="1"/>
      <c r="GRM176" s="1"/>
      <c r="GRN176" s="1"/>
      <c r="GRO176" s="1"/>
      <c r="GRP176" s="1"/>
      <c r="GRQ176" s="1"/>
      <c r="GRR176" s="1"/>
      <c r="GRS176" s="1"/>
      <c r="GRT176" s="1"/>
      <c r="GRU176" s="1"/>
      <c r="GRV176" s="1"/>
      <c r="GRW176" s="1"/>
      <c r="GRX176" s="1"/>
      <c r="GRY176" s="1"/>
      <c r="GRZ176" s="1"/>
      <c r="GSA176" s="1"/>
      <c r="GSB176" s="1"/>
      <c r="GSC176" s="1"/>
      <c r="GSD176" s="1"/>
      <c r="GSE176" s="1"/>
      <c r="GSF176" s="1"/>
      <c r="GSG176" s="1"/>
      <c r="GSH176" s="1"/>
      <c r="GSI176" s="1"/>
      <c r="GSJ176" s="1"/>
      <c r="GSK176" s="1"/>
      <c r="GSL176" s="1"/>
      <c r="GSM176" s="1"/>
      <c r="GSN176" s="1"/>
      <c r="GSO176" s="1"/>
      <c r="GSP176" s="1"/>
      <c r="GSQ176" s="1"/>
      <c r="GSR176" s="1"/>
      <c r="GSS176" s="1"/>
      <c r="GST176" s="1"/>
      <c r="GSU176" s="1"/>
      <c r="GSV176" s="1"/>
      <c r="GSW176" s="1"/>
      <c r="GSX176" s="1"/>
      <c r="GSY176" s="1"/>
      <c r="GSZ176" s="1"/>
      <c r="GTA176" s="1"/>
      <c r="GTB176" s="1"/>
      <c r="GTC176" s="1"/>
      <c r="GTD176" s="1"/>
      <c r="GTE176" s="1"/>
      <c r="GTF176" s="1"/>
      <c r="GTG176" s="1"/>
      <c r="GTH176" s="1"/>
      <c r="GTI176" s="1"/>
      <c r="GTJ176" s="1"/>
      <c r="GTK176" s="1"/>
      <c r="GTL176" s="1"/>
      <c r="GTM176" s="1"/>
      <c r="GTN176" s="1"/>
      <c r="GTO176" s="1"/>
      <c r="GTP176" s="1"/>
      <c r="GTQ176" s="1"/>
      <c r="GTR176" s="1"/>
      <c r="GTS176" s="1"/>
      <c r="GTT176" s="1"/>
      <c r="GTU176" s="1"/>
      <c r="GTV176" s="1"/>
      <c r="GTW176" s="1"/>
      <c r="GTX176" s="1"/>
      <c r="GTY176" s="1"/>
      <c r="GTZ176" s="1"/>
      <c r="GUA176" s="1"/>
      <c r="GUB176" s="1"/>
      <c r="GUC176" s="1"/>
      <c r="GUD176" s="1"/>
      <c r="GUE176" s="1"/>
      <c r="GUF176" s="1"/>
      <c r="GUG176" s="1"/>
      <c r="GUH176" s="1"/>
      <c r="GUI176" s="1"/>
      <c r="GUJ176" s="1"/>
      <c r="GUK176" s="1"/>
      <c r="GUL176" s="1"/>
      <c r="GUM176" s="1"/>
      <c r="GUN176" s="1"/>
      <c r="GUO176" s="1"/>
      <c r="GUP176" s="1"/>
      <c r="GUQ176" s="1"/>
      <c r="GUR176" s="1"/>
      <c r="GUS176" s="1"/>
      <c r="GUT176" s="1"/>
      <c r="GUU176" s="1"/>
      <c r="GUV176" s="1"/>
      <c r="GUW176" s="1"/>
      <c r="GUX176" s="1"/>
      <c r="GUY176" s="1"/>
      <c r="GUZ176" s="1"/>
      <c r="GVA176" s="1"/>
      <c r="GVB176" s="1"/>
      <c r="GVC176" s="1"/>
      <c r="GVD176" s="1"/>
      <c r="GVE176" s="1"/>
      <c r="GVF176" s="1"/>
      <c r="GVG176" s="1"/>
      <c r="GVH176" s="1"/>
      <c r="GVI176" s="1"/>
      <c r="GVJ176" s="1"/>
      <c r="GVK176" s="1"/>
      <c r="GVL176" s="1"/>
      <c r="GVM176" s="1"/>
      <c r="GVN176" s="1"/>
      <c r="GVO176" s="1"/>
      <c r="GVP176" s="1"/>
      <c r="GVQ176" s="1"/>
      <c r="GVR176" s="1"/>
      <c r="GVS176" s="1"/>
      <c r="GVT176" s="1"/>
      <c r="GVU176" s="1"/>
      <c r="GVV176" s="1"/>
      <c r="GVW176" s="1"/>
      <c r="GVX176" s="1"/>
      <c r="GVY176" s="1"/>
      <c r="GVZ176" s="1"/>
      <c r="GWA176" s="1"/>
      <c r="GWB176" s="1"/>
      <c r="GWC176" s="1"/>
      <c r="GWD176" s="1"/>
      <c r="GWE176" s="1"/>
      <c r="GWF176" s="1"/>
      <c r="GWG176" s="1"/>
      <c r="GWH176" s="1"/>
      <c r="GWI176" s="1"/>
      <c r="GWJ176" s="1"/>
      <c r="GWK176" s="1"/>
      <c r="GWL176" s="1"/>
      <c r="GWM176" s="1"/>
      <c r="GWN176" s="1"/>
      <c r="GWO176" s="1"/>
      <c r="GWP176" s="1"/>
      <c r="GWQ176" s="1"/>
      <c r="GWR176" s="1"/>
      <c r="GWS176" s="1"/>
      <c r="GWT176" s="1"/>
      <c r="GWU176" s="1"/>
      <c r="GWV176" s="1"/>
      <c r="GWW176" s="1"/>
      <c r="GWX176" s="1"/>
      <c r="GWY176" s="1"/>
      <c r="GWZ176" s="1"/>
      <c r="GXA176" s="1"/>
      <c r="GXB176" s="1"/>
      <c r="GXC176" s="1"/>
      <c r="GXD176" s="1"/>
      <c r="GXE176" s="1"/>
      <c r="GXF176" s="1"/>
      <c r="GXG176" s="1"/>
      <c r="GXH176" s="1"/>
      <c r="GXI176" s="1"/>
      <c r="GXJ176" s="1"/>
      <c r="GXK176" s="1"/>
      <c r="GXL176" s="1"/>
      <c r="GXM176" s="1"/>
      <c r="GXN176" s="1"/>
      <c r="GXO176" s="1"/>
      <c r="GXP176" s="1"/>
      <c r="GXQ176" s="1"/>
      <c r="GXR176" s="1"/>
      <c r="GXS176" s="1"/>
      <c r="GXT176" s="1"/>
      <c r="GXU176" s="1"/>
      <c r="GXV176" s="1"/>
      <c r="GXW176" s="1"/>
      <c r="GXX176" s="1"/>
      <c r="GXY176" s="1"/>
      <c r="GXZ176" s="1"/>
      <c r="GYA176" s="1"/>
      <c r="GYB176" s="1"/>
      <c r="GYC176" s="1"/>
      <c r="GYD176" s="1"/>
      <c r="GYE176" s="1"/>
      <c r="GYF176" s="1"/>
      <c r="GYG176" s="1"/>
      <c r="GYH176" s="1"/>
      <c r="GYI176" s="1"/>
      <c r="GYJ176" s="1"/>
      <c r="GYK176" s="1"/>
      <c r="GYL176" s="1"/>
      <c r="GYM176" s="1"/>
      <c r="GYN176" s="1"/>
      <c r="GYO176" s="1"/>
      <c r="GYP176" s="1"/>
      <c r="GYQ176" s="1"/>
      <c r="GYR176" s="1"/>
      <c r="GYS176" s="1"/>
      <c r="GYT176" s="1"/>
      <c r="GYU176" s="1"/>
      <c r="GYV176" s="1"/>
      <c r="GYW176" s="1"/>
      <c r="GYX176" s="1"/>
      <c r="GYY176" s="1"/>
      <c r="GYZ176" s="1"/>
      <c r="GZA176" s="1"/>
      <c r="GZB176" s="1"/>
      <c r="GZC176" s="1"/>
      <c r="GZD176" s="1"/>
      <c r="GZE176" s="1"/>
      <c r="GZF176" s="1"/>
      <c r="GZG176" s="1"/>
      <c r="GZH176" s="1"/>
      <c r="GZI176" s="1"/>
      <c r="GZJ176" s="1"/>
      <c r="GZK176" s="1"/>
      <c r="GZL176" s="1"/>
      <c r="GZM176" s="1"/>
      <c r="GZN176" s="1"/>
      <c r="GZO176" s="1"/>
      <c r="GZP176" s="1"/>
      <c r="GZQ176" s="1"/>
      <c r="GZR176" s="1"/>
      <c r="GZS176" s="1"/>
      <c r="GZT176" s="1"/>
      <c r="GZU176" s="1"/>
      <c r="GZV176" s="1"/>
      <c r="GZW176" s="1"/>
      <c r="GZX176" s="1"/>
      <c r="GZY176" s="1"/>
      <c r="GZZ176" s="1"/>
      <c r="HAA176" s="1"/>
      <c r="HAB176" s="1"/>
      <c r="HAC176" s="1"/>
      <c r="HAD176" s="1"/>
      <c r="HAE176" s="1"/>
      <c r="HAF176" s="1"/>
      <c r="HAG176" s="1"/>
      <c r="HAH176" s="1"/>
      <c r="HAI176" s="1"/>
      <c r="HAJ176" s="1"/>
      <c r="HAK176" s="1"/>
      <c r="HAL176" s="1"/>
      <c r="HAM176" s="1"/>
      <c r="HAN176" s="1"/>
      <c r="HAO176" s="1"/>
      <c r="HAP176" s="1"/>
      <c r="HAQ176" s="1"/>
      <c r="HAR176" s="1"/>
      <c r="HAS176" s="1"/>
      <c r="HAT176" s="1"/>
      <c r="HAU176" s="1"/>
      <c r="HAV176" s="1"/>
      <c r="HAW176" s="1"/>
      <c r="HAX176" s="1"/>
      <c r="HAY176" s="1"/>
      <c r="HAZ176" s="1"/>
      <c r="HBA176" s="1"/>
      <c r="HBB176" s="1"/>
      <c r="HBC176" s="1"/>
      <c r="HBD176" s="1"/>
      <c r="HBE176" s="1"/>
      <c r="HBF176" s="1"/>
      <c r="HBG176" s="1"/>
      <c r="HBH176" s="1"/>
      <c r="HBI176" s="1"/>
      <c r="HBJ176" s="1"/>
      <c r="HBK176" s="1"/>
      <c r="HBL176" s="1"/>
      <c r="HBM176" s="1"/>
      <c r="HBN176" s="1"/>
      <c r="HBO176" s="1"/>
      <c r="HBP176" s="1"/>
      <c r="HBQ176" s="1"/>
      <c r="HBR176" s="1"/>
      <c r="HBS176" s="1"/>
      <c r="HBT176" s="1"/>
      <c r="HBU176" s="1"/>
      <c r="HBV176" s="1"/>
      <c r="HBW176" s="1"/>
      <c r="HBX176" s="1"/>
      <c r="HBY176" s="1"/>
      <c r="HBZ176" s="1"/>
      <c r="HCA176" s="1"/>
      <c r="HCB176" s="1"/>
      <c r="HCC176" s="1"/>
      <c r="HCD176" s="1"/>
      <c r="HCE176" s="1"/>
      <c r="HCF176" s="1"/>
      <c r="HCG176" s="1"/>
      <c r="HCH176" s="1"/>
      <c r="HCI176" s="1"/>
      <c r="HCJ176" s="1"/>
      <c r="HCK176" s="1"/>
      <c r="HCL176" s="1"/>
      <c r="HCM176" s="1"/>
      <c r="HCN176" s="1"/>
      <c r="HCO176" s="1"/>
      <c r="HCP176" s="1"/>
      <c r="HCQ176" s="1"/>
      <c r="HCR176" s="1"/>
      <c r="HCS176" s="1"/>
      <c r="HCT176" s="1"/>
      <c r="HCU176" s="1"/>
      <c r="HCV176" s="1"/>
      <c r="HCW176" s="1"/>
      <c r="HCX176" s="1"/>
      <c r="HCY176" s="1"/>
      <c r="HCZ176" s="1"/>
      <c r="HDA176" s="1"/>
      <c r="HDB176" s="1"/>
      <c r="HDC176" s="1"/>
      <c r="HDD176" s="1"/>
      <c r="HDE176" s="1"/>
      <c r="HDF176" s="1"/>
      <c r="HDG176" s="1"/>
      <c r="HDH176" s="1"/>
      <c r="HDI176" s="1"/>
      <c r="HDJ176" s="1"/>
      <c r="HDK176" s="1"/>
      <c r="HDL176" s="1"/>
      <c r="HDM176" s="1"/>
      <c r="HDN176" s="1"/>
      <c r="HDO176" s="1"/>
      <c r="HDP176" s="1"/>
      <c r="HDQ176" s="1"/>
      <c r="HDR176" s="1"/>
      <c r="HDS176" s="1"/>
      <c r="HDT176" s="1"/>
      <c r="HDU176" s="1"/>
      <c r="HDV176" s="1"/>
      <c r="HDW176" s="1"/>
      <c r="HDX176" s="1"/>
      <c r="HDY176" s="1"/>
      <c r="HDZ176" s="1"/>
      <c r="HEA176" s="1"/>
      <c r="HEB176" s="1"/>
      <c r="HEC176" s="1"/>
      <c r="HED176" s="1"/>
      <c r="HEE176" s="1"/>
      <c r="HEF176" s="1"/>
      <c r="HEG176" s="1"/>
      <c r="HEH176" s="1"/>
      <c r="HEI176" s="1"/>
      <c r="HEJ176" s="1"/>
      <c r="HEK176" s="1"/>
      <c r="HEL176" s="1"/>
      <c r="HEM176" s="1"/>
      <c r="HEN176" s="1"/>
      <c r="HEO176" s="1"/>
      <c r="HEP176" s="1"/>
      <c r="HEQ176" s="1"/>
      <c r="HER176" s="1"/>
      <c r="HES176" s="1"/>
      <c r="HET176" s="1"/>
      <c r="HEU176" s="1"/>
      <c r="HEV176" s="1"/>
      <c r="HEW176" s="1"/>
      <c r="HEX176" s="1"/>
      <c r="HEY176" s="1"/>
      <c r="HEZ176" s="1"/>
      <c r="HFA176" s="1"/>
      <c r="HFB176" s="1"/>
      <c r="HFC176" s="1"/>
      <c r="HFD176" s="1"/>
      <c r="HFE176" s="1"/>
      <c r="HFF176" s="1"/>
      <c r="HFG176" s="1"/>
      <c r="HFH176" s="1"/>
      <c r="HFI176" s="1"/>
      <c r="HFJ176" s="1"/>
      <c r="HFK176" s="1"/>
      <c r="HFL176" s="1"/>
      <c r="HFM176" s="1"/>
      <c r="HFN176" s="1"/>
      <c r="HFO176" s="1"/>
      <c r="HFP176" s="1"/>
      <c r="HFQ176" s="1"/>
      <c r="HFR176" s="1"/>
      <c r="HFS176" s="1"/>
      <c r="HFT176" s="1"/>
      <c r="HFU176" s="1"/>
      <c r="HFV176" s="1"/>
      <c r="HFW176" s="1"/>
      <c r="HFX176" s="1"/>
      <c r="HFY176" s="1"/>
      <c r="HFZ176" s="1"/>
      <c r="HGA176" s="1"/>
      <c r="HGB176" s="1"/>
      <c r="HGC176" s="1"/>
      <c r="HGD176" s="1"/>
      <c r="HGE176" s="1"/>
      <c r="HGF176" s="1"/>
      <c r="HGG176" s="1"/>
      <c r="HGH176" s="1"/>
      <c r="HGI176" s="1"/>
      <c r="HGJ176" s="1"/>
      <c r="HGK176" s="1"/>
      <c r="HGL176" s="1"/>
      <c r="HGM176" s="1"/>
      <c r="HGN176" s="1"/>
      <c r="HGO176" s="1"/>
      <c r="HGP176" s="1"/>
      <c r="HGQ176" s="1"/>
      <c r="HGR176" s="1"/>
      <c r="HGS176" s="1"/>
      <c r="HGT176" s="1"/>
      <c r="HGU176" s="1"/>
      <c r="HGV176" s="1"/>
      <c r="HGW176" s="1"/>
      <c r="HGX176" s="1"/>
      <c r="HGY176" s="1"/>
      <c r="HGZ176" s="1"/>
      <c r="HHA176" s="1"/>
      <c r="HHB176" s="1"/>
      <c r="HHC176" s="1"/>
      <c r="HHD176" s="1"/>
      <c r="HHE176" s="1"/>
      <c r="HHF176" s="1"/>
      <c r="HHG176" s="1"/>
      <c r="HHH176" s="1"/>
      <c r="HHI176" s="1"/>
      <c r="HHJ176" s="1"/>
      <c r="HHK176" s="1"/>
      <c r="HHL176" s="1"/>
      <c r="HHM176" s="1"/>
      <c r="HHN176" s="1"/>
      <c r="HHO176" s="1"/>
      <c r="HHP176" s="1"/>
      <c r="HHQ176" s="1"/>
      <c r="HHR176" s="1"/>
      <c r="HHS176" s="1"/>
      <c r="HHT176" s="1"/>
      <c r="HHU176" s="1"/>
      <c r="HHV176" s="1"/>
      <c r="HHW176" s="1"/>
      <c r="HHX176" s="1"/>
      <c r="HHY176" s="1"/>
      <c r="HHZ176" s="1"/>
      <c r="HIA176" s="1"/>
      <c r="HIB176" s="1"/>
      <c r="HIC176" s="1"/>
      <c r="HID176" s="1"/>
      <c r="HIE176" s="1"/>
      <c r="HIF176" s="1"/>
      <c r="HIG176" s="1"/>
      <c r="HIH176" s="1"/>
      <c r="HII176" s="1"/>
      <c r="HIJ176" s="1"/>
      <c r="HIK176" s="1"/>
      <c r="HIL176" s="1"/>
      <c r="HIM176" s="1"/>
      <c r="HIN176" s="1"/>
      <c r="HIO176" s="1"/>
      <c r="HIP176" s="1"/>
      <c r="HIQ176" s="1"/>
      <c r="HIR176" s="1"/>
      <c r="HIS176" s="1"/>
      <c r="HIT176" s="1"/>
      <c r="HIU176" s="1"/>
      <c r="HIV176" s="1"/>
      <c r="HIW176" s="1"/>
      <c r="HIX176" s="1"/>
      <c r="HIY176" s="1"/>
      <c r="HIZ176" s="1"/>
      <c r="HJA176" s="1"/>
      <c r="HJB176" s="1"/>
      <c r="HJC176" s="1"/>
      <c r="HJD176" s="1"/>
      <c r="HJE176" s="1"/>
      <c r="HJF176" s="1"/>
      <c r="HJG176" s="1"/>
      <c r="HJH176" s="1"/>
      <c r="HJI176" s="1"/>
      <c r="HJJ176" s="1"/>
      <c r="HJK176" s="1"/>
      <c r="HJL176" s="1"/>
      <c r="HJM176" s="1"/>
      <c r="HJN176" s="1"/>
      <c r="HJO176" s="1"/>
      <c r="HJP176" s="1"/>
      <c r="HJQ176" s="1"/>
      <c r="HJR176" s="1"/>
      <c r="HJS176" s="1"/>
      <c r="HJT176" s="1"/>
      <c r="HJU176" s="1"/>
      <c r="HJV176" s="1"/>
      <c r="HJW176" s="1"/>
      <c r="HJX176" s="1"/>
      <c r="HJY176" s="1"/>
      <c r="HJZ176" s="1"/>
      <c r="HKA176" s="1"/>
      <c r="HKB176" s="1"/>
      <c r="HKC176" s="1"/>
      <c r="HKD176" s="1"/>
      <c r="HKE176" s="1"/>
      <c r="HKF176" s="1"/>
      <c r="HKG176" s="1"/>
      <c r="HKH176" s="1"/>
      <c r="HKI176" s="1"/>
      <c r="HKJ176" s="1"/>
      <c r="HKK176" s="1"/>
      <c r="HKL176" s="1"/>
      <c r="HKM176" s="1"/>
      <c r="HKN176" s="1"/>
      <c r="HKO176" s="1"/>
      <c r="HKP176" s="1"/>
      <c r="HKQ176" s="1"/>
      <c r="HKR176" s="1"/>
      <c r="HKS176" s="1"/>
      <c r="HKT176" s="1"/>
      <c r="HKU176" s="1"/>
      <c r="HKV176" s="1"/>
      <c r="HKW176" s="1"/>
      <c r="HKX176" s="1"/>
      <c r="HKY176" s="1"/>
      <c r="HKZ176" s="1"/>
      <c r="HLA176" s="1"/>
      <c r="HLB176" s="1"/>
      <c r="HLC176" s="1"/>
      <c r="HLD176" s="1"/>
      <c r="HLE176" s="1"/>
      <c r="HLF176" s="1"/>
      <c r="HLG176" s="1"/>
      <c r="HLH176" s="1"/>
      <c r="HLI176" s="1"/>
      <c r="HLJ176" s="1"/>
      <c r="HLK176" s="1"/>
      <c r="HLL176" s="1"/>
      <c r="HLM176" s="1"/>
      <c r="HLN176" s="1"/>
      <c r="HLO176" s="1"/>
      <c r="HLP176" s="1"/>
      <c r="HLQ176" s="1"/>
      <c r="HLR176" s="1"/>
      <c r="HLS176" s="1"/>
      <c r="HLT176" s="1"/>
      <c r="HLU176" s="1"/>
      <c r="HLV176" s="1"/>
      <c r="HLW176" s="1"/>
      <c r="HLX176" s="1"/>
      <c r="HLY176" s="1"/>
      <c r="HLZ176" s="1"/>
      <c r="HMA176" s="1"/>
      <c r="HMB176" s="1"/>
      <c r="HMC176" s="1"/>
      <c r="HMD176" s="1"/>
      <c r="HME176" s="1"/>
      <c r="HMF176" s="1"/>
      <c r="HMG176" s="1"/>
      <c r="HMH176" s="1"/>
      <c r="HMI176" s="1"/>
      <c r="HMJ176" s="1"/>
      <c r="HMK176" s="1"/>
      <c r="HML176" s="1"/>
      <c r="HMM176" s="1"/>
      <c r="HMN176" s="1"/>
      <c r="HMO176" s="1"/>
      <c r="HMP176" s="1"/>
      <c r="HMQ176" s="1"/>
      <c r="HMR176" s="1"/>
      <c r="HMS176" s="1"/>
      <c r="HMT176" s="1"/>
      <c r="HMU176" s="1"/>
      <c r="HMV176" s="1"/>
      <c r="HMW176" s="1"/>
      <c r="HMX176" s="1"/>
      <c r="HMY176" s="1"/>
      <c r="HMZ176" s="1"/>
      <c r="HNA176" s="1"/>
      <c r="HNB176" s="1"/>
      <c r="HNC176" s="1"/>
      <c r="HND176" s="1"/>
      <c r="HNE176" s="1"/>
      <c r="HNF176" s="1"/>
      <c r="HNG176" s="1"/>
      <c r="HNH176" s="1"/>
      <c r="HNI176" s="1"/>
      <c r="HNJ176" s="1"/>
      <c r="HNK176" s="1"/>
      <c r="HNL176" s="1"/>
      <c r="HNM176" s="1"/>
      <c r="HNN176" s="1"/>
      <c r="HNO176" s="1"/>
      <c r="HNP176" s="1"/>
      <c r="HNQ176" s="1"/>
      <c r="HNR176" s="1"/>
      <c r="HNS176" s="1"/>
      <c r="HNT176" s="1"/>
      <c r="HNU176" s="1"/>
      <c r="HNV176" s="1"/>
      <c r="HNW176" s="1"/>
      <c r="HNX176" s="1"/>
      <c r="HNY176" s="1"/>
      <c r="HNZ176" s="1"/>
      <c r="HOA176" s="1"/>
      <c r="HOB176" s="1"/>
      <c r="HOC176" s="1"/>
      <c r="HOD176" s="1"/>
      <c r="HOE176" s="1"/>
      <c r="HOF176" s="1"/>
      <c r="HOG176" s="1"/>
      <c r="HOH176" s="1"/>
      <c r="HOI176" s="1"/>
      <c r="HOJ176" s="1"/>
      <c r="HOK176" s="1"/>
      <c r="HOL176" s="1"/>
      <c r="HOM176" s="1"/>
      <c r="HON176" s="1"/>
      <c r="HOO176" s="1"/>
      <c r="HOP176" s="1"/>
      <c r="HOQ176" s="1"/>
      <c r="HOR176" s="1"/>
      <c r="HOS176" s="1"/>
      <c r="HOT176" s="1"/>
      <c r="HOU176" s="1"/>
      <c r="HOV176" s="1"/>
      <c r="HOW176" s="1"/>
      <c r="HOX176" s="1"/>
      <c r="HOY176" s="1"/>
      <c r="HOZ176" s="1"/>
      <c r="HPA176" s="1"/>
      <c r="HPB176" s="1"/>
      <c r="HPC176" s="1"/>
      <c r="HPD176" s="1"/>
      <c r="HPE176" s="1"/>
      <c r="HPF176" s="1"/>
      <c r="HPG176" s="1"/>
      <c r="HPH176" s="1"/>
      <c r="HPI176" s="1"/>
      <c r="HPJ176" s="1"/>
      <c r="HPK176" s="1"/>
      <c r="HPL176" s="1"/>
      <c r="HPM176" s="1"/>
      <c r="HPN176" s="1"/>
      <c r="HPO176" s="1"/>
      <c r="HPP176" s="1"/>
      <c r="HPQ176" s="1"/>
      <c r="HPR176" s="1"/>
      <c r="HPS176" s="1"/>
      <c r="HPT176" s="1"/>
      <c r="HPU176" s="1"/>
      <c r="HPV176" s="1"/>
      <c r="HPW176" s="1"/>
      <c r="HPX176" s="1"/>
      <c r="HPY176" s="1"/>
      <c r="HPZ176" s="1"/>
      <c r="HQA176" s="1"/>
      <c r="HQB176" s="1"/>
      <c r="HQC176" s="1"/>
      <c r="HQD176" s="1"/>
      <c r="HQE176" s="1"/>
      <c r="HQF176" s="1"/>
      <c r="HQG176" s="1"/>
      <c r="HQH176" s="1"/>
      <c r="HQI176" s="1"/>
      <c r="HQJ176" s="1"/>
      <c r="HQK176" s="1"/>
      <c r="HQL176" s="1"/>
      <c r="HQM176" s="1"/>
      <c r="HQN176" s="1"/>
      <c r="HQO176" s="1"/>
      <c r="HQP176" s="1"/>
      <c r="HQQ176" s="1"/>
      <c r="HQR176" s="1"/>
      <c r="HQS176" s="1"/>
      <c r="HQT176" s="1"/>
      <c r="HQU176" s="1"/>
      <c r="HQV176" s="1"/>
      <c r="HQW176" s="1"/>
      <c r="HQX176" s="1"/>
      <c r="HQY176" s="1"/>
      <c r="HQZ176" s="1"/>
      <c r="HRA176" s="1"/>
      <c r="HRB176" s="1"/>
      <c r="HRC176" s="1"/>
      <c r="HRD176" s="1"/>
      <c r="HRE176" s="1"/>
      <c r="HRF176" s="1"/>
      <c r="HRG176" s="1"/>
      <c r="HRH176" s="1"/>
      <c r="HRI176" s="1"/>
      <c r="HRJ176" s="1"/>
      <c r="HRK176" s="1"/>
      <c r="HRL176" s="1"/>
      <c r="HRM176" s="1"/>
      <c r="HRN176" s="1"/>
      <c r="HRO176" s="1"/>
      <c r="HRP176" s="1"/>
      <c r="HRQ176" s="1"/>
      <c r="HRR176" s="1"/>
      <c r="HRS176" s="1"/>
      <c r="HRT176" s="1"/>
      <c r="HRU176" s="1"/>
      <c r="HRV176" s="1"/>
      <c r="HRW176" s="1"/>
      <c r="HRX176" s="1"/>
      <c r="HRY176" s="1"/>
      <c r="HRZ176" s="1"/>
      <c r="HSA176" s="1"/>
      <c r="HSB176" s="1"/>
      <c r="HSC176" s="1"/>
      <c r="HSD176" s="1"/>
      <c r="HSE176" s="1"/>
      <c r="HSF176" s="1"/>
      <c r="HSG176" s="1"/>
      <c r="HSH176" s="1"/>
      <c r="HSI176" s="1"/>
      <c r="HSJ176" s="1"/>
      <c r="HSK176" s="1"/>
      <c r="HSL176" s="1"/>
      <c r="HSM176" s="1"/>
      <c r="HSN176" s="1"/>
      <c r="HSO176" s="1"/>
      <c r="HSP176" s="1"/>
      <c r="HSQ176" s="1"/>
      <c r="HSR176" s="1"/>
      <c r="HSS176" s="1"/>
      <c r="HST176" s="1"/>
      <c r="HSU176" s="1"/>
      <c r="HSV176" s="1"/>
      <c r="HSW176" s="1"/>
      <c r="HSX176" s="1"/>
      <c r="HSY176" s="1"/>
      <c r="HSZ176" s="1"/>
      <c r="HTA176" s="1"/>
      <c r="HTB176" s="1"/>
      <c r="HTC176" s="1"/>
      <c r="HTD176" s="1"/>
      <c r="HTE176" s="1"/>
      <c r="HTF176" s="1"/>
      <c r="HTG176" s="1"/>
      <c r="HTH176" s="1"/>
      <c r="HTI176" s="1"/>
      <c r="HTJ176" s="1"/>
      <c r="HTK176" s="1"/>
      <c r="HTL176" s="1"/>
      <c r="HTM176" s="1"/>
      <c r="HTN176" s="1"/>
      <c r="HTO176" s="1"/>
      <c r="HTP176" s="1"/>
      <c r="HTQ176" s="1"/>
      <c r="HTR176" s="1"/>
      <c r="HTS176" s="1"/>
      <c r="HTT176" s="1"/>
      <c r="HTU176" s="1"/>
      <c r="HTV176" s="1"/>
      <c r="HTW176" s="1"/>
      <c r="HTX176" s="1"/>
      <c r="HTY176" s="1"/>
      <c r="HTZ176" s="1"/>
      <c r="HUA176" s="1"/>
      <c r="HUB176" s="1"/>
      <c r="HUC176" s="1"/>
      <c r="HUD176" s="1"/>
      <c r="HUE176" s="1"/>
      <c r="HUF176" s="1"/>
      <c r="HUG176" s="1"/>
      <c r="HUH176" s="1"/>
      <c r="HUI176" s="1"/>
      <c r="HUJ176" s="1"/>
      <c r="HUK176" s="1"/>
      <c r="HUL176" s="1"/>
      <c r="HUM176" s="1"/>
      <c r="HUN176" s="1"/>
      <c r="HUO176" s="1"/>
      <c r="HUP176" s="1"/>
      <c r="HUQ176" s="1"/>
      <c r="HUR176" s="1"/>
      <c r="HUS176" s="1"/>
      <c r="HUT176" s="1"/>
      <c r="HUU176" s="1"/>
      <c r="HUV176" s="1"/>
      <c r="HUW176" s="1"/>
      <c r="HUX176" s="1"/>
      <c r="HUY176" s="1"/>
      <c r="HUZ176" s="1"/>
      <c r="HVA176" s="1"/>
      <c r="HVB176" s="1"/>
      <c r="HVC176" s="1"/>
      <c r="HVD176" s="1"/>
      <c r="HVE176" s="1"/>
      <c r="HVF176" s="1"/>
      <c r="HVG176" s="1"/>
      <c r="HVH176" s="1"/>
      <c r="HVI176" s="1"/>
      <c r="HVJ176" s="1"/>
      <c r="HVK176" s="1"/>
      <c r="HVL176" s="1"/>
      <c r="HVM176" s="1"/>
      <c r="HVN176" s="1"/>
      <c r="HVO176" s="1"/>
      <c r="HVP176" s="1"/>
      <c r="HVQ176" s="1"/>
      <c r="HVR176" s="1"/>
      <c r="HVS176" s="1"/>
      <c r="HVT176" s="1"/>
      <c r="HVU176" s="1"/>
      <c r="HVV176" s="1"/>
      <c r="HVW176" s="1"/>
      <c r="HVX176" s="1"/>
      <c r="HVY176" s="1"/>
      <c r="HVZ176" s="1"/>
      <c r="HWA176" s="1"/>
      <c r="HWB176" s="1"/>
      <c r="HWC176" s="1"/>
      <c r="HWD176" s="1"/>
      <c r="HWE176" s="1"/>
      <c r="HWF176" s="1"/>
      <c r="HWG176" s="1"/>
      <c r="HWH176" s="1"/>
      <c r="HWI176" s="1"/>
      <c r="HWJ176" s="1"/>
      <c r="HWK176" s="1"/>
      <c r="HWL176" s="1"/>
      <c r="HWM176" s="1"/>
      <c r="HWN176" s="1"/>
      <c r="HWO176" s="1"/>
      <c r="HWP176" s="1"/>
      <c r="HWQ176" s="1"/>
      <c r="HWR176" s="1"/>
      <c r="HWS176" s="1"/>
      <c r="HWT176" s="1"/>
      <c r="HWU176" s="1"/>
      <c r="HWV176" s="1"/>
      <c r="HWW176" s="1"/>
      <c r="HWX176" s="1"/>
      <c r="HWY176" s="1"/>
      <c r="HWZ176" s="1"/>
      <c r="HXA176" s="1"/>
      <c r="HXB176" s="1"/>
      <c r="HXC176" s="1"/>
      <c r="HXD176" s="1"/>
      <c r="HXE176" s="1"/>
      <c r="HXF176" s="1"/>
      <c r="HXG176" s="1"/>
      <c r="HXH176" s="1"/>
      <c r="HXI176" s="1"/>
      <c r="HXJ176" s="1"/>
      <c r="HXK176" s="1"/>
      <c r="HXL176" s="1"/>
      <c r="HXM176" s="1"/>
      <c r="HXN176" s="1"/>
      <c r="HXO176" s="1"/>
      <c r="HXP176" s="1"/>
      <c r="HXQ176" s="1"/>
      <c r="HXR176" s="1"/>
      <c r="HXS176" s="1"/>
      <c r="HXT176" s="1"/>
      <c r="HXU176" s="1"/>
      <c r="HXV176" s="1"/>
      <c r="HXW176" s="1"/>
      <c r="HXX176" s="1"/>
      <c r="HXY176" s="1"/>
      <c r="HXZ176" s="1"/>
      <c r="HYA176" s="1"/>
      <c r="HYB176" s="1"/>
      <c r="HYC176" s="1"/>
      <c r="HYD176" s="1"/>
      <c r="HYE176" s="1"/>
      <c r="HYF176" s="1"/>
      <c r="HYG176" s="1"/>
      <c r="HYH176" s="1"/>
      <c r="HYI176" s="1"/>
      <c r="HYJ176" s="1"/>
      <c r="HYK176" s="1"/>
      <c r="HYL176" s="1"/>
      <c r="HYM176" s="1"/>
      <c r="HYN176" s="1"/>
      <c r="HYO176" s="1"/>
      <c r="HYP176" s="1"/>
      <c r="HYQ176" s="1"/>
      <c r="HYR176" s="1"/>
      <c r="HYS176" s="1"/>
      <c r="HYT176" s="1"/>
      <c r="HYU176" s="1"/>
      <c r="HYV176" s="1"/>
      <c r="HYW176" s="1"/>
      <c r="HYX176" s="1"/>
      <c r="HYY176" s="1"/>
      <c r="HYZ176" s="1"/>
      <c r="HZA176" s="1"/>
      <c r="HZB176" s="1"/>
      <c r="HZC176" s="1"/>
      <c r="HZD176" s="1"/>
      <c r="HZE176" s="1"/>
      <c r="HZF176" s="1"/>
      <c r="HZG176" s="1"/>
      <c r="HZH176" s="1"/>
      <c r="HZI176" s="1"/>
      <c r="HZJ176" s="1"/>
      <c r="HZK176" s="1"/>
      <c r="HZL176" s="1"/>
      <c r="HZM176" s="1"/>
      <c r="HZN176" s="1"/>
      <c r="HZO176" s="1"/>
      <c r="HZP176" s="1"/>
      <c r="HZQ176" s="1"/>
      <c r="HZR176" s="1"/>
      <c r="HZS176" s="1"/>
      <c r="HZT176" s="1"/>
      <c r="HZU176" s="1"/>
      <c r="HZV176" s="1"/>
      <c r="HZW176" s="1"/>
      <c r="HZX176" s="1"/>
      <c r="HZY176" s="1"/>
      <c r="HZZ176" s="1"/>
      <c r="IAA176" s="1"/>
      <c r="IAB176" s="1"/>
      <c r="IAC176" s="1"/>
      <c r="IAD176" s="1"/>
      <c r="IAE176" s="1"/>
      <c r="IAF176" s="1"/>
      <c r="IAG176" s="1"/>
      <c r="IAH176" s="1"/>
      <c r="IAI176" s="1"/>
      <c r="IAJ176" s="1"/>
      <c r="IAK176" s="1"/>
      <c r="IAL176" s="1"/>
      <c r="IAM176" s="1"/>
      <c r="IAN176" s="1"/>
      <c r="IAO176" s="1"/>
      <c r="IAP176" s="1"/>
      <c r="IAQ176" s="1"/>
      <c r="IAR176" s="1"/>
      <c r="IAS176" s="1"/>
      <c r="IAT176" s="1"/>
      <c r="IAU176" s="1"/>
      <c r="IAV176" s="1"/>
      <c r="IAW176" s="1"/>
      <c r="IAX176" s="1"/>
      <c r="IAY176" s="1"/>
      <c r="IAZ176" s="1"/>
      <c r="IBA176" s="1"/>
      <c r="IBB176" s="1"/>
      <c r="IBC176" s="1"/>
      <c r="IBD176" s="1"/>
      <c r="IBE176" s="1"/>
      <c r="IBF176" s="1"/>
      <c r="IBG176" s="1"/>
      <c r="IBH176" s="1"/>
      <c r="IBI176" s="1"/>
      <c r="IBJ176" s="1"/>
      <c r="IBK176" s="1"/>
      <c r="IBL176" s="1"/>
      <c r="IBM176" s="1"/>
      <c r="IBN176" s="1"/>
      <c r="IBO176" s="1"/>
      <c r="IBP176" s="1"/>
      <c r="IBQ176" s="1"/>
      <c r="IBR176" s="1"/>
      <c r="IBS176" s="1"/>
      <c r="IBT176" s="1"/>
      <c r="IBU176" s="1"/>
      <c r="IBV176" s="1"/>
      <c r="IBW176" s="1"/>
      <c r="IBX176" s="1"/>
      <c r="IBY176" s="1"/>
      <c r="IBZ176" s="1"/>
      <c r="ICA176" s="1"/>
      <c r="ICB176" s="1"/>
      <c r="ICC176" s="1"/>
      <c r="ICD176" s="1"/>
      <c r="ICE176" s="1"/>
      <c r="ICF176" s="1"/>
      <c r="ICG176" s="1"/>
      <c r="ICH176" s="1"/>
      <c r="ICI176" s="1"/>
      <c r="ICJ176" s="1"/>
      <c r="ICK176" s="1"/>
      <c r="ICL176" s="1"/>
      <c r="ICM176" s="1"/>
      <c r="ICN176" s="1"/>
      <c r="ICO176" s="1"/>
      <c r="ICP176" s="1"/>
      <c r="ICQ176" s="1"/>
      <c r="ICR176" s="1"/>
      <c r="ICS176" s="1"/>
      <c r="ICT176" s="1"/>
      <c r="ICU176" s="1"/>
      <c r="ICV176" s="1"/>
      <c r="ICW176" s="1"/>
      <c r="ICX176" s="1"/>
      <c r="ICY176" s="1"/>
      <c r="ICZ176" s="1"/>
      <c r="IDA176" s="1"/>
      <c r="IDB176" s="1"/>
      <c r="IDC176" s="1"/>
      <c r="IDD176" s="1"/>
      <c r="IDE176" s="1"/>
      <c r="IDF176" s="1"/>
      <c r="IDG176" s="1"/>
      <c r="IDH176" s="1"/>
      <c r="IDI176" s="1"/>
      <c r="IDJ176" s="1"/>
      <c r="IDK176" s="1"/>
      <c r="IDL176" s="1"/>
      <c r="IDM176" s="1"/>
      <c r="IDN176" s="1"/>
      <c r="IDO176" s="1"/>
      <c r="IDP176" s="1"/>
      <c r="IDQ176" s="1"/>
      <c r="IDR176" s="1"/>
      <c r="IDS176" s="1"/>
      <c r="IDT176" s="1"/>
      <c r="IDU176" s="1"/>
      <c r="IDV176" s="1"/>
      <c r="IDW176" s="1"/>
      <c r="IDX176" s="1"/>
      <c r="IDY176" s="1"/>
      <c r="IDZ176" s="1"/>
      <c r="IEA176" s="1"/>
      <c r="IEB176" s="1"/>
      <c r="IEC176" s="1"/>
      <c r="IED176" s="1"/>
      <c r="IEE176" s="1"/>
      <c r="IEF176" s="1"/>
      <c r="IEG176" s="1"/>
      <c r="IEH176" s="1"/>
      <c r="IEI176" s="1"/>
      <c r="IEJ176" s="1"/>
      <c r="IEK176" s="1"/>
      <c r="IEL176" s="1"/>
      <c r="IEM176" s="1"/>
      <c r="IEN176" s="1"/>
      <c r="IEO176" s="1"/>
      <c r="IEP176" s="1"/>
      <c r="IEQ176" s="1"/>
      <c r="IER176" s="1"/>
      <c r="IES176" s="1"/>
      <c r="IET176" s="1"/>
      <c r="IEU176" s="1"/>
      <c r="IEV176" s="1"/>
      <c r="IEW176" s="1"/>
      <c r="IEX176" s="1"/>
      <c r="IEY176" s="1"/>
      <c r="IEZ176" s="1"/>
      <c r="IFA176" s="1"/>
      <c r="IFB176" s="1"/>
      <c r="IFC176" s="1"/>
      <c r="IFD176" s="1"/>
      <c r="IFE176" s="1"/>
      <c r="IFF176" s="1"/>
      <c r="IFG176" s="1"/>
      <c r="IFH176" s="1"/>
      <c r="IFI176" s="1"/>
      <c r="IFJ176" s="1"/>
      <c r="IFK176" s="1"/>
      <c r="IFL176" s="1"/>
      <c r="IFM176" s="1"/>
      <c r="IFN176" s="1"/>
      <c r="IFO176" s="1"/>
      <c r="IFP176" s="1"/>
      <c r="IFQ176" s="1"/>
      <c r="IFR176" s="1"/>
      <c r="IFS176" s="1"/>
      <c r="IFT176" s="1"/>
      <c r="IFU176" s="1"/>
      <c r="IFV176" s="1"/>
      <c r="IFW176" s="1"/>
      <c r="IFX176" s="1"/>
      <c r="IFY176" s="1"/>
      <c r="IFZ176" s="1"/>
      <c r="IGA176" s="1"/>
      <c r="IGB176" s="1"/>
      <c r="IGC176" s="1"/>
      <c r="IGD176" s="1"/>
      <c r="IGE176" s="1"/>
      <c r="IGF176" s="1"/>
      <c r="IGG176" s="1"/>
      <c r="IGH176" s="1"/>
      <c r="IGI176" s="1"/>
      <c r="IGJ176" s="1"/>
      <c r="IGK176" s="1"/>
      <c r="IGL176" s="1"/>
      <c r="IGM176" s="1"/>
      <c r="IGN176" s="1"/>
      <c r="IGO176" s="1"/>
      <c r="IGP176" s="1"/>
      <c r="IGQ176" s="1"/>
      <c r="IGR176" s="1"/>
      <c r="IGS176" s="1"/>
      <c r="IGT176" s="1"/>
      <c r="IGU176" s="1"/>
      <c r="IGV176" s="1"/>
      <c r="IGW176" s="1"/>
      <c r="IGX176" s="1"/>
      <c r="IGY176" s="1"/>
      <c r="IGZ176" s="1"/>
      <c r="IHA176" s="1"/>
      <c r="IHB176" s="1"/>
      <c r="IHC176" s="1"/>
      <c r="IHD176" s="1"/>
      <c r="IHE176" s="1"/>
      <c r="IHF176" s="1"/>
      <c r="IHG176" s="1"/>
      <c r="IHH176" s="1"/>
      <c r="IHI176" s="1"/>
      <c r="IHJ176" s="1"/>
      <c r="IHK176" s="1"/>
      <c r="IHL176" s="1"/>
      <c r="IHM176" s="1"/>
      <c r="IHN176" s="1"/>
      <c r="IHO176" s="1"/>
      <c r="IHP176" s="1"/>
      <c r="IHQ176" s="1"/>
      <c r="IHR176" s="1"/>
      <c r="IHS176" s="1"/>
      <c r="IHT176" s="1"/>
      <c r="IHU176" s="1"/>
      <c r="IHV176" s="1"/>
      <c r="IHW176" s="1"/>
      <c r="IHX176" s="1"/>
      <c r="IHY176" s="1"/>
      <c r="IHZ176" s="1"/>
      <c r="IIA176" s="1"/>
      <c r="IIB176" s="1"/>
      <c r="IIC176" s="1"/>
      <c r="IID176" s="1"/>
      <c r="IIE176" s="1"/>
      <c r="IIF176" s="1"/>
      <c r="IIG176" s="1"/>
      <c r="IIH176" s="1"/>
      <c r="III176" s="1"/>
      <c r="IIJ176" s="1"/>
      <c r="IIK176" s="1"/>
      <c r="IIL176" s="1"/>
      <c r="IIM176" s="1"/>
      <c r="IIN176" s="1"/>
      <c r="IIO176" s="1"/>
      <c r="IIP176" s="1"/>
      <c r="IIQ176" s="1"/>
      <c r="IIR176" s="1"/>
      <c r="IIS176" s="1"/>
      <c r="IIT176" s="1"/>
      <c r="IIU176" s="1"/>
      <c r="IIV176" s="1"/>
      <c r="IIW176" s="1"/>
      <c r="IIX176" s="1"/>
      <c r="IIY176" s="1"/>
      <c r="IIZ176" s="1"/>
      <c r="IJA176" s="1"/>
      <c r="IJB176" s="1"/>
      <c r="IJC176" s="1"/>
      <c r="IJD176" s="1"/>
      <c r="IJE176" s="1"/>
      <c r="IJF176" s="1"/>
      <c r="IJG176" s="1"/>
      <c r="IJH176" s="1"/>
      <c r="IJI176" s="1"/>
      <c r="IJJ176" s="1"/>
      <c r="IJK176" s="1"/>
      <c r="IJL176" s="1"/>
      <c r="IJM176" s="1"/>
      <c r="IJN176" s="1"/>
      <c r="IJO176" s="1"/>
      <c r="IJP176" s="1"/>
      <c r="IJQ176" s="1"/>
      <c r="IJR176" s="1"/>
      <c r="IJS176" s="1"/>
      <c r="IJT176" s="1"/>
      <c r="IJU176" s="1"/>
      <c r="IJV176" s="1"/>
      <c r="IJW176" s="1"/>
      <c r="IJX176" s="1"/>
      <c r="IJY176" s="1"/>
      <c r="IJZ176" s="1"/>
      <c r="IKA176" s="1"/>
      <c r="IKB176" s="1"/>
      <c r="IKC176" s="1"/>
      <c r="IKD176" s="1"/>
      <c r="IKE176" s="1"/>
      <c r="IKF176" s="1"/>
      <c r="IKG176" s="1"/>
      <c r="IKH176" s="1"/>
      <c r="IKI176" s="1"/>
      <c r="IKJ176" s="1"/>
      <c r="IKK176" s="1"/>
      <c r="IKL176" s="1"/>
      <c r="IKM176" s="1"/>
      <c r="IKN176" s="1"/>
      <c r="IKO176" s="1"/>
      <c r="IKP176" s="1"/>
      <c r="IKQ176" s="1"/>
      <c r="IKR176" s="1"/>
      <c r="IKS176" s="1"/>
      <c r="IKT176" s="1"/>
      <c r="IKU176" s="1"/>
      <c r="IKV176" s="1"/>
      <c r="IKW176" s="1"/>
      <c r="IKX176" s="1"/>
      <c r="IKY176" s="1"/>
      <c r="IKZ176" s="1"/>
      <c r="ILA176" s="1"/>
      <c r="ILB176" s="1"/>
      <c r="ILC176" s="1"/>
      <c r="ILD176" s="1"/>
      <c r="ILE176" s="1"/>
      <c r="ILF176" s="1"/>
      <c r="ILG176" s="1"/>
      <c r="ILH176" s="1"/>
      <c r="ILI176" s="1"/>
      <c r="ILJ176" s="1"/>
      <c r="ILK176" s="1"/>
      <c r="ILL176" s="1"/>
      <c r="ILM176" s="1"/>
      <c r="ILN176" s="1"/>
      <c r="ILO176" s="1"/>
      <c r="ILP176" s="1"/>
      <c r="ILQ176" s="1"/>
      <c r="ILR176" s="1"/>
      <c r="ILS176" s="1"/>
      <c r="ILT176" s="1"/>
      <c r="ILU176" s="1"/>
      <c r="ILV176" s="1"/>
      <c r="ILW176" s="1"/>
      <c r="ILX176" s="1"/>
      <c r="ILY176" s="1"/>
      <c r="ILZ176" s="1"/>
      <c r="IMA176" s="1"/>
      <c r="IMB176" s="1"/>
      <c r="IMC176" s="1"/>
      <c r="IMD176" s="1"/>
      <c r="IME176" s="1"/>
      <c r="IMF176" s="1"/>
      <c r="IMG176" s="1"/>
      <c r="IMH176" s="1"/>
      <c r="IMI176" s="1"/>
      <c r="IMJ176" s="1"/>
      <c r="IMK176" s="1"/>
      <c r="IML176" s="1"/>
      <c r="IMM176" s="1"/>
      <c r="IMN176" s="1"/>
      <c r="IMO176" s="1"/>
      <c r="IMP176" s="1"/>
      <c r="IMQ176" s="1"/>
      <c r="IMR176" s="1"/>
      <c r="IMS176" s="1"/>
      <c r="IMT176" s="1"/>
      <c r="IMU176" s="1"/>
      <c r="IMV176" s="1"/>
      <c r="IMW176" s="1"/>
      <c r="IMX176" s="1"/>
      <c r="IMY176" s="1"/>
      <c r="IMZ176" s="1"/>
      <c r="INA176" s="1"/>
      <c r="INB176" s="1"/>
      <c r="INC176" s="1"/>
      <c r="IND176" s="1"/>
      <c r="INE176" s="1"/>
      <c r="INF176" s="1"/>
      <c r="ING176" s="1"/>
      <c r="INH176" s="1"/>
      <c r="INI176" s="1"/>
      <c r="INJ176" s="1"/>
      <c r="INK176" s="1"/>
      <c r="INL176" s="1"/>
      <c r="INM176" s="1"/>
      <c r="INN176" s="1"/>
      <c r="INO176" s="1"/>
      <c r="INP176" s="1"/>
      <c r="INQ176" s="1"/>
      <c r="INR176" s="1"/>
      <c r="INS176" s="1"/>
      <c r="INT176" s="1"/>
      <c r="INU176" s="1"/>
      <c r="INV176" s="1"/>
      <c r="INW176" s="1"/>
      <c r="INX176" s="1"/>
      <c r="INY176" s="1"/>
      <c r="INZ176" s="1"/>
      <c r="IOA176" s="1"/>
      <c r="IOB176" s="1"/>
      <c r="IOC176" s="1"/>
      <c r="IOD176" s="1"/>
      <c r="IOE176" s="1"/>
      <c r="IOF176" s="1"/>
      <c r="IOG176" s="1"/>
      <c r="IOH176" s="1"/>
      <c r="IOI176" s="1"/>
      <c r="IOJ176" s="1"/>
      <c r="IOK176" s="1"/>
      <c r="IOL176" s="1"/>
      <c r="IOM176" s="1"/>
      <c r="ION176" s="1"/>
      <c r="IOO176" s="1"/>
      <c r="IOP176" s="1"/>
      <c r="IOQ176" s="1"/>
      <c r="IOR176" s="1"/>
      <c r="IOS176" s="1"/>
      <c r="IOT176" s="1"/>
      <c r="IOU176" s="1"/>
      <c r="IOV176" s="1"/>
      <c r="IOW176" s="1"/>
      <c r="IOX176" s="1"/>
      <c r="IOY176" s="1"/>
      <c r="IOZ176" s="1"/>
      <c r="IPA176" s="1"/>
      <c r="IPB176" s="1"/>
      <c r="IPC176" s="1"/>
      <c r="IPD176" s="1"/>
      <c r="IPE176" s="1"/>
      <c r="IPF176" s="1"/>
      <c r="IPG176" s="1"/>
      <c r="IPH176" s="1"/>
      <c r="IPI176" s="1"/>
      <c r="IPJ176" s="1"/>
      <c r="IPK176" s="1"/>
      <c r="IPL176" s="1"/>
      <c r="IPM176" s="1"/>
      <c r="IPN176" s="1"/>
      <c r="IPO176" s="1"/>
      <c r="IPP176" s="1"/>
      <c r="IPQ176" s="1"/>
      <c r="IPR176" s="1"/>
      <c r="IPS176" s="1"/>
      <c r="IPT176" s="1"/>
      <c r="IPU176" s="1"/>
      <c r="IPV176" s="1"/>
      <c r="IPW176" s="1"/>
      <c r="IPX176" s="1"/>
      <c r="IPY176" s="1"/>
      <c r="IPZ176" s="1"/>
      <c r="IQA176" s="1"/>
      <c r="IQB176" s="1"/>
      <c r="IQC176" s="1"/>
      <c r="IQD176" s="1"/>
      <c r="IQE176" s="1"/>
      <c r="IQF176" s="1"/>
      <c r="IQG176" s="1"/>
      <c r="IQH176" s="1"/>
      <c r="IQI176" s="1"/>
      <c r="IQJ176" s="1"/>
      <c r="IQK176" s="1"/>
      <c r="IQL176" s="1"/>
      <c r="IQM176" s="1"/>
      <c r="IQN176" s="1"/>
      <c r="IQO176" s="1"/>
      <c r="IQP176" s="1"/>
      <c r="IQQ176" s="1"/>
      <c r="IQR176" s="1"/>
      <c r="IQS176" s="1"/>
      <c r="IQT176" s="1"/>
      <c r="IQU176" s="1"/>
      <c r="IQV176" s="1"/>
      <c r="IQW176" s="1"/>
      <c r="IQX176" s="1"/>
      <c r="IQY176" s="1"/>
      <c r="IQZ176" s="1"/>
      <c r="IRA176" s="1"/>
      <c r="IRB176" s="1"/>
      <c r="IRC176" s="1"/>
      <c r="IRD176" s="1"/>
      <c r="IRE176" s="1"/>
      <c r="IRF176" s="1"/>
      <c r="IRG176" s="1"/>
      <c r="IRH176" s="1"/>
      <c r="IRI176" s="1"/>
      <c r="IRJ176" s="1"/>
      <c r="IRK176" s="1"/>
      <c r="IRL176" s="1"/>
      <c r="IRM176" s="1"/>
      <c r="IRN176" s="1"/>
      <c r="IRO176" s="1"/>
      <c r="IRP176" s="1"/>
      <c r="IRQ176" s="1"/>
      <c r="IRR176" s="1"/>
      <c r="IRS176" s="1"/>
      <c r="IRT176" s="1"/>
      <c r="IRU176" s="1"/>
      <c r="IRV176" s="1"/>
      <c r="IRW176" s="1"/>
      <c r="IRX176" s="1"/>
      <c r="IRY176" s="1"/>
      <c r="IRZ176" s="1"/>
      <c r="ISA176" s="1"/>
      <c r="ISB176" s="1"/>
      <c r="ISC176" s="1"/>
      <c r="ISD176" s="1"/>
      <c r="ISE176" s="1"/>
      <c r="ISF176" s="1"/>
      <c r="ISG176" s="1"/>
      <c r="ISH176" s="1"/>
      <c r="ISI176" s="1"/>
      <c r="ISJ176" s="1"/>
      <c r="ISK176" s="1"/>
      <c r="ISL176" s="1"/>
      <c r="ISM176" s="1"/>
      <c r="ISN176" s="1"/>
      <c r="ISO176" s="1"/>
      <c r="ISP176" s="1"/>
      <c r="ISQ176" s="1"/>
      <c r="ISR176" s="1"/>
      <c r="ISS176" s="1"/>
      <c r="IST176" s="1"/>
      <c r="ISU176" s="1"/>
      <c r="ISV176" s="1"/>
      <c r="ISW176" s="1"/>
      <c r="ISX176" s="1"/>
      <c r="ISY176" s="1"/>
      <c r="ISZ176" s="1"/>
      <c r="ITA176" s="1"/>
      <c r="ITB176" s="1"/>
      <c r="ITC176" s="1"/>
      <c r="ITD176" s="1"/>
      <c r="ITE176" s="1"/>
      <c r="ITF176" s="1"/>
      <c r="ITG176" s="1"/>
      <c r="ITH176" s="1"/>
      <c r="ITI176" s="1"/>
      <c r="ITJ176" s="1"/>
      <c r="ITK176" s="1"/>
      <c r="ITL176" s="1"/>
      <c r="ITM176" s="1"/>
      <c r="ITN176" s="1"/>
      <c r="ITO176" s="1"/>
      <c r="ITP176" s="1"/>
      <c r="ITQ176" s="1"/>
      <c r="ITR176" s="1"/>
      <c r="ITS176" s="1"/>
      <c r="ITT176" s="1"/>
      <c r="ITU176" s="1"/>
      <c r="ITV176" s="1"/>
      <c r="ITW176" s="1"/>
      <c r="ITX176" s="1"/>
      <c r="ITY176" s="1"/>
      <c r="ITZ176" s="1"/>
      <c r="IUA176" s="1"/>
      <c r="IUB176" s="1"/>
      <c r="IUC176" s="1"/>
      <c r="IUD176" s="1"/>
      <c r="IUE176" s="1"/>
      <c r="IUF176" s="1"/>
      <c r="IUG176" s="1"/>
      <c r="IUH176" s="1"/>
      <c r="IUI176" s="1"/>
      <c r="IUJ176" s="1"/>
      <c r="IUK176" s="1"/>
      <c r="IUL176" s="1"/>
      <c r="IUM176" s="1"/>
      <c r="IUN176" s="1"/>
      <c r="IUO176" s="1"/>
      <c r="IUP176" s="1"/>
      <c r="IUQ176" s="1"/>
      <c r="IUR176" s="1"/>
      <c r="IUS176" s="1"/>
      <c r="IUT176" s="1"/>
      <c r="IUU176" s="1"/>
      <c r="IUV176" s="1"/>
      <c r="IUW176" s="1"/>
      <c r="IUX176" s="1"/>
      <c r="IUY176" s="1"/>
      <c r="IUZ176" s="1"/>
      <c r="IVA176" s="1"/>
      <c r="IVB176" s="1"/>
      <c r="IVC176" s="1"/>
      <c r="IVD176" s="1"/>
      <c r="IVE176" s="1"/>
      <c r="IVF176" s="1"/>
      <c r="IVG176" s="1"/>
      <c r="IVH176" s="1"/>
      <c r="IVI176" s="1"/>
      <c r="IVJ176" s="1"/>
      <c r="IVK176" s="1"/>
      <c r="IVL176" s="1"/>
      <c r="IVM176" s="1"/>
      <c r="IVN176" s="1"/>
      <c r="IVO176" s="1"/>
      <c r="IVP176" s="1"/>
      <c r="IVQ176" s="1"/>
      <c r="IVR176" s="1"/>
      <c r="IVS176" s="1"/>
      <c r="IVT176" s="1"/>
      <c r="IVU176" s="1"/>
      <c r="IVV176" s="1"/>
      <c r="IVW176" s="1"/>
      <c r="IVX176" s="1"/>
      <c r="IVY176" s="1"/>
      <c r="IVZ176" s="1"/>
      <c r="IWA176" s="1"/>
      <c r="IWB176" s="1"/>
      <c r="IWC176" s="1"/>
      <c r="IWD176" s="1"/>
      <c r="IWE176" s="1"/>
      <c r="IWF176" s="1"/>
      <c r="IWG176" s="1"/>
      <c r="IWH176" s="1"/>
      <c r="IWI176" s="1"/>
      <c r="IWJ176" s="1"/>
      <c r="IWK176" s="1"/>
      <c r="IWL176" s="1"/>
      <c r="IWM176" s="1"/>
      <c r="IWN176" s="1"/>
      <c r="IWO176" s="1"/>
      <c r="IWP176" s="1"/>
      <c r="IWQ176" s="1"/>
      <c r="IWR176" s="1"/>
      <c r="IWS176" s="1"/>
      <c r="IWT176" s="1"/>
      <c r="IWU176" s="1"/>
      <c r="IWV176" s="1"/>
      <c r="IWW176" s="1"/>
      <c r="IWX176" s="1"/>
      <c r="IWY176" s="1"/>
      <c r="IWZ176" s="1"/>
      <c r="IXA176" s="1"/>
      <c r="IXB176" s="1"/>
      <c r="IXC176" s="1"/>
      <c r="IXD176" s="1"/>
      <c r="IXE176" s="1"/>
      <c r="IXF176" s="1"/>
      <c r="IXG176" s="1"/>
      <c r="IXH176" s="1"/>
      <c r="IXI176" s="1"/>
      <c r="IXJ176" s="1"/>
      <c r="IXK176" s="1"/>
      <c r="IXL176" s="1"/>
      <c r="IXM176" s="1"/>
      <c r="IXN176" s="1"/>
      <c r="IXO176" s="1"/>
      <c r="IXP176" s="1"/>
      <c r="IXQ176" s="1"/>
      <c r="IXR176" s="1"/>
      <c r="IXS176" s="1"/>
      <c r="IXT176" s="1"/>
      <c r="IXU176" s="1"/>
      <c r="IXV176" s="1"/>
      <c r="IXW176" s="1"/>
      <c r="IXX176" s="1"/>
      <c r="IXY176" s="1"/>
      <c r="IXZ176" s="1"/>
      <c r="IYA176" s="1"/>
      <c r="IYB176" s="1"/>
      <c r="IYC176" s="1"/>
      <c r="IYD176" s="1"/>
      <c r="IYE176" s="1"/>
      <c r="IYF176" s="1"/>
      <c r="IYG176" s="1"/>
      <c r="IYH176" s="1"/>
      <c r="IYI176" s="1"/>
      <c r="IYJ176" s="1"/>
      <c r="IYK176" s="1"/>
      <c r="IYL176" s="1"/>
      <c r="IYM176" s="1"/>
      <c r="IYN176" s="1"/>
      <c r="IYO176" s="1"/>
      <c r="IYP176" s="1"/>
      <c r="IYQ176" s="1"/>
      <c r="IYR176" s="1"/>
      <c r="IYS176" s="1"/>
      <c r="IYT176" s="1"/>
      <c r="IYU176" s="1"/>
      <c r="IYV176" s="1"/>
      <c r="IYW176" s="1"/>
      <c r="IYX176" s="1"/>
      <c r="IYY176" s="1"/>
      <c r="IYZ176" s="1"/>
      <c r="IZA176" s="1"/>
      <c r="IZB176" s="1"/>
      <c r="IZC176" s="1"/>
      <c r="IZD176" s="1"/>
      <c r="IZE176" s="1"/>
      <c r="IZF176" s="1"/>
      <c r="IZG176" s="1"/>
      <c r="IZH176" s="1"/>
      <c r="IZI176" s="1"/>
      <c r="IZJ176" s="1"/>
      <c r="IZK176" s="1"/>
      <c r="IZL176" s="1"/>
      <c r="IZM176" s="1"/>
      <c r="IZN176" s="1"/>
      <c r="IZO176" s="1"/>
      <c r="IZP176" s="1"/>
      <c r="IZQ176" s="1"/>
      <c r="IZR176" s="1"/>
      <c r="IZS176" s="1"/>
      <c r="IZT176" s="1"/>
      <c r="IZU176" s="1"/>
      <c r="IZV176" s="1"/>
      <c r="IZW176" s="1"/>
      <c r="IZX176" s="1"/>
      <c r="IZY176" s="1"/>
      <c r="IZZ176" s="1"/>
      <c r="JAA176" s="1"/>
      <c r="JAB176" s="1"/>
      <c r="JAC176" s="1"/>
      <c r="JAD176" s="1"/>
      <c r="JAE176" s="1"/>
      <c r="JAF176" s="1"/>
      <c r="JAG176" s="1"/>
      <c r="JAH176" s="1"/>
      <c r="JAI176" s="1"/>
      <c r="JAJ176" s="1"/>
      <c r="JAK176" s="1"/>
      <c r="JAL176" s="1"/>
      <c r="JAM176" s="1"/>
      <c r="JAN176" s="1"/>
      <c r="JAO176" s="1"/>
      <c r="JAP176" s="1"/>
      <c r="JAQ176" s="1"/>
      <c r="JAR176" s="1"/>
      <c r="JAS176" s="1"/>
      <c r="JAT176" s="1"/>
      <c r="JAU176" s="1"/>
      <c r="JAV176" s="1"/>
      <c r="JAW176" s="1"/>
      <c r="JAX176" s="1"/>
      <c r="JAY176" s="1"/>
      <c r="JAZ176" s="1"/>
      <c r="JBA176" s="1"/>
      <c r="JBB176" s="1"/>
      <c r="JBC176" s="1"/>
      <c r="JBD176" s="1"/>
      <c r="JBE176" s="1"/>
      <c r="JBF176" s="1"/>
      <c r="JBG176" s="1"/>
      <c r="JBH176" s="1"/>
      <c r="JBI176" s="1"/>
      <c r="JBJ176" s="1"/>
      <c r="JBK176" s="1"/>
      <c r="JBL176" s="1"/>
      <c r="JBM176" s="1"/>
      <c r="JBN176" s="1"/>
      <c r="JBO176" s="1"/>
      <c r="JBP176" s="1"/>
      <c r="JBQ176" s="1"/>
      <c r="JBR176" s="1"/>
      <c r="JBS176" s="1"/>
      <c r="JBT176" s="1"/>
      <c r="JBU176" s="1"/>
      <c r="JBV176" s="1"/>
      <c r="JBW176" s="1"/>
      <c r="JBX176" s="1"/>
      <c r="JBY176" s="1"/>
      <c r="JBZ176" s="1"/>
      <c r="JCA176" s="1"/>
      <c r="JCB176" s="1"/>
      <c r="JCC176" s="1"/>
      <c r="JCD176" s="1"/>
      <c r="JCE176" s="1"/>
      <c r="JCF176" s="1"/>
      <c r="JCG176" s="1"/>
      <c r="JCH176" s="1"/>
      <c r="JCI176" s="1"/>
      <c r="JCJ176" s="1"/>
      <c r="JCK176" s="1"/>
      <c r="JCL176" s="1"/>
      <c r="JCM176" s="1"/>
      <c r="JCN176" s="1"/>
      <c r="JCO176" s="1"/>
      <c r="JCP176" s="1"/>
      <c r="JCQ176" s="1"/>
      <c r="JCR176" s="1"/>
      <c r="JCS176" s="1"/>
      <c r="JCT176" s="1"/>
      <c r="JCU176" s="1"/>
      <c r="JCV176" s="1"/>
      <c r="JCW176" s="1"/>
      <c r="JCX176" s="1"/>
      <c r="JCY176" s="1"/>
      <c r="JCZ176" s="1"/>
      <c r="JDA176" s="1"/>
      <c r="JDB176" s="1"/>
      <c r="JDC176" s="1"/>
      <c r="JDD176" s="1"/>
      <c r="JDE176" s="1"/>
      <c r="JDF176" s="1"/>
      <c r="JDG176" s="1"/>
      <c r="JDH176" s="1"/>
      <c r="JDI176" s="1"/>
      <c r="JDJ176" s="1"/>
      <c r="JDK176" s="1"/>
      <c r="JDL176" s="1"/>
      <c r="JDM176" s="1"/>
      <c r="JDN176" s="1"/>
      <c r="JDO176" s="1"/>
      <c r="JDP176" s="1"/>
      <c r="JDQ176" s="1"/>
      <c r="JDR176" s="1"/>
      <c r="JDS176" s="1"/>
      <c r="JDT176" s="1"/>
      <c r="JDU176" s="1"/>
      <c r="JDV176" s="1"/>
      <c r="JDW176" s="1"/>
      <c r="JDX176" s="1"/>
      <c r="JDY176" s="1"/>
      <c r="JDZ176" s="1"/>
      <c r="JEA176" s="1"/>
      <c r="JEB176" s="1"/>
      <c r="JEC176" s="1"/>
      <c r="JED176" s="1"/>
      <c r="JEE176" s="1"/>
      <c r="JEF176" s="1"/>
      <c r="JEG176" s="1"/>
      <c r="JEH176" s="1"/>
      <c r="JEI176" s="1"/>
      <c r="JEJ176" s="1"/>
      <c r="JEK176" s="1"/>
      <c r="JEL176" s="1"/>
      <c r="JEM176" s="1"/>
      <c r="JEN176" s="1"/>
      <c r="JEO176" s="1"/>
      <c r="JEP176" s="1"/>
      <c r="JEQ176" s="1"/>
      <c r="JER176" s="1"/>
      <c r="JES176" s="1"/>
      <c r="JET176" s="1"/>
      <c r="JEU176" s="1"/>
      <c r="JEV176" s="1"/>
      <c r="JEW176" s="1"/>
      <c r="JEX176" s="1"/>
      <c r="JEY176" s="1"/>
      <c r="JEZ176" s="1"/>
      <c r="JFA176" s="1"/>
      <c r="JFB176" s="1"/>
      <c r="JFC176" s="1"/>
      <c r="JFD176" s="1"/>
      <c r="JFE176" s="1"/>
      <c r="JFF176" s="1"/>
      <c r="JFG176" s="1"/>
      <c r="JFH176" s="1"/>
      <c r="JFI176" s="1"/>
      <c r="JFJ176" s="1"/>
      <c r="JFK176" s="1"/>
      <c r="JFL176" s="1"/>
      <c r="JFM176" s="1"/>
      <c r="JFN176" s="1"/>
      <c r="JFO176" s="1"/>
      <c r="JFP176" s="1"/>
      <c r="JFQ176" s="1"/>
      <c r="JFR176" s="1"/>
      <c r="JFS176" s="1"/>
      <c r="JFT176" s="1"/>
      <c r="JFU176" s="1"/>
      <c r="JFV176" s="1"/>
      <c r="JFW176" s="1"/>
      <c r="JFX176" s="1"/>
      <c r="JFY176" s="1"/>
      <c r="JFZ176" s="1"/>
      <c r="JGA176" s="1"/>
      <c r="JGB176" s="1"/>
      <c r="JGC176" s="1"/>
      <c r="JGD176" s="1"/>
      <c r="JGE176" s="1"/>
      <c r="JGF176" s="1"/>
      <c r="JGG176" s="1"/>
      <c r="JGH176" s="1"/>
      <c r="JGI176" s="1"/>
      <c r="JGJ176" s="1"/>
      <c r="JGK176" s="1"/>
      <c r="JGL176" s="1"/>
      <c r="JGM176" s="1"/>
      <c r="JGN176" s="1"/>
      <c r="JGO176" s="1"/>
      <c r="JGP176" s="1"/>
      <c r="JGQ176" s="1"/>
      <c r="JGR176" s="1"/>
      <c r="JGS176" s="1"/>
      <c r="JGT176" s="1"/>
      <c r="JGU176" s="1"/>
      <c r="JGV176" s="1"/>
      <c r="JGW176" s="1"/>
      <c r="JGX176" s="1"/>
      <c r="JGY176" s="1"/>
      <c r="JGZ176" s="1"/>
      <c r="JHA176" s="1"/>
      <c r="JHB176" s="1"/>
      <c r="JHC176" s="1"/>
      <c r="JHD176" s="1"/>
      <c r="JHE176" s="1"/>
      <c r="JHF176" s="1"/>
      <c r="JHG176" s="1"/>
      <c r="JHH176" s="1"/>
      <c r="JHI176" s="1"/>
      <c r="JHJ176" s="1"/>
      <c r="JHK176" s="1"/>
      <c r="JHL176" s="1"/>
      <c r="JHM176" s="1"/>
      <c r="JHN176" s="1"/>
      <c r="JHO176" s="1"/>
      <c r="JHP176" s="1"/>
      <c r="JHQ176" s="1"/>
      <c r="JHR176" s="1"/>
      <c r="JHS176" s="1"/>
      <c r="JHT176" s="1"/>
      <c r="JHU176" s="1"/>
      <c r="JHV176" s="1"/>
      <c r="JHW176" s="1"/>
      <c r="JHX176" s="1"/>
      <c r="JHY176" s="1"/>
      <c r="JHZ176" s="1"/>
      <c r="JIA176" s="1"/>
      <c r="JIB176" s="1"/>
      <c r="JIC176" s="1"/>
      <c r="JID176" s="1"/>
      <c r="JIE176" s="1"/>
      <c r="JIF176" s="1"/>
      <c r="JIG176" s="1"/>
      <c r="JIH176" s="1"/>
      <c r="JII176" s="1"/>
      <c r="JIJ176" s="1"/>
      <c r="JIK176" s="1"/>
      <c r="JIL176" s="1"/>
      <c r="JIM176" s="1"/>
      <c r="JIN176" s="1"/>
      <c r="JIO176" s="1"/>
      <c r="JIP176" s="1"/>
      <c r="JIQ176" s="1"/>
      <c r="JIR176" s="1"/>
      <c r="JIS176" s="1"/>
      <c r="JIT176" s="1"/>
      <c r="JIU176" s="1"/>
      <c r="JIV176" s="1"/>
      <c r="JIW176" s="1"/>
      <c r="JIX176" s="1"/>
      <c r="JIY176" s="1"/>
      <c r="JIZ176" s="1"/>
      <c r="JJA176" s="1"/>
      <c r="JJB176" s="1"/>
      <c r="JJC176" s="1"/>
      <c r="JJD176" s="1"/>
      <c r="JJE176" s="1"/>
      <c r="JJF176" s="1"/>
      <c r="JJG176" s="1"/>
      <c r="JJH176" s="1"/>
      <c r="JJI176" s="1"/>
      <c r="JJJ176" s="1"/>
      <c r="JJK176" s="1"/>
      <c r="JJL176" s="1"/>
      <c r="JJM176" s="1"/>
      <c r="JJN176" s="1"/>
      <c r="JJO176" s="1"/>
      <c r="JJP176" s="1"/>
      <c r="JJQ176" s="1"/>
      <c r="JJR176" s="1"/>
      <c r="JJS176" s="1"/>
      <c r="JJT176" s="1"/>
      <c r="JJU176" s="1"/>
      <c r="JJV176" s="1"/>
      <c r="JJW176" s="1"/>
      <c r="JJX176" s="1"/>
      <c r="JJY176" s="1"/>
      <c r="JJZ176" s="1"/>
      <c r="JKA176" s="1"/>
      <c r="JKB176" s="1"/>
      <c r="JKC176" s="1"/>
      <c r="JKD176" s="1"/>
      <c r="JKE176" s="1"/>
      <c r="JKF176" s="1"/>
      <c r="JKG176" s="1"/>
      <c r="JKH176" s="1"/>
      <c r="JKI176" s="1"/>
      <c r="JKJ176" s="1"/>
      <c r="JKK176" s="1"/>
      <c r="JKL176" s="1"/>
      <c r="JKM176" s="1"/>
      <c r="JKN176" s="1"/>
      <c r="JKO176" s="1"/>
      <c r="JKP176" s="1"/>
      <c r="JKQ176" s="1"/>
      <c r="JKR176" s="1"/>
      <c r="JKS176" s="1"/>
      <c r="JKT176" s="1"/>
      <c r="JKU176" s="1"/>
      <c r="JKV176" s="1"/>
      <c r="JKW176" s="1"/>
      <c r="JKX176" s="1"/>
      <c r="JKY176" s="1"/>
      <c r="JKZ176" s="1"/>
      <c r="JLA176" s="1"/>
      <c r="JLB176" s="1"/>
      <c r="JLC176" s="1"/>
      <c r="JLD176" s="1"/>
      <c r="JLE176" s="1"/>
      <c r="JLF176" s="1"/>
      <c r="JLG176" s="1"/>
      <c r="JLH176" s="1"/>
      <c r="JLI176" s="1"/>
      <c r="JLJ176" s="1"/>
      <c r="JLK176" s="1"/>
      <c r="JLL176" s="1"/>
      <c r="JLM176" s="1"/>
      <c r="JLN176" s="1"/>
      <c r="JLO176" s="1"/>
      <c r="JLP176" s="1"/>
      <c r="JLQ176" s="1"/>
      <c r="JLR176" s="1"/>
      <c r="JLS176" s="1"/>
      <c r="JLT176" s="1"/>
      <c r="JLU176" s="1"/>
      <c r="JLV176" s="1"/>
      <c r="JLW176" s="1"/>
      <c r="JLX176" s="1"/>
      <c r="JLY176" s="1"/>
      <c r="JLZ176" s="1"/>
      <c r="JMA176" s="1"/>
      <c r="JMB176" s="1"/>
      <c r="JMC176" s="1"/>
      <c r="JMD176" s="1"/>
      <c r="JME176" s="1"/>
      <c r="JMF176" s="1"/>
      <c r="JMG176" s="1"/>
      <c r="JMH176" s="1"/>
      <c r="JMI176" s="1"/>
      <c r="JMJ176" s="1"/>
      <c r="JMK176" s="1"/>
      <c r="JML176" s="1"/>
      <c r="JMM176" s="1"/>
      <c r="JMN176" s="1"/>
      <c r="JMO176" s="1"/>
      <c r="JMP176" s="1"/>
      <c r="JMQ176" s="1"/>
      <c r="JMR176" s="1"/>
      <c r="JMS176" s="1"/>
      <c r="JMT176" s="1"/>
      <c r="JMU176" s="1"/>
      <c r="JMV176" s="1"/>
      <c r="JMW176" s="1"/>
      <c r="JMX176" s="1"/>
      <c r="JMY176" s="1"/>
      <c r="JMZ176" s="1"/>
      <c r="JNA176" s="1"/>
      <c r="JNB176" s="1"/>
      <c r="JNC176" s="1"/>
      <c r="JND176" s="1"/>
      <c r="JNE176" s="1"/>
      <c r="JNF176" s="1"/>
      <c r="JNG176" s="1"/>
      <c r="JNH176" s="1"/>
      <c r="JNI176" s="1"/>
      <c r="JNJ176" s="1"/>
      <c r="JNK176" s="1"/>
      <c r="JNL176" s="1"/>
      <c r="JNM176" s="1"/>
      <c r="JNN176" s="1"/>
      <c r="JNO176" s="1"/>
      <c r="JNP176" s="1"/>
      <c r="JNQ176" s="1"/>
      <c r="JNR176" s="1"/>
      <c r="JNS176" s="1"/>
      <c r="JNT176" s="1"/>
      <c r="JNU176" s="1"/>
      <c r="JNV176" s="1"/>
      <c r="JNW176" s="1"/>
      <c r="JNX176" s="1"/>
      <c r="JNY176" s="1"/>
      <c r="JNZ176" s="1"/>
      <c r="JOA176" s="1"/>
      <c r="JOB176" s="1"/>
      <c r="JOC176" s="1"/>
      <c r="JOD176" s="1"/>
      <c r="JOE176" s="1"/>
      <c r="JOF176" s="1"/>
      <c r="JOG176" s="1"/>
      <c r="JOH176" s="1"/>
      <c r="JOI176" s="1"/>
      <c r="JOJ176" s="1"/>
      <c r="JOK176" s="1"/>
      <c r="JOL176" s="1"/>
      <c r="JOM176" s="1"/>
      <c r="JON176" s="1"/>
      <c r="JOO176" s="1"/>
      <c r="JOP176" s="1"/>
      <c r="JOQ176" s="1"/>
      <c r="JOR176" s="1"/>
      <c r="JOS176" s="1"/>
      <c r="JOT176" s="1"/>
      <c r="JOU176" s="1"/>
      <c r="JOV176" s="1"/>
      <c r="JOW176" s="1"/>
      <c r="JOX176" s="1"/>
      <c r="JOY176" s="1"/>
      <c r="JOZ176" s="1"/>
      <c r="JPA176" s="1"/>
      <c r="JPB176" s="1"/>
      <c r="JPC176" s="1"/>
      <c r="JPD176" s="1"/>
      <c r="JPE176" s="1"/>
      <c r="JPF176" s="1"/>
      <c r="JPG176" s="1"/>
      <c r="JPH176" s="1"/>
      <c r="JPI176" s="1"/>
      <c r="JPJ176" s="1"/>
      <c r="JPK176" s="1"/>
      <c r="JPL176" s="1"/>
      <c r="JPM176" s="1"/>
      <c r="JPN176" s="1"/>
      <c r="JPO176" s="1"/>
      <c r="JPP176" s="1"/>
      <c r="JPQ176" s="1"/>
      <c r="JPR176" s="1"/>
      <c r="JPS176" s="1"/>
      <c r="JPT176" s="1"/>
      <c r="JPU176" s="1"/>
      <c r="JPV176" s="1"/>
      <c r="JPW176" s="1"/>
      <c r="JPX176" s="1"/>
      <c r="JPY176" s="1"/>
      <c r="JPZ176" s="1"/>
      <c r="JQA176" s="1"/>
      <c r="JQB176" s="1"/>
      <c r="JQC176" s="1"/>
      <c r="JQD176" s="1"/>
      <c r="JQE176" s="1"/>
      <c r="JQF176" s="1"/>
      <c r="JQG176" s="1"/>
      <c r="JQH176" s="1"/>
      <c r="JQI176" s="1"/>
      <c r="JQJ176" s="1"/>
      <c r="JQK176" s="1"/>
      <c r="JQL176" s="1"/>
      <c r="JQM176" s="1"/>
      <c r="JQN176" s="1"/>
      <c r="JQO176" s="1"/>
      <c r="JQP176" s="1"/>
      <c r="JQQ176" s="1"/>
      <c r="JQR176" s="1"/>
      <c r="JQS176" s="1"/>
      <c r="JQT176" s="1"/>
      <c r="JQU176" s="1"/>
      <c r="JQV176" s="1"/>
      <c r="JQW176" s="1"/>
      <c r="JQX176" s="1"/>
      <c r="JQY176" s="1"/>
      <c r="JQZ176" s="1"/>
      <c r="JRA176" s="1"/>
      <c r="JRB176" s="1"/>
      <c r="JRC176" s="1"/>
      <c r="JRD176" s="1"/>
      <c r="JRE176" s="1"/>
      <c r="JRF176" s="1"/>
      <c r="JRG176" s="1"/>
      <c r="JRH176" s="1"/>
      <c r="JRI176" s="1"/>
      <c r="JRJ176" s="1"/>
      <c r="JRK176" s="1"/>
      <c r="JRL176" s="1"/>
      <c r="JRM176" s="1"/>
      <c r="JRN176" s="1"/>
      <c r="JRO176" s="1"/>
      <c r="JRP176" s="1"/>
      <c r="JRQ176" s="1"/>
      <c r="JRR176" s="1"/>
      <c r="JRS176" s="1"/>
      <c r="JRT176" s="1"/>
      <c r="JRU176" s="1"/>
      <c r="JRV176" s="1"/>
      <c r="JRW176" s="1"/>
      <c r="JRX176" s="1"/>
      <c r="JRY176" s="1"/>
      <c r="JRZ176" s="1"/>
      <c r="JSA176" s="1"/>
      <c r="JSB176" s="1"/>
      <c r="JSC176" s="1"/>
      <c r="JSD176" s="1"/>
      <c r="JSE176" s="1"/>
      <c r="JSF176" s="1"/>
      <c r="JSG176" s="1"/>
      <c r="JSH176" s="1"/>
      <c r="JSI176" s="1"/>
      <c r="JSJ176" s="1"/>
      <c r="JSK176" s="1"/>
      <c r="JSL176" s="1"/>
      <c r="JSM176" s="1"/>
      <c r="JSN176" s="1"/>
      <c r="JSO176" s="1"/>
      <c r="JSP176" s="1"/>
      <c r="JSQ176" s="1"/>
      <c r="JSR176" s="1"/>
      <c r="JSS176" s="1"/>
      <c r="JST176" s="1"/>
      <c r="JSU176" s="1"/>
      <c r="JSV176" s="1"/>
      <c r="JSW176" s="1"/>
      <c r="JSX176" s="1"/>
      <c r="JSY176" s="1"/>
      <c r="JSZ176" s="1"/>
      <c r="JTA176" s="1"/>
      <c r="JTB176" s="1"/>
      <c r="JTC176" s="1"/>
      <c r="JTD176" s="1"/>
      <c r="JTE176" s="1"/>
      <c r="JTF176" s="1"/>
      <c r="JTG176" s="1"/>
      <c r="JTH176" s="1"/>
      <c r="JTI176" s="1"/>
      <c r="JTJ176" s="1"/>
      <c r="JTK176" s="1"/>
      <c r="JTL176" s="1"/>
      <c r="JTM176" s="1"/>
      <c r="JTN176" s="1"/>
      <c r="JTO176" s="1"/>
      <c r="JTP176" s="1"/>
      <c r="JTQ176" s="1"/>
      <c r="JTR176" s="1"/>
      <c r="JTS176" s="1"/>
      <c r="JTT176" s="1"/>
      <c r="JTU176" s="1"/>
      <c r="JTV176" s="1"/>
      <c r="JTW176" s="1"/>
      <c r="JTX176" s="1"/>
      <c r="JTY176" s="1"/>
      <c r="JTZ176" s="1"/>
      <c r="JUA176" s="1"/>
      <c r="JUB176" s="1"/>
      <c r="JUC176" s="1"/>
      <c r="JUD176" s="1"/>
      <c r="JUE176" s="1"/>
      <c r="JUF176" s="1"/>
      <c r="JUG176" s="1"/>
      <c r="JUH176" s="1"/>
      <c r="JUI176" s="1"/>
      <c r="JUJ176" s="1"/>
      <c r="JUK176" s="1"/>
      <c r="JUL176" s="1"/>
      <c r="JUM176" s="1"/>
      <c r="JUN176" s="1"/>
      <c r="JUO176" s="1"/>
      <c r="JUP176" s="1"/>
      <c r="JUQ176" s="1"/>
      <c r="JUR176" s="1"/>
      <c r="JUS176" s="1"/>
      <c r="JUT176" s="1"/>
      <c r="JUU176" s="1"/>
      <c r="JUV176" s="1"/>
      <c r="JUW176" s="1"/>
      <c r="JUX176" s="1"/>
      <c r="JUY176" s="1"/>
      <c r="JUZ176" s="1"/>
      <c r="JVA176" s="1"/>
      <c r="JVB176" s="1"/>
      <c r="JVC176" s="1"/>
      <c r="JVD176" s="1"/>
      <c r="JVE176" s="1"/>
      <c r="JVF176" s="1"/>
      <c r="JVG176" s="1"/>
      <c r="JVH176" s="1"/>
      <c r="JVI176" s="1"/>
      <c r="JVJ176" s="1"/>
      <c r="JVK176" s="1"/>
      <c r="JVL176" s="1"/>
      <c r="JVM176" s="1"/>
      <c r="JVN176" s="1"/>
      <c r="JVO176" s="1"/>
      <c r="JVP176" s="1"/>
      <c r="JVQ176" s="1"/>
      <c r="JVR176" s="1"/>
      <c r="JVS176" s="1"/>
      <c r="JVT176" s="1"/>
      <c r="JVU176" s="1"/>
      <c r="JVV176" s="1"/>
      <c r="JVW176" s="1"/>
      <c r="JVX176" s="1"/>
      <c r="JVY176" s="1"/>
      <c r="JVZ176" s="1"/>
      <c r="JWA176" s="1"/>
      <c r="JWB176" s="1"/>
      <c r="JWC176" s="1"/>
      <c r="JWD176" s="1"/>
      <c r="JWE176" s="1"/>
      <c r="JWF176" s="1"/>
      <c r="JWG176" s="1"/>
      <c r="JWH176" s="1"/>
      <c r="JWI176" s="1"/>
      <c r="JWJ176" s="1"/>
      <c r="JWK176" s="1"/>
      <c r="JWL176" s="1"/>
      <c r="JWM176" s="1"/>
      <c r="JWN176" s="1"/>
      <c r="JWO176" s="1"/>
      <c r="JWP176" s="1"/>
      <c r="JWQ176" s="1"/>
      <c r="JWR176" s="1"/>
      <c r="JWS176" s="1"/>
      <c r="JWT176" s="1"/>
      <c r="JWU176" s="1"/>
      <c r="JWV176" s="1"/>
      <c r="JWW176" s="1"/>
      <c r="JWX176" s="1"/>
      <c r="JWY176" s="1"/>
      <c r="JWZ176" s="1"/>
      <c r="JXA176" s="1"/>
      <c r="JXB176" s="1"/>
      <c r="JXC176" s="1"/>
      <c r="JXD176" s="1"/>
      <c r="JXE176" s="1"/>
      <c r="JXF176" s="1"/>
      <c r="JXG176" s="1"/>
      <c r="JXH176" s="1"/>
      <c r="JXI176" s="1"/>
      <c r="JXJ176" s="1"/>
      <c r="JXK176" s="1"/>
      <c r="JXL176" s="1"/>
      <c r="JXM176" s="1"/>
      <c r="JXN176" s="1"/>
      <c r="JXO176" s="1"/>
      <c r="JXP176" s="1"/>
      <c r="JXQ176" s="1"/>
      <c r="JXR176" s="1"/>
      <c r="JXS176" s="1"/>
      <c r="JXT176" s="1"/>
      <c r="JXU176" s="1"/>
      <c r="JXV176" s="1"/>
      <c r="JXW176" s="1"/>
      <c r="JXX176" s="1"/>
      <c r="JXY176" s="1"/>
      <c r="JXZ176" s="1"/>
      <c r="JYA176" s="1"/>
      <c r="JYB176" s="1"/>
      <c r="JYC176" s="1"/>
      <c r="JYD176" s="1"/>
      <c r="JYE176" s="1"/>
      <c r="JYF176" s="1"/>
      <c r="JYG176" s="1"/>
      <c r="JYH176" s="1"/>
      <c r="JYI176" s="1"/>
      <c r="JYJ176" s="1"/>
      <c r="JYK176" s="1"/>
      <c r="JYL176" s="1"/>
      <c r="JYM176" s="1"/>
      <c r="JYN176" s="1"/>
      <c r="JYO176" s="1"/>
      <c r="JYP176" s="1"/>
      <c r="JYQ176" s="1"/>
      <c r="JYR176" s="1"/>
      <c r="JYS176" s="1"/>
      <c r="JYT176" s="1"/>
      <c r="JYU176" s="1"/>
      <c r="JYV176" s="1"/>
      <c r="JYW176" s="1"/>
      <c r="JYX176" s="1"/>
      <c r="JYY176" s="1"/>
      <c r="JYZ176" s="1"/>
      <c r="JZA176" s="1"/>
      <c r="JZB176" s="1"/>
      <c r="JZC176" s="1"/>
      <c r="JZD176" s="1"/>
      <c r="JZE176" s="1"/>
      <c r="JZF176" s="1"/>
      <c r="JZG176" s="1"/>
      <c r="JZH176" s="1"/>
      <c r="JZI176" s="1"/>
      <c r="JZJ176" s="1"/>
      <c r="JZK176" s="1"/>
      <c r="JZL176" s="1"/>
      <c r="JZM176" s="1"/>
      <c r="JZN176" s="1"/>
      <c r="JZO176" s="1"/>
      <c r="JZP176" s="1"/>
      <c r="JZQ176" s="1"/>
      <c r="JZR176" s="1"/>
      <c r="JZS176" s="1"/>
      <c r="JZT176" s="1"/>
      <c r="JZU176" s="1"/>
      <c r="JZV176" s="1"/>
      <c r="JZW176" s="1"/>
      <c r="JZX176" s="1"/>
      <c r="JZY176" s="1"/>
      <c r="JZZ176" s="1"/>
      <c r="KAA176" s="1"/>
      <c r="KAB176" s="1"/>
      <c r="KAC176" s="1"/>
      <c r="KAD176" s="1"/>
      <c r="KAE176" s="1"/>
      <c r="KAF176" s="1"/>
      <c r="KAG176" s="1"/>
      <c r="KAH176" s="1"/>
      <c r="KAI176" s="1"/>
      <c r="KAJ176" s="1"/>
      <c r="KAK176" s="1"/>
      <c r="KAL176" s="1"/>
      <c r="KAM176" s="1"/>
      <c r="KAN176" s="1"/>
      <c r="KAO176" s="1"/>
      <c r="KAP176" s="1"/>
      <c r="KAQ176" s="1"/>
      <c r="KAR176" s="1"/>
      <c r="KAS176" s="1"/>
      <c r="KAT176" s="1"/>
      <c r="KAU176" s="1"/>
      <c r="KAV176" s="1"/>
      <c r="KAW176" s="1"/>
      <c r="KAX176" s="1"/>
      <c r="KAY176" s="1"/>
      <c r="KAZ176" s="1"/>
      <c r="KBA176" s="1"/>
      <c r="KBB176" s="1"/>
      <c r="KBC176" s="1"/>
      <c r="KBD176" s="1"/>
      <c r="KBE176" s="1"/>
      <c r="KBF176" s="1"/>
      <c r="KBG176" s="1"/>
      <c r="KBH176" s="1"/>
      <c r="KBI176" s="1"/>
      <c r="KBJ176" s="1"/>
      <c r="KBK176" s="1"/>
      <c r="KBL176" s="1"/>
      <c r="KBM176" s="1"/>
      <c r="KBN176" s="1"/>
      <c r="KBO176" s="1"/>
      <c r="KBP176" s="1"/>
      <c r="KBQ176" s="1"/>
      <c r="KBR176" s="1"/>
      <c r="KBS176" s="1"/>
      <c r="KBT176" s="1"/>
      <c r="KBU176" s="1"/>
      <c r="KBV176" s="1"/>
      <c r="KBW176" s="1"/>
      <c r="KBX176" s="1"/>
      <c r="KBY176" s="1"/>
      <c r="KBZ176" s="1"/>
      <c r="KCA176" s="1"/>
      <c r="KCB176" s="1"/>
      <c r="KCC176" s="1"/>
      <c r="KCD176" s="1"/>
      <c r="KCE176" s="1"/>
      <c r="KCF176" s="1"/>
      <c r="KCG176" s="1"/>
      <c r="KCH176" s="1"/>
      <c r="KCI176" s="1"/>
      <c r="KCJ176" s="1"/>
      <c r="KCK176" s="1"/>
      <c r="KCL176" s="1"/>
      <c r="KCM176" s="1"/>
      <c r="KCN176" s="1"/>
      <c r="KCO176" s="1"/>
      <c r="KCP176" s="1"/>
      <c r="KCQ176" s="1"/>
      <c r="KCR176" s="1"/>
      <c r="KCS176" s="1"/>
      <c r="KCT176" s="1"/>
      <c r="KCU176" s="1"/>
      <c r="KCV176" s="1"/>
      <c r="KCW176" s="1"/>
      <c r="KCX176" s="1"/>
      <c r="KCY176" s="1"/>
      <c r="KCZ176" s="1"/>
      <c r="KDA176" s="1"/>
      <c r="KDB176" s="1"/>
      <c r="KDC176" s="1"/>
      <c r="KDD176" s="1"/>
      <c r="KDE176" s="1"/>
      <c r="KDF176" s="1"/>
      <c r="KDG176" s="1"/>
      <c r="KDH176" s="1"/>
      <c r="KDI176" s="1"/>
      <c r="KDJ176" s="1"/>
      <c r="KDK176" s="1"/>
      <c r="KDL176" s="1"/>
      <c r="KDM176" s="1"/>
      <c r="KDN176" s="1"/>
      <c r="KDO176" s="1"/>
      <c r="KDP176" s="1"/>
      <c r="KDQ176" s="1"/>
      <c r="KDR176" s="1"/>
      <c r="KDS176" s="1"/>
      <c r="KDT176" s="1"/>
      <c r="KDU176" s="1"/>
      <c r="KDV176" s="1"/>
      <c r="KDW176" s="1"/>
      <c r="KDX176" s="1"/>
      <c r="KDY176" s="1"/>
      <c r="KDZ176" s="1"/>
      <c r="KEA176" s="1"/>
      <c r="KEB176" s="1"/>
      <c r="KEC176" s="1"/>
      <c r="KED176" s="1"/>
      <c r="KEE176" s="1"/>
      <c r="KEF176" s="1"/>
      <c r="KEG176" s="1"/>
      <c r="KEH176" s="1"/>
      <c r="KEI176" s="1"/>
      <c r="KEJ176" s="1"/>
      <c r="KEK176" s="1"/>
      <c r="KEL176" s="1"/>
      <c r="KEM176" s="1"/>
      <c r="KEN176" s="1"/>
      <c r="KEO176" s="1"/>
      <c r="KEP176" s="1"/>
      <c r="KEQ176" s="1"/>
      <c r="KER176" s="1"/>
      <c r="KES176" s="1"/>
      <c r="KET176" s="1"/>
      <c r="KEU176" s="1"/>
      <c r="KEV176" s="1"/>
      <c r="KEW176" s="1"/>
      <c r="KEX176" s="1"/>
      <c r="KEY176" s="1"/>
      <c r="KEZ176" s="1"/>
      <c r="KFA176" s="1"/>
      <c r="KFB176" s="1"/>
      <c r="KFC176" s="1"/>
      <c r="KFD176" s="1"/>
      <c r="KFE176" s="1"/>
      <c r="KFF176" s="1"/>
      <c r="KFG176" s="1"/>
      <c r="KFH176" s="1"/>
      <c r="KFI176" s="1"/>
      <c r="KFJ176" s="1"/>
      <c r="KFK176" s="1"/>
      <c r="KFL176" s="1"/>
      <c r="KFM176" s="1"/>
      <c r="KFN176" s="1"/>
      <c r="KFO176" s="1"/>
      <c r="KFP176" s="1"/>
      <c r="KFQ176" s="1"/>
      <c r="KFR176" s="1"/>
      <c r="KFS176" s="1"/>
      <c r="KFT176" s="1"/>
      <c r="KFU176" s="1"/>
      <c r="KFV176" s="1"/>
      <c r="KFW176" s="1"/>
      <c r="KFX176" s="1"/>
      <c r="KFY176" s="1"/>
      <c r="KFZ176" s="1"/>
      <c r="KGA176" s="1"/>
      <c r="KGB176" s="1"/>
      <c r="KGC176" s="1"/>
      <c r="KGD176" s="1"/>
      <c r="KGE176" s="1"/>
      <c r="KGF176" s="1"/>
      <c r="KGG176" s="1"/>
      <c r="KGH176" s="1"/>
      <c r="KGI176" s="1"/>
      <c r="KGJ176" s="1"/>
      <c r="KGK176" s="1"/>
      <c r="KGL176" s="1"/>
      <c r="KGM176" s="1"/>
      <c r="KGN176" s="1"/>
      <c r="KGO176" s="1"/>
      <c r="KGP176" s="1"/>
      <c r="KGQ176" s="1"/>
      <c r="KGR176" s="1"/>
      <c r="KGS176" s="1"/>
      <c r="KGT176" s="1"/>
      <c r="KGU176" s="1"/>
      <c r="KGV176" s="1"/>
      <c r="KGW176" s="1"/>
      <c r="KGX176" s="1"/>
      <c r="KGY176" s="1"/>
      <c r="KGZ176" s="1"/>
      <c r="KHA176" s="1"/>
      <c r="KHB176" s="1"/>
      <c r="KHC176" s="1"/>
      <c r="KHD176" s="1"/>
      <c r="KHE176" s="1"/>
      <c r="KHF176" s="1"/>
      <c r="KHG176" s="1"/>
      <c r="KHH176" s="1"/>
      <c r="KHI176" s="1"/>
      <c r="KHJ176" s="1"/>
      <c r="KHK176" s="1"/>
      <c r="KHL176" s="1"/>
      <c r="KHM176" s="1"/>
      <c r="KHN176" s="1"/>
      <c r="KHO176" s="1"/>
      <c r="KHP176" s="1"/>
      <c r="KHQ176" s="1"/>
      <c r="KHR176" s="1"/>
      <c r="KHS176" s="1"/>
      <c r="KHT176" s="1"/>
      <c r="KHU176" s="1"/>
      <c r="KHV176" s="1"/>
      <c r="KHW176" s="1"/>
      <c r="KHX176" s="1"/>
      <c r="KHY176" s="1"/>
      <c r="KHZ176" s="1"/>
      <c r="KIA176" s="1"/>
      <c r="KIB176" s="1"/>
      <c r="KIC176" s="1"/>
      <c r="KID176" s="1"/>
      <c r="KIE176" s="1"/>
      <c r="KIF176" s="1"/>
      <c r="KIG176" s="1"/>
      <c r="KIH176" s="1"/>
      <c r="KII176" s="1"/>
      <c r="KIJ176" s="1"/>
      <c r="KIK176" s="1"/>
      <c r="KIL176" s="1"/>
      <c r="KIM176" s="1"/>
      <c r="KIN176" s="1"/>
      <c r="KIO176" s="1"/>
      <c r="KIP176" s="1"/>
      <c r="KIQ176" s="1"/>
      <c r="KIR176" s="1"/>
      <c r="KIS176" s="1"/>
      <c r="KIT176" s="1"/>
      <c r="KIU176" s="1"/>
      <c r="KIV176" s="1"/>
      <c r="KIW176" s="1"/>
      <c r="KIX176" s="1"/>
      <c r="KIY176" s="1"/>
      <c r="KIZ176" s="1"/>
      <c r="KJA176" s="1"/>
      <c r="KJB176" s="1"/>
      <c r="KJC176" s="1"/>
      <c r="KJD176" s="1"/>
      <c r="KJE176" s="1"/>
      <c r="KJF176" s="1"/>
      <c r="KJG176" s="1"/>
      <c r="KJH176" s="1"/>
      <c r="KJI176" s="1"/>
      <c r="KJJ176" s="1"/>
      <c r="KJK176" s="1"/>
      <c r="KJL176" s="1"/>
      <c r="KJM176" s="1"/>
      <c r="KJN176" s="1"/>
      <c r="KJO176" s="1"/>
      <c r="KJP176" s="1"/>
      <c r="KJQ176" s="1"/>
      <c r="KJR176" s="1"/>
      <c r="KJS176" s="1"/>
      <c r="KJT176" s="1"/>
      <c r="KJU176" s="1"/>
      <c r="KJV176" s="1"/>
      <c r="KJW176" s="1"/>
      <c r="KJX176" s="1"/>
      <c r="KJY176" s="1"/>
      <c r="KJZ176" s="1"/>
      <c r="KKA176" s="1"/>
      <c r="KKB176" s="1"/>
      <c r="KKC176" s="1"/>
      <c r="KKD176" s="1"/>
      <c r="KKE176" s="1"/>
      <c r="KKF176" s="1"/>
      <c r="KKG176" s="1"/>
      <c r="KKH176" s="1"/>
      <c r="KKI176" s="1"/>
      <c r="KKJ176" s="1"/>
      <c r="KKK176" s="1"/>
      <c r="KKL176" s="1"/>
      <c r="KKM176" s="1"/>
      <c r="KKN176" s="1"/>
      <c r="KKO176" s="1"/>
      <c r="KKP176" s="1"/>
      <c r="KKQ176" s="1"/>
      <c r="KKR176" s="1"/>
      <c r="KKS176" s="1"/>
      <c r="KKT176" s="1"/>
      <c r="KKU176" s="1"/>
      <c r="KKV176" s="1"/>
      <c r="KKW176" s="1"/>
      <c r="KKX176" s="1"/>
      <c r="KKY176" s="1"/>
      <c r="KKZ176" s="1"/>
      <c r="KLA176" s="1"/>
      <c r="KLB176" s="1"/>
      <c r="KLC176" s="1"/>
      <c r="KLD176" s="1"/>
      <c r="KLE176" s="1"/>
      <c r="KLF176" s="1"/>
      <c r="KLG176" s="1"/>
      <c r="KLH176" s="1"/>
      <c r="KLI176" s="1"/>
      <c r="KLJ176" s="1"/>
      <c r="KLK176" s="1"/>
      <c r="KLL176" s="1"/>
      <c r="KLM176" s="1"/>
      <c r="KLN176" s="1"/>
      <c r="KLO176" s="1"/>
      <c r="KLP176" s="1"/>
      <c r="KLQ176" s="1"/>
      <c r="KLR176" s="1"/>
      <c r="KLS176" s="1"/>
      <c r="KLT176" s="1"/>
      <c r="KLU176" s="1"/>
      <c r="KLV176" s="1"/>
      <c r="KLW176" s="1"/>
      <c r="KLX176" s="1"/>
      <c r="KLY176" s="1"/>
      <c r="KLZ176" s="1"/>
      <c r="KMA176" s="1"/>
      <c r="KMB176" s="1"/>
      <c r="KMC176" s="1"/>
      <c r="KMD176" s="1"/>
      <c r="KME176" s="1"/>
      <c r="KMF176" s="1"/>
      <c r="KMG176" s="1"/>
      <c r="KMH176" s="1"/>
      <c r="KMI176" s="1"/>
      <c r="KMJ176" s="1"/>
      <c r="KMK176" s="1"/>
      <c r="KML176" s="1"/>
      <c r="KMM176" s="1"/>
      <c r="KMN176" s="1"/>
      <c r="KMO176" s="1"/>
      <c r="KMP176" s="1"/>
      <c r="KMQ176" s="1"/>
      <c r="KMR176" s="1"/>
      <c r="KMS176" s="1"/>
      <c r="KMT176" s="1"/>
      <c r="KMU176" s="1"/>
      <c r="KMV176" s="1"/>
      <c r="KMW176" s="1"/>
      <c r="KMX176" s="1"/>
      <c r="KMY176" s="1"/>
      <c r="KMZ176" s="1"/>
      <c r="KNA176" s="1"/>
      <c r="KNB176" s="1"/>
      <c r="KNC176" s="1"/>
      <c r="KND176" s="1"/>
      <c r="KNE176" s="1"/>
      <c r="KNF176" s="1"/>
      <c r="KNG176" s="1"/>
      <c r="KNH176" s="1"/>
      <c r="KNI176" s="1"/>
      <c r="KNJ176" s="1"/>
      <c r="KNK176" s="1"/>
      <c r="KNL176" s="1"/>
      <c r="KNM176" s="1"/>
      <c r="KNN176" s="1"/>
      <c r="KNO176" s="1"/>
      <c r="KNP176" s="1"/>
      <c r="KNQ176" s="1"/>
      <c r="KNR176" s="1"/>
      <c r="KNS176" s="1"/>
      <c r="KNT176" s="1"/>
      <c r="KNU176" s="1"/>
      <c r="KNV176" s="1"/>
      <c r="KNW176" s="1"/>
      <c r="KNX176" s="1"/>
      <c r="KNY176" s="1"/>
      <c r="KNZ176" s="1"/>
      <c r="KOA176" s="1"/>
      <c r="KOB176" s="1"/>
      <c r="KOC176" s="1"/>
      <c r="KOD176" s="1"/>
      <c r="KOE176" s="1"/>
      <c r="KOF176" s="1"/>
      <c r="KOG176" s="1"/>
      <c r="KOH176" s="1"/>
      <c r="KOI176" s="1"/>
      <c r="KOJ176" s="1"/>
      <c r="KOK176" s="1"/>
      <c r="KOL176" s="1"/>
      <c r="KOM176" s="1"/>
      <c r="KON176" s="1"/>
      <c r="KOO176" s="1"/>
      <c r="KOP176" s="1"/>
      <c r="KOQ176" s="1"/>
      <c r="KOR176" s="1"/>
      <c r="KOS176" s="1"/>
      <c r="KOT176" s="1"/>
      <c r="KOU176" s="1"/>
      <c r="KOV176" s="1"/>
      <c r="KOW176" s="1"/>
      <c r="KOX176" s="1"/>
      <c r="KOY176" s="1"/>
      <c r="KOZ176" s="1"/>
      <c r="KPA176" s="1"/>
      <c r="KPB176" s="1"/>
      <c r="KPC176" s="1"/>
      <c r="KPD176" s="1"/>
      <c r="KPE176" s="1"/>
      <c r="KPF176" s="1"/>
      <c r="KPG176" s="1"/>
      <c r="KPH176" s="1"/>
      <c r="KPI176" s="1"/>
      <c r="KPJ176" s="1"/>
      <c r="KPK176" s="1"/>
      <c r="KPL176" s="1"/>
      <c r="KPM176" s="1"/>
      <c r="KPN176" s="1"/>
      <c r="KPO176" s="1"/>
      <c r="KPP176" s="1"/>
      <c r="KPQ176" s="1"/>
      <c r="KPR176" s="1"/>
      <c r="KPS176" s="1"/>
      <c r="KPT176" s="1"/>
      <c r="KPU176" s="1"/>
      <c r="KPV176" s="1"/>
      <c r="KPW176" s="1"/>
      <c r="KPX176" s="1"/>
      <c r="KPY176" s="1"/>
      <c r="KPZ176" s="1"/>
      <c r="KQA176" s="1"/>
      <c r="KQB176" s="1"/>
      <c r="KQC176" s="1"/>
      <c r="KQD176" s="1"/>
      <c r="KQE176" s="1"/>
      <c r="KQF176" s="1"/>
      <c r="KQG176" s="1"/>
      <c r="KQH176" s="1"/>
      <c r="KQI176" s="1"/>
      <c r="KQJ176" s="1"/>
      <c r="KQK176" s="1"/>
      <c r="KQL176" s="1"/>
      <c r="KQM176" s="1"/>
      <c r="KQN176" s="1"/>
      <c r="KQO176" s="1"/>
      <c r="KQP176" s="1"/>
      <c r="KQQ176" s="1"/>
      <c r="KQR176" s="1"/>
      <c r="KQS176" s="1"/>
      <c r="KQT176" s="1"/>
      <c r="KQU176" s="1"/>
      <c r="KQV176" s="1"/>
      <c r="KQW176" s="1"/>
      <c r="KQX176" s="1"/>
      <c r="KQY176" s="1"/>
      <c r="KQZ176" s="1"/>
      <c r="KRA176" s="1"/>
      <c r="KRB176" s="1"/>
      <c r="KRC176" s="1"/>
      <c r="KRD176" s="1"/>
      <c r="KRE176" s="1"/>
      <c r="KRF176" s="1"/>
      <c r="KRG176" s="1"/>
      <c r="KRH176" s="1"/>
      <c r="KRI176" s="1"/>
      <c r="KRJ176" s="1"/>
      <c r="KRK176" s="1"/>
      <c r="KRL176" s="1"/>
      <c r="KRM176" s="1"/>
      <c r="KRN176" s="1"/>
      <c r="KRO176" s="1"/>
      <c r="KRP176" s="1"/>
      <c r="KRQ176" s="1"/>
      <c r="KRR176" s="1"/>
      <c r="KRS176" s="1"/>
      <c r="KRT176" s="1"/>
      <c r="KRU176" s="1"/>
      <c r="KRV176" s="1"/>
      <c r="KRW176" s="1"/>
      <c r="KRX176" s="1"/>
      <c r="KRY176" s="1"/>
      <c r="KRZ176" s="1"/>
      <c r="KSA176" s="1"/>
      <c r="KSB176" s="1"/>
      <c r="KSC176" s="1"/>
      <c r="KSD176" s="1"/>
      <c r="KSE176" s="1"/>
      <c r="KSF176" s="1"/>
      <c r="KSG176" s="1"/>
      <c r="KSH176" s="1"/>
      <c r="KSI176" s="1"/>
      <c r="KSJ176" s="1"/>
      <c r="KSK176" s="1"/>
      <c r="KSL176" s="1"/>
      <c r="KSM176" s="1"/>
      <c r="KSN176" s="1"/>
      <c r="KSO176" s="1"/>
      <c r="KSP176" s="1"/>
      <c r="KSQ176" s="1"/>
      <c r="KSR176" s="1"/>
      <c r="KSS176" s="1"/>
      <c r="KST176" s="1"/>
      <c r="KSU176" s="1"/>
      <c r="KSV176" s="1"/>
      <c r="KSW176" s="1"/>
      <c r="KSX176" s="1"/>
      <c r="KSY176" s="1"/>
      <c r="KSZ176" s="1"/>
      <c r="KTA176" s="1"/>
      <c r="KTB176" s="1"/>
      <c r="KTC176" s="1"/>
      <c r="KTD176" s="1"/>
      <c r="KTE176" s="1"/>
      <c r="KTF176" s="1"/>
      <c r="KTG176" s="1"/>
      <c r="KTH176" s="1"/>
      <c r="KTI176" s="1"/>
      <c r="KTJ176" s="1"/>
      <c r="KTK176" s="1"/>
      <c r="KTL176" s="1"/>
      <c r="KTM176" s="1"/>
      <c r="KTN176" s="1"/>
      <c r="KTO176" s="1"/>
      <c r="KTP176" s="1"/>
      <c r="KTQ176" s="1"/>
      <c r="KTR176" s="1"/>
      <c r="KTS176" s="1"/>
      <c r="KTT176" s="1"/>
      <c r="KTU176" s="1"/>
      <c r="KTV176" s="1"/>
      <c r="KTW176" s="1"/>
      <c r="KTX176" s="1"/>
      <c r="KTY176" s="1"/>
      <c r="KTZ176" s="1"/>
      <c r="KUA176" s="1"/>
      <c r="KUB176" s="1"/>
      <c r="KUC176" s="1"/>
      <c r="KUD176" s="1"/>
      <c r="KUE176" s="1"/>
      <c r="KUF176" s="1"/>
      <c r="KUG176" s="1"/>
      <c r="KUH176" s="1"/>
      <c r="KUI176" s="1"/>
      <c r="KUJ176" s="1"/>
      <c r="KUK176" s="1"/>
      <c r="KUL176" s="1"/>
      <c r="KUM176" s="1"/>
      <c r="KUN176" s="1"/>
      <c r="KUO176" s="1"/>
      <c r="KUP176" s="1"/>
      <c r="KUQ176" s="1"/>
      <c r="KUR176" s="1"/>
      <c r="KUS176" s="1"/>
      <c r="KUT176" s="1"/>
      <c r="KUU176" s="1"/>
      <c r="KUV176" s="1"/>
      <c r="KUW176" s="1"/>
      <c r="KUX176" s="1"/>
      <c r="KUY176" s="1"/>
      <c r="KUZ176" s="1"/>
      <c r="KVA176" s="1"/>
      <c r="KVB176" s="1"/>
      <c r="KVC176" s="1"/>
      <c r="KVD176" s="1"/>
      <c r="KVE176" s="1"/>
      <c r="KVF176" s="1"/>
      <c r="KVG176" s="1"/>
      <c r="KVH176" s="1"/>
      <c r="KVI176" s="1"/>
      <c r="KVJ176" s="1"/>
      <c r="KVK176" s="1"/>
      <c r="KVL176" s="1"/>
      <c r="KVM176" s="1"/>
      <c r="KVN176" s="1"/>
      <c r="KVO176" s="1"/>
      <c r="KVP176" s="1"/>
      <c r="KVQ176" s="1"/>
      <c r="KVR176" s="1"/>
      <c r="KVS176" s="1"/>
      <c r="KVT176" s="1"/>
      <c r="KVU176" s="1"/>
      <c r="KVV176" s="1"/>
      <c r="KVW176" s="1"/>
      <c r="KVX176" s="1"/>
      <c r="KVY176" s="1"/>
      <c r="KVZ176" s="1"/>
      <c r="KWA176" s="1"/>
      <c r="KWB176" s="1"/>
      <c r="KWC176" s="1"/>
      <c r="KWD176" s="1"/>
      <c r="KWE176" s="1"/>
      <c r="KWF176" s="1"/>
      <c r="KWG176" s="1"/>
      <c r="KWH176" s="1"/>
      <c r="KWI176" s="1"/>
      <c r="KWJ176" s="1"/>
      <c r="KWK176" s="1"/>
      <c r="KWL176" s="1"/>
      <c r="KWM176" s="1"/>
      <c r="KWN176" s="1"/>
      <c r="KWO176" s="1"/>
      <c r="KWP176" s="1"/>
      <c r="KWQ176" s="1"/>
      <c r="KWR176" s="1"/>
      <c r="KWS176" s="1"/>
      <c r="KWT176" s="1"/>
      <c r="KWU176" s="1"/>
      <c r="KWV176" s="1"/>
      <c r="KWW176" s="1"/>
      <c r="KWX176" s="1"/>
      <c r="KWY176" s="1"/>
      <c r="KWZ176" s="1"/>
      <c r="KXA176" s="1"/>
      <c r="KXB176" s="1"/>
      <c r="KXC176" s="1"/>
      <c r="KXD176" s="1"/>
      <c r="KXE176" s="1"/>
      <c r="KXF176" s="1"/>
      <c r="KXG176" s="1"/>
      <c r="KXH176" s="1"/>
      <c r="KXI176" s="1"/>
      <c r="KXJ176" s="1"/>
      <c r="KXK176" s="1"/>
      <c r="KXL176" s="1"/>
      <c r="KXM176" s="1"/>
      <c r="KXN176" s="1"/>
      <c r="KXO176" s="1"/>
      <c r="KXP176" s="1"/>
      <c r="KXQ176" s="1"/>
      <c r="KXR176" s="1"/>
      <c r="KXS176" s="1"/>
      <c r="KXT176" s="1"/>
      <c r="KXU176" s="1"/>
      <c r="KXV176" s="1"/>
      <c r="KXW176" s="1"/>
      <c r="KXX176" s="1"/>
      <c r="KXY176" s="1"/>
      <c r="KXZ176" s="1"/>
      <c r="KYA176" s="1"/>
      <c r="KYB176" s="1"/>
      <c r="KYC176" s="1"/>
      <c r="KYD176" s="1"/>
      <c r="KYE176" s="1"/>
      <c r="KYF176" s="1"/>
      <c r="KYG176" s="1"/>
      <c r="KYH176" s="1"/>
      <c r="KYI176" s="1"/>
      <c r="KYJ176" s="1"/>
      <c r="KYK176" s="1"/>
      <c r="KYL176" s="1"/>
      <c r="KYM176" s="1"/>
      <c r="KYN176" s="1"/>
      <c r="KYO176" s="1"/>
      <c r="KYP176" s="1"/>
      <c r="KYQ176" s="1"/>
      <c r="KYR176" s="1"/>
      <c r="KYS176" s="1"/>
      <c r="KYT176" s="1"/>
      <c r="KYU176" s="1"/>
      <c r="KYV176" s="1"/>
      <c r="KYW176" s="1"/>
      <c r="KYX176" s="1"/>
      <c r="KYY176" s="1"/>
      <c r="KYZ176" s="1"/>
      <c r="KZA176" s="1"/>
      <c r="KZB176" s="1"/>
      <c r="KZC176" s="1"/>
      <c r="KZD176" s="1"/>
      <c r="KZE176" s="1"/>
      <c r="KZF176" s="1"/>
      <c r="KZG176" s="1"/>
      <c r="KZH176" s="1"/>
      <c r="KZI176" s="1"/>
      <c r="KZJ176" s="1"/>
      <c r="KZK176" s="1"/>
      <c r="KZL176" s="1"/>
      <c r="KZM176" s="1"/>
      <c r="KZN176" s="1"/>
      <c r="KZO176" s="1"/>
      <c r="KZP176" s="1"/>
      <c r="KZQ176" s="1"/>
      <c r="KZR176" s="1"/>
      <c r="KZS176" s="1"/>
      <c r="KZT176" s="1"/>
      <c r="KZU176" s="1"/>
      <c r="KZV176" s="1"/>
      <c r="KZW176" s="1"/>
      <c r="KZX176" s="1"/>
      <c r="KZY176" s="1"/>
      <c r="KZZ176" s="1"/>
      <c r="LAA176" s="1"/>
      <c r="LAB176" s="1"/>
      <c r="LAC176" s="1"/>
      <c r="LAD176" s="1"/>
      <c r="LAE176" s="1"/>
      <c r="LAF176" s="1"/>
      <c r="LAG176" s="1"/>
      <c r="LAH176" s="1"/>
      <c r="LAI176" s="1"/>
      <c r="LAJ176" s="1"/>
      <c r="LAK176" s="1"/>
      <c r="LAL176" s="1"/>
      <c r="LAM176" s="1"/>
      <c r="LAN176" s="1"/>
      <c r="LAO176" s="1"/>
      <c r="LAP176" s="1"/>
      <c r="LAQ176" s="1"/>
      <c r="LAR176" s="1"/>
      <c r="LAS176" s="1"/>
      <c r="LAT176" s="1"/>
      <c r="LAU176" s="1"/>
      <c r="LAV176" s="1"/>
      <c r="LAW176" s="1"/>
      <c r="LAX176" s="1"/>
      <c r="LAY176" s="1"/>
      <c r="LAZ176" s="1"/>
      <c r="LBA176" s="1"/>
      <c r="LBB176" s="1"/>
      <c r="LBC176" s="1"/>
      <c r="LBD176" s="1"/>
      <c r="LBE176" s="1"/>
      <c r="LBF176" s="1"/>
      <c r="LBG176" s="1"/>
      <c r="LBH176" s="1"/>
      <c r="LBI176" s="1"/>
      <c r="LBJ176" s="1"/>
      <c r="LBK176" s="1"/>
      <c r="LBL176" s="1"/>
      <c r="LBM176" s="1"/>
      <c r="LBN176" s="1"/>
      <c r="LBO176" s="1"/>
      <c r="LBP176" s="1"/>
      <c r="LBQ176" s="1"/>
      <c r="LBR176" s="1"/>
      <c r="LBS176" s="1"/>
      <c r="LBT176" s="1"/>
      <c r="LBU176" s="1"/>
      <c r="LBV176" s="1"/>
      <c r="LBW176" s="1"/>
      <c r="LBX176" s="1"/>
      <c r="LBY176" s="1"/>
      <c r="LBZ176" s="1"/>
      <c r="LCA176" s="1"/>
      <c r="LCB176" s="1"/>
      <c r="LCC176" s="1"/>
      <c r="LCD176" s="1"/>
      <c r="LCE176" s="1"/>
      <c r="LCF176" s="1"/>
      <c r="LCG176" s="1"/>
      <c r="LCH176" s="1"/>
      <c r="LCI176" s="1"/>
      <c r="LCJ176" s="1"/>
      <c r="LCK176" s="1"/>
      <c r="LCL176" s="1"/>
      <c r="LCM176" s="1"/>
      <c r="LCN176" s="1"/>
      <c r="LCO176" s="1"/>
      <c r="LCP176" s="1"/>
      <c r="LCQ176" s="1"/>
      <c r="LCR176" s="1"/>
      <c r="LCS176" s="1"/>
      <c r="LCT176" s="1"/>
      <c r="LCU176" s="1"/>
      <c r="LCV176" s="1"/>
      <c r="LCW176" s="1"/>
      <c r="LCX176" s="1"/>
      <c r="LCY176" s="1"/>
      <c r="LCZ176" s="1"/>
      <c r="LDA176" s="1"/>
      <c r="LDB176" s="1"/>
      <c r="LDC176" s="1"/>
      <c r="LDD176" s="1"/>
      <c r="LDE176" s="1"/>
      <c r="LDF176" s="1"/>
      <c r="LDG176" s="1"/>
      <c r="LDH176" s="1"/>
      <c r="LDI176" s="1"/>
      <c r="LDJ176" s="1"/>
      <c r="LDK176" s="1"/>
      <c r="LDL176" s="1"/>
      <c r="LDM176" s="1"/>
      <c r="LDN176" s="1"/>
      <c r="LDO176" s="1"/>
      <c r="LDP176" s="1"/>
      <c r="LDQ176" s="1"/>
      <c r="LDR176" s="1"/>
      <c r="LDS176" s="1"/>
      <c r="LDT176" s="1"/>
      <c r="LDU176" s="1"/>
      <c r="LDV176" s="1"/>
      <c r="LDW176" s="1"/>
      <c r="LDX176" s="1"/>
      <c r="LDY176" s="1"/>
      <c r="LDZ176" s="1"/>
      <c r="LEA176" s="1"/>
      <c r="LEB176" s="1"/>
      <c r="LEC176" s="1"/>
      <c r="LED176" s="1"/>
      <c r="LEE176" s="1"/>
      <c r="LEF176" s="1"/>
      <c r="LEG176" s="1"/>
      <c r="LEH176" s="1"/>
      <c r="LEI176" s="1"/>
      <c r="LEJ176" s="1"/>
      <c r="LEK176" s="1"/>
      <c r="LEL176" s="1"/>
      <c r="LEM176" s="1"/>
      <c r="LEN176" s="1"/>
      <c r="LEO176" s="1"/>
      <c r="LEP176" s="1"/>
      <c r="LEQ176" s="1"/>
      <c r="LER176" s="1"/>
      <c r="LES176" s="1"/>
      <c r="LET176" s="1"/>
      <c r="LEU176" s="1"/>
      <c r="LEV176" s="1"/>
      <c r="LEW176" s="1"/>
      <c r="LEX176" s="1"/>
      <c r="LEY176" s="1"/>
      <c r="LEZ176" s="1"/>
      <c r="LFA176" s="1"/>
      <c r="LFB176" s="1"/>
      <c r="LFC176" s="1"/>
      <c r="LFD176" s="1"/>
      <c r="LFE176" s="1"/>
      <c r="LFF176" s="1"/>
      <c r="LFG176" s="1"/>
      <c r="LFH176" s="1"/>
      <c r="LFI176" s="1"/>
      <c r="LFJ176" s="1"/>
      <c r="LFK176" s="1"/>
      <c r="LFL176" s="1"/>
      <c r="LFM176" s="1"/>
      <c r="LFN176" s="1"/>
      <c r="LFO176" s="1"/>
      <c r="LFP176" s="1"/>
      <c r="LFQ176" s="1"/>
      <c r="LFR176" s="1"/>
      <c r="LFS176" s="1"/>
      <c r="LFT176" s="1"/>
      <c r="LFU176" s="1"/>
      <c r="LFV176" s="1"/>
      <c r="LFW176" s="1"/>
      <c r="LFX176" s="1"/>
      <c r="LFY176" s="1"/>
      <c r="LFZ176" s="1"/>
      <c r="LGA176" s="1"/>
      <c r="LGB176" s="1"/>
      <c r="LGC176" s="1"/>
      <c r="LGD176" s="1"/>
      <c r="LGE176" s="1"/>
      <c r="LGF176" s="1"/>
      <c r="LGG176" s="1"/>
      <c r="LGH176" s="1"/>
      <c r="LGI176" s="1"/>
      <c r="LGJ176" s="1"/>
      <c r="LGK176" s="1"/>
      <c r="LGL176" s="1"/>
      <c r="LGM176" s="1"/>
      <c r="LGN176" s="1"/>
      <c r="LGO176" s="1"/>
      <c r="LGP176" s="1"/>
      <c r="LGQ176" s="1"/>
      <c r="LGR176" s="1"/>
      <c r="LGS176" s="1"/>
      <c r="LGT176" s="1"/>
      <c r="LGU176" s="1"/>
      <c r="LGV176" s="1"/>
      <c r="LGW176" s="1"/>
      <c r="LGX176" s="1"/>
      <c r="LGY176" s="1"/>
      <c r="LGZ176" s="1"/>
      <c r="LHA176" s="1"/>
      <c r="LHB176" s="1"/>
      <c r="LHC176" s="1"/>
      <c r="LHD176" s="1"/>
      <c r="LHE176" s="1"/>
      <c r="LHF176" s="1"/>
      <c r="LHG176" s="1"/>
      <c r="LHH176" s="1"/>
      <c r="LHI176" s="1"/>
      <c r="LHJ176" s="1"/>
      <c r="LHK176" s="1"/>
      <c r="LHL176" s="1"/>
      <c r="LHM176" s="1"/>
      <c r="LHN176" s="1"/>
      <c r="LHO176" s="1"/>
      <c r="LHP176" s="1"/>
      <c r="LHQ176" s="1"/>
      <c r="LHR176" s="1"/>
      <c r="LHS176" s="1"/>
      <c r="LHT176" s="1"/>
      <c r="LHU176" s="1"/>
      <c r="LHV176" s="1"/>
      <c r="LHW176" s="1"/>
      <c r="LHX176" s="1"/>
      <c r="LHY176" s="1"/>
      <c r="LHZ176" s="1"/>
      <c r="LIA176" s="1"/>
      <c r="LIB176" s="1"/>
      <c r="LIC176" s="1"/>
      <c r="LID176" s="1"/>
      <c r="LIE176" s="1"/>
      <c r="LIF176" s="1"/>
      <c r="LIG176" s="1"/>
      <c r="LIH176" s="1"/>
      <c r="LII176" s="1"/>
      <c r="LIJ176" s="1"/>
      <c r="LIK176" s="1"/>
      <c r="LIL176" s="1"/>
      <c r="LIM176" s="1"/>
      <c r="LIN176" s="1"/>
      <c r="LIO176" s="1"/>
      <c r="LIP176" s="1"/>
      <c r="LIQ176" s="1"/>
      <c r="LIR176" s="1"/>
      <c r="LIS176" s="1"/>
      <c r="LIT176" s="1"/>
      <c r="LIU176" s="1"/>
      <c r="LIV176" s="1"/>
      <c r="LIW176" s="1"/>
      <c r="LIX176" s="1"/>
      <c r="LIY176" s="1"/>
      <c r="LIZ176" s="1"/>
      <c r="LJA176" s="1"/>
      <c r="LJB176" s="1"/>
      <c r="LJC176" s="1"/>
      <c r="LJD176" s="1"/>
      <c r="LJE176" s="1"/>
      <c r="LJF176" s="1"/>
      <c r="LJG176" s="1"/>
      <c r="LJH176" s="1"/>
      <c r="LJI176" s="1"/>
      <c r="LJJ176" s="1"/>
      <c r="LJK176" s="1"/>
      <c r="LJL176" s="1"/>
      <c r="LJM176" s="1"/>
      <c r="LJN176" s="1"/>
      <c r="LJO176" s="1"/>
      <c r="LJP176" s="1"/>
      <c r="LJQ176" s="1"/>
      <c r="LJR176" s="1"/>
      <c r="LJS176" s="1"/>
      <c r="LJT176" s="1"/>
      <c r="LJU176" s="1"/>
      <c r="LJV176" s="1"/>
      <c r="LJW176" s="1"/>
      <c r="LJX176" s="1"/>
      <c r="LJY176" s="1"/>
      <c r="LJZ176" s="1"/>
      <c r="LKA176" s="1"/>
      <c r="LKB176" s="1"/>
      <c r="LKC176" s="1"/>
      <c r="LKD176" s="1"/>
      <c r="LKE176" s="1"/>
      <c r="LKF176" s="1"/>
      <c r="LKG176" s="1"/>
      <c r="LKH176" s="1"/>
      <c r="LKI176" s="1"/>
      <c r="LKJ176" s="1"/>
      <c r="LKK176" s="1"/>
      <c r="LKL176" s="1"/>
      <c r="LKM176" s="1"/>
      <c r="LKN176" s="1"/>
      <c r="LKO176" s="1"/>
      <c r="LKP176" s="1"/>
      <c r="LKQ176" s="1"/>
      <c r="LKR176" s="1"/>
      <c r="LKS176" s="1"/>
      <c r="LKT176" s="1"/>
      <c r="LKU176" s="1"/>
      <c r="LKV176" s="1"/>
      <c r="LKW176" s="1"/>
      <c r="LKX176" s="1"/>
      <c r="LKY176" s="1"/>
      <c r="LKZ176" s="1"/>
      <c r="LLA176" s="1"/>
      <c r="LLB176" s="1"/>
      <c r="LLC176" s="1"/>
      <c r="LLD176" s="1"/>
      <c r="LLE176" s="1"/>
      <c r="LLF176" s="1"/>
      <c r="LLG176" s="1"/>
      <c r="LLH176" s="1"/>
      <c r="LLI176" s="1"/>
      <c r="LLJ176" s="1"/>
      <c r="LLK176" s="1"/>
      <c r="LLL176" s="1"/>
      <c r="LLM176" s="1"/>
      <c r="LLN176" s="1"/>
      <c r="LLO176" s="1"/>
      <c r="LLP176" s="1"/>
      <c r="LLQ176" s="1"/>
      <c r="LLR176" s="1"/>
      <c r="LLS176" s="1"/>
      <c r="LLT176" s="1"/>
      <c r="LLU176" s="1"/>
      <c r="LLV176" s="1"/>
      <c r="LLW176" s="1"/>
      <c r="LLX176" s="1"/>
      <c r="LLY176" s="1"/>
      <c r="LLZ176" s="1"/>
      <c r="LMA176" s="1"/>
      <c r="LMB176" s="1"/>
      <c r="LMC176" s="1"/>
      <c r="LMD176" s="1"/>
      <c r="LME176" s="1"/>
      <c r="LMF176" s="1"/>
      <c r="LMG176" s="1"/>
      <c r="LMH176" s="1"/>
      <c r="LMI176" s="1"/>
      <c r="LMJ176" s="1"/>
      <c r="LMK176" s="1"/>
      <c r="LML176" s="1"/>
      <c r="LMM176" s="1"/>
      <c r="LMN176" s="1"/>
      <c r="LMO176" s="1"/>
      <c r="LMP176" s="1"/>
      <c r="LMQ176" s="1"/>
      <c r="LMR176" s="1"/>
      <c r="LMS176" s="1"/>
      <c r="LMT176" s="1"/>
      <c r="LMU176" s="1"/>
      <c r="LMV176" s="1"/>
      <c r="LMW176" s="1"/>
      <c r="LMX176" s="1"/>
      <c r="LMY176" s="1"/>
      <c r="LMZ176" s="1"/>
      <c r="LNA176" s="1"/>
      <c r="LNB176" s="1"/>
      <c r="LNC176" s="1"/>
      <c r="LND176" s="1"/>
      <c r="LNE176" s="1"/>
      <c r="LNF176" s="1"/>
      <c r="LNG176" s="1"/>
      <c r="LNH176" s="1"/>
      <c r="LNI176" s="1"/>
      <c r="LNJ176" s="1"/>
      <c r="LNK176" s="1"/>
      <c r="LNL176" s="1"/>
      <c r="LNM176" s="1"/>
      <c r="LNN176" s="1"/>
      <c r="LNO176" s="1"/>
      <c r="LNP176" s="1"/>
      <c r="LNQ176" s="1"/>
      <c r="LNR176" s="1"/>
      <c r="LNS176" s="1"/>
      <c r="LNT176" s="1"/>
      <c r="LNU176" s="1"/>
      <c r="LNV176" s="1"/>
      <c r="LNW176" s="1"/>
      <c r="LNX176" s="1"/>
      <c r="LNY176" s="1"/>
      <c r="LNZ176" s="1"/>
      <c r="LOA176" s="1"/>
      <c r="LOB176" s="1"/>
      <c r="LOC176" s="1"/>
      <c r="LOD176" s="1"/>
      <c r="LOE176" s="1"/>
      <c r="LOF176" s="1"/>
      <c r="LOG176" s="1"/>
      <c r="LOH176" s="1"/>
      <c r="LOI176" s="1"/>
      <c r="LOJ176" s="1"/>
      <c r="LOK176" s="1"/>
      <c r="LOL176" s="1"/>
      <c r="LOM176" s="1"/>
      <c r="LON176" s="1"/>
      <c r="LOO176" s="1"/>
      <c r="LOP176" s="1"/>
      <c r="LOQ176" s="1"/>
      <c r="LOR176" s="1"/>
      <c r="LOS176" s="1"/>
      <c r="LOT176" s="1"/>
      <c r="LOU176" s="1"/>
      <c r="LOV176" s="1"/>
      <c r="LOW176" s="1"/>
      <c r="LOX176" s="1"/>
      <c r="LOY176" s="1"/>
      <c r="LOZ176" s="1"/>
      <c r="LPA176" s="1"/>
      <c r="LPB176" s="1"/>
      <c r="LPC176" s="1"/>
      <c r="LPD176" s="1"/>
      <c r="LPE176" s="1"/>
      <c r="LPF176" s="1"/>
      <c r="LPG176" s="1"/>
      <c r="LPH176" s="1"/>
      <c r="LPI176" s="1"/>
      <c r="LPJ176" s="1"/>
      <c r="LPK176" s="1"/>
      <c r="LPL176" s="1"/>
      <c r="LPM176" s="1"/>
      <c r="LPN176" s="1"/>
      <c r="LPO176" s="1"/>
      <c r="LPP176" s="1"/>
      <c r="LPQ176" s="1"/>
      <c r="LPR176" s="1"/>
      <c r="LPS176" s="1"/>
      <c r="LPT176" s="1"/>
      <c r="LPU176" s="1"/>
      <c r="LPV176" s="1"/>
      <c r="LPW176" s="1"/>
      <c r="LPX176" s="1"/>
      <c r="LPY176" s="1"/>
      <c r="LPZ176" s="1"/>
      <c r="LQA176" s="1"/>
      <c r="LQB176" s="1"/>
      <c r="LQC176" s="1"/>
      <c r="LQD176" s="1"/>
      <c r="LQE176" s="1"/>
      <c r="LQF176" s="1"/>
      <c r="LQG176" s="1"/>
      <c r="LQH176" s="1"/>
      <c r="LQI176" s="1"/>
      <c r="LQJ176" s="1"/>
      <c r="LQK176" s="1"/>
      <c r="LQL176" s="1"/>
      <c r="LQM176" s="1"/>
      <c r="LQN176" s="1"/>
      <c r="LQO176" s="1"/>
      <c r="LQP176" s="1"/>
      <c r="LQQ176" s="1"/>
      <c r="LQR176" s="1"/>
      <c r="LQS176" s="1"/>
      <c r="LQT176" s="1"/>
      <c r="LQU176" s="1"/>
      <c r="LQV176" s="1"/>
      <c r="LQW176" s="1"/>
      <c r="LQX176" s="1"/>
      <c r="LQY176" s="1"/>
      <c r="LQZ176" s="1"/>
      <c r="LRA176" s="1"/>
      <c r="LRB176" s="1"/>
      <c r="LRC176" s="1"/>
      <c r="LRD176" s="1"/>
      <c r="LRE176" s="1"/>
      <c r="LRF176" s="1"/>
      <c r="LRG176" s="1"/>
      <c r="LRH176" s="1"/>
      <c r="LRI176" s="1"/>
      <c r="LRJ176" s="1"/>
      <c r="LRK176" s="1"/>
      <c r="LRL176" s="1"/>
      <c r="LRM176" s="1"/>
      <c r="LRN176" s="1"/>
      <c r="LRO176" s="1"/>
      <c r="LRP176" s="1"/>
      <c r="LRQ176" s="1"/>
      <c r="LRR176" s="1"/>
      <c r="LRS176" s="1"/>
      <c r="LRT176" s="1"/>
      <c r="LRU176" s="1"/>
      <c r="LRV176" s="1"/>
      <c r="LRW176" s="1"/>
      <c r="LRX176" s="1"/>
      <c r="LRY176" s="1"/>
      <c r="LRZ176" s="1"/>
      <c r="LSA176" s="1"/>
      <c r="LSB176" s="1"/>
      <c r="LSC176" s="1"/>
      <c r="LSD176" s="1"/>
      <c r="LSE176" s="1"/>
      <c r="LSF176" s="1"/>
      <c r="LSG176" s="1"/>
      <c r="LSH176" s="1"/>
      <c r="LSI176" s="1"/>
      <c r="LSJ176" s="1"/>
      <c r="LSK176" s="1"/>
      <c r="LSL176" s="1"/>
      <c r="LSM176" s="1"/>
      <c r="LSN176" s="1"/>
      <c r="LSO176" s="1"/>
      <c r="LSP176" s="1"/>
      <c r="LSQ176" s="1"/>
      <c r="LSR176" s="1"/>
      <c r="LSS176" s="1"/>
      <c r="LST176" s="1"/>
      <c r="LSU176" s="1"/>
      <c r="LSV176" s="1"/>
      <c r="LSW176" s="1"/>
      <c r="LSX176" s="1"/>
      <c r="LSY176" s="1"/>
      <c r="LSZ176" s="1"/>
      <c r="LTA176" s="1"/>
      <c r="LTB176" s="1"/>
      <c r="LTC176" s="1"/>
      <c r="LTD176" s="1"/>
      <c r="LTE176" s="1"/>
      <c r="LTF176" s="1"/>
      <c r="LTG176" s="1"/>
      <c r="LTH176" s="1"/>
      <c r="LTI176" s="1"/>
      <c r="LTJ176" s="1"/>
      <c r="LTK176" s="1"/>
      <c r="LTL176" s="1"/>
      <c r="LTM176" s="1"/>
      <c r="LTN176" s="1"/>
      <c r="LTO176" s="1"/>
      <c r="LTP176" s="1"/>
      <c r="LTQ176" s="1"/>
      <c r="LTR176" s="1"/>
      <c r="LTS176" s="1"/>
      <c r="LTT176" s="1"/>
      <c r="LTU176" s="1"/>
      <c r="LTV176" s="1"/>
      <c r="LTW176" s="1"/>
      <c r="LTX176" s="1"/>
      <c r="LTY176" s="1"/>
      <c r="LTZ176" s="1"/>
      <c r="LUA176" s="1"/>
      <c r="LUB176" s="1"/>
      <c r="LUC176" s="1"/>
      <c r="LUD176" s="1"/>
      <c r="LUE176" s="1"/>
      <c r="LUF176" s="1"/>
      <c r="LUG176" s="1"/>
      <c r="LUH176" s="1"/>
      <c r="LUI176" s="1"/>
      <c r="LUJ176" s="1"/>
      <c r="LUK176" s="1"/>
      <c r="LUL176" s="1"/>
      <c r="LUM176" s="1"/>
      <c r="LUN176" s="1"/>
      <c r="LUO176" s="1"/>
      <c r="LUP176" s="1"/>
      <c r="LUQ176" s="1"/>
      <c r="LUR176" s="1"/>
      <c r="LUS176" s="1"/>
      <c r="LUT176" s="1"/>
      <c r="LUU176" s="1"/>
      <c r="LUV176" s="1"/>
      <c r="LUW176" s="1"/>
      <c r="LUX176" s="1"/>
      <c r="LUY176" s="1"/>
      <c r="LUZ176" s="1"/>
      <c r="LVA176" s="1"/>
      <c r="LVB176" s="1"/>
      <c r="LVC176" s="1"/>
      <c r="LVD176" s="1"/>
      <c r="LVE176" s="1"/>
      <c r="LVF176" s="1"/>
      <c r="LVG176" s="1"/>
      <c r="LVH176" s="1"/>
      <c r="LVI176" s="1"/>
      <c r="LVJ176" s="1"/>
      <c r="LVK176" s="1"/>
      <c r="LVL176" s="1"/>
      <c r="LVM176" s="1"/>
      <c r="LVN176" s="1"/>
      <c r="LVO176" s="1"/>
      <c r="LVP176" s="1"/>
      <c r="LVQ176" s="1"/>
      <c r="LVR176" s="1"/>
      <c r="LVS176" s="1"/>
      <c r="LVT176" s="1"/>
      <c r="LVU176" s="1"/>
      <c r="LVV176" s="1"/>
      <c r="LVW176" s="1"/>
      <c r="LVX176" s="1"/>
      <c r="LVY176" s="1"/>
      <c r="LVZ176" s="1"/>
      <c r="LWA176" s="1"/>
      <c r="LWB176" s="1"/>
      <c r="LWC176" s="1"/>
      <c r="LWD176" s="1"/>
      <c r="LWE176" s="1"/>
      <c r="LWF176" s="1"/>
      <c r="LWG176" s="1"/>
      <c r="LWH176" s="1"/>
      <c r="LWI176" s="1"/>
      <c r="LWJ176" s="1"/>
      <c r="LWK176" s="1"/>
      <c r="LWL176" s="1"/>
      <c r="LWM176" s="1"/>
      <c r="LWN176" s="1"/>
      <c r="LWO176" s="1"/>
      <c r="LWP176" s="1"/>
      <c r="LWQ176" s="1"/>
      <c r="LWR176" s="1"/>
      <c r="LWS176" s="1"/>
      <c r="LWT176" s="1"/>
      <c r="LWU176" s="1"/>
      <c r="LWV176" s="1"/>
      <c r="LWW176" s="1"/>
      <c r="LWX176" s="1"/>
      <c r="LWY176" s="1"/>
      <c r="LWZ176" s="1"/>
      <c r="LXA176" s="1"/>
      <c r="LXB176" s="1"/>
      <c r="LXC176" s="1"/>
      <c r="LXD176" s="1"/>
      <c r="LXE176" s="1"/>
      <c r="LXF176" s="1"/>
      <c r="LXG176" s="1"/>
      <c r="LXH176" s="1"/>
      <c r="LXI176" s="1"/>
      <c r="LXJ176" s="1"/>
      <c r="LXK176" s="1"/>
      <c r="LXL176" s="1"/>
      <c r="LXM176" s="1"/>
      <c r="LXN176" s="1"/>
      <c r="LXO176" s="1"/>
      <c r="LXP176" s="1"/>
      <c r="LXQ176" s="1"/>
      <c r="LXR176" s="1"/>
      <c r="LXS176" s="1"/>
      <c r="LXT176" s="1"/>
      <c r="LXU176" s="1"/>
      <c r="LXV176" s="1"/>
      <c r="LXW176" s="1"/>
      <c r="LXX176" s="1"/>
      <c r="LXY176" s="1"/>
      <c r="LXZ176" s="1"/>
      <c r="LYA176" s="1"/>
      <c r="LYB176" s="1"/>
      <c r="LYC176" s="1"/>
      <c r="LYD176" s="1"/>
      <c r="LYE176" s="1"/>
      <c r="LYF176" s="1"/>
      <c r="LYG176" s="1"/>
      <c r="LYH176" s="1"/>
      <c r="LYI176" s="1"/>
      <c r="LYJ176" s="1"/>
      <c r="LYK176" s="1"/>
      <c r="LYL176" s="1"/>
      <c r="LYM176" s="1"/>
      <c r="LYN176" s="1"/>
      <c r="LYO176" s="1"/>
      <c r="LYP176" s="1"/>
      <c r="LYQ176" s="1"/>
      <c r="LYR176" s="1"/>
      <c r="LYS176" s="1"/>
      <c r="LYT176" s="1"/>
      <c r="LYU176" s="1"/>
      <c r="LYV176" s="1"/>
      <c r="LYW176" s="1"/>
      <c r="LYX176" s="1"/>
      <c r="LYY176" s="1"/>
      <c r="LYZ176" s="1"/>
      <c r="LZA176" s="1"/>
      <c r="LZB176" s="1"/>
      <c r="LZC176" s="1"/>
      <c r="LZD176" s="1"/>
      <c r="LZE176" s="1"/>
      <c r="LZF176" s="1"/>
      <c r="LZG176" s="1"/>
      <c r="LZH176" s="1"/>
      <c r="LZI176" s="1"/>
      <c r="LZJ176" s="1"/>
      <c r="LZK176" s="1"/>
      <c r="LZL176" s="1"/>
      <c r="LZM176" s="1"/>
      <c r="LZN176" s="1"/>
      <c r="LZO176" s="1"/>
      <c r="LZP176" s="1"/>
      <c r="LZQ176" s="1"/>
      <c r="LZR176" s="1"/>
      <c r="LZS176" s="1"/>
      <c r="LZT176" s="1"/>
      <c r="LZU176" s="1"/>
      <c r="LZV176" s="1"/>
      <c r="LZW176" s="1"/>
      <c r="LZX176" s="1"/>
      <c r="LZY176" s="1"/>
      <c r="LZZ176" s="1"/>
      <c r="MAA176" s="1"/>
      <c r="MAB176" s="1"/>
      <c r="MAC176" s="1"/>
      <c r="MAD176" s="1"/>
      <c r="MAE176" s="1"/>
      <c r="MAF176" s="1"/>
      <c r="MAG176" s="1"/>
      <c r="MAH176" s="1"/>
      <c r="MAI176" s="1"/>
      <c r="MAJ176" s="1"/>
      <c r="MAK176" s="1"/>
      <c r="MAL176" s="1"/>
      <c r="MAM176" s="1"/>
      <c r="MAN176" s="1"/>
      <c r="MAO176" s="1"/>
      <c r="MAP176" s="1"/>
      <c r="MAQ176" s="1"/>
      <c r="MAR176" s="1"/>
      <c r="MAS176" s="1"/>
      <c r="MAT176" s="1"/>
      <c r="MAU176" s="1"/>
      <c r="MAV176" s="1"/>
      <c r="MAW176" s="1"/>
      <c r="MAX176" s="1"/>
      <c r="MAY176" s="1"/>
      <c r="MAZ176" s="1"/>
      <c r="MBA176" s="1"/>
      <c r="MBB176" s="1"/>
      <c r="MBC176" s="1"/>
      <c r="MBD176" s="1"/>
      <c r="MBE176" s="1"/>
      <c r="MBF176" s="1"/>
      <c r="MBG176" s="1"/>
      <c r="MBH176" s="1"/>
      <c r="MBI176" s="1"/>
      <c r="MBJ176" s="1"/>
      <c r="MBK176" s="1"/>
      <c r="MBL176" s="1"/>
      <c r="MBM176" s="1"/>
      <c r="MBN176" s="1"/>
      <c r="MBO176" s="1"/>
      <c r="MBP176" s="1"/>
      <c r="MBQ176" s="1"/>
      <c r="MBR176" s="1"/>
      <c r="MBS176" s="1"/>
      <c r="MBT176" s="1"/>
      <c r="MBU176" s="1"/>
      <c r="MBV176" s="1"/>
      <c r="MBW176" s="1"/>
      <c r="MBX176" s="1"/>
      <c r="MBY176" s="1"/>
      <c r="MBZ176" s="1"/>
      <c r="MCA176" s="1"/>
      <c r="MCB176" s="1"/>
      <c r="MCC176" s="1"/>
      <c r="MCD176" s="1"/>
      <c r="MCE176" s="1"/>
      <c r="MCF176" s="1"/>
      <c r="MCG176" s="1"/>
      <c r="MCH176" s="1"/>
      <c r="MCI176" s="1"/>
      <c r="MCJ176" s="1"/>
      <c r="MCK176" s="1"/>
      <c r="MCL176" s="1"/>
      <c r="MCM176" s="1"/>
      <c r="MCN176" s="1"/>
      <c r="MCO176" s="1"/>
      <c r="MCP176" s="1"/>
      <c r="MCQ176" s="1"/>
      <c r="MCR176" s="1"/>
      <c r="MCS176" s="1"/>
      <c r="MCT176" s="1"/>
      <c r="MCU176" s="1"/>
      <c r="MCV176" s="1"/>
      <c r="MCW176" s="1"/>
      <c r="MCX176" s="1"/>
      <c r="MCY176" s="1"/>
      <c r="MCZ176" s="1"/>
      <c r="MDA176" s="1"/>
      <c r="MDB176" s="1"/>
      <c r="MDC176" s="1"/>
      <c r="MDD176" s="1"/>
      <c r="MDE176" s="1"/>
      <c r="MDF176" s="1"/>
      <c r="MDG176" s="1"/>
      <c r="MDH176" s="1"/>
      <c r="MDI176" s="1"/>
      <c r="MDJ176" s="1"/>
      <c r="MDK176" s="1"/>
      <c r="MDL176" s="1"/>
      <c r="MDM176" s="1"/>
      <c r="MDN176" s="1"/>
      <c r="MDO176" s="1"/>
      <c r="MDP176" s="1"/>
      <c r="MDQ176" s="1"/>
      <c r="MDR176" s="1"/>
      <c r="MDS176" s="1"/>
      <c r="MDT176" s="1"/>
      <c r="MDU176" s="1"/>
      <c r="MDV176" s="1"/>
      <c r="MDW176" s="1"/>
      <c r="MDX176" s="1"/>
      <c r="MDY176" s="1"/>
      <c r="MDZ176" s="1"/>
      <c r="MEA176" s="1"/>
      <c r="MEB176" s="1"/>
      <c r="MEC176" s="1"/>
      <c r="MED176" s="1"/>
      <c r="MEE176" s="1"/>
      <c r="MEF176" s="1"/>
      <c r="MEG176" s="1"/>
      <c r="MEH176" s="1"/>
      <c r="MEI176" s="1"/>
      <c r="MEJ176" s="1"/>
      <c r="MEK176" s="1"/>
      <c r="MEL176" s="1"/>
      <c r="MEM176" s="1"/>
      <c r="MEN176" s="1"/>
      <c r="MEO176" s="1"/>
      <c r="MEP176" s="1"/>
      <c r="MEQ176" s="1"/>
      <c r="MER176" s="1"/>
      <c r="MES176" s="1"/>
      <c r="MET176" s="1"/>
      <c r="MEU176" s="1"/>
      <c r="MEV176" s="1"/>
      <c r="MEW176" s="1"/>
      <c r="MEX176" s="1"/>
      <c r="MEY176" s="1"/>
      <c r="MEZ176" s="1"/>
      <c r="MFA176" s="1"/>
      <c r="MFB176" s="1"/>
      <c r="MFC176" s="1"/>
      <c r="MFD176" s="1"/>
      <c r="MFE176" s="1"/>
      <c r="MFF176" s="1"/>
      <c r="MFG176" s="1"/>
      <c r="MFH176" s="1"/>
      <c r="MFI176" s="1"/>
      <c r="MFJ176" s="1"/>
      <c r="MFK176" s="1"/>
      <c r="MFL176" s="1"/>
      <c r="MFM176" s="1"/>
      <c r="MFN176" s="1"/>
      <c r="MFO176" s="1"/>
      <c r="MFP176" s="1"/>
      <c r="MFQ176" s="1"/>
      <c r="MFR176" s="1"/>
      <c r="MFS176" s="1"/>
      <c r="MFT176" s="1"/>
      <c r="MFU176" s="1"/>
      <c r="MFV176" s="1"/>
      <c r="MFW176" s="1"/>
      <c r="MFX176" s="1"/>
      <c r="MFY176" s="1"/>
      <c r="MFZ176" s="1"/>
      <c r="MGA176" s="1"/>
      <c r="MGB176" s="1"/>
      <c r="MGC176" s="1"/>
      <c r="MGD176" s="1"/>
      <c r="MGE176" s="1"/>
      <c r="MGF176" s="1"/>
      <c r="MGG176" s="1"/>
      <c r="MGH176" s="1"/>
      <c r="MGI176" s="1"/>
      <c r="MGJ176" s="1"/>
      <c r="MGK176" s="1"/>
      <c r="MGL176" s="1"/>
      <c r="MGM176" s="1"/>
      <c r="MGN176" s="1"/>
      <c r="MGO176" s="1"/>
      <c r="MGP176" s="1"/>
      <c r="MGQ176" s="1"/>
      <c r="MGR176" s="1"/>
      <c r="MGS176" s="1"/>
      <c r="MGT176" s="1"/>
      <c r="MGU176" s="1"/>
      <c r="MGV176" s="1"/>
      <c r="MGW176" s="1"/>
      <c r="MGX176" s="1"/>
      <c r="MGY176" s="1"/>
      <c r="MGZ176" s="1"/>
      <c r="MHA176" s="1"/>
      <c r="MHB176" s="1"/>
      <c r="MHC176" s="1"/>
      <c r="MHD176" s="1"/>
      <c r="MHE176" s="1"/>
      <c r="MHF176" s="1"/>
      <c r="MHG176" s="1"/>
      <c r="MHH176" s="1"/>
      <c r="MHI176" s="1"/>
      <c r="MHJ176" s="1"/>
      <c r="MHK176" s="1"/>
      <c r="MHL176" s="1"/>
      <c r="MHM176" s="1"/>
      <c r="MHN176" s="1"/>
      <c r="MHO176" s="1"/>
      <c r="MHP176" s="1"/>
      <c r="MHQ176" s="1"/>
      <c r="MHR176" s="1"/>
      <c r="MHS176" s="1"/>
      <c r="MHT176" s="1"/>
      <c r="MHU176" s="1"/>
      <c r="MHV176" s="1"/>
      <c r="MHW176" s="1"/>
      <c r="MHX176" s="1"/>
      <c r="MHY176" s="1"/>
      <c r="MHZ176" s="1"/>
      <c r="MIA176" s="1"/>
      <c r="MIB176" s="1"/>
      <c r="MIC176" s="1"/>
      <c r="MID176" s="1"/>
      <c r="MIE176" s="1"/>
      <c r="MIF176" s="1"/>
      <c r="MIG176" s="1"/>
      <c r="MIH176" s="1"/>
      <c r="MII176" s="1"/>
      <c r="MIJ176" s="1"/>
      <c r="MIK176" s="1"/>
      <c r="MIL176" s="1"/>
      <c r="MIM176" s="1"/>
      <c r="MIN176" s="1"/>
      <c r="MIO176" s="1"/>
      <c r="MIP176" s="1"/>
      <c r="MIQ176" s="1"/>
      <c r="MIR176" s="1"/>
      <c r="MIS176" s="1"/>
      <c r="MIT176" s="1"/>
      <c r="MIU176" s="1"/>
      <c r="MIV176" s="1"/>
      <c r="MIW176" s="1"/>
      <c r="MIX176" s="1"/>
      <c r="MIY176" s="1"/>
      <c r="MIZ176" s="1"/>
      <c r="MJA176" s="1"/>
      <c r="MJB176" s="1"/>
      <c r="MJC176" s="1"/>
      <c r="MJD176" s="1"/>
      <c r="MJE176" s="1"/>
      <c r="MJF176" s="1"/>
      <c r="MJG176" s="1"/>
      <c r="MJH176" s="1"/>
      <c r="MJI176" s="1"/>
      <c r="MJJ176" s="1"/>
      <c r="MJK176" s="1"/>
      <c r="MJL176" s="1"/>
      <c r="MJM176" s="1"/>
      <c r="MJN176" s="1"/>
      <c r="MJO176" s="1"/>
      <c r="MJP176" s="1"/>
      <c r="MJQ176" s="1"/>
      <c r="MJR176" s="1"/>
      <c r="MJS176" s="1"/>
      <c r="MJT176" s="1"/>
      <c r="MJU176" s="1"/>
      <c r="MJV176" s="1"/>
      <c r="MJW176" s="1"/>
      <c r="MJX176" s="1"/>
      <c r="MJY176" s="1"/>
      <c r="MJZ176" s="1"/>
      <c r="MKA176" s="1"/>
      <c r="MKB176" s="1"/>
      <c r="MKC176" s="1"/>
      <c r="MKD176" s="1"/>
      <c r="MKE176" s="1"/>
      <c r="MKF176" s="1"/>
      <c r="MKG176" s="1"/>
      <c r="MKH176" s="1"/>
      <c r="MKI176" s="1"/>
      <c r="MKJ176" s="1"/>
      <c r="MKK176" s="1"/>
      <c r="MKL176" s="1"/>
      <c r="MKM176" s="1"/>
      <c r="MKN176" s="1"/>
      <c r="MKO176" s="1"/>
      <c r="MKP176" s="1"/>
      <c r="MKQ176" s="1"/>
      <c r="MKR176" s="1"/>
      <c r="MKS176" s="1"/>
      <c r="MKT176" s="1"/>
      <c r="MKU176" s="1"/>
      <c r="MKV176" s="1"/>
      <c r="MKW176" s="1"/>
      <c r="MKX176" s="1"/>
      <c r="MKY176" s="1"/>
      <c r="MKZ176" s="1"/>
      <c r="MLA176" s="1"/>
      <c r="MLB176" s="1"/>
      <c r="MLC176" s="1"/>
      <c r="MLD176" s="1"/>
      <c r="MLE176" s="1"/>
      <c r="MLF176" s="1"/>
      <c r="MLG176" s="1"/>
      <c r="MLH176" s="1"/>
      <c r="MLI176" s="1"/>
      <c r="MLJ176" s="1"/>
      <c r="MLK176" s="1"/>
      <c r="MLL176" s="1"/>
      <c r="MLM176" s="1"/>
      <c r="MLN176" s="1"/>
      <c r="MLO176" s="1"/>
      <c r="MLP176" s="1"/>
      <c r="MLQ176" s="1"/>
      <c r="MLR176" s="1"/>
      <c r="MLS176" s="1"/>
      <c r="MLT176" s="1"/>
      <c r="MLU176" s="1"/>
      <c r="MLV176" s="1"/>
      <c r="MLW176" s="1"/>
      <c r="MLX176" s="1"/>
      <c r="MLY176" s="1"/>
      <c r="MLZ176" s="1"/>
      <c r="MMA176" s="1"/>
      <c r="MMB176" s="1"/>
      <c r="MMC176" s="1"/>
      <c r="MMD176" s="1"/>
      <c r="MME176" s="1"/>
      <c r="MMF176" s="1"/>
      <c r="MMG176" s="1"/>
      <c r="MMH176" s="1"/>
      <c r="MMI176" s="1"/>
      <c r="MMJ176" s="1"/>
      <c r="MMK176" s="1"/>
      <c r="MML176" s="1"/>
      <c r="MMM176" s="1"/>
      <c r="MMN176" s="1"/>
      <c r="MMO176" s="1"/>
      <c r="MMP176" s="1"/>
      <c r="MMQ176" s="1"/>
      <c r="MMR176" s="1"/>
      <c r="MMS176" s="1"/>
      <c r="MMT176" s="1"/>
      <c r="MMU176" s="1"/>
      <c r="MMV176" s="1"/>
      <c r="MMW176" s="1"/>
      <c r="MMX176" s="1"/>
      <c r="MMY176" s="1"/>
      <c r="MMZ176" s="1"/>
      <c r="MNA176" s="1"/>
      <c r="MNB176" s="1"/>
      <c r="MNC176" s="1"/>
      <c r="MND176" s="1"/>
      <c r="MNE176" s="1"/>
      <c r="MNF176" s="1"/>
      <c r="MNG176" s="1"/>
      <c r="MNH176" s="1"/>
      <c r="MNI176" s="1"/>
      <c r="MNJ176" s="1"/>
      <c r="MNK176" s="1"/>
      <c r="MNL176" s="1"/>
      <c r="MNM176" s="1"/>
      <c r="MNN176" s="1"/>
      <c r="MNO176" s="1"/>
      <c r="MNP176" s="1"/>
      <c r="MNQ176" s="1"/>
      <c r="MNR176" s="1"/>
      <c r="MNS176" s="1"/>
      <c r="MNT176" s="1"/>
      <c r="MNU176" s="1"/>
      <c r="MNV176" s="1"/>
      <c r="MNW176" s="1"/>
      <c r="MNX176" s="1"/>
      <c r="MNY176" s="1"/>
      <c r="MNZ176" s="1"/>
      <c r="MOA176" s="1"/>
      <c r="MOB176" s="1"/>
      <c r="MOC176" s="1"/>
      <c r="MOD176" s="1"/>
      <c r="MOE176" s="1"/>
      <c r="MOF176" s="1"/>
      <c r="MOG176" s="1"/>
      <c r="MOH176" s="1"/>
      <c r="MOI176" s="1"/>
      <c r="MOJ176" s="1"/>
      <c r="MOK176" s="1"/>
      <c r="MOL176" s="1"/>
      <c r="MOM176" s="1"/>
      <c r="MON176" s="1"/>
      <c r="MOO176" s="1"/>
      <c r="MOP176" s="1"/>
      <c r="MOQ176" s="1"/>
      <c r="MOR176" s="1"/>
      <c r="MOS176" s="1"/>
      <c r="MOT176" s="1"/>
      <c r="MOU176" s="1"/>
      <c r="MOV176" s="1"/>
      <c r="MOW176" s="1"/>
      <c r="MOX176" s="1"/>
      <c r="MOY176" s="1"/>
      <c r="MOZ176" s="1"/>
      <c r="MPA176" s="1"/>
      <c r="MPB176" s="1"/>
      <c r="MPC176" s="1"/>
      <c r="MPD176" s="1"/>
      <c r="MPE176" s="1"/>
      <c r="MPF176" s="1"/>
      <c r="MPG176" s="1"/>
      <c r="MPH176" s="1"/>
      <c r="MPI176" s="1"/>
      <c r="MPJ176" s="1"/>
      <c r="MPK176" s="1"/>
      <c r="MPL176" s="1"/>
      <c r="MPM176" s="1"/>
      <c r="MPN176" s="1"/>
      <c r="MPO176" s="1"/>
      <c r="MPP176" s="1"/>
      <c r="MPQ176" s="1"/>
      <c r="MPR176" s="1"/>
      <c r="MPS176" s="1"/>
      <c r="MPT176" s="1"/>
      <c r="MPU176" s="1"/>
      <c r="MPV176" s="1"/>
      <c r="MPW176" s="1"/>
      <c r="MPX176" s="1"/>
      <c r="MPY176" s="1"/>
      <c r="MPZ176" s="1"/>
      <c r="MQA176" s="1"/>
      <c r="MQB176" s="1"/>
      <c r="MQC176" s="1"/>
      <c r="MQD176" s="1"/>
      <c r="MQE176" s="1"/>
      <c r="MQF176" s="1"/>
      <c r="MQG176" s="1"/>
      <c r="MQH176" s="1"/>
      <c r="MQI176" s="1"/>
      <c r="MQJ176" s="1"/>
      <c r="MQK176" s="1"/>
      <c r="MQL176" s="1"/>
      <c r="MQM176" s="1"/>
      <c r="MQN176" s="1"/>
      <c r="MQO176" s="1"/>
      <c r="MQP176" s="1"/>
      <c r="MQQ176" s="1"/>
      <c r="MQR176" s="1"/>
      <c r="MQS176" s="1"/>
      <c r="MQT176" s="1"/>
      <c r="MQU176" s="1"/>
      <c r="MQV176" s="1"/>
      <c r="MQW176" s="1"/>
      <c r="MQX176" s="1"/>
      <c r="MQY176" s="1"/>
      <c r="MQZ176" s="1"/>
      <c r="MRA176" s="1"/>
      <c r="MRB176" s="1"/>
      <c r="MRC176" s="1"/>
      <c r="MRD176" s="1"/>
      <c r="MRE176" s="1"/>
      <c r="MRF176" s="1"/>
      <c r="MRG176" s="1"/>
      <c r="MRH176" s="1"/>
      <c r="MRI176" s="1"/>
      <c r="MRJ176" s="1"/>
      <c r="MRK176" s="1"/>
      <c r="MRL176" s="1"/>
      <c r="MRM176" s="1"/>
      <c r="MRN176" s="1"/>
      <c r="MRO176" s="1"/>
      <c r="MRP176" s="1"/>
      <c r="MRQ176" s="1"/>
      <c r="MRR176" s="1"/>
      <c r="MRS176" s="1"/>
      <c r="MRT176" s="1"/>
      <c r="MRU176" s="1"/>
      <c r="MRV176" s="1"/>
      <c r="MRW176" s="1"/>
      <c r="MRX176" s="1"/>
      <c r="MRY176" s="1"/>
      <c r="MRZ176" s="1"/>
      <c r="MSA176" s="1"/>
      <c r="MSB176" s="1"/>
      <c r="MSC176" s="1"/>
      <c r="MSD176" s="1"/>
      <c r="MSE176" s="1"/>
      <c r="MSF176" s="1"/>
      <c r="MSG176" s="1"/>
      <c r="MSH176" s="1"/>
      <c r="MSI176" s="1"/>
      <c r="MSJ176" s="1"/>
      <c r="MSK176" s="1"/>
      <c r="MSL176" s="1"/>
      <c r="MSM176" s="1"/>
      <c r="MSN176" s="1"/>
      <c r="MSO176" s="1"/>
      <c r="MSP176" s="1"/>
      <c r="MSQ176" s="1"/>
      <c r="MSR176" s="1"/>
      <c r="MSS176" s="1"/>
      <c r="MST176" s="1"/>
      <c r="MSU176" s="1"/>
      <c r="MSV176" s="1"/>
      <c r="MSW176" s="1"/>
      <c r="MSX176" s="1"/>
      <c r="MSY176" s="1"/>
      <c r="MSZ176" s="1"/>
      <c r="MTA176" s="1"/>
      <c r="MTB176" s="1"/>
      <c r="MTC176" s="1"/>
      <c r="MTD176" s="1"/>
      <c r="MTE176" s="1"/>
      <c r="MTF176" s="1"/>
      <c r="MTG176" s="1"/>
      <c r="MTH176" s="1"/>
      <c r="MTI176" s="1"/>
      <c r="MTJ176" s="1"/>
      <c r="MTK176" s="1"/>
      <c r="MTL176" s="1"/>
      <c r="MTM176" s="1"/>
      <c r="MTN176" s="1"/>
      <c r="MTO176" s="1"/>
      <c r="MTP176" s="1"/>
      <c r="MTQ176" s="1"/>
      <c r="MTR176" s="1"/>
      <c r="MTS176" s="1"/>
      <c r="MTT176" s="1"/>
      <c r="MTU176" s="1"/>
      <c r="MTV176" s="1"/>
      <c r="MTW176" s="1"/>
      <c r="MTX176" s="1"/>
      <c r="MTY176" s="1"/>
      <c r="MTZ176" s="1"/>
      <c r="MUA176" s="1"/>
      <c r="MUB176" s="1"/>
      <c r="MUC176" s="1"/>
      <c r="MUD176" s="1"/>
      <c r="MUE176" s="1"/>
      <c r="MUF176" s="1"/>
      <c r="MUG176" s="1"/>
      <c r="MUH176" s="1"/>
      <c r="MUI176" s="1"/>
      <c r="MUJ176" s="1"/>
      <c r="MUK176" s="1"/>
      <c r="MUL176" s="1"/>
      <c r="MUM176" s="1"/>
      <c r="MUN176" s="1"/>
      <c r="MUO176" s="1"/>
      <c r="MUP176" s="1"/>
      <c r="MUQ176" s="1"/>
      <c r="MUR176" s="1"/>
      <c r="MUS176" s="1"/>
      <c r="MUT176" s="1"/>
      <c r="MUU176" s="1"/>
      <c r="MUV176" s="1"/>
      <c r="MUW176" s="1"/>
      <c r="MUX176" s="1"/>
      <c r="MUY176" s="1"/>
      <c r="MUZ176" s="1"/>
      <c r="MVA176" s="1"/>
      <c r="MVB176" s="1"/>
      <c r="MVC176" s="1"/>
      <c r="MVD176" s="1"/>
      <c r="MVE176" s="1"/>
      <c r="MVF176" s="1"/>
      <c r="MVG176" s="1"/>
      <c r="MVH176" s="1"/>
      <c r="MVI176" s="1"/>
      <c r="MVJ176" s="1"/>
      <c r="MVK176" s="1"/>
      <c r="MVL176" s="1"/>
      <c r="MVM176" s="1"/>
      <c r="MVN176" s="1"/>
      <c r="MVO176" s="1"/>
      <c r="MVP176" s="1"/>
      <c r="MVQ176" s="1"/>
      <c r="MVR176" s="1"/>
      <c r="MVS176" s="1"/>
      <c r="MVT176" s="1"/>
      <c r="MVU176" s="1"/>
      <c r="MVV176" s="1"/>
      <c r="MVW176" s="1"/>
      <c r="MVX176" s="1"/>
      <c r="MVY176" s="1"/>
      <c r="MVZ176" s="1"/>
      <c r="MWA176" s="1"/>
      <c r="MWB176" s="1"/>
      <c r="MWC176" s="1"/>
      <c r="MWD176" s="1"/>
      <c r="MWE176" s="1"/>
      <c r="MWF176" s="1"/>
      <c r="MWG176" s="1"/>
      <c r="MWH176" s="1"/>
      <c r="MWI176" s="1"/>
      <c r="MWJ176" s="1"/>
      <c r="MWK176" s="1"/>
      <c r="MWL176" s="1"/>
      <c r="MWM176" s="1"/>
      <c r="MWN176" s="1"/>
      <c r="MWO176" s="1"/>
      <c r="MWP176" s="1"/>
      <c r="MWQ176" s="1"/>
      <c r="MWR176" s="1"/>
      <c r="MWS176" s="1"/>
      <c r="MWT176" s="1"/>
      <c r="MWU176" s="1"/>
      <c r="MWV176" s="1"/>
      <c r="MWW176" s="1"/>
      <c r="MWX176" s="1"/>
      <c r="MWY176" s="1"/>
      <c r="MWZ176" s="1"/>
      <c r="MXA176" s="1"/>
      <c r="MXB176" s="1"/>
      <c r="MXC176" s="1"/>
      <c r="MXD176" s="1"/>
      <c r="MXE176" s="1"/>
      <c r="MXF176" s="1"/>
      <c r="MXG176" s="1"/>
      <c r="MXH176" s="1"/>
      <c r="MXI176" s="1"/>
      <c r="MXJ176" s="1"/>
      <c r="MXK176" s="1"/>
      <c r="MXL176" s="1"/>
      <c r="MXM176" s="1"/>
      <c r="MXN176" s="1"/>
      <c r="MXO176" s="1"/>
      <c r="MXP176" s="1"/>
      <c r="MXQ176" s="1"/>
      <c r="MXR176" s="1"/>
      <c r="MXS176" s="1"/>
      <c r="MXT176" s="1"/>
      <c r="MXU176" s="1"/>
      <c r="MXV176" s="1"/>
      <c r="MXW176" s="1"/>
      <c r="MXX176" s="1"/>
      <c r="MXY176" s="1"/>
      <c r="MXZ176" s="1"/>
      <c r="MYA176" s="1"/>
      <c r="MYB176" s="1"/>
      <c r="MYC176" s="1"/>
      <c r="MYD176" s="1"/>
      <c r="MYE176" s="1"/>
      <c r="MYF176" s="1"/>
      <c r="MYG176" s="1"/>
      <c r="MYH176" s="1"/>
      <c r="MYI176" s="1"/>
      <c r="MYJ176" s="1"/>
      <c r="MYK176" s="1"/>
      <c r="MYL176" s="1"/>
      <c r="MYM176" s="1"/>
      <c r="MYN176" s="1"/>
      <c r="MYO176" s="1"/>
      <c r="MYP176" s="1"/>
      <c r="MYQ176" s="1"/>
      <c r="MYR176" s="1"/>
      <c r="MYS176" s="1"/>
      <c r="MYT176" s="1"/>
      <c r="MYU176" s="1"/>
      <c r="MYV176" s="1"/>
      <c r="MYW176" s="1"/>
      <c r="MYX176" s="1"/>
      <c r="MYY176" s="1"/>
      <c r="MYZ176" s="1"/>
      <c r="MZA176" s="1"/>
      <c r="MZB176" s="1"/>
      <c r="MZC176" s="1"/>
      <c r="MZD176" s="1"/>
      <c r="MZE176" s="1"/>
      <c r="MZF176" s="1"/>
      <c r="MZG176" s="1"/>
      <c r="MZH176" s="1"/>
      <c r="MZI176" s="1"/>
      <c r="MZJ176" s="1"/>
      <c r="MZK176" s="1"/>
      <c r="MZL176" s="1"/>
      <c r="MZM176" s="1"/>
      <c r="MZN176" s="1"/>
      <c r="MZO176" s="1"/>
      <c r="MZP176" s="1"/>
      <c r="MZQ176" s="1"/>
      <c r="MZR176" s="1"/>
      <c r="MZS176" s="1"/>
      <c r="MZT176" s="1"/>
      <c r="MZU176" s="1"/>
      <c r="MZV176" s="1"/>
      <c r="MZW176" s="1"/>
      <c r="MZX176" s="1"/>
      <c r="MZY176" s="1"/>
      <c r="MZZ176" s="1"/>
      <c r="NAA176" s="1"/>
      <c r="NAB176" s="1"/>
      <c r="NAC176" s="1"/>
      <c r="NAD176" s="1"/>
      <c r="NAE176" s="1"/>
      <c r="NAF176" s="1"/>
      <c r="NAG176" s="1"/>
      <c r="NAH176" s="1"/>
      <c r="NAI176" s="1"/>
      <c r="NAJ176" s="1"/>
      <c r="NAK176" s="1"/>
      <c r="NAL176" s="1"/>
      <c r="NAM176" s="1"/>
      <c r="NAN176" s="1"/>
      <c r="NAO176" s="1"/>
      <c r="NAP176" s="1"/>
      <c r="NAQ176" s="1"/>
      <c r="NAR176" s="1"/>
      <c r="NAS176" s="1"/>
      <c r="NAT176" s="1"/>
      <c r="NAU176" s="1"/>
      <c r="NAV176" s="1"/>
      <c r="NAW176" s="1"/>
      <c r="NAX176" s="1"/>
      <c r="NAY176" s="1"/>
      <c r="NAZ176" s="1"/>
      <c r="NBA176" s="1"/>
      <c r="NBB176" s="1"/>
      <c r="NBC176" s="1"/>
      <c r="NBD176" s="1"/>
      <c r="NBE176" s="1"/>
      <c r="NBF176" s="1"/>
      <c r="NBG176" s="1"/>
      <c r="NBH176" s="1"/>
      <c r="NBI176" s="1"/>
      <c r="NBJ176" s="1"/>
      <c r="NBK176" s="1"/>
      <c r="NBL176" s="1"/>
      <c r="NBM176" s="1"/>
      <c r="NBN176" s="1"/>
      <c r="NBO176" s="1"/>
      <c r="NBP176" s="1"/>
      <c r="NBQ176" s="1"/>
      <c r="NBR176" s="1"/>
      <c r="NBS176" s="1"/>
      <c r="NBT176" s="1"/>
      <c r="NBU176" s="1"/>
      <c r="NBV176" s="1"/>
      <c r="NBW176" s="1"/>
      <c r="NBX176" s="1"/>
      <c r="NBY176" s="1"/>
      <c r="NBZ176" s="1"/>
      <c r="NCA176" s="1"/>
      <c r="NCB176" s="1"/>
      <c r="NCC176" s="1"/>
      <c r="NCD176" s="1"/>
      <c r="NCE176" s="1"/>
      <c r="NCF176" s="1"/>
      <c r="NCG176" s="1"/>
      <c r="NCH176" s="1"/>
      <c r="NCI176" s="1"/>
      <c r="NCJ176" s="1"/>
      <c r="NCK176" s="1"/>
      <c r="NCL176" s="1"/>
      <c r="NCM176" s="1"/>
      <c r="NCN176" s="1"/>
      <c r="NCO176" s="1"/>
      <c r="NCP176" s="1"/>
      <c r="NCQ176" s="1"/>
      <c r="NCR176" s="1"/>
      <c r="NCS176" s="1"/>
      <c r="NCT176" s="1"/>
      <c r="NCU176" s="1"/>
      <c r="NCV176" s="1"/>
      <c r="NCW176" s="1"/>
      <c r="NCX176" s="1"/>
      <c r="NCY176" s="1"/>
      <c r="NCZ176" s="1"/>
      <c r="NDA176" s="1"/>
      <c r="NDB176" s="1"/>
      <c r="NDC176" s="1"/>
      <c r="NDD176" s="1"/>
      <c r="NDE176" s="1"/>
      <c r="NDF176" s="1"/>
      <c r="NDG176" s="1"/>
      <c r="NDH176" s="1"/>
      <c r="NDI176" s="1"/>
      <c r="NDJ176" s="1"/>
      <c r="NDK176" s="1"/>
      <c r="NDL176" s="1"/>
      <c r="NDM176" s="1"/>
      <c r="NDN176" s="1"/>
      <c r="NDO176" s="1"/>
      <c r="NDP176" s="1"/>
      <c r="NDQ176" s="1"/>
      <c r="NDR176" s="1"/>
      <c r="NDS176" s="1"/>
      <c r="NDT176" s="1"/>
      <c r="NDU176" s="1"/>
      <c r="NDV176" s="1"/>
      <c r="NDW176" s="1"/>
      <c r="NDX176" s="1"/>
      <c r="NDY176" s="1"/>
      <c r="NDZ176" s="1"/>
      <c r="NEA176" s="1"/>
      <c r="NEB176" s="1"/>
      <c r="NEC176" s="1"/>
      <c r="NED176" s="1"/>
      <c r="NEE176" s="1"/>
      <c r="NEF176" s="1"/>
      <c r="NEG176" s="1"/>
      <c r="NEH176" s="1"/>
      <c r="NEI176" s="1"/>
      <c r="NEJ176" s="1"/>
      <c r="NEK176" s="1"/>
      <c r="NEL176" s="1"/>
      <c r="NEM176" s="1"/>
      <c r="NEN176" s="1"/>
      <c r="NEO176" s="1"/>
      <c r="NEP176" s="1"/>
      <c r="NEQ176" s="1"/>
      <c r="NER176" s="1"/>
      <c r="NES176" s="1"/>
      <c r="NET176" s="1"/>
      <c r="NEU176" s="1"/>
      <c r="NEV176" s="1"/>
      <c r="NEW176" s="1"/>
      <c r="NEX176" s="1"/>
      <c r="NEY176" s="1"/>
      <c r="NEZ176" s="1"/>
      <c r="NFA176" s="1"/>
      <c r="NFB176" s="1"/>
      <c r="NFC176" s="1"/>
      <c r="NFD176" s="1"/>
      <c r="NFE176" s="1"/>
      <c r="NFF176" s="1"/>
      <c r="NFG176" s="1"/>
      <c r="NFH176" s="1"/>
      <c r="NFI176" s="1"/>
      <c r="NFJ176" s="1"/>
      <c r="NFK176" s="1"/>
      <c r="NFL176" s="1"/>
      <c r="NFM176" s="1"/>
      <c r="NFN176" s="1"/>
      <c r="NFO176" s="1"/>
      <c r="NFP176" s="1"/>
      <c r="NFQ176" s="1"/>
      <c r="NFR176" s="1"/>
      <c r="NFS176" s="1"/>
      <c r="NFT176" s="1"/>
      <c r="NFU176" s="1"/>
      <c r="NFV176" s="1"/>
      <c r="NFW176" s="1"/>
      <c r="NFX176" s="1"/>
      <c r="NFY176" s="1"/>
      <c r="NFZ176" s="1"/>
      <c r="NGA176" s="1"/>
      <c r="NGB176" s="1"/>
      <c r="NGC176" s="1"/>
      <c r="NGD176" s="1"/>
      <c r="NGE176" s="1"/>
      <c r="NGF176" s="1"/>
      <c r="NGG176" s="1"/>
      <c r="NGH176" s="1"/>
      <c r="NGI176" s="1"/>
      <c r="NGJ176" s="1"/>
      <c r="NGK176" s="1"/>
      <c r="NGL176" s="1"/>
      <c r="NGM176" s="1"/>
      <c r="NGN176" s="1"/>
      <c r="NGO176" s="1"/>
      <c r="NGP176" s="1"/>
      <c r="NGQ176" s="1"/>
      <c r="NGR176" s="1"/>
      <c r="NGS176" s="1"/>
      <c r="NGT176" s="1"/>
      <c r="NGU176" s="1"/>
      <c r="NGV176" s="1"/>
      <c r="NGW176" s="1"/>
      <c r="NGX176" s="1"/>
      <c r="NGY176" s="1"/>
      <c r="NGZ176" s="1"/>
      <c r="NHA176" s="1"/>
      <c r="NHB176" s="1"/>
      <c r="NHC176" s="1"/>
      <c r="NHD176" s="1"/>
      <c r="NHE176" s="1"/>
      <c r="NHF176" s="1"/>
      <c r="NHG176" s="1"/>
      <c r="NHH176" s="1"/>
      <c r="NHI176" s="1"/>
      <c r="NHJ176" s="1"/>
      <c r="NHK176" s="1"/>
      <c r="NHL176" s="1"/>
      <c r="NHM176" s="1"/>
      <c r="NHN176" s="1"/>
      <c r="NHO176" s="1"/>
      <c r="NHP176" s="1"/>
      <c r="NHQ176" s="1"/>
      <c r="NHR176" s="1"/>
      <c r="NHS176" s="1"/>
      <c r="NHT176" s="1"/>
      <c r="NHU176" s="1"/>
      <c r="NHV176" s="1"/>
      <c r="NHW176" s="1"/>
      <c r="NHX176" s="1"/>
      <c r="NHY176" s="1"/>
      <c r="NHZ176" s="1"/>
      <c r="NIA176" s="1"/>
      <c r="NIB176" s="1"/>
      <c r="NIC176" s="1"/>
      <c r="NID176" s="1"/>
      <c r="NIE176" s="1"/>
      <c r="NIF176" s="1"/>
      <c r="NIG176" s="1"/>
      <c r="NIH176" s="1"/>
      <c r="NII176" s="1"/>
      <c r="NIJ176" s="1"/>
      <c r="NIK176" s="1"/>
      <c r="NIL176" s="1"/>
      <c r="NIM176" s="1"/>
      <c r="NIN176" s="1"/>
      <c r="NIO176" s="1"/>
      <c r="NIP176" s="1"/>
      <c r="NIQ176" s="1"/>
      <c r="NIR176" s="1"/>
      <c r="NIS176" s="1"/>
      <c r="NIT176" s="1"/>
      <c r="NIU176" s="1"/>
      <c r="NIV176" s="1"/>
      <c r="NIW176" s="1"/>
      <c r="NIX176" s="1"/>
      <c r="NIY176" s="1"/>
      <c r="NIZ176" s="1"/>
      <c r="NJA176" s="1"/>
      <c r="NJB176" s="1"/>
      <c r="NJC176" s="1"/>
      <c r="NJD176" s="1"/>
      <c r="NJE176" s="1"/>
      <c r="NJF176" s="1"/>
      <c r="NJG176" s="1"/>
      <c r="NJH176" s="1"/>
      <c r="NJI176" s="1"/>
      <c r="NJJ176" s="1"/>
      <c r="NJK176" s="1"/>
      <c r="NJL176" s="1"/>
      <c r="NJM176" s="1"/>
      <c r="NJN176" s="1"/>
      <c r="NJO176" s="1"/>
      <c r="NJP176" s="1"/>
      <c r="NJQ176" s="1"/>
      <c r="NJR176" s="1"/>
      <c r="NJS176" s="1"/>
      <c r="NJT176" s="1"/>
      <c r="NJU176" s="1"/>
      <c r="NJV176" s="1"/>
      <c r="NJW176" s="1"/>
      <c r="NJX176" s="1"/>
      <c r="NJY176" s="1"/>
      <c r="NJZ176" s="1"/>
      <c r="NKA176" s="1"/>
      <c r="NKB176" s="1"/>
      <c r="NKC176" s="1"/>
      <c r="NKD176" s="1"/>
      <c r="NKE176" s="1"/>
      <c r="NKF176" s="1"/>
      <c r="NKG176" s="1"/>
      <c r="NKH176" s="1"/>
      <c r="NKI176" s="1"/>
      <c r="NKJ176" s="1"/>
      <c r="NKK176" s="1"/>
      <c r="NKL176" s="1"/>
      <c r="NKM176" s="1"/>
      <c r="NKN176" s="1"/>
      <c r="NKO176" s="1"/>
      <c r="NKP176" s="1"/>
      <c r="NKQ176" s="1"/>
      <c r="NKR176" s="1"/>
      <c r="NKS176" s="1"/>
      <c r="NKT176" s="1"/>
      <c r="NKU176" s="1"/>
      <c r="NKV176" s="1"/>
      <c r="NKW176" s="1"/>
      <c r="NKX176" s="1"/>
      <c r="NKY176" s="1"/>
      <c r="NKZ176" s="1"/>
      <c r="NLA176" s="1"/>
      <c r="NLB176" s="1"/>
      <c r="NLC176" s="1"/>
      <c r="NLD176" s="1"/>
      <c r="NLE176" s="1"/>
      <c r="NLF176" s="1"/>
      <c r="NLG176" s="1"/>
      <c r="NLH176" s="1"/>
      <c r="NLI176" s="1"/>
      <c r="NLJ176" s="1"/>
      <c r="NLK176" s="1"/>
      <c r="NLL176" s="1"/>
      <c r="NLM176" s="1"/>
      <c r="NLN176" s="1"/>
      <c r="NLO176" s="1"/>
      <c r="NLP176" s="1"/>
      <c r="NLQ176" s="1"/>
      <c r="NLR176" s="1"/>
      <c r="NLS176" s="1"/>
      <c r="NLT176" s="1"/>
      <c r="NLU176" s="1"/>
      <c r="NLV176" s="1"/>
      <c r="NLW176" s="1"/>
      <c r="NLX176" s="1"/>
      <c r="NLY176" s="1"/>
      <c r="NLZ176" s="1"/>
      <c r="NMA176" s="1"/>
      <c r="NMB176" s="1"/>
      <c r="NMC176" s="1"/>
      <c r="NMD176" s="1"/>
      <c r="NME176" s="1"/>
      <c r="NMF176" s="1"/>
      <c r="NMG176" s="1"/>
      <c r="NMH176" s="1"/>
      <c r="NMI176" s="1"/>
      <c r="NMJ176" s="1"/>
      <c r="NMK176" s="1"/>
      <c r="NML176" s="1"/>
      <c r="NMM176" s="1"/>
      <c r="NMN176" s="1"/>
      <c r="NMO176" s="1"/>
      <c r="NMP176" s="1"/>
      <c r="NMQ176" s="1"/>
      <c r="NMR176" s="1"/>
      <c r="NMS176" s="1"/>
      <c r="NMT176" s="1"/>
      <c r="NMU176" s="1"/>
      <c r="NMV176" s="1"/>
      <c r="NMW176" s="1"/>
      <c r="NMX176" s="1"/>
      <c r="NMY176" s="1"/>
      <c r="NMZ176" s="1"/>
      <c r="NNA176" s="1"/>
      <c r="NNB176" s="1"/>
      <c r="NNC176" s="1"/>
      <c r="NND176" s="1"/>
      <c r="NNE176" s="1"/>
      <c r="NNF176" s="1"/>
      <c r="NNG176" s="1"/>
      <c r="NNH176" s="1"/>
      <c r="NNI176" s="1"/>
      <c r="NNJ176" s="1"/>
      <c r="NNK176" s="1"/>
      <c r="NNL176" s="1"/>
      <c r="NNM176" s="1"/>
      <c r="NNN176" s="1"/>
      <c r="NNO176" s="1"/>
      <c r="NNP176" s="1"/>
      <c r="NNQ176" s="1"/>
      <c r="NNR176" s="1"/>
      <c r="NNS176" s="1"/>
      <c r="NNT176" s="1"/>
      <c r="NNU176" s="1"/>
      <c r="NNV176" s="1"/>
      <c r="NNW176" s="1"/>
      <c r="NNX176" s="1"/>
      <c r="NNY176" s="1"/>
      <c r="NNZ176" s="1"/>
      <c r="NOA176" s="1"/>
      <c r="NOB176" s="1"/>
      <c r="NOC176" s="1"/>
      <c r="NOD176" s="1"/>
      <c r="NOE176" s="1"/>
      <c r="NOF176" s="1"/>
      <c r="NOG176" s="1"/>
      <c r="NOH176" s="1"/>
      <c r="NOI176" s="1"/>
      <c r="NOJ176" s="1"/>
      <c r="NOK176" s="1"/>
      <c r="NOL176" s="1"/>
      <c r="NOM176" s="1"/>
      <c r="NON176" s="1"/>
      <c r="NOO176" s="1"/>
      <c r="NOP176" s="1"/>
      <c r="NOQ176" s="1"/>
      <c r="NOR176" s="1"/>
      <c r="NOS176" s="1"/>
      <c r="NOT176" s="1"/>
      <c r="NOU176" s="1"/>
      <c r="NOV176" s="1"/>
      <c r="NOW176" s="1"/>
      <c r="NOX176" s="1"/>
      <c r="NOY176" s="1"/>
      <c r="NOZ176" s="1"/>
      <c r="NPA176" s="1"/>
      <c r="NPB176" s="1"/>
      <c r="NPC176" s="1"/>
      <c r="NPD176" s="1"/>
      <c r="NPE176" s="1"/>
      <c r="NPF176" s="1"/>
      <c r="NPG176" s="1"/>
      <c r="NPH176" s="1"/>
      <c r="NPI176" s="1"/>
      <c r="NPJ176" s="1"/>
      <c r="NPK176" s="1"/>
      <c r="NPL176" s="1"/>
      <c r="NPM176" s="1"/>
      <c r="NPN176" s="1"/>
      <c r="NPO176" s="1"/>
      <c r="NPP176" s="1"/>
      <c r="NPQ176" s="1"/>
      <c r="NPR176" s="1"/>
      <c r="NPS176" s="1"/>
      <c r="NPT176" s="1"/>
      <c r="NPU176" s="1"/>
      <c r="NPV176" s="1"/>
      <c r="NPW176" s="1"/>
      <c r="NPX176" s="1"/>
      <c r="NPY176" s="1"/>
      <c r="NPZ176" s="1"/>
      <c r="NQA176" s="1"/>
      <c r="NQB176" s="1"/>
      <c r="NQC176" s="1"/>
      <c r="NQD176" s="1"/>
      <c r="NQE176" s="1"/>
      <c r="NQF176" s="1"/>
      <c r="NQG176" s="1"/>
      <c r="NQH176" s="1"/>
      <c r="NQI176" s="1"/>
      <c r="NQJ176" s="1"/>
      <c r="NQK176" s="1"/>
      <c r="NQL176" s="1"/>
      <c r="NQM176" s="1"/>
      <c r="NQN176" s="1"/>
      <c r="NQO176" s="1"/>
      <c r="NQP176" s="1"/>
      <c r="NQQ176" s="1"/>
      <c r="NQR176" s="1"/>
      <c r="NQS176" s="1"/>
      <c r="NQT176" s="1"/>
      <c r="NQU176" s="1"/>
      <c r="NQV176" s="1"/>
      <c r="NQW176" s="1"/>
      <c r="NQX176" s="1"/>
      <c r="NQY176" s="1"/>
      <c r="NQZ176" s="1"/>
      <c r="NRA176" s="1"/>
      <c r="NRB176" s="1"/>
      <c r="NRC176" s="1"/>
      <c r="NRD176" s="1"/>
      <c r="NRE176" s="1"/>
      <c r="NRF176" s="1"/>
      <c r="NRG176" s="1"/>
      <c r="NRH176" s="1"/>
      <c r="NRI176" s="1"/>
      <c r="NRJ176" s="1"/>
      <c r="NRK176" s="1"/>
      <c r="NRL176" s="1"/>
      <c r="NRM176" s="1"/>
      <c r="NRN176" s="1"/>
      <c r="NRO176" s="1"/>
      <c r="NRP176" s="1"/>
      <c r="NRQ176" s="1"/>
      <c r="NRR176" s="1"/>
      <c r="NRS176" s="1"/>
      <c r="NRT176" s="1"/>
      <c r="NRU176" s="1"/>
      <c r="NRV176" s="1"/>
      <c r="NRW176" s="1"/>
      <c r="NRX176" s="1"/>
      <c r="NRY176" s="1"/>
      <c r="NRZ176" s="1"/>
      <c r="NSA176" s="1"/>
      <c r="NSB176" s="1"/>
      <c r="NSC176" s="1"/>
      <c r="NSD176" s="1"/>
      <c r="NSE176" s="1"/>
      <c r="NSF176" s="1"/>
      <c r="NSG176" s="1"/>
      <c r="NSH176" s="1"/>
      <c r="NSI176" s="1"/>
      <c r="NSJ176" s="1"/>
      <c r="NSK176" s="1"/>
      <c r="NSL176" s="1"/>
      <c r="NSM176" s="1"/>
      <c r="NSN176" s="1"/>
      <c r="NSO176" s="1"/>
      <c r="NSP176" s="1"/>
      <c r="NSQ176" s="1"/>
      <c r="NSR176" s="1"/>
      <c r="NSS176" s="1"/>
      <c r="NST176" s="1"/>
      <c r="NSU176" s="1"/>
      <c r="NSV176" s="1"/>
      <c r="NSW176" s="1"/>
      <c r="NSX176" s="1"/>
      <c r="NSY176" s="1"/>
      <c r="NSZ176" s="1"/>
      <c r="NTA176" s="1"/>
      <c r="NTB176" s="1"/>
      <c r="NTC176" s="1"/>
      <c r="NTD176" s="1"/>
      <c r="NTE176" s="1"/>
      <c r="NTF176" s="1"/>
      <c r="NTG176" s="1"/>
      <c r="NTH176" s="1"/>
      <c r="NTI176" s="1"/>
      <c r="NTJ176" s="1"/>
      <c r="NTK176" s="1"/>
      <c r="NTL176" s="1"/>
      <c r="NTM176" s="1"/>
      <c r="NTN176" s="1"/>
      <c r="NTO176" s="1"/>
      <c r="NTP176" s="1"/>
      <c r="NTQ176" s="1"/>
      <c r="NTR176" s="1"/>
      <c r="NTS176" s="1"/>
      <c r="NTT176" s="1"/>
      <c r="NTU176" s="1"/>
      <c r="NTV176" s="1"/>
      <c r="NTW176" s="1"/>
      <c r="NTX176" s="1"/>
      <c r="NTY176" s="1"/>
      <c r="NTZ176" s="1"/>
      <c r="NUA176" s="1"/>
      <c r="NUB176" s="1"/>
      <c r="NUC176" s="1"/>
      <c r="NUD176" s="1"/>
      <c r="NUE176" s="1"/>
      <c r="NUF176" s="1"/>
      <c r="NUG176" s="1"/>
      <c r="NUH176" s="1"/>
      <c r="NUI176" s="1"/>
      <c r="NUJ176" s="1"/>
      <c r="NUK176" s="1"/>
      <c r="NUL176" s="1"/>
      <c r="NUM176" s="1"/>
      <c r="NUN176" s="1"/>
      <c r="NUO176" s="1"/>
      <c r="NUP176" s="1"/>
      <c r="NUQ176" s="1"/>
      <c r="NUR176" s="1"/>
      <c r="NUS176" s="1"/>
      <c r="NUT176" s="1"/>
      <c r="NUU176" s="1"/>
      <c r="NUV176" s="1"/>
      <c r="NUW176" s="1"/>
      <c r="NUX176" s="1"/>
      <c r="NUY176" s="1"/>
      <c r="NUZ176" s="1"/>
      <c r="NVA176" s="1"/>
      <c r="NVB176" s="1"/>
      <c r="NVC176" s="1"/>
      <c r="NVD176" s="1"/>
      <c r="NVE176" s="1"/>
      <c r="NVF176" s="1"/>
      <c r="NVG176" s="1"/>
      <c r="NVH176" s="1"/>
      <c r="NVI176" s="1"/>
      <c r="NVJ176" s="1"/>
      <c r="NVK176" s="1"/>
      <c r="NVL176" s="1"/>
      <c r="NVM176" s="1"/>
      <c r="NVN176" s="1"/>
      <c r="NVO176" s="1"/>
      <c r="NVP176" s="1"/>
      <c r="NVQ176" s="1"/>
      <c r="NVR176" s="1"/>
      <c r="NVS176" s="1"/>
      <c r="NVT176" s="1"/>
      <c r="NVU176" s="1"/>
      <c r="NVV176" s="1"/>
      <c r="NVW176" s="1"/>
      <c r="NVX176" s="1"/>
      <c r="NVY176" s="1"/>
      <c r="NVZ176" s="1"/>
      <c r="NWA176" s="1"/>
      <c r="NWB176" s="1"/>
      <c r="NWC176" s="1"/>
      <c r="NWD176" s="1"/>
      <c r="NWE176" s="1"/>
      <c r="NWF176" s="1"/>
      <c r="NWG176" s="1"/>
      <c r="NWH176" s="1"/>
      <c r="NWI176" s="1"/>
      <c r="NWJ176" s="1"/>
      <c r="NWK176" s="1"/>
      <c r="NWL176" s="1"/>
      <c r="NWM176" s="1"/>
      <c r="NWN176" s="1"/>
      <c r="NWO176" s="1"/>
      <c r="NWP176" s="1"/>
      <c r="NWQ176" s="1"/>
      <c r="NWR176" s="1"/>
      <c r="NWS176" s="1"/>
      <c r="NWT176" s="1"/>
      <c r="NWU176" s="1"/>
      <c r="NWV176" s="1"/>
      <c r="NWW176" s="1"/>
      <c r="NWX176" s="1"/>
      <c r="NWY176" s="1"/>
      <c r="NWZ176" s="1"/>
      <c r="NXA176" s="1"/>
      <c r="NXB176" s="1"/>
      <c r="NXC176" s="1"/>
      <c r="NXD176" s="1"/>
      <c r="NXE176" s="1"/>
      <c r="NXF176" s="1"/>
      <c r="NXG176" s="1"/>
      <c r="NXH176" s="1"/>
      <c r="NXI176" s="1"/>
      <c r="NXJ176" s="1"/>
      <c r="NXK176" s="1"/>
      <c r="NXL176" s="1"/>
      <c r="NXM176" s="1"/>
      <c r="NXN176" s="1"/>
      <c r="NXO176" s="1"/>
      <c r="NXP176" s="1"/>
      <c r="NXQ176" s="1"/>
      <c r="NXR176" s="1"/>
      <c r="NXS176" s="1"/>
      <c r="NXT176" s="1"/>
      <c r="NXU176" s="1"/>
      <c r="NXV176" s="1"/>
      <c r="NXW176" s="1"/>
      <c r="NXX176" s="1"/>
      <c r="NXY176" s="1"/>
      <c r="NXZ176" s="1"/>
      <c r="NYA176" s="1"/>
      <c r="NYB176" s="1"/>
      <c r="NYC176" s="1"/>
      <c r="NYD176" s="1"/>
      <c r="NYE176" s="1"/>
      <c r="NYF176" s="1"/>
      <c r="NYG176" s="1"/>
      <c r="NYH176" s="1"/>
      <c r="NYI176" s="1"/>
      <c r="NYJ176" s="1"/>
      <c r="NYK176" s="1"/>
      <c r="NYL176" s="1"/>
      <c r="NYM176" s="1"/>
      <c r="NYN176" s="1"/>
      <c r="NYO176" s="1"/>
      <c r="NYP176" s="1"/>
      <c r="NYQ176" s="1"/>
      <c r="NYR176" s="1"/>
      <c r="NYS176" s="1"/>
      <c r="NYT176" s="1"/>
      <c r="NYU176" s="1"/>
      <c r="NYV176" s="1"/>
      <c r="NYW176" s="1"/>
      <c r="NYX176" s="1"/>
      <c r="NYY176" s="1"/>
      <c r="NYZ176" s="1"/>
      <c r="NZA176" s="1"/>
      <c r="NZB176" s="1"/>
      <c r="NZC176" s="1"/>
      <c r="NZD176" s="1"/>
      <c r="NZE176" s="1"/>
      <c r="NZF176" s="1"/>
      <c r="NZG176" s="1"/>
      <c r="NZH176" s="1"/>
      <c r="NZI176" s="1"/>
      <c r="NZJ176" s="1"/>
      <c r="NZK176" s="1"/>
      <c r="NZL176" s="1"/>
      <c r="NZM176" s="1"/>
      <c r="NZN176" s="1"/>
      <c r="NZO176" s="1"/>
      <c r="NZP176" s="1"/>
      <c r="NZQ176" s="1"/>
      <c r="NZR176" s="1"/>
      <c r="NZS176" s="1"/>
      <c r="NZT176" s="1"/>
      <c r="NZU176" s="1"/>
      <c r="NZV176" s="1"/>
      <c r="NZW176" s="1"/>
      <c r="NZX176" s="1"/>
      <c r="NZY176" s="1"/>
      <c r="NZZ176" s="1"/>
      <c r="OAA176" s="1"/>
      <c r="OAB176" s="1"/>
      <c r="OAC176" s="1"/>
      <c r="OAD176" s="1"/>
      <c r="OAE176" s="1"/>
      <c r="OAF176" s="1"/>
      <c r="OAG176" s="1"/>
      <c r="OAH176" s="1"/>
      <c r="OAI176" s="1"/>
      <c r="OAJ176" s="1"/>
      <c r="OAK176" s="1"/>
      <c r="OAL176" s="1"/>
      <c r="OAM176" s="1"/>
      <c r="OAN176" s="1"/>
      <c r="OAO176" s="1"/>
      <c r="OAP176" s="1"/>
      <c r="OAQ176" s="1"/>
      <c r="OAR176" s="1"/>
      <c r="OAS176" s="1"/>
      <c r="OAT176" s="1"/>
      <c r="OAU176" s="1"/>
      <c r="OAV176" s="1"/>
      <c r="OAW176" s="1"/>
      <c r="OAX176" s="1"/>
      <c r="OAY176" s="1"/>
      <c r="OAZ176" s="1"/>
      <c r="OBA176" s="1"/>
      <c r="OBB176" s="1"/>
      <c r="OBC176" s="1"/>
      <c r="OBD176" s="1"/>
      <c r="OBE176" s="1"/>
      <c r="OBF176" s="1"/>
      <c r="OBG176" s="1"/>
      <c r="OBH176" s="1"/>
      <c r="OBI176" s="1"/>
      <c r="OBJ176" s="1"/>
      <c r="OBK176" s="1"/>
      <c r="OBL176" s="1"/>
      <c r="OBM176" s="1"/>
      <c r="OBN176" s="1"/>
      <c r="OBO176" s="1"/>
      <c r="OBP176" s="1"/>
      <c r="OBQ176" s="1"/>
      <c r="OBR176" s="1"/>
      <c r="OBS176" s="1"/>
      <c r="OBT176" s="1"/>
      <c r="OBU176" s="1"/>
      <c r="OBV176" s="1"/>
      <c r="OBW176" s="1"/>
      <c r="OBX176" s="1"/>
      <c r="OBY176" s="1"/>
      <c r="OBZ176" s="1"/>
      <c r="OCA176" s="1"/>
      <c r="OCB176" s="1"/>
      <c r="OCC176" s="1"/>
      <c r="OCD176" s="1"/>
      <c r="OCE176" s="1"/>
      <c r="OCF176" s="1"/>
      <c r="OCG176" s="1"/>
      <c r="OCH176" s="1"/>
      <c r="OCI176" s="1"/>
      <c r="OCJ176" s="1"/>
      <c r="OCK176" s="1"/>
      <c r="OCL176" s="1"/>
      <c r="OCM176" s="1"/>
      <c r="OCN176" s="1"/>
      <c r="OCO176" s="1"/>
      <c r="OCP176" s="1"/>
      <c r="OCQ176" s="1"/>
      <c r="OCR176" s="1"/>
      <c r="OCS176" s="1"/>
      <c r="OCT176" s="1"/>
      <c r="OCU176" s="1"/>
      <c r="OCV176" s="1"/>
      <c r="OCW176" s="1"/>
      <c r="OCX176" s="1"/>
      <c r="OCY176" s="1"/>
      <c r="OCZ176" s="1"/>
      <c r="ODA176" s="1"/>
      <c r="ODB176" s="1"/>
      <c r="ODC176" s="1"/>
      <c r="ODD176" s="1"/>
      <c r="ODE176" s="1"/>
      <c r="ODF176" s="1"/>
      <c r="ODG176" s="1"/>
      <c r="ODH176" s="1"/>
      <c r="ODI176" s="1"/>
      <c r="ODJ176" s="1"/>
      <c r="ODK176" s="1"/>
      <c r="ODL176" s="1"/>
      <c r="ODM176" s="1"/>
      <c r="ODN176" s="1"/>
      <c r="ODO176" s="1"/>
      <c r="ODP176" s="1"/>
      <c r="ODQ176" s="1"/>
      <c r="ODR176" s="1"/>
      <c r="ODS176" s="1"/>
      <c r="ODT176" s="1"/>
      <c r="ODU176" s="1"/>
      <c r="ODV176" s="1"/>
      <c r="ODW176" s="1"/>
      <c r="ODX176" s="1"/>
      <c r="ODY176" s="1"/>
      <c r="ODZ176" s="1"/>
      <c r="OEA176" s="1"/>
      <c r="OEB176" s="1"/>
      <c r="OEC176" s="1"/>
      <c r="OED176" s="1"/>
      <c r="OEE176" s="1"/>
      <c r="OEF176" s="1"/>
      <c r="OEG176" s="1"/>
      <c r="OEH176" s="1"/>
      <c r="OEI176" s="1"/>
      <c r="OEJ176" s="1"/>
      <c r="OEK176" s="1"/>
      <c r="OEL176" s="1"/>
      <c r="OEM176" s="1"/>
      <c r="OEN176" s="1"/>
      <c r="OEO176" s="1"/>
      <c r="OEP176" s="1"/>
      <c r="OEQ176" s="1"/>
      <c r="OER176" s="1"/>
      <c r="OES176" s="1"/>
      <c r="OET176" s="1"/>
      <c r="OEU176" s="1"/>
      <c r="OEV176" s="1"/>
      <c r="OEW176" s="1"/>
      <c r="OEX176" s="1"/>
      <c r="OEY176" s="1"/>
      <c r="OEZ176" s="1"/>
      <c r="OFA176" s="1"/>
      <c r="OFB176" s="1"/>
      <c r="OFC176" s="1"/>
      <c r="OFD176" s="1"/>
      <c r="OFE176" s="1"/>
      <c r="OFF176" s="1"/>
      <c r="OFG176" s="1"/>
      <c r="OFH176" s="1"/>
      <c r="OFI176" s="1"/>
      <c r="OFJ176" s="1"/>
      <c r="OFK176" s="1"/>
      <c r="OFL176" s="1"/>
      <c r="OFM176" s="1"/>
      <c r="OFN176" s="1"/>
      <c r="OFO176" s="1"/>
      <c r="OFP176" s="1"/>
      <c r="OFQ176" s="1"/>
      <c r="OFR176" s="1"/>
      <c r="OFS176" s="1"/>
      <c r="OFT176" s="1"/>
      <c r="OFU176" s="1"/>
      <c r="OFV176" s="1"/>
      <c r="OFW176" s="1"/>
      <c r="OFX176" s="1"/>
      <c r="OFY176" s="1"/>
      <c r="OFZ176" s="1"/>
      <c r="OGA176" s="1"/>
      <c r="OGB176" s="1"/>
      <c r="OGC176" s="1"/>
      <c r="OGD176" s="1"/>
      <c r="OGE176" s="1"/>
      <c r="OGF176" s="1"/>
      <c r="OGG176" s="1"/>
      <c r="OGH176" s="1"/>
      <c r="OGI176" s="1"/>
      <c r="OGJ176" s="1"/>
      <c r="OGK176" s="1"/>
      <c r="OGL176" s="1"/>
      <c r="OGM176" s="1"/>
      <c r="OGN176" s="1"/>
      <c r="OGO176" s="1"/>
      <c r="OGP176" s="1"/>
      <c r="OGQ176" s="1"/>
      <c r="OGR176" s="1"/>
      <c r="OGS176" s="1"/>
      <c r="OGT176" s="1"/>
      <c r="OGU176" s="1"/>
      <c r="OGV176" s="1"/>
      <c r="OGW176" s="1"/>
      <c r="OGX176" s="1"/>
      <c r="OGY176" s="1"/>
      <c r="OGZ176" s="1"/>
      <c r="OHA176" s="1"/>
      <c r="OHB176" s="1"/>
      <c r="OHC176" s="1"/>
      <c r="OHD176" s="1"/>
      <c r="OHE176" s="1"/>
      <c r="OHF176" s="1"/>
      <c r="OHG176" s="1"/>
      <c r="OHH176" s="1"/>
      <c r="OHI176" s="1"/>
      <c r="OHJ176" s="1"/>
      <c r="OHK176" s="1"/>
      <c r="OHL176" s="1"/>
      <c r="OHM176" s="1"/>
      <c r="OHN176" s="1"/>
      <c r="OHO176" s="1"/>
      <c r="OHP176" s="1"/>
      <c r="OHQ176" s="1"/>
      <c r="OHR176" s="1"/>
      <c r="OHS176" s="1"/>
      <c r="OHT176" s="1"/>
      <c r="OHU176" s="1"/>
      <c r="OHV176" s="1"/>
      <c r="OHW176" s="1"/>
      <c r="OHX176" s="1"/>
      <c r="OHY176" s="1"/>
      <c r="OHZ176" s="1"/>
      <c r="OIA176" s="1"/>
      <c r="OIB176" s="1"/>
      <c r="OIC176" s="1"/>
      <c r="OID176" s="1"/>
      <c r="OIE176" s="1"/>
      <c r="OIF176" s="1"/>
      <c r="OIG176" s="1"/>
      <c r="OIH176" s="1"/>
      <c r="OII176" s="1"/>
      <c r="OIJ176" s="1"/>
      <c r="OIK176" s="1"/>
      <c r="OIL176" s="1"/>
      <c r="OIM176" s="1"/>
      <c r="OIN176" s="1"/>
      <c r="OIO176" s="1"/>
      <c r="OIP176" s="1"/>
      <c r="OIQ176" s="1"/>
      <c r="OIR176" s="1"/>
      <c r="OIS176" s="1"/>
      <c r="OIT176" s="1"/>
      <c r="OIU176" s="1"/>
      <c r="OIV176" s="1"/>
      <c r="OIW176" s="1"/>
      <c r="OIX176" s="1"/>
      <c r="OIY176" s="1"/>
      <c r="OIZ176" s="1"/>
      <c r="OJA176" s="1"/>
      <c r="OJB176" s="1"/>
      <c r="OJC176" s="1"/>
      <c r="OJD176" s="1"/>
      <c r="OJE176" s="1"/>
      <c r="OJF176" s="1"/>
      <c r="OJG176" s="1"/>
      <c r="OJH176" s="1"/>
      <c r="OJI176" s="1"/>
      <c r="OJJ176" s="1"/>
      <c r="OJK176" s="1"/>
      <c r="OJL176" s="1"/>
      <c r="OJM176" s="1"/>
      <c r="OJN176" s="1"/>
      <c r="OJO176" s="1"/>
      <c r="OJP176" s="1"/>
      <c r="OJQ176" s="1"/>
      <c r="OJR176" s="1"/>
      <c r="OJS176" s="1"/>
      <c r="OJT176" s="1"/>
      <c r="OJU176" s="1"/>
      <c r="OJV176" s="1"/>
      <c r="OJW176" s="1"/>
      <c r="OJX176" s="1"/>
      <c r="OJY176" s="1"/>
      <c r="OJZ176" s="1"/>
      <c r="OKA176" s="1"/>
      <c r="OKB176" s="1"/>
      <c r="OKC176" s="1"/>
      <c r="OKD176" s="1"/>
      <c r="OKE176" s="1"/>
      <c r="OKF176" s="1"/>
      <c r="OKG176" s="1"/>
      <c r="OKH176" s="1"/>
      <c r="OKI176" s="1"/>
      <c r="OKJ176" s="1"/>
      <c r="OKK176" s="1"/>
      <c r="OKL176" s="1"/>
      <c r="OKM176" s="1"/>
      <c r="OKN176" s="1"/>
      <c r="OKO176" s="1"/>
      <c r="OKP176" s="1"/>
      <c r="OKQ176" s="1"/>
      <c r="OKR176" s="1"/>
      <c r="OKS176" s="1"/>
      <c r="OKT176" s="1"/>
      <c r="OKU176" s="1"/>
      <c r="OKV176" s="1"/>
      <c r="OKW176" s="1"/>
      <c r="OKX176" s="1"/>
      <c r="OKY176" s="1"/>
      <c r="OKZ176" s="1"/>
      <c r="OLA176" s="1"/>
      <c r="OLB176" s="1"/>
      <c r="OLC176" s="1"/>
      <c r="OLD176" s="1"/>
      <c r="OLE176" s="1"/>
      <c r="OLF176" s="1"/>
      <c r="OLG176" s="1"/>
      <c r="OLH176" s="1"/>
      <c r="OLI176" s="1"/>
      <c r="OLJ176" s="1"/>
      <c r="OLK176" s="1"/>
      <c r="OLL176" s="1"/>
      <c r="OLM176" s="1"/>
      <c r="OLN176" s="1"/>
      <c r="OLO176" s="1"/>
      <c r="OLP176" s="1"/>
      <c r="OLQ176" s="1"/>
      <c r="OLR176" s="1"/>
      <c r="OLS176" s="1"/>
      <c r="OLT176" s="1"/>
      <c r="OLU176" s="1"/>
      <c r="OLV176" s="1"/>
      <c r="OLW176" s="1"/>
      <c r="OLX176" s="1"/>
      <c r="OLY176" s="1"/>
      <c r="OLZ176" s="1"/>
      <c r="OMA176" s="1"/>
      <c r="OMB176" s="1"/>
      <c r="OMC176" s="1"/>
      <c r="OMD176" s="1"/>
      <c r="OME176" s="1"/>
      <c r="OMF176" s="1"/>
      <c r="OMG176" s="1"/>
      <c r="OMH176" s="1"/>
      <c r="OMI176" s="1"/>
      <c r="OMJ176" s="1"/>
      <c r="OMK176" s="1"/>
      <c r="OML176" s="1"/>
      <c r="OMM176" s="1"/>
      <c r="OMN176" s="1"/>
      <c r="OMO176" s="1"/>
      <c r="OMP176" s="1"/>
      <c r="OMQ176" s="1"/>
      <c r="OMR176" s="1"/>
      <c r="OMS176" s="1"/>
      <c r="OMT176" s="1"/>
      <c r="OMU176" s="1"/>
      <c r="OMV176" s="1"/>
      <c r="OMW176" s="1"/>
      <c r="OMX176" s="1"/>
      <c r="OMY176" s="1"/>
      <c r="OMZ176" s="1"/>
      <c r="ONA176" s="1"/>
      <c r="ONB176" s="1"/>
      <c r="ONC176" s="1"/>
      <c r="OND176" s="1"/>
      <c r="ONE176" s="1"/>
      <c r="ONF176" s="1"/>
      <c r="ONG176" s="1"/>
      <c r="ONH176" s="1"/>
      <c r="ONI176" s="1"/>
      <c r="ONJ176" s="1"/>
      <c r="ONK176" s="1"/>
      <c r="ONL176" s="1"/>
      <c r="ONM176" s="1"/>
      <c r="ONN176" s="1"/>
      <c r="ONO176" s="1"/>
      <c r="ONP176" s="1"/>
      <c r="ONQ176" s="1"/>
      <c r="ONR176" s="1"/>
      <c r="ONS176" s="1"/>
      <c r="ONT176" s="1"/>
      <c r="ONU176" s="1"/>
      <c r="ONV176" s="1"/>
      <c r="ONW176" s="1"/>
      <c r="ONX176" s="1"/>
      <c r="ONY176" s="1"/>
      <c r="ONZ176" s="1"/>
      <c r="OOA176" s="1"/>
      <c r="OOB176" s="1"/>
      <c r="OOC176" s="1"/>
      <c r="OOD176" s="1"/>
      <c r="OOE176" s="1"/>
      <c r="OOF176" s="1"/>
      <c r="OOG176" s="1"/>
      <c r="OOH176" s="1"/>
      <c r="OOI176" s="1"/>
      <c r="OOJ176" s="1"/>
      <c r="OOK176" s="1"/>
      <c r="OOL176" s="1"/>
      <c r="OOM176" s="1"/>
      <c r="OON176" s="1"/>
      <c r="OOO176" s="1"/>
      <c r="OOP176" s="1"/>
      <c r="OOQ176" s="1"/>
      <c r="OOR176" s="1"/>
      <c r="OOS176" s="1"/>
      <c r="OOT176" s="1"/>
      <c r="OOU176" s="1"/>
      <c r="OOV176" s="1"/>
      <c r="OOW176" s="1"/>
      <c r="OOX176" s="1"/>
      <c r="OOY176" s="1"/>
      <c r="OOZ176" s="1"/>
      <c r="OPA176" s="1"/>
      <c r="OPB176" s="1"/>
      <c r="OPC176" s="1"/>
      <c r="OPD176" s="1"/>
      <c r="OPE176" s="1"/>
      <c r="OPF176" s="1"/>
      <c r="OPG176" s="1"/>
      <c r="OPH176" s="1"/>
      <c r="OPI176" s="1"/>
      <c r="OPJ176" s="1"/>
      <c r="OPK176" s="1"/>
      <c r="OPL176" s="1"/>
      <c r="OPM176" s="1"/>
      <c r="OPN176" s="1"/>
      <c r="OPO176" s="1"/>
      <c r="OPP176" s="1"/>
      <c r="OPQ176" s="1"/>
      <c r="OPR176" s="1"/>
      <c r="OPS176" s="1"/>
      <c r="OPT176" s="1"/>
      <c r="OPU176" s="1"/>
      <c r="OPV176" s="1"/>
      <c r="OPW176" s="1"/>
      <c r="OPX176" s="1"/>
      <c r="OPY176" s="1"/>
      <c r="OPZ176" s="1"/>
      <c r="OQA176" s="1"/>
      <c r="OQB176" s="1"/>
      <c r="OQC176" s="1"/>
      <c r="OQD176" s="1"/>
      <c r="OQE176" s="1"/>
      <c r="OQF176" s="1"/>
      <c r="OQG176" s="1"/>
      <c r="OQH176" s="1"/>
      <c r="OQI176" s="1"/>
      <c r="OQJ176" s="1"/>
      <c r="OQK176" s="1"/>
      <c r="OQL176" s="1"/>
      <c r="OQM176" s="1"/>
      <c r="OQN176" s="1"/>
      <c r="OQO176" s="1"/>
      <c r="OQP176" s="1"/>
      <c r="OQQ176" s="1"/>
      <c r="OQR176" s="1"/>
      <c r="OQS176" s="1"/>
      <c r="OQT176" s="1"/>
      <c r="OQU176" s="1"/>
      <c r="OQV176" s="1"/>
      <c r="OQW176" s="1"/>
      <c r="OQX176" s="1"/>
      <c r="OQY176" s="1"/>
      <c r="OQZ176" s="1"/>
      <c r="ORA176" s="1"/>
      <c r="ORB176" s="1"/>
      <c r="ORC176" s="1"/>
      <c r="ORD176" s="1"/>
      <c r="ORE176" s="1"/>
      <c r="ORF176" s="1"/>
      <c r="ORG176" s="1"/>
      <c r="ORH176" s="1"/>
      <c r="ORI176" s="1"/>
      <c r="ORJ176" s="1"/>
      <c r="ORK176" s="1"/>
      <c r="ORL176" s="1"/>
      <c r="ORM176" s="1"/>
      <c r="ORN176" s="1"/>
      <c r="ORO176" s="1"/>
      <c r="ORP176" s="1"/>
      <c r="ORQ176" s="1"/>
      <c r="ORR176" s="1"/>
      <c r="ORS176" s="1"/>
      <c r="ORT176" s="1"/>
      <c r="ORU176" s="1"/>
      <c r="ORV176" s="1"/>
      <c r="ORW176" s="1"/>
      <c r="ORX176" s="1"/>
      <c r="ORY176" s="1"/>
      <c r="ORZ176" s="1"/>
      <c r="OSA176" s="1"/>
      <c r="OSB176" s="1"/>
      <c r="OSC176" s="1"/>
      <c r="OSD176" s="1"/>
      <c r="OSE176" s="1"/>
      <c r="OSF176" s="1"/>
      <c r="OSG176" s="1"/>
      <c r="OSH176" s="1"/>
      <c r="OSI176" s="1"/>
      <c r="OSJ176" s="1"/>
      <c r="OSK176" s="1"/>
      <c r="OSL176" s="1"/>
      <c r="OSM176" s="1"/>
      <c r="OSN176" s="1"/>
      <c r="OSO176" s="1"/>
      <c r="OSP176" s="1"/>
      <c r="OSQ176" s="1"/>
      <c r="OSR176" s="1"/>
      <c r="OSS176" s="1"/>
      <c r="OST176" s="1"/>
      <c r="OSU176" s="1"/>
      <c r="OSV176" s="1"/>
      <c r="OSW176" s="1"/>
      <c r="OSX176" s="1"/>
      <c r="OSY176" s="1"/>
      <c r="OSZ176" s="1"/>
      <c r="OTA176" s="1"/>
      <c r="OTB176" s="1"/>
      <c r="OTC176" s="1"/>
      <c r="OTD176" s="1"/>
      <c r="OTE176" s="1"/>
      <c r="OTF176" s="1"/>
      <c r="OTG176" s="1"/>
      <c r="OTH176" s="1"/>
      <c r="OTI176" s="1"/>
      <c r="OTJ176" s="1"/>
      <c r="OTK176" s="1"/>
      <c r="OTL176" s="1"/>
      <c r="OTM176" s="1"/>
      <c r="OTN176" s="1"/>
      <c r="OTO176" s="1"/>
      <c r="OTP176" s="1"/>
      <c r="OTQ176" s="1"/>
      <c r="OTR176" s="1"/>
      <c r="OTS176" s="1"/>
      <c r="OTT176" s="1"/>
      <c r="OTU176" s="1"/>
      <c r="OTV176" s="1"/>
      <c r="OTW176" s="1"/>
      <c r="OTX176" s="1"/>
      <c r="OTY176" s="1"/>
      <c r="OTZ176" s="1"/>
      <c r="OUA176" s="1"/>
      <c r="OUB176" s="1"/>
      <c r="OUC176" s="1"/>
      <c r="OUD176" s="1"/>
      <c r="OUE176" s="1"/>
      <c r="OUF176" s="1"/>
      <c r="OUG176" s="1"/>
      <c r="OUH176" s="1"/>
      <c r="OUI176" s="1"/>
      <c r="OUJ176" s="1"/>
      <c r="OUK176" s="1"/>
      <c r="OUL176" s="1"/>
      <c r="OUM176" s="1"/>
      <c r="OUN176" s="1"/>
      <c r="OUO176" s="1"/>
      <c r="OUP176" s="1"/>
      <c r="OUQ176" s="1"/>
      <c r="OUR176" s="1"/>
      <c r="OUS176" s="1"/>
      <c r="OUT176" s="1"/>
      <c r="OUU176" s="1"/>
      <c r="OUV176" s="1"/>
      <c r="OUW176" s="1"/>
      <c r="OUX176" s="1"/>
      <c r="OUY176" s="1"/>
      <c r="OUZ176" s="1"/>
      <c r="OVA176" s="1"/>
      <c r="OVB176" s="1"/>
      <c r="OVC176" s="1"/>
      <c r="OVD176" s="1"/>
      <c r="OVE176" s="1"/>
      <c r="OVF176" s="1"/>
      <c r="OVG176" s="1"/>
      <c r="OVH176" s="1"/>
      <c r="OVI176" s="1"/>
      <c r="OVJ176" s="1"/>
      <c r="OVK176" s="1"/>
      <c r="OVL176" s="1"/>
      <c r="OVM176" s="1"/>
      <c r="OVN176" s="1"/>
      <c r="OVO176" s="1"/>
      <c r="OVP176" s="1"/>
      <c r="OVQ176" s="1"/>
      <c r="OVR176" s="1"/>
      <c r="OVS176" s="1"/>
      <c r="OVT176" s="1"/>
      <c r="OVU176" s="1"/>
      <c r="OVV176" s="1"/>
      <c r="OVW176" s="1"/>
      <c r="OVX176" s="1"/>
      <c r="OVY176" s="1"/>
      <c r="OVZ176" s="1"/>
      <c r="OWA176" s="1"/>
      <c r="OWB176" s="1"/>
      <c r="OWC176" s="1"/>
      <c r="OWD176" s="1"/>
      <c r="OWE176" s="1"/>
      <c r="OWF176" s="1"/>
      <c r="OWG176" s="1"/>
      <c r="OWH176" s="1"/>
      <c r="OWI176" s="1"/>
      <c r="OWJ176" s="1"/>
      <c r="OWK176" s="1"/>
      <c r="OWL176" s="1"/>
      <c r="OWM176" s="1"/>
      <c r="OWN176" s="1"/>
      <c r="OWO176" s="1"/>
      <c r="OWP176" s="1"/>
      <c r="OWQ176" s="1"/>
      <c r="OWR176" s="1"/>
      <c r="OWS176" s="1"/>
      <c r="OWT176" s="1"/>
      <c r="OWU176" s="1"/>
      <c r="OWV176" s="1"/>
      <c r="OWW176" s="1"/>
      <c r="OWX176" s="1"/>
      <c r="OWY176" s="1"/>
      <c r="OWZ176" s="1"/>
      <c r="OXA176" s="1"/>
      <c r="OXB176" s="1"/>
      <c r="OXC176" s="1"/>
      <c r="OXD176" s="1"/>
      <c r="OXE176" s="1"/>
      <c r="OXF176" s="1"/>
      <c r="OXG176" s="1"/>
      <c r="OXH176" s="1"/>
      <c r="OXI176" s="1"/>
      <c r="OXJ176" s="1"/>
      <c r="OXK176" s="1"/>
      <c r="OXL176" s="1"/>
      <c r="OXM176" s="1"/>
      <c r="OXN176" s="1"/>
      <c r="OXO176" s="1"/>
      <c r="OXP176" s="1"/>
      <c r="OXQ176" s="1"/>
      <c r="OXR176" s="1"/>
      <c r="OXS176" s="1"/>
      <c r="OXT176" s="1"/>
      <c r="OXU176" s="1"/>
      <c r="OXV176" s="1"/>
      <c r="OXW176" s="1"/>
      <c r="OXX176" s="1"/>
      <c r="OXY176" s="1"/>
      <c r="OXZ176" s="1"/>
      <c r="OYA176" s="1"/>
      <c r="OYB176" s="1"/>
      <c r="OYC176" s="1"/>
      <c r="OYD176" s="1"/>
      <c r="OYE176" s="1"/>
      <c r="OYF176" s="1"/>
      <c r="OYG176" s="1"/>
      <c r="OYH176" s="1"/>
      <c r="OYI176" s="1"/>
      <c r="OYJ176" s="1"/>
      <c r="OYK176" s="1"/>
      <c r="OYL176" s="1"/>
      <c r="OYM176" s="1"/>
      <c r="OYN176" s="1"/>
      <c r="OYO176" s="1"/>
      <c r="OYP176" s="1"/>
      <c r="OYQ176" s="1"/>
      <c r="OYR176" s="1"/>
      <c r="OYS176" s="1"/>
      <c r="OYT176" s="1"/>
      <c r="OYU176" s="1"/>
      <c r="OYV176" s="1"/>
      <c r="OYW176" s="1"/>
      <c r="OYX176" s="1"/>
      <c r="OYY176" s="1"/>
      <c r="OYZ176" s="1"/>
      <c r="OZA176" s="1"/>
      <c r="OZB176" s="1"/>
      <c r="OZC176" s="1"/>
      <c r="OZD176" s="1"/>
      <c r="OZE176" s="1"/>
      <c r="OZF176" s="1"/>
      <c r="OZG176" s="1"/>
      <c r="OZH176" s="1"/>
      <c r="OZI176" s="1"/>
      <c r="OZJ176" s="1"/>
      <c r="OZK176" s="1"/>
      <c r="OZL176" s="1"/>
      <c r="OZM176" s="1"/>
      <c r="OZN176" s="1"/>
      <c r="OZO176" s="1"/>
      <c r="OZP176" s="1"/>
      <c r="OZQ176" s="1"/>
      <c r="OZR176" s="1"/>
      <c r="OZS176" s="1"/>
      <c r="OZT176" s="1"/>
      <c r="OZU176" s="1"/>
      <c r="OZV176" s="1"/>
      <c r="OZW176" s="1"/>
      <c r="OZX176" s="1"/>
      <c r="OZY176" s="1"/>
      <c r="OZZ176" s="1"/>
      <c r="PAA176" s="1"/>
      <c r="PAB176" s="1"/>
      <c r="PAC176" s="1"/>
      <c r="PAD176" s="1"/>
      <c r="PAE176" s="1"/>
      <c r="PAF176" s="1"/>
      <c r="PAG176" s="1"/>
      <c r="PAH176" s="1"/>
      <c r="PAI176" s="1"/>
      <c r="PAJ176" s="1"/>
      <c r="PAK176" s="1"/>
      <c r="PAL176" s="1"/>
      <c r="PAM176" s="1"/>
      <c r="PAN176" s="1"/>
      <c r="PAO176" s="1"/>
      <c r="PAP176" s="1"/>
      <c r="PAQ176" s="1"/>
      <c r="PAR176" s="1"/>
      <c r="PAS176" s="1"/>
      <c r="PAT176" s="1"/>
      <c r="PAU176" s="1"/>
      <c r="PAV176" s="1"/>
      <c r="PAW176" s="1"/>
      <c r="PAX176" s="1"/>
      <c r="PAY176" s="1"/>
      <c r="PAZ176" s="1"/>
      <c r="PBA176" s="1"/>
      <c r="PBB176" s="1"/>
      <c r="PBC176" s="1"/>
      <c r="PBD176" s="1"/>
      <c r="PBE176" s="1"/>
      <c r="PBF176" s="1"/>
      <c r="PBG176" s="1"/>
      <c r="PBH176" s="1"/>
      <c r="PBI176" s="1"/>
      <c r="PBJ176" s="1"/>
      <c r="PBK176" s="1"/>
      <c r="PBL176" s="1"/>
      <c r="PBM176" s="1"/>
      <c r="PBN176" s="1"/>
      <c r="PBO176" s="1"/>
      <c r="PBP176" s="1"/>
      <c r="PBQ176" s="1"/>
      <c r="PBR176" s="1"/>
      <c r="PBS176" s="1"/>
      <c r="PBT176" s="1"/>
      <c r="PBU176" s="1"/>
      <c r="PBV176" s="1"/>
      <c r="PBW176" s="1"/>
      <c r="PBX176" s="1"/>
      <c r="PBY176" s="1"/>
      <c r="PBZ176" s="1"/>
      <c r="PCA176" s="1"/>
      <c r="PCB176" s="1"/>
      <c r="PCC176" s="1"/>
      <c r="PCD176" s="1"/>
      <c r="PCE176" s="1"/>
      <c r="PCF176" s="1"/>
      <c r="PCG176" s="1"/>
      <c r="PCH176" s="1"/>
      <c r="PCI176" s="1"/>
      <c r="PCJ176" s="1"/>
      <c r="PCK176" s="1"/>
      <c r="PCL176" s="1"/>
      <c r="PCM176" s="1"/>
      <c r="PCN176" s="1"/>
      <c r="PCO176" s="1"/>
      <c r="PCP176" s="1"/>
      <c r="PCQ176" s="1"/>
      <c r="PCR176" s="1"/>
      <c r="PCS176" s="1"/>
      <c r="PCT176" s="1"/>
      <c r="PCU176" s="1"/>
      <c r="PCV176" s="1"/>
      <c r="PCW176" s="1"/>
      <c r="PCX176" s="1"/>
      <c r="PCY176" s="1"/>
      <c r="PCZ176" s="1"/>
      <c r="PDA176" s="1"/>
      <c r="PDB176" s="1"/>
      <c r="PDC176" s="1"/>
      <c r="PDD176" s="1"/>
      <c r="PDE176" s="1"/>
      <c r="PDF176" s="1"/>
      <c r="PDG176" s="1"/>
      <c r="PDH176" s="1"/>
      <c r="PDI176" s="1"/>
      <c r="PDJ176" s="1"/>
      <c r="PDK176" s="1"/>
      <c r="PDL176" s="1"/>
      <c r="PDM176" s="1"/>
      <c r="PDN176" s="1"/>
      <c r="PDO176" s="1"/>
      <c r="PDP176" s="1"/>
      <c r="PDQ176" s="1"/>
      <c r="PDR176" s="1"/>
      <c r="PDS176" s="1"/>
      <c r="PDT176" s="1"/>
      <c r="PDU176" s="1"/>
      <c r="PDV176" s="1"/>
      <c r="PDW176" s="1"/>
      <c r="PDX176" s="1"/>
      <c r="PDY176" s="1"/>
      <c r="PDZ176" s="1"/>
      <c r="PEA176" s="1"/>
      <c r="PEB176" s="1"/>
      <c r="PEC176" s="1"/>
      <c r="PED176" s="1"/>
      <c r="PEE176" s="1"/>
      <c r="PEF176" s="1"/>
      <c r="PEG176" s="1"/>
      <c r="PEH176" s="1"/>
      <c r="PEI176" s="1"/>
      <c r="PEJ176" s="1"/>
      <c r="PEK176" s="1"/>
      <c r="PEL176" s="1"/>
      <c r="PEM176" s="1"/>
      <c r="PEN176" s="1"/>
      <c r="PEO176" s="1"/>
      <c r="PEP176" s="1"/>
      <c r="PEQ176" s="1"/>
      <c r="PER176" s="1"/>
      <c r="PES176" s="1"/>
      <c r="PET176" s="1"/>
      <c r="PEU176" s="1"/>
      <c r="PEV176" s="1"/>
      <c r="PEW176" s="1"/>
      <c r="PEX176" s="1"/>
      <c r="PEY176" s="1"/>
      <c r="PEZ176" s="1"/>
      <c r="PFA176" s="1"/>
      <c r="PFB176" s="1"/>
      <c r="PFC176" s="1"/>
      <c r="PFD176" s="1"/>
      <c r="PFE176" s="1"/>
      <c r="PFF176" s="1"/>
      <c r="PFG176" s="1"/>
      <c r="PFH176" s="1"/>
      <c r="PFI176" s="1"/>
      <c r="PFJ176" s="1"/>
      <c r="PFK176" s="1"/>
      <c r="PFL176" s="1"/>
      <c r="PFM176" s="1"/>
      <c r="PFN176" s="1"/>
      <c r="PFO176" s="1"/>
      <c r="PFP176" s="1"/>
      <c r="PFQ176" s="1"/>
      <c r="PFR176" s="1"/>
      <c r="PFS176" s="1"/>
      <c r="PFT176" s="1"/>
      <c r="PFU176" s="1"/>
      <c r="PFV176" s="1"/>
      <c r="PFW176" s="1"/>
      <c r="PFX176" s="1"/>
      <c r="PFY176" s="1"/>
      <c r="PFZ176" s="1"/>
      <c r="PGA176" s="1"/>
      <c r="PGB176" s="1"/>
      <c r="PGC176" s="1"/>
      <c r="PGD176" s="1"/>
      <c r="PGE176" s="1"/>
      <c r="PGF176" s="1"/>
      <c r="PGG176" s="1"/>
      <c r="PGH176" s="1"/>
      <c r="PGI176" s="1"/>
      <c r="PGJ176" s="1"/>
      <c r="PGK176" s="1"/>
      <c r="PGL176" s="1"/>
      <c r="PGM176" s="1"/>
      <c r="PGN176" s="1"/>
      <c r="PGO176" s="1"/>
      <c r="PGP176" s="1"/>
      <c r="PGQ176" s="1"/>
      <c r="PGR176" s="1"/>
      <c r="PGS176" s="1"/>
      <c r="PGT176" s="1"/>
      <c r="PGU176" s="1"/>
      <c r="PGV176" s="1"/>
      <c r="PGW176" s="1"/>
      <c r="PGX176" s="1"/>
      <c r="PGY176" s="1"/>
      <c r="PGZ176" s="1"/>
      <c r="PHA176" s="1"/>
      <c r="PHB176" s="1"/>
      <c r="PHC176" s="1"/>
      <c r="PHD176" s="1"/>
      <c r="PHE176" s="1"/>
      <c r="PHF176" s="1"/>
      <c r="PHG176" s="1"/>
      <c r="PHH176" s="1"/>
      <c r="PHI176" s="1"/>
      <c r="PHJ176" s="1"/>
      <c r="PHK176" s="1"/>
      <c r="PHL176" s="1"/>
      <c r="PHM176" s="1"/>
      <c r="PHN176" s="1"/>
      <c r="PHO176" s="1"/>
      <c r="PHP176" s="1"/>
      <c r="PHQ176" s="1"/>
      <c r="PHR176" s="1"/>
      <c r="PHS176" s="1"/>
      <c r="PHT176" s="1"/>
      <c r="PHU176" s="1"/>
      <c r="PHV176" s="1"/>
      <c r="PHW176" s="1"/>
      <c r="PHX176" s="1"/>
      <c r="PHY176" s="1"/>
      <c r="PHZ176" s="1"/>
      <c r="PIA176" s="1"/>
      <c r="PIB176" s="1"/>
      <c r="PIC176" s="1"/>
      <c r="PID176" s="1"/>
      <c r="PIE176" s="1"/>
      <c r="PIF176" s="1"/>
      <c r="PIG176" s="1"/>
      <c r="PIH176" s="1"/>
      <c r="PII176" s="1"/>
      <c r="PIJ176" s="1"/>
      <c r="PIK176" s="1"/>
      <c r="PIL176" s="1"/>
      <c r="PIM176" s="1"/>
      <c r="PIN176" s="1"/>
      <c r="PIO176" s="1"/>
      <c r="PIP176" s="1"/>
      <c r="PIQ176" s="1"/>
      <c r="PIR176" s="1"/>
      <c r="PIS176" s="1"/>
      <c r="PIT176" s="1"/>
      <c r="PIU176" s="1"/>
      <c r="PIV176" s="1"/>
      <c r="PIW176" s="1"/>
      <c r="PIX176" s="1"/>
      <c r="PIY176" s="1"/>
      <c r="PIZ176" s="1"/>
      <c r="PJA176" s="1"/>
      <c r="PJB176" s="1"/>
      <c r="PJC176" s="1"/>
      <c r="PJD176" s="1"/>
      <c r="PJE176" s="1"/>
      <c r="PJF176" s="1"/>
      <c r="PJG176" s="1"/>
      <c r="PJH176" s="1"/>
      <c r="PJI176" s="1"/>
      <c r="PJJ176" s="1"/>
      <c r="PJK176" s="1"/>
      <c r="PJL176" s="1"/>
      <c r="PJM176" s="1"/>
      <c r="PJN176" s="1"/>
      <c r="PJO176" s="1"/>
      <c r="PJP176" s="1"/>
      <c r="PJQ176" s="1"/>
      <c r="PJR176" s="1"/>
      <c r="PJS176" s="1"/>
      <c r="PJT176" s="1"/>
      <c r="PJU176" s="1"/>
      <c r="PJV176" s="1"/>
      <c r="PJW176" s="1"/>
      <c r="PJX176" s="1"/>
      <c r="PJY176" s="1"/>
      <c r="PJZ176" s="1"/>
      <c r="PKA176" s="1"/>
      <c r="PKB176" s="1"/>
      <c r="PKC176" s="1"/>
      <c r="PKD176" s="1"/>
      <c r="PKE176" s="1"/>
      <c r="PKF176" s="1"/>
      <c r="PKG176" s="1"/>
      <c r="PKH176" s="1"/>
      <c r="PKI176" s="1"/>
      <c r="PKJ176" s="1"/>
      <c r="PKK176" s="1"/>
      <c r="PKL176" s="1"/>
      <c r="PKM176" s="1"/>
      <c r="PKN176" s="1"/>
      <c r="PKO176" s="1"/>
      <c r="PKP176" s="1"/>
      <c r="PKQ176" s="1"/>
      <c r="PKR176" s="1"/>
      <c r="PKS176" s="1"/>
      <c r="PKT176" s="1"/>
      <c r="PKU176" s="1"/>
      <c r="PKV176" s="1"/>
      <c r="PKW176" s="1"/>
      <c r="PKX176" s="1"/>
      <c r="PKY176" s="1"/>
      <c r="PKZ176" s="1"/>
      <c r="PLA176" s="1"/>
      <c r="PLB176" s="1"/>
      <c r="PLC176" s="1"/>
      <c r="PLD176" s="1"/>
      <c r="PLE176" s="1"/>
      <c r="PLF176" s="1"/>
      <c r="PLG176" s="1"/>
      <c r="PLH176" s="1"/>
      <c r="PLI176" s="1"/>
      <c r="PLJ176" s="1"/>
      <c r="PLK176" s="1"/>
      <c r="PLL176" s="1"/>
      <c r="PLM176" s="1"/>
      <c r="PLN176" s="1"/>
      <c r="PLO176" s="1"/>
      <c r="PLP176" s="1"/>
      <c r="PLQ176" s="1"/>
      <c r="PLR176" s="1"/>
      <c r="PLS176" s="1"/>
      <c r="PLT176" s="1"/>
      <c r="PLU176" s="1"/>
      <c r="PLV176" s="1"/>
      <c r="PLW176" s="1"/>
      <c r="PLX176" s="1"/>
      <c r="PLY176" s="1"/>
      <c r="PLZ176" s="1"/>
      <c r="PMA176" s="1"/>
      <c r="PMB176" s="1"/>
      <c r="PMC176" s="1"/>
      <c r="PMD176" s="1"/>
      <c r="PME176" s="1"/>
      <c r="PMF176" s="1"/>
      <c r="PMG176" s="1"/>
      <c r="PMH176" s="1"/>
      <c r="PMI176" s="1"/>
      <c r="PMJ176" s="1"/>
      <c r="PMK176" s="1"/>
      <c r="PML176" s="1"/>
      <c r="PMM176" s="1"/>
      <c r="PMN176" s="1"/>
      <c r="PMO176" s="1"/>
      <c r="PMP176" s="1"/>
      <c r="PMQ176" s="1"/>
      <c r="PMR176" s="1"/>
      <c r="PMS176" s="1"/>
      <c r="PMT176" s="1"/>
      <c r="PMU176" s="1"/>
      <c r="PMV176" s="1"/>
      <c r="PMW176" s="1"/>
      <c r="PMX176" s="1"/>
      <c r="PMY176" s="1"/>
      <c r="PMZ176" s="1"/>
      <c r="PNA176" s="1"/>
      <c r="PNB176" s="1"/>
      <c r="PNC176" s="1"/>
      <c r="PND176" s="1"/>
      <c r="PNE176" s="1"/>
      <c r="PNF176" s="1"/>
      <c r="PNG176" s="1"/>
      <c r="PNH176" s="1"/>
      <c r="PNI176" s="1"/>
      <c r="PNJ176" s="1"/>
      <c r="PNK176" s="1"/>
      <c r="PNL176" s="1"/>
      <c r="PNM176" s="1"/>
      <c r="PNN176" s="1"/>
      <c r="PNO176" s="1"/>
      <c r="PNP176" s="1"/>
      <c r="PNQ176" s="1"/>
      <c r="PNR176" s="1"/>
      <c r="PNS176" s="1"/>
      <c r="PNT176" s="1"/>
      <c r="PNU176" s="1"/>
      <c r="PNV176" s="1"/>
      <c r="PNW176" s="1"/>
      <c r="PNX176" s="1"/>
      <c r="PNY176" s="1"/>
      <c r="PNZ176" s="1"/>
      <c r="POA176" s="1"/>
      <c r="POB176" s="1"/>
      <c r="POC176" s="1"/>
      <c r="POD176" s="1"/>
      <c r="POE176" s="1"/>
      <c r="POF176" s="1"/>
      <c r="POG176" s="1"/>
      <c r="POH176" s="1"/>
      <c r="POI176" s="1"/>
      <c r="POJ176" s="1"/>
      <c r="POK176" s="1"/>
      <c r="POL176" s="1"/>
      <c r="POM176" s="1"/>
      <c r="PON176" s="1"/>
      <c r="POO176" s="1"/>
      <c r="POP176" s="1"/>
      <c r="POQ176" s="1"/>
      <c r="POR176" s="1"/>
      <c r="POS176" s="1"/>
      <c r="POT176" s="1"/>
      <c r="POU176" s="1"/>
      <c r="POV176" s="1"/>
      <c r="POW176" s="1"/>
      <c r="POX176" s="1"/>
      <c r="POY176" s="1"/>
      <c r="POZ176" s="1"/>
      <c r="PPA176" s="1"/>
      <c r="PPB176" s="1"/>
      <c r="PPC176" s="1"/>
      <c r="PPD176" s="1"/>
      <c r="PPE176" s="1"/>
      <c r="PPF176" s="1"/>
      <c r="PPG176" s="1"/>
      <c r="PPH176" s="1"/>
      <c r="PPI176" s="1"/>
      <c r="PPJ176" s="1"/>
      <c r="PPK176" s="1"/>
      <c r="PPL176" s="1"/>
      <c r="PPM176" s="1"/>
      <c r="PPN176" s="1"/>
      <c r="PPO176" s="1"/>
      <c r="PPP176" s="1"/>
      <c r="PPQ176" s="1"/>
      <c r="PPR176" s="1"/>
      <c r="PPS176" s="1"/>
      <c r="PPT176" s="1"/>
      <c r="PPU176" s="1"/>
      <c r="PPV176" s="1"/>
      <c r="PPW176" s="1"/>
      <c r="PPX176" s="1"/>
      <c r="PPY176" s="1"/>
      <c r="PPZ176" s="1"/>
      <c r="PQA176" s="1"/>
      <c r="PQB176" s="1"/>
      <c r="PQC176" s="1"/>
      <c r="PQD176" s="1"/>
      <c r="PQE176" s="1"/>
      <c r="PQF176" s="1"/>
      <c r="PQG176" s="1"/>
      <c r="PQH176" s="1"/>
      <c r="PQI176" s="1"/>
      <c r="PQJ176" s="1"/>
      <c r="PQK176" s="1"/>
      <c r="PQL176" s="1"/>
      <c r="PQM176" s="1"/>
      <c r="PQN176" s="1"/>
      <c r="PQO176" s="1"/>
      <c r="PQP176" s="1"/>
      <c r="PQQ176" s="1"/>
      <c r="PQR176" s="1"/>
      <c r="PQS176" s="1"/>
      <c r="PQT176" s="1"/>
      <c r="PQU176" s="1"/>
      <c r="PQV176" s="1"/>
      <c r="PQW176" s="1"/>
      <c r="PQX176" s="1"/>
      <c r="PQY176" s="1"/>
      <c r="PQZ176" s="1"/>
      <c r="PRA176" s="1"/>
      <c r="PRB176" s="1"/>
      <c r="PRC176" s="1"/>
      <c r="PRD176" s="1"/>
      <c r="PRE176" s="1"/>
      <c r="PRF176" s="1"/>
      <c r="PRG176" s="1"/>
      <c r="PRH176" s="1"/>
      <c r="PRI176" s="1"/>
      <c r="PRJ176" s="1"/>
      <c r="PRK176" s="1"/>
      <c r="PRL176" s="1"/>
      <c r="PRM176" s="1"/>
      <c r="PRN176" s="1"/>
      <c r="PRO176" s="1"/>
      <c r="PRP176" s="1"/>
      <c r="PRQ176" s="1"/>
      <c r="PRR176" s="1"/>
      <c r="PRS176" s="1"/>
      <c r="PRT176" s="1"/>
      <c r="PRU176" s="1"/>
      <c r="PRV176" s="1"/>
      <c r="PRW176" s="1"/>
      <c r="PRX176" s="1"/>
      <c r="PRY176" s="1"/>
      <c r="PRZ176" s="1"/>
      <c r="PSA176" s="1"/>
      <c r="PSB176" s="1"/>
      <c r="PSC176" s="1"/>
      <c r="PSD176" s="1"/>
      <c r="PSE176" s="1"/>
      <c r="PSF176" s="1"/>
      <c r="PSG176" s="1"/>
      <c r="PSH176" s="1"/>
      <c r="PSI176" s="1"/>
      <c r="PSJ176" s="1"/>
      <c r="PSK176" s="1"/>
      <c r="PSL176" s="1"/>
      <c r="PSM176" s="1"/>
      <c r="PSN176" s="1"/>
      <c r="PSO176" s="1"/>
      <c r="PSP176" s="1"/>
      <c r="PSQ176" s="1"/>
      <c r="PSR176" s="1"/>
      <c r="PSS176" s="1"/>
      <c r="PST176" s="1"/>
      <c r="PSU176" s="1"/>
      <c r="PSV176" s="1"/>
      <c r="PSW176" s="1"/>
      <c r="PSX176" s="1"/>
      <c r="PSY176" s="1"/>
      <c r="PSZ176" s="1"/>
      <c r="PTA176" s="1"/>
      <c r="PTB176" s="1"/>
      <c r="PTC176" s="1"/>
      <c r="PTD176" s="1"/>
      <c r="PTE176" s="1"/>
      <c r="PTF176" s="1"/>
      <c r="PTG176" s="1"/>
      <c r="PTH176" s="1"/>
      <c r="PTI176" s="1"/>
      <c r="PTJ176" s="1"/>
      <c r="PTK176" s="1"/>
      <c r="PTL176" s="1"/>
      <c r="PTM176" s="1"/>
      <c r="PTN176" s="1"/>
      <c r="PTO176" s="1"/>
      <c r="PTP176" s="1"/>
      <c r="PTQ176" s="1"/>
      <c r="PTR176" s="1"/>
      <c r="PTS176" s="1"/>
      <c r="PTT176" s="1"/>
      <c r="PTU176" s="1"/>
      <c r="PTV176" s="1"/>
      <c r="PTW176" s="1"/>
      <c r="PTX176" s="1"/>
      <c r="PTY176" s="1"/>
      <c r="PTZ176" s="1"/>
      <c r="PUA176" s="1"/>
      <c r="PUB176" s="1"/>
      <c r="PUC176" s="1"/>
      <c r="PUD176" s="1"/>
      <c r="PUE176" s="1"/>
      <c r="PUF176" s="1"/>
      <c r="PUG176" s="1"/>
      <c r="PUH176" s="1"/>
      <c r="PUI176" s="1"/>
      <c r="PUJ176" s="1"/>
      <c r="PUK176" s="1"/>
      <c r="PUL176" s="1"/>
      <c r="PUM176" s="1"/>
      <c r="PUN176" s="1"/>
      <c r="PUO176" s="1"/>
      <c r="PUP176" s="1"/>
      <c r="PUQ176" s="1"/>
      <c r="PUR176" s="1"/>
      <c r="PUS176" s="1"/>
      <c r="PUT176" s="1"/>
      <c r="PUU176" s="1"/>
      <c r="PUV176" s="1"/>
      <c r="PUW176" s="1"/>
      <c r="PUX176" s="1"/>
      <c r="PUY176" s="1"/>
      <c r="PUZ176" s="1"/>
      <c r="PVA176" s="1"/>
      <c r="PVB176" s="1"/>
      <c r="PVC176" s="1"/>
      <c r="PVD176" s="1"/>
      <c r="PVE176" s="1"/>
      <c r="PVF176" s="1"/>
      <c r="PVG176" s="1"/>
      <c r="PVH176" s="1"/>
      <c r="PVI176" s="1"/>
      <c r="PVJ176" s="1"/>
      <c r="PVK176" s="1"/>
      <c r="PVL176" s="1"/>
      <c r="PVM176" s="1"/>
      <c r="PVN176" s="1"/>
      <c r="PVO176" s="1"/>
      <c r="PVP176" s="1"/>
      <c r="PVQ176" s="1"/>
      <c r="PVR176" s="1"/>
      <c r="PVS176" s="1"/>
      <c r="PVT176" s="1"/>
      <c r="PVU176" s="1"/>
      <c r="PVV176" s="1"/>
      <c r="PVW176" s="1"/>
      <c r="PVX176" s="1"/>
      <c r="PVY176" s="1"/>
      <c r="PVZ176" s="1"/>
      <c r="PWA176" s="1"/>
      <c r="PWB176" s="1"/>
      <c r="PWC176" s="1"/>
      <c r="PWD176" s="1"/>
      <c r="PWE176" s="1"/>
      <c r="PWF176" s="1"/>
      <c r="PWG176" s="1"/>
      <c r="PWH176" s="1"/>
      <c r="PWI176" s="1"/>
      <c r="PWJ176" s="1"/>
      <c r="PWK176" s="1"/>
      <c r="PWL176" s="1"/>
      <c r="PWM176" s="1"/>
      <c r="PWN176" s="1"/>
      <c r="PWO176" s="1"/>
      <c r="PWP176" s="1"/>
      <c r="PWQ176" s="1"/>
      <c r="PWR176" s="1"/>
      <c r="PWS176" s="1"/>
      <c r="PWT176" s="1"/>
      <c r="PWU176" s="1"/>
      <c r="PWV176" s="1"/>
      <c r="PWW176" s="1"/>
      <c r="PWX176" s="1"/>
      <c r="PWY176" s="1"/>
      <c r="PWZ176" s="1"/>
      <c r="PXA176" s="1"/>
      <c r="PXB176" s="1"/>
      <c r="PXC176" s="1"/>
      <c r="PXD176" s="1"/>
      <c r="PXE176" s="1"/>
      <c r="PXF176" s="1"/>
      <c r="PXG176" s="1"/>
      <c r="PXH176" s="1"/>
      <c r="PXI176" s="1"/>
      <c r="PXJ176" s="1"/>
      <c r="PXK176" s="1"/>
      <c r="PXL176" s="1"/>
      <c r="PXM176" s="1"/>
      <c r="PXN176" s="1"/>
      <c r="PXO176" s="1"/>
      <c r="PXP176" s="1"/>
      <c r="PXQ176" s="1"/>
      <c r="PXR176" s="1"/>
      <c r="PXS176" s="1"/>
      <c r="PXT176" s="1"/>
      <c r="PXU176" s="1"/>
      <c r="PXV176" s="1"/>
      <c r="PXW176" s="1"/>
      <c r="PXX176" s="1"/>
      <c r="PXY176" s="1"/>
      <c r="PXZ176" s="1"/>
      <c r="PYA176" s="1"/>
      <c r="PYB176" s="1"/>
      <c r="PYC176" s="1"/>
      <c r="PYD176" s="1"/>
      <c r="PYE176" s="1"/>
      <c r="PYF176" s="1"/>
      <c r="PYG176" s="1"/>
      <c r="PYH176" s="1"/>
      <c r="PYI176" s="1"/>
      <c r="PYJ176" s="1"/>
      <c r="PYK176" s="1"/>
      <c r="PYL176" s="1"/>
      <c r="PYM176" s="1"/>
      <c r="PYN176" s="1"/>
      <c r="PYO176" s="1"/>
      <c r="PYP176" s="1"/>
      <c r="PYQ176" s="1"/>
      <c r="PYR176" s="1"/>
      <c r="PYS176" s="1"/>
      <c r="PYT176" s="1"/>
      <c r="PYU176" s="1"/>
      <c r="PYV176" s="1"/>
      <c r="PYW176" s="1"/>
      <c r="PYX176" s="1"/>
      <c r="PYY176" s="1"/>
      <c r="PYZ176" s="1"/>
      <c r="PZA176" s="1"/>
      <c r="PZB176" s="1"/>
      <c r="PZC176" s="1"/>
      <c r="PZD176" s="1"/>
      <c r="PZE176" s="1"/>
      <c r="PZF176" s="1"/>
      <c r="PZG176" s="1"/>
      <c r="PZH176" s="1"/>
      <c r="PZI176" s="1"/>
      <c r="PZJ176" s="1"/>
      <c r="PZK176" s="1"/>
      <c r="PZL176" s="1"/>
      <c r="PZM176" s="1"/>
      <c r="PZN176" s="1"/>
      <c r="PZO176" s="1"/>
      <c r="PZP176" s="1"/>
      <c r="PZQ176" s="1"/>
      <c r="PZR176" s="1"/>
      <c r="PZS176" s="1"/>
      <c r="PZT176" s="1"/>
      <c r="PZU176" s="1"/>
      <c r="PZV176" s="1"/>
      <c r="PZW176" s="1"/>
      <c r="PZX176" s="1"/>
      <c r="PZY176" s="1"/>
      <c r="PZZ176" s="1"/>
      <c r="QAA176" s="1"/>
      <c r="QAB176" s="1"/>
      <c r="QAC176" s="1"/>
      <c r="QAD176" s="1"/>
      <c r="QAE176" s="1"/>
      <c r="QAF176" s="1"/>
      <c r="QAG176" s="1"/>
      <c r="QAH176" s="1"/>
      <c r="QAI176" s="1"/>
      <c r="QAJ176" s="1"/>
      <c r="QAK176" s="1"/>
      <c r="QAL176" s="1"/>
      <c r="QAM176" s="1"/>
      <c r="QAN176" s="1"/>
      <c r="QAO176" s="1"/>
      <c r="QAP176" s="1"/>
      <c r="QAQ176" s="1"/>
      <c r="QAR176" s="1"/>
      <c r="QAS176" s="1"/>
      <c r="QAT176" s="1"/>
      <c r="QAU176" s="1"/>
      <c r="QAV176" s="1"/>
      <c r="QAW176" s="1"/>
      <c r="QAX176" s="1"/>
      <c r="QAY176" s="1"/>
      <c r="QAZ176" s="1"/>
      <c r="QBA176" s="1"/>
      <c r="QBB176" s="1"/>
      <c r="QBC176" s="1"/>
      <c r="QBD176" s="1"/>
      <c r="QBE176" s="1"/>
      <c r="QBF176" s="1"/>
      <c r="QBG176" s="1"/>
      <c r="QBH176" s="1"/>
      <c r="QBI176" s="1"/>
      <c r="QBJ176" s="1"/>
      <c r="QBK176" s="1"/>
      <c r="QBL176" s="1"/>
      <c r="QBM176" s="1"/>
      <c r="QBN176" s="1"/>
      <c r="QBO176" s="1"/>
      <c r="QBP176" s="1"/>
      <c r="QBQ176" s="1"/>
      <c r="QBR176" s="1"/>
      <c r="QBS176" s="1"/>
      <c r="QBT176" s="1"/>
      <c r="QBU176" s="1"/>
      <c r="QBV176" s="1"/>
      <c r="QBW176" s="1"/>
      <c r="QBX176" s="1"/>
      <c r="QBY176" s="1"/>
      <c r="QBZ176" s="1"/>
      <c r="QCA176" s="1"/>
      <c r="QCB176" s="1"/>
      <c r="QCC176" s="1"/>
      <c r="QCD176" s="1"/>
      <c r="QCE176" s="1"/>
      <c r="QCF176" s="1"/>
      <c r="QCG176" s="1"/>
      <c r="QCH176" s="1"/>
      <c r="QCI176" s="1"/>
      <c r="QCJ176" s="1"/>
      <c r="QCK176" s="1"/>
      <c r="QCL176" s="1"/>
      <c r="QCM176" s="1"/>
      <c r="QCN176" s="1"/>
      <c r="QCO176" s="1"/>
      <c r="QCP176" s="1"/>
      <c r="QCQ176" s="1"/>
      <c r="QCR176" s="1"/>
      <c r="QCS176" s="1"/>
      <c r="QCT176" s="1"/>
      <c r="QCU176" s="1"/>
      <c r="QCV176" s="1"/>
      <c r="QCW176" s="1"/>
      <c r="QCX176" s="1"/>
      <c r="QCY176" s="1"/>
      <c r="QCZ176" s="1"/>
      <c r="QDA176" s="1"/>
      <c r="QDB176" s="1"/>
      <c r="QDC176" s="1"/>
      <c r="QDD176" s="1"/>
      <c r="QDE176" s="1"/>
      <c r="QDF176" s="1"/>
      <c r="QDG176" s="1"/>
      <c r="QDH176" s="1"/>
      <c r="QDI176" s="1"/>
      <c r="QDJ176" s="1"/>
      <c r="QDK176" s="1"/>
      <c r="QDL176" s="1"/>
      <c r="QDM176" s="1"/>
      <c r="QDN176" s="1"/>
      <c r="QDO176" s="1"/>
      <c r="QDP176" s="1"/>
      <c r="QDQ176" s="1"/>
      <c r="QDR176" s="1"/>
      <c r="QDS176" s="1"/>
      <c r="QDT176" s="1"/>
      <c r="QDU176" s="1"/>
      <c r="QDV176" s="1"/>
      <c r="QDW176" s="1"/>
      <c r="QDX176" s="1"/>
      <c r="QDY176" s="1"/>
      <c r="QDZ176" s="1"/>
      <c r="QEA176" s="1"/>
      <c r="QEB176" s="1"/>
      <c r="QEC176" s="1"/>
      <c r="QED176" s="1"/>
      <c r="QEE176" s="1"/>
      <c r="QEF176" s="1"/>
      <c r="QEG176" s="1"/>
      <c r="QEH176" s="1"/>
      <c r="QEI176" s="1"/>
      <c r="QEJ176" s="1"/>
      <c r="QEK176" s="1"/>
      <c r="QEL176" s="1"/>
      <c r="QEM176" s="1"/>
      <c r="QEN176" s="1"/>
      <c r="QEO176" s="1"/>
      <c r="QEP176" s="1"/>
      <c r="QEQ176" s="1"/>
      <c r="QER176" s="1"/>
      <c r="QES176" s="1"/>
      <c r="QET176" s="1"/>
      <c r="QEU176" s="1"/>
      <c r="QEV176" s="1"/>
      <c r="QEW176" s="1"/>
      <c r="QEX176" s="1"/>
      <c r="QEY176" s="1"/>
      <c r="QEZ176" s="1"/>
      <c r="QFA176" s="1"/>
      <c r="QFB176" s="1"/>
      <c r="QFC176" s="1"/>
      <c r="QFD176" s="1"/>
      <c r="QFE176" s="1"/>
      <c r="QFF176" s="1"/>
      <c r="QFG176" s="1"/>
      <c r="QFH176" s="1"/>
      <c r="QFI176" s="1"/>
      <c r="QFJ176" s="1"/>
      <c r="QFK176" s="1"/>
      <c r="QFL176" s="1"/>
      <c r="QFM176" s="1"/>
      <c r="QFN176" s="1"/>
      <c r="QFO176" s="1"/>
      <c r="QFP176" s="1"/>
      <c r="QFQ176" s="1"/>
      <c r="QFR176" s="1"/>
      <c r="QFS176" s="1"/>
      <c r="QFT176" s="1"/>
      <c r="QFU176" s="1"/>
      <c r="QFV176" s="1"/>
      <c r="QFW176" s="1"/>
      <c r="QFX176" s="1"/>
      <c r="QFY176" s="1"/>
      <c r="QFZ176" s="1"/>
      <c r="QGA176" s="1"/>
      <c r="QGB176" s="1"/>
      <c r="QGC176" s="1"/>
      <c r="QGD176" s="1"/>
      <c r="QGE176" s="1"/>
      <c r="QGF176" s="1"/>
      <c r="QGG176" s="1"/>
      <c r="QGH176" s="1"/>
      <c r="QGI176" s="1"/>
      <c r="QGJ176" s="1"/>
      <c r="QGK176" s="1"/>
      <c r="QGL176" s="1"/>
      <c r="QGM176" s="1"/>
      <c r="QGN176" s="1"/>
      <c r="QGO176" s="1"/>
      <c r="QGP176" s="1"/>
      <c r="QGQ176" s="1"/>
      <c r="QGR176" s="1"/>
      <c r="QGS176" s="1"/>
      <c r="QGT176" s="1"/>
      <c r="QGU176" s="1"/>
      <c r="QGV176" s="1"/>
      <c r="QGW176" s="1"/>
      <c r="QGX176" s="1"/>
      <c r="QGY176" s="1"/>
      <c r="QGZ176" s="1"/>
      <c r="QHA176" s="1"/>
      <c r="QHB176" s="1"/>
      <c r="QHC176" s="1"/>
      <c r="QHD176" s="1"/>
      <c r="QHE176" s="1"/>
      <c r="QHF176" s="1"/>
      <c r="QHG176" s="1"/>
      <c r="QHH176" s="1"/>
      <c r="QHI176" s="1"/>
      <c r="QHJ176" s="1"/>
      <c r="QHK176" s="1"/>
      <c r="QHL176" s="1"/>
      <c r="QHM176" s="1"/>
      <c r="QHN176" s="1"/>
      <c r="QHO176" s="1"/>
      <c r="QHP176" s="1"/>
      <c r="QHQ176" s="1"/>
      <c r="QHR176" s="1"/>
      <c r="QHS176" s="1"/>
      <c r="QHT176" s="1"/>
      <c r="QHU176" s="1"/>
      <c r="QHV176" s="1"/>
      <c r="QHW176" s="1"/>
      <c r="QHX176" s="1"/>
      <c r="QHY176" s="1"/>
      <c r="QHZ176" s="1"/>
      <c r="QIA176" s="1"/>
      <c r="QIB176" s="1"/>
      <c r="QIC176" s="1"/>
      <c r="QID176" s="1"/>
      <c r="QIE176" s="1"/>
      <c r="QIF176" s="1"/>
      <c r="QIG176" s="1"/>
      <c r="QIH176" s="1"/>
      <c r="QII176" s="1"/>
      <c r="QIJ176" s="1"/>
      <c r="QIK176" s="1"/>
      <c r="QIL176" s="1"/>
      <c r="QIM176" s="1"/>
      <c r="QIN176" s="1"/>
      <c r="QIO176" s="1"/>
      <c r="QIP176" s="1"/>
      <c r="QIQ176" s="1"/>
      <c r="QIR176" s="1"/>
      <c r="QIS176" s="1"/>
      <c r="QIT176" s="1"/>
      <c r="QIU176" s="1"/>
      <c r="QIV176" s="1"/>
      <c r="QIW176" s="1"/>
      <c r="QIX176" s="1"/>
      <c r="QIY176" s="1"/>
      <c r="QIZ176" s="1"/>
      <c r="QJA176" s="1"/>
      <c r="QJB176" s="1"/>
      <c r="QJC176" s="1"/>
      <c r="QJD176" s="1"/>
      <c r="QJE176" s="1"/>
      <c r="QJF176" s="1"/>
      <c r="QJG176" s="1"/>
      <c r="QJH176" s="1"/>
      <c r="QJI176" s="1"/>
      <c r="QJJ176" s="1"/>
      <c r="QJK176" s="1"/>
      <c r="QJL176" s="1"/>
      <c r="QJM176" s="1"/>
      <c r="QJN176" s="1"/>
      <c r="QJO176" s="1"/>
      <c r="QJP176" s="1"/>
      <c r="QJQ176" s="1"/>
      <c r="QJR176" s="1"/>
      <c r="QJS176" s="1"/>
      <c r="QJT176" s="1"/>
      <c r="QJU176" s="1"/>
      <c r="QJV176" s="1"/>
      <c r="QJW176" s="1"/>
      <c r="QJX176" s="1"/>
      <c r="QJY176" s="1"/>
      <c r="QJZ176" s="1"/>
      <c r="QKA176" s="1"/>
      <c r="QKB176" s="1"/>
      <c r="QKC176" s="1"/>
      <c r="QKD176" s="1"/>
      <c r="QKE176" s="1"/>
      <c r="QKF176" s="1"/>
      <c r="QKG176" s="1"/>
      <c r="QKH176" s="1"/>
      <c r="QKI176" s="1"/>
      <c r="QKJ176" s="1"/>
      <c r="QKK176" s="1"/>
      <c r="QKL176" s="1"/>
      <c r="QKM176" s="1"/>
      <c r="QKN176" s="1"/>
      <c r="QKO176" s="1"/>
      <c r="QKP176" s="1"/>
      <c r="QKQ176" s="1"/>
      <c r="QKR176" s="1"/>
      <c r="QKS176" s="1"/>
      <c r="QKT176" s="1"/>
      <c r="QKU176" s="1"/>
      <c r="QKV176" s="1"/>
      <c r="QKW176" s="1"/>
      <c r="QKX176" s="1"/>
      <c r="QKY176" s="1"/>
      <c r="QKZ176" s="1"/>
      <c r="QLA176" s="1"/>
      <c r="QLB176" s="1"/>
      <c r="QLC176" s="1"/>
      <c r="QLD176" s="1"/>
      <c r="QLE176" s="1"/>
      <c r="QLF176" s="1"/>
      <c r="QLG176" s="1"/>
      <c r="QLH176" s="1"/>
      <c r="QLI176" s="1"/>
      <c r="QLJ176" s="1"/>
      <c r="QLK176" s="1"/>
      <c r="QLL176" s="1"/>
      <c r="QLM176" s="1"/>
      <c r="QLN176" s="1"/>
      <c r="QLO176" s="1"/>
      <c r="QLP176" s="1"/>
      <c r="QLQ176" s="1"/>
      <c r="QLR176" s="1"/>
      <c r="QLS176" s="1"/>
      <c r="QLT176" s="1"/>
      <c r="QLU176" s="1"/>
      <c r="QLV176" s="1"/>
      <c r="QLW176" s="1"/>
      <c r="QLX176" s="1"/>
      <c r="QLY176" s="1"/>
      <c r="QLZ176" s="1"/>
      <c r="QMA176" s="1"/>
      <c r="QMB176" s="1"/>
      <c r="QMC176" s="1"/>
      <c r="QMD176" s="1"/>
      <c r="QME176" s="1"/>
      <c r="QMF176" s="1"/>
      <c r="QMG176" s="1"/>
      <c r="QMH176" s="1"/>
      <c r="QMI176" s="1"/>
      <c r="QMJ176" s="1"/>
      <c r="QMK176" s="1"/>
      <c r="QML176" s="1"/>
      <c r="QMM176" s="1"/>
      <c r="QMN176" s="1"/>
      <c r="QMO176" s="1"/>
      <c r="QMP176" s="1"/>
      <c r="QMQ176" s="1"/>
      <c r="QMR176" s="1"/>
      <c r="QMS176" s="1"/>
      <c r="QMT176" s="1"/>
      <c r="QMU176" s="1"/>
      <c r="QMV176" s="1"/>
      <c r="QMW176" s="1"/>
      <c r="QMX176" s="1"/>
      <c r="QMY176" s="1"/>
      <c r="QMZ176" s="1"/>
      <c r="QNA176" s="1"/>
      <c r="QNB176" s="1"/>
      <c r="QNC176" s="1"/>
      <c r="QND176" s="1"/>
      <c r="QNE176" s="1"/>
      <c r="QNF176" s="1"/>
      <c r="QNG176" s="1"/>
      <c r="QNH176" s="1"/>
      <c r="QNI176" s="1"/>
      <c r="QNJ176" s="1"/>
      <c r="QNK176" s="1"/>
      <c r="QNL176" s="1"/>
      <c r="QNM176" s="1"/>
      <c r="QNN176" s="1"/>
      <c r="QNO176" s="1"/>
      <c r="QNP176" s="1"/>
      <c r="QNQ176" s="1"/>
      <c r="QNR176" s="1"/>
      <c r="QNS176" s="1"/>
      <c r="QNT176" s="1"/>
      <c r="QNU176" s="1"/>
      <c r="QNV176" s="1"/>
      <c r="QNW176" s="1"/>
      <c r="QNX176" s="1"/>
      <c r="QNY176" s="1"/>
      <c r="QNZ176" s="1"/>
      <c r="QOA176" s="1"/>
      <c r="QOB176" s="1"/>
      <c r="QOC176" s="1"/>
      <c r="QOD176" s="1"/>
      <c r="QOE176" s="1"/>
      <c r="QOF176" s="1"/>
      <c r="QOG176" s="1"/>
      <c r="QOH176" s="1"/>
      <c r="QOI176" s="1"/>
      <c r="QOJ176" s="1"/>
      <c r="QOK176" s="1"/>
      <c r="QOL176" s="1"/>
      <c r="QOM176" s="1"/>
      <c r="QON176" s="1"/>
      <c r="QOO176" s="1"/>
      <c r="QOP176" s="1"/>
      <c r="QOQ176" s="1"/>
      <c r="QOR176" s="1"/>
      <c r="QOS176" s="1"/>
      <c r="QOT176" s="1"/>
      <c r="QOU176" s="1"/>
      <c r="QOV176" s="1"/>
      <c r="QOW176" s="1"/>
      <c r="QOX176" s="1"/>
      <c r="QOY176" s="1"/>
      <c r="QOZ176" s="1"/>
      <c r="QPA176" s="1"/>
      <c r="QPB176" s="1"/>
      <c r="QPC176" s="1"/>
      <c r="QPD176" s="1"/>
      <c r="QPE176" s="1"/>
      <c r="QPF176" s="1"/>
      <c r="QPG176" s="1"/>
      <c r="QPH176" s="1"/>
      <c r="QPI176" s="1"/>
      <c r="QPJ176" s="1"/>
      <c r="QPK176" s="1"/>
      <c r="QPL176" s="1"/>
      <c r="QPM176" s="1"/>
      <c r="QPN176" s="1"/>
      <c r="QPO176" s="1"/>
      <c r="QPP176" s="1"/>
      <c r="QPQ176" s="1"/>
      <c r="QPR176" s="1"/>
      <c r="QPS176" s="1"/>
      <c r="QPT176" s="1"/>
      <c r="QPU176" s="1"/>
      <c r="QPV176" s="1"/>
      <c r="QPW176" s="1"/>
      <c r="QPX176" s="1"/>
      <c r="QPY176" s="1"/>
      <c r="QPZ176" s="1"/>
      <c r="QQA176" s="1"/>
      <c r="QQB176" s="1"/>
      <c r="QQC176" s="1"/>
      <c r="QQD176" s="1"/>
      <c r="QQE176" s="1"/>
      <c r="QQF176" s="1"/>
      <c r="QQG176" s="1"/>
      <c r="QQH176" s="1"/>
      <c r="QQI176" s="1"/>
      <c r="QQJ176" s="1"/>
      <c r="QQK176" s="1"/>
      <c r="QQL176" s="1"/>
      <c r="QQM176" s="1"/>
      <c r="QQN176" s="1"/>
      <c r="QQO176" s="1"/>
      <c r="QQP176" s="1"/>
      <c r="QQQ176" s="1"/>
      <c r="QQR176" s="1"/>
      <c r="QQS176" s="1"/>
      <c r="QQT176" s="1"/>
      <c r="QQU176" s="1"/>
      <c r="QQV176" s="1"/>
      <c r="QQW176" s="1"/>
      <c r="QQX176" s="1"/>
      <c r="QQY176" s="1"/>
      <c r="QQZ176" s="1"/>
      <c r="QRA176" s="1"/>
      <c r="QRB176" s="1"/>
      <c r="QRC176" s="1"/>
      <c r="QRD176" s="1"/>
      <c r="QRE176" s="1"/>
      <c r="QRF176" s="1"/>
      <c r="QRG176" s="1"/>
      <c r="QRH176" s="1"/>
      <c r="QRI176" s="1"/>
      <c r="QRJ176" s="1"/>
      <c r="QRK176" s="1"/>
      <c r="QRL176" s="1"/>
      <c r="QRM176" s="1"/>
      <c r="QRN176" s="1"/>
      <c r="QRO176" s="1"/>
      <c r="QRP176" s="1"/>
      <c r="QRQ176" s="1"/>
      <c r="QRR176" s="1"/>
      <c r="QRS176" s="1"/>
      <c r="QRT176" s="1"/>
      <c r="QRU176" s="1"/>
      <c r="QRV176" s="1"/>
      <c r="QRW176" s="1"/>
      <c r="QRX176" s="1"/>
      <c r="QRY176" s="1"/>
      <c r="QRZ176" s="1"/>
      <c r="QSA176" s="1"/>
      <c r="QSB176" s="1"/>
      <c r="QSC176" s="1"/>
      <c r="QSD176" s="1"/>
      <c r="QSE176" s="1"/>
      <c r="QSF176" s="1"/>
      <c r="QSG176" s="1"/>
      <c r="QSH176" s="1"/>
      <c r="QSI176" s="1"/>
      <c r="QSJ176" s="1"/>
      <c r="QSK176" s="1"/>
      <c r="QSL176" s="1"/>
      <c r="QSM176" s="1"/>
      <c r="QSN176" s="1"/>
      <c r="QSO176" s="1"/>
      <c r="QSP176" s="1"/>
      <c r="QSQ176" s="1"/>
      <c r="QSR176" s="1"/>
      <c r="QSS176" s="1"/>
      <c r="QST176" s="1"/>
      <c r="QSU176" s="1"/>
      <c r="QSV176" s="1"/>
      <c r="QSW176" s="1"/>
      <c r="QSX176" s="1"/>
      <c r="QSY176" s="1"/>
      <c r="QSZ176" s="1"/>
      <c r="QTA176" s="1"/>
      <c r="QTB176" s="1"/>
      <c r="QTC176" s="1"/>
      <c r="QTD176" s="1"/>
      <c r="QTE176" s="1"/>
      <c r="QTF176" s="1"/>
      <c r="QTG176" s="1"/>
      <c r="QTH176" s="1"/>
      <c r="QTI176" s="1"/>
      <c r="QTJ176" s="1"/>
      <c r="QTK176" s="1"/>
      <c r="QTL176" s="1"/>
      <c r="QTM176" s="1"/>
      <c r="QTN176" s="1"/>
      <c r="QTO176" s="1"/>
      <c r="QTP176" s="1"/>
      <c r="QTQ176" s="1"/>
      <c r="QTR176" s="1"/>
      <c r="QTS176" s="1"/>
      <c r="QTT176" s="1"/>
      <c r="QTU176" s="1"/>
      <c r="QTV176" s="1"/>
      <c r="QTW176" s="1"/>
      <c r="QTX176" s="1"/>
      <c r="QTY176" s="1"/>
      <c r="QTZ176" s="1"/>
      <c r="QUA176" s="1"/>
      <c r="QUB176" s="1"/>
      <c r="QUC176" s="1"/>
      <c r="QUD176" s="1"/>
      <c r="QUE176" s="1"/>
      <c r="QUF176" s="1"/>
      <c r="QUG176" s="1"/>
      <c r="QUH176" s="1"/>
      <c r="QUI176" s="1"/>
      <c r="QUJ176" s="1"/>
      <c r="QUK176" s="1"/>
      <c r="QUL176" s="1"/>
      <c r="QUM176" s="1"/>
      <c r="QUN176" s="1"/>
      <c r="QUO176" s="1"/>
      <c r="QUP176" s="1"/>
      <c r="QUQ176" s="1"/>
      <c r="QUR176" s="1"/>
      <c r="QUS176" s="1"/>
      <c r="QUT176" s="1"/>
      <c r="QUU176" s="1"/>
      <c r="QUV176" s="1"/>
      <c r="QUW176" s="1"/>
      <c r="QUX176" s="1"/>
      <c r="QUY176" s="1"/>
      <c r="QUZ176" s="1"/>
      <c r="QVA176" s="1"/>
      <c r="QVB176" s="1"/>
      <c r="QVC176" s="1"/>
      <c r="QVD176" s="1"/>
      <c r="QVE176" s="1"/>
      <c r="QVF176" s="1"/>
      <c r="QVG176" s="1"/>
      <c r="QVH176" s="1"/>
      <c r="QVI176" s="1"/>
      <c r="QVJ176" s="1"/>
      <c r="QVK176" s="1"/>
      <c r="QVL176" s="1"/>
      <c r="QVM176" s="1"/>
      <c r="QVN176" s="1"/>
      <c r="QVO176" s="1"/>
      <c r="QVP176" s="1"/>
      <c r="QVQ176" s="1"/>
      <c r="QVR176" s="1"/>
      <c r="QVS176" s="1"/>
      <c r="QVT176" s="1"/>
      <c r="QVU176" s="1"/>
      <c r="QVV176" s="1"/>
      <c r="QVW176" s="1"/>
      <c r="QVX176" s="1"/>
      <c r="QVY176" s="1"/>
      <c r="QVZ176" s="1"/>
      <c r="QWA176" s="1"/>
      <c r="QWB176" s="1"/>
      <c r="QWC176" s="1"/>
      <c r="QWD176" s="1"/>
      <c r="QWE176" s="1"/>
      <c r="QWF176" s="1"/>
      <c r="QWG176" s="1"/>
      <c r="QWH176" s="1"/>
      <c r="QWI176" s="1"/>
      <c r="QWJ176" s="1"/>
      <c r="QWK176" s="1"/>
      <c r="QWL176" s="1"/>
      <c r="QWM176" s="1"/>
      <c r="QWN176" s="1"/>
      <c r="QWO176" s="1"/>
      <c r="QWP176" s="1"/>
      <c r="QWQ176" s="1"/>
      <c r="QWR176" s="1"/>
      <c r="QWS176" s="1"/>
      <c r="QWT176" s="1"/>
      <c r="QWU176" s="1"/>
      <c r="QWV176" s="1"/>
      <c r="QWW176" s="1"/>
      <c r="QWX176" s="1"/>
      <c r="QWY176" s="1"/>
      <c r="QWZ176" s="1"/>
      <c r="QXA176" s="1"/>
      <c r="QXB176" s="1"/>
      <c r="QXC176" s="1"/>
      <c r="QXD176" s="1"/>
      <c r="QXE176" s="1"/>
      <c r="QXF176" s="1"/>
      <c r="QXG176" s="1"/>
      <c r="QXH176" s="1"/>
      <c r="QXI176" s="1"/>
      <c r="QXJ176" s="1"/>
      <c r="QXK176" s="1"/>
      <c r="QXL176" s="1"/>
      <c r="QXM176" s="1"/>
      <c r="QXN176" s="1"/>
      <c r="QXO176" s="1"/>
      <c r="QXP176" s="1"/>
      <c r="QXQ176" s="1"/>
      <c r="QXR176" s="1"/>
      <c r="QXS176" s="1"/>
      <c r="QXT176" s="1"/>
      <c r="QXU176" s="1"/>
      <c r="QXV176" s="1"/>
      <c r="QXW176" s="1"/>
      <c r="QXX176" s="1"/>
      <c r="QXY176" s="1"/>
      <c r="QXZ176" s="1"/>
      <c r="QYA176" s="1"/>
      <c r="QYB176" s="1"/>
      <c r="QYC176" s="1"/>
      <c r="QYD176" s="1"/>
      <c r="QYE176" s="1"/>
      <c r="QYF176" s="1"/>
      <c r="QYG176" s="1"/>
      <c r="QYH176" s="1"/>
      <c r="QYI176" s="1"/>
      <c r="QYJ176" s="1"/>
      <c r="QYK176" s="1"/>
      <c r="QYL176" s="1"/>
      <c r="QYM176" s="1"/>
      <c r="QYN176" s="1"/>
      <c r="QYO176" s="1"/>
      <c r="QYP176" s="1"/>
      <c r="QYQ176" s="1"/>
      <c r="QYR176" s="1"/>
      <c r="QYS176" s="1"/>
      <c r="QYT176" s="1"/>
      <c r="QYU176" s="1"/>
      <c r="QYV176" s="1"/>
      <c r="QYW176" s="1"/>
      <c r="QYX176" s="1"/>
      <c r="QYY176" s="1"/>
      <c r="QYZ176" s="1"/>
      <c r="QZA176" s="1"/>
      <c r="QZB176" s="1"/>
      <c r="QZC176" s="1"/>
      <c r="QZD176" s="1"/>
      <c r="QZE176" s="1"/>
      <c r="QZF176" s="1"/>
      <c r="QZG176" s="1"/>
      <c r="QZH176" s="1"/>
      <c r="QZI176" s="1"/>
      <c r="QZJ176" s="1"/>
      <c r="QZK176" s="1"/>
      <c r="QZL176" s="1"/>
      <c r="QZM176" s="1"/>
      <c r="QZN176" s="1"/>
      <c r="QZO176" s="1"/>
      <c r="QZP176" s="1"/>
      <c r="QZQ176" s="1"/>
      <c r="QZR176" s="1"/>
      <c r="QZS176" s="1"/>
      <c r="QZT176" s="1"/>
      <c r="QZU176" s="1"/>
      <c r="QZV176" s="1"/>
      <c r="QZW176" s="1"/>
      <c r="QZX176" s="1"/>
      <c r="QZY176" s="1"/>
      <c r="QZZ176" s="1"/>
      <c r="RAA176" s="1"/>
      <c r="RAB176" s="1"/>
      <c r="RAC176" s="1"/>
      <c r="RAD176" s="1"/>
      <c r="RAE176" s="1"/>
      <c r="RAF176" s="1"/>
      <c r="RAG176" s="1"/>
      <c r="RAH176" s="1"/>
      <c r="RAI176" s="1"/>
      <c r="RAJ176" s="1"/>
      <c r="RAK176" s="1"/>
      <c r="RAL176" s="1"/>
      <c r="RAM176" s="1"/>
      <c r="RAN176" s="1"/>
      <c r="RAO176" s="1"/>
      <c r="RAP176" s="1"/>
      <c r="RAQ176" s="1"/>
      <c r="RAR176" s="1"/>
      <c r="RAS176" s="1"/>
      <c r="RAT176" s="1"/>
      <c r="RAU176" s="1"/>
      <c r="RAV176" s="1"/>
      <c r="RAW176" s="1"/>
      <c r="RAX176" s="1"/>
      <c r="RAY176" s="1"/>
      <c r="RAZ176" s="1"/>
      <c r="RBA176" s="1"/>
      <c r="RBB176" s="1"/>
      <c r="RBC176" s="1"/>
      <c r="RBD176" s="1"/>
      <c r="RBE176" s="1"/>
      <c r="RBF176" s="1"/>
      <c r="RBG176" s="1"/>
      <c r="RBH176" s="1"/>
      <c r="RBI176" s="1"/>
      <c r="RBJ176" s="1"/>
      <c r="RBK176" s="1"/>
      <c r="RBL176" s="1"/>
      <c r="RBM176" s="1"/>
      <c r="RBN176" s="1"/>
      <c r="RBO176" s="1"/>
      <c r="RBP176" s="1"/>
      <c r="RBQ176" s="1"/>
      <c r="RBR176" s="1"/>
      <c r="RBS176" s="1"/>
      <c r="RBT176" s="1"/>
      <c r="RBU176" s="1"/>
      <c r="RBV176" s="1"/>
      <c r="RBW176" s="1"/>
      <c r="RBX176" s="1"/>
      <c r="RBY176" s="1"/>
      <c r="RBZ176" s="1"/>
      <c r="RCA176" s="1"/>
      <c r="RCB176" s="1"/>
      <c r="RCC176" s="1"/>
      <c r="RCD176" s="1"/>
      <c r="RCE176" s="1"/>
      <c r="RCF176" s="1"/>
      <c r="RCG176" s="1"/>
      <c r="RCH176" s="1"/>
      <c r="RCI176" s="1"/>
      <c r="RCJ176" s="1"/>
      <c r="RCK176" s="1"/>
      <c r="RCL176" s="1"/>
      <c r="RCM176" s="1"/>
      <c r="RCN176" s="1"/>
      <c r="RCO176" s="1"/>
      <c r="RCP176" s="1"/>
      <c r="RCQ176" s="1"/>
      <c r="RCR176" s="1"/>
      <c r="RCS176" s="1"/>
      <c r="RCT176" s="1"/>
      <c r="RCU176" s="1"/>
      <c r="RCV176" s="1"/>
      <c r="RCW176" s="1"/>
      <c r="RCX176" s="1"/>
      <c r="RCY176" s="1"/>
      <c r="RCZ176" s="1"/>
      <c r="RDA176" s="1"/>
      <c r="RDB176" s="1"/>
      <c r="RDC176" s="1"/>
      <c r="RDD176" s="1"/>
      <c r="RDE176" s="1"/>
      <c r="RDF176" s="1"/>
      <c r="RDG176" s="1"/>
      <c r="RDH176" s="1"/>
      <c r="RDI176" s="1"/>
      <c r="RDJ176" s="1"/>
      <c r="RDK176" s="1"/>
      <c r="RDL176" s="1"/>
      <c r="RDM176" s="1"/>
      <c r="RDN176" s="1"/>
      <c r="RDO176" s="1"/>
      <c r="RDP176" s="1"/>
      <c r="RDQ176" s="1"/>
      <c r="RDR176" s="1"/>
      <c r="RDS176" s="1"/>
      <c r="RDT176" s="1"/>
      <c r="RDU176" s="1"/>
      <c r="RDV176" s="1"/>
      <c r="RDW176" s="1"/>
      <c r="RDX176" s="1"/>
      <c r="RDY176" s="1"/>
      <c r="RDZ176" s="1"/>
      <c r="REA176" s="1"/>
      <c r="REB176" s="1"/>
      <c r="REC176" s="1"/>
      <c r="RED176" s="1"/>
      <c r="REE176" s="1"/>
      <c r="REF176" s="1"/>
      <c r="REG176" s="1"/>
      <c r="REH176" s="1"/>
      <c r="REI176" s="1"/>
      <c r="REJ176" s="1"/>
      <c r="REK176" s="1"/>
      <c r="REL176" s="1"/>
      <c r="REM176" s="1"/>
      <c r="REN176" s="1"/>
      <c r="REO176" s="1"/>
      <c r="REP176" s="1"/>
      <c r="REQ176" s="1"/>
      <c r="RER176" s="1"/>
      <c r="RES176" s="1"/>
      <c r="RET176" s="1"/>
      <c r="REU176" s="1"/>
      <c r="REV176" s="1"/>
      <c r="REW176" s="1"/>
      <c r="REX176" s="1"/>
      <c r="REY176" s="1"/>
      <c r="REZ176" s="1"/>
      <c r="RFA176" s="1"/>
      <c r="RFB176" s="1"/>
      <c r="RFC176" s="1"/>
      <c r="RFD176" s="1"/>
      <c r="RFE176" s="1"/>
      <c r="RFF176" s="1"/>
      <c r="RFG176" s="1"/>
      <c r="RFH176" s="1"/>
      <c r="RFI176" s="1"/>
      <c r="RFJ176" s="1"/>
      <c r="RFK176" s="1"/>
      <c r="RFL176" s="1"/>
      <c r="RFM176" s="1"/>
      <c r="RFN176" s="1"/>
      <c r="RFO176" s="1"/>
      <c r="RFP176" s="1"/>
      <c r="RFQ176" s="1"/>
      <c r="RFR176" s="1"/>
      <c r="RFS176" s="1"/>
      <c r="RFT176" s="1"/>
      <c r="RFU176" s="1"/>
      <c r="RFV176" s="1"/>
      <c r="RFW176" s="1"/>
      <c r="RFX176" s="1"/>
      <c r="RFY176" s="1"/>
      <c r="RFZ176" s="1"/>
      <c r="RGA176" s="1"/>
      <c r="RGB176" s="1"/>
      <c r="RGC176" s="1"/>
      <c r="RGD176" s="1"/>
      <c r="RGE176" s="1"/>
      <c r="RGF176" s="1"/>
      <c r="RGG176" s="1"/>
      <c r="RGH176" s="1"/>
      <c r="RGI176" s="1"/>
      <c r="RGJ176" s="1"/>
      <c r="RGK176" s="1"/>
      <c r="RGL176" s="1"/>
      <c r="RGM176" s="1"/>
      <c r="RGN176" s="1"/>
      <c r="RGO176" s="1"/>
      <c r="RGP176" s="1"/>
      <c r="RGQ176" s="1"/>
      <c r="RGR176" s="1"/>
      <c r="RGS176" s="1"/>
      <c r="RGT176" s="1"/>
      <c r="RGU176" s="1"/>
      <c r="RGV176" s="1"/>
      <c r="RGW176" s="1"/>
      <c r="RGX176" s="1"/>
      <c r="RGY176" s="1"/>
      <c r="RGZ176" s="1"/>
      <c r="RHA176" s="1"/>
      <c r="RHB176" s="1"/>
      <c r="RHC176" s="1"/>
      <c r="RHD176" s="1"/>
      <c r="RHE176" s="1"/>
      <c r="RHF176" s="1"/>
      <c r="RHG176" s="1"/>
      <c r="RHH176" s="1"/>
      <c r="RHI176" s="1"/>
      <c r="RHJ176" s="1"/>
      <c r="RHK176" s="1"/>
      <c r="RHL176" s="1"/>
      <c r="RHM176" s="1"/>
      <c r="RHN176" s="1"/>
      <c r="RHO176" s="1"/>
      <c r="RHP176" s="1"/>
      <c r="RHQ176" s="1"/>
      <c r="RHR176" s="1"/>
      <c r="RHS176" s="1"/>
      <c r="RHT176" s="1"/>
      <c r="RHU176" s="1"/>
      <c r="RHV176" s="1"/>
      <c r="RHW176" s="1"/>
      <c r="RHX176" s="1"/>
      <c r="RHY176" s="1"/>
      <c r="RHZ176" s="1"/>
      <c r="RIA176" s="1"/>
      <c r="RIB176" s="1"/>
      <c r="RIC176" s="1"/>
      <c r="RID176" s="1"/>
      <c r="RIE176" s="1"/>
      <c r="RIF176" s="1"/>
      <c r="RIG176" s="1"/>
      <c r="RIH176" s="1"/>
      <c r="RII176" s="1"/>
      <c r="RIJ176" s="1"/>
      <c r="RIK176" s="1"/>
      <c r="RIL176" s="1"/>
      <c r="RIM176" s="1"/>
      <c r="RIN176" s="1"/>
      <c r="RIO176" s="1"/>
      <c r="RIP176" s="1"/>
      <c r="RIQ176" s="1"/>
      <c r="RIR176" s="1"/>
      <c r="RIS176" s="1"/>
      <c r="RIT176" s="1"/>
      <c r="RIU176" s="1"/>
      <c r="RIV176" s="1"/>
      <c r="RIW176" s="1"/>
      <c r="RIX176" s="1"/>
      <c r="RIY176" s="1"/>
      <c r="RIZ176" s="1"/>
      <c r="RJA176" s="1"/>
      <c r="RJB176" s="1"/>
      <c r="RJC176" s="1"/>
      <c r="RJD176" s="1"/>
      <c r="RJE176" s="1"/>
      <c r="RJF176" s="1"/>
      <c r="RJG176" s="1"/>
      <c r="RJH176" s="1"/>
      <c r="RJI176" s="1"/>
      <c r="RJJ176" s="1"/>
      <c r="RJK176" s="1"/>
      <c r="RJL176" s="1"/>
      <c r="RJM176" s="1"/>
      <c r="RJN176" s="1"/>
      <c r="RJO176" s="1"/>
      <c r="RJP176" s="1"/>
      <c r="RJQ176" s="1"/>
      <c r="RJR176" s="1"/>
      <c r="RJS176" s="1"/>
      <c r="RJT176" s="1"/>
      <c r="RJU176" s="1"/>
      <c r="RJV176" s="1"/>
      <c r="RJW176" s="1"/>
      <c r="RJX176" s="1"/>
      <c r="RJY176" s="1"/>
      <c r="RJZ176" s="1"/>
      <c r="RKA176" s="1"/>
      <c r="RKB176" s="1"/>
      <c r="RKC176" s="1"/>
      <c r="RKD176" s="1"/>
      <c r="RKE176" s="1"/>
      <c r="RKF176" s="1"/>
      <c r="RKG176" s="1"/>
      <c r="RKH176" s="1"/>
      <c r="RKI176" s="1"/>
      <c r="RKJ176" s="1"/>
      <c r="RKK176" s="1"/>
      <c r="RKL176" s="1"/>
      <c r="RKM176" s="1"/>
      <c r="RKN176" s="1"/>
      <c r="RKO176" s="1"/>
      <c r="RKP176" s="1"/>
      <c r="RKQ176" s="1"/>
      <c r="RKR176" s="1"/>
      <c r="RKS176" s="1"/>
      <c r="RKT176" s="1"/>
      <c r="RKU176" s="1"/>
      <c r="RKV176" s="1"/>
      <c r="RKW176" s="1"/>
      <c r="RKX176" s="1"/>
      <c r="RKY176" s="1"/>
      <c r="RKZ176" s="1"/>
      <c r="RLA176" s="1"/>
      <c r="RLB176" s="1"/>
      <c r="RLC176" s="1"/>
      <c r="RLD176" s="1"/>
      <c r="RLE176" s="1"/>
      <c r="RLF176" s="1"/>
      <c r="RLG176" s="1"/>
      <c r="RLH176" s="1"/>
      <c r="RLI176" s="1"/>
      <c r="RLJ176" s="1"/>
      <c r="RLK176" s="1"/>
      <c r="RLL176" s="1"/>
      <c r="RLM176" s="1"/>
      <c r="RLN176" s="1"/>
      <c r="RLO176" s="1"/>
      <c r="RLP176" s="1"/>
      <c r="RLQ176" s="1"/>
      <c r="RLR176" s="1"/>
      <c r="RLS176" s="1"/>
      <c r="RLT176" s="1"/>
      <c r="RLU176" s="1"/>
      <c r="RLV176" s="1"/>
      <c r="RLW176" s="1"/>
      <c r="RLX176" s="1"/>
      <c r="RLY176" s="1"/>
      <c r="RLZ176" s="1"/>
      <c r="RMA176" s="1"/>
      <c r="RMB176" s="1"/>
      <c r="RMC176" s="1"/>
      <c r="RMD176" s="1"/>
      <c r="RME176" s="1"/>
      <c r="RMF176" s="1"/>
      <c r="RMG176" s="1"/>
      <c r="RMH176" s="1"/>
      <c r="RMI176" s="1"/>
      <c r="RMJ176" s="1"/>
      <c r="RMK176" s="1"/>
      <c r="RML176" s="1"/>
      <c r="RMM176" s="1"/>
      <c r="RMN176" s="1"/>
      <c r="RMO176" s="1"/>
      <c r="RMP176" s="1"/>
      <c r="RMQ176" s="1"/>
      <c r="RMR176" s="1"/>
      <c r="RMS176" s="1"/>
      <c r="RMT176" s="1"/>
      <c r="RMU176" s="1"/>
      <c r="RMV176" s="1"/>
      <c r="RMW176" s="1"/>
      <c r="RMX176" s="1"/>
      <c r="RMY176" s="1"/>
      <c r="RMZ176" s="1"/>
      <c r="RNA176" s="1"/>
      <c r="RNB176" s="1"/>
      <c r="RNC176" s="1"/>
      <c r="RND176" s="1"/>
      <c r="RNE176" s="1"/>
      <c r="RNF176" s="1"/>
      <c r="RNG176" s="1"/>
      <c r="RNH176" s="1"/>
      <c r="RNI176" s="1"/>
      <c r="RNJ176" s="1"/>
      <c r="RNK176" s="1"/>
      <c r="RNL176" s="1"/>
      <c r="RNM176" s="1"/>
      <c r="RNN176" s="1"/>
      <c r="RNO176" s="1"/>
      <c r="RNP176" s="1"/>
      <c r="RNQ176" s="1"/>
      <c r="RNR176" s="1"/>
      <c r="RNS176" s="1"/>
      <c r="RNT176" s="1"/>
      <c r="RNU176" s="1"/>
      <c r="RNV176" s="1"/>
      <c r="RNW176" s="1"/>
      <c r="RNX176" s="1"/>
      <c r="RNY176" s="1"/>
      <c r="RNZ176" s="1"/>
      <c r="ROA176" s="1"/>
      <c r="ROB176" s="1"/>
      <c r="ROC176" s="1"/>
      <c r="ROD176" s="1"/>
      <c r="ROE176" s="1"/>
      <c r="ROF176" s="1"/>
      <c r="ROG176" s="1"/>
      <c r="ROH176" s="1"/>
      <c r="ROI176" s="1"/>
      <c r="ROJ176" s="1"/>
      <c r="ROK176" s="1"/>
      <c r="ROL176" s="1"/>
      <c r="ROM176" s="1"/>
      <c r="RON176" s="1"/>
      <c r="ROO176" s="1"/>
      <c r="ROP176" s="1"/>
      <c r="ROQ176" s="1"/>
      <c r="ROR176" s="1"/>
      <c r="ROS176" s="1"/>
      <c r="ROT176" s="1"/>
      <c r="ROU176" s="1"/>
      <c r="ROV176" s="1"/>
      <c r="ROW176" s="1"/>
      <c r="ROX176" s="1"/>
      <c r="ROY176" s="1"/>
      <c r="ROZ176" s="1"/>
      <c r="RPA176" s="1"/>
      <c r="RPB176" s="1"/>
      <c r="RPC176" s="1"/>
      <c r="RPD176" s="1"/>
      <c r="RPE176" s="1"/>
      <c r="RPF176" s="1"/>
      <c r="RPG176" s="1"/>
      <c r="RPH176" s="1"/>
      <c r="RPI176" s="1"/>
      <c r="RPJ176" s="1"/>
      <c r="RPK176" s="1"/>
      <c r="RPL176" s="1"/>
      <c r="RPM176" s="1"/>
      <c r="RPN176" s="1"/>
      <c r="RPO176" s="1"/>
      <c r="RPP176" s="1"/>
      <c r="RPQ176" s="1"/>
      <c r="RPR176" s="1"/>
      <c r="RPS176" s="1"/>
      <c r="RPT176" s="1"/>
      <c r="RPU176" s="1"/>
      <c r="RPV176" s="1"/>
      <c r="RPW176" s="1"/>
      <c r="RPX176" s="1"/>
      <c r="RPY176" s="1"/>
      <c r="RPZ176" s="1"/>
      <c r="RQA176" s="1"/>
      <c r="RQB176" s="1"/>
      <c r="RQC176" s="1"/>
      <c r="RQD176" s="1"/>
      <c r="RQE176" s="1"/>
      <c r="RQF176" s="1"/>
      <c r="RQG176" s="1"/>
      <c r="RQH176" s="1"/>
      <c r="RQI176" s="1"/>
      <c r="RQJ176" s="1"/>
      <c r="RQK176" s="1"/>
      <c r="RQL176" s="1"/>
      <c r="RQM176" s="1"/>
      <c r="RQN176" s="1"/>
      <c r="RQO176" s="1"/>
      <c r="RQP176" s="1"/>
      <c r="RQQ176" s="1"/>
      <c r="RQR176" s="1"/>
      <c r="RQS176" s="1"/>
      <c r="RQT176" s="1"/>
      <c r="RQU176" s="1"/>
      <c r="RQV176" s="1"/>
      <c r="RQW176" s="1"/>
      <c r="RQX176" s="1"/>
      <c r="RQY176" s="1"/>
      <c r="RQZ176" s="1"/>
      <c r="RRA176" s="1"/>
      <c r="RRB176" s="1"/>
      <c r="RRC176" s="1"/>
      <c r="RRD176" s="1"/>
      <c r="RRE176" s="1"/>
      <c r="RRF176" s="1"/>
      <c r="RRG176" s="1"/>
      <c r="RRH176" s="1"/>
      <c r="RRI176" s="1"/>
      <c r="RRJ176" s="1"/>
      <c r="RRK176" s="1"/>
      <c r="RRL176" s="1"/>
      <c r="RRM176" s="1"/>
      <c r="RRN176" s="1"/>
      <c r="RRO176" s="1"/>
      <c r="RRP176" s="1"/>
      <c r="RRQ176" s="1"/>
      <c r="RRR176" s="1"/>
      <c r="RRS176" s="1"/>
      <c r="RRT176" s="1"/>
      <c r="RRU176" s="1"/>
      <c r="RRV176" s="1"/>
      <c r="RRW176" s="1"/>
      <c r="RRX176" s="1"/>
      <c r="RRY176" s="1"/>
      <c r="RRZ176" s="1"/>
      <c r="RSA176" s="1"/>
      <c r="RSB176" s="1"/>
      <c r="RSC176" s="1"/>
      <c r="RSD176" s="1"/>
      <c r="RSE176" s="1"/>
      <c r="RSF176" s="1"/>
      <c r="RSG176" s="1"/>
      <c r="RSH176" s="1"/>
      <c r="RSI176" s="1"/>
      <c r="RSJ176" s="1"/>
      <c r="RSK176" s="1"/>
      <c r="RSL176" s="1"/>
      <c r="RSM176" s="1"/>
      <c r="RSN176" s="1"/>
      <c r="RSO176" s="1"/>
      <c r="RSP176" s="1"/>
      <c r="RSQ176" s="1"/>
      <c r="RSR176" s="1"/>
      <c r="RSS176" s="1"/>
      <c r="RST176" s="1"/>
      <c r="RSU176" s="1"/>
      <c r="RSV176" s="1"/>
      <c r="RSW176" s="1"/>
      <c r="RSX176" s="1"/>
      <c r="RSY176" s="1"/>
      <c r="RSZ176" s="1"/>
      <c r="RTA176" s="1"/>
      <c r="RTB176" s="1"/>
      <c r="RTC176" s="1"/>
      <c r="RTD176" s="1"/>
      <c r="RTE176" s="1"/>
      <c r="RTF176" s="1"/>
      <c r="RTG176" s="1"/>
      <c r="RTH176" s="1"/>
      <c r="RTI176" s="1"/>
      <c r="RTJ176" s="1"/>
      <c r="RTK176" s="1"/>
      <c r="RTL176" s="1"/>
      <c r="RTM176" s="1"/>
      <c r="RTN176" s="1"/>
      <c r="RTO176" s="1"/>
      <c r="RTP176" s="1"/>
      <c r="RTQ176" s="1"/>
      <c r="RTR176" s="1"/>
      <c r="RTS176" s="1"/>
      <c r="RTT176" s="1"/>
      <c r="RTU176" s="1"/>
      <c r="RTV176" s="1"/>
      <c r="RTW176" s="1"/>
      <c r="RTX176" s="1"/>
      <c r="RTY176" s="1"/>
      <c r="RTZ176" s="1"/>
      <c r="RUA176" s="1"/>
      <c r="RUB176" s="1"/>
      <c r="RUC176" s="1"/>
      <c r="RUD176" s="1"/>
      <c r="RUE176" s="1"/>
      <c r="RUF176" s="1"/>
      <c r="RUG176" s="1"/>
      <c r="RUH176" s="1"/>
      <c r="RUI176" s="1"/>
      <c r="RUJ176" s="1"/>
      <c r="RUK176" s="1"/>
      <c r="RUL176" s="1"/>
      <c r="RUM176" s="1"/>
      <c r="RUN176" s="1"/>
      <c r="RUO176" s="1"/>
      <c r="RUP176" s="1"/>
      <c r="RUQ176" s="1"/>
      <c r="RUR176" s="1"/>
      <c r="RUS176" s="1"/>
      <c r="RUT176" s="1"/>
      <c r="RUU176" s="1"/>
      <c r="RUV176" s="1"/>
      <c r="RUW176" s="1"/>
      <c r="RUX176" s="1"/>
      <c r="RUY176" s="1"/>
      <c r="RUZ176" s="1"/>
      <c r="RVA176" s="1"/>
      <c r="RVB176" s="1"/>
      <c r="RVC176" s="1"/>
      <c r="RVD176" s="1"/>
      <c r="RVE176" s="1"/>
      <c r="RVF176" s="1"/>
      <c r="RVG176" s="1"/>
      <c r="RVH176" s="1"/>
      <c r="RVI176" s="1"/>
      <c r="RVJ176" s="1"/>
      <c r="RVK176" s="1"/>
      <c r="RVL176" s="1"/>
      <c r="RVM176" s="1"/>
      <c r="RVN176" s="1"/>
      <c r="RVO176" s="1"/>
      <c r="RVP176" s="1"/>
      <c r="RVQ176" s="1"/>
      <c r="RVR176" s="1"/>
      <c r="RVS176" s="1"/>
      <c r="RVT176" s="1"/>
      <c r="RVU176" s="1"/>
      <c r="RVV176" s="1"/>
      <c r="RVW176" s="1"/>
      <c r="RVX176" s="1"/>
      <c r="RVY176" s="1"/>
      <c r="RVZ176" s="1"/>
      <c r="RWA176" s="1"/>
      <c r="RWB176" s="1"/>
      <c r="RWC176" s="1"/>
      <c r="RWD176" s="1"/>
      <c r="RWE176" s="1"/>
      <c r="RWF176" s="1"/>
      <c r="RWG176" s="1"/>
      <c r="RWH176" s="1"/>
      <c r="RWI176" s="1"/>
      <c r="RWJ176" s="1"/>
      <c r="RWK176" s="1"/>
      <c r="RWL176" s="1"/>
      <c r="RWM176" s="1"/>
      <c r="RWN176" s="1"/>
      <c r="RWO176" s="1"/>
      <c r="RWP176" s="1"/>
      <c r="RWQ176" s="1"/>
      <c r="RWR176" s="1"/>
      <c r="RWS176" s="1"/>
      <c r="RWT176" s="1"/>
      <c r="RWU176" s="1"/>
      <c r="RWV176" s="1"/>
      <c r="RWW176" s="1"/>
      <c r="RWX176" s="1"/>
      <c r="RWY176" s="1"/>
      <c r="RWZ176" s="1"/>
      <c r="RXA176" s="1"/>
      <c r="RXB176" s="1"/>
      <c r="RXC176" s="1"/>
      <c r="RXD176" s="1"/>
      <c r="RXE176" s="1"/>
      <c r="RXF176" s="1"/>
      <c r="RXG176" s="1"/>
      <c r="RXH176" s="1"/>
      <c r="RXI176" s="1"/>
      <c r="RXJ176" s="1"/>
      <c r="RXK176" s="1"/>
      <c r="RXL176" s="1"/>
      <c r="RXM176" s="1"/>
      <c r="RXN176" s="1"/>
      <c r="RXO176" s="1"/>
      <c r="RXP176" s="1"/>
      <c r="RXQ176" s="1"/>
      <c r="RXR176" s="1"/>
      <c r="RXS176" s="1"/>
      <c r="RXT176" s="1"/>
      <c r="RXU176" s="1"/>
      <c r="RXV176" s="1"/>
      <c r="RXW176" s="1"/>
      <c r="RXX176" s="1"/>
      <c r="RXY176" s="1"/>
      <c r="RXZ176" s="1"/>
      <c r="RYA176" s="1"/>
      <c r="RYB176" s="1"/>
      <c r="RYC176" s="1"/>
      <c r="RYD176" s="1"/>
      <c r="RYE176" s="1"/>
      <c r="RYF176" s="1"/>
      <c r="RYG176" s="1"/>
      <c r="RYH176" s="1"/>
      <c r="RYI176" s="1"/>
      <c r="RYJ176" s="1"/>
      <c r="RYK176" s="1"/>
      <c r="RYL176" s="1"/>
      <c r="RYM176" s="1"/>
      <c r="RYN176" s="1"/>
      <c r="RYO176" s="1"/>
      <c r="RYP176" s="1"/>
      <c r="RYQ176" s="1"/>
      <c r="RYR176" s="1"/>
      <c r="RYS176" s="1"/>
      <c r="RYT176" s="1"/>
      <c r="RYU176" s="1"/>
      <c r="RYV176" s="1"/>
      <c r="RYW176" s="1"/>
      <c r="RYX176" s="1"/>
      <c r="RYY176" s="1"/>
      <c r="RYZ176" s="1"/>
      <c r="RZA176" s="1"/>
      <c r="RZB176" s="1"/>
      <c r="RZC176" s="1"/>
      <c r="RZD176" s="1"/>
      <c r="RZE176" s="1"/>
      <c r="RZF176" s="1"/>
      <c r="RZG176" s="1"/>
      <c r="RZH176" s="1"/>
      <c r="RZI176" s="1"/>
      <c r="RZJ176" s="1"/>
      <c r="RZK176" s="1"/>
      <c r="RZL176" s="1"/>
      <c r="RZM176" s="1"/>
      <c r="RZN176" s="1"/>
      <c r="RZO176" s="1"/>
      <c r="RZP176" s="1"/>
      <c r="RZQ176" s="1"/>
      <c r="RZR176" s="1"/>
      <c r="RZS176" s="1"/>
      <c r="RZT176" s="1"/>
      <c r="RZU176" s="1"/>
      <c r="RZV176" s="1"/>
      <c r="RZW176" s="1"/>
      <c r="RZX176" s="1"/>
      <c r="RZY176" s="1"/>
      <c r="RZZ176" s="1"/>
      <c r="SAA176" s="1"/>
      <c r="SAB176" s="1"/>
      <c r="SAC176" s="1"/>
      <c r="SAD176" s="1"/>
      <c r="SAE176" s="1"/>
      <c r="SAF176" s="1"/>
      <c r="SAG176" s="1"/>
      <c r="SAH176" s="1"/>
      <c r="SAI176" s="1"/>
      <c r="SAJ176" s="1"/>
      <c r="SAK176" s="1"/>
      <c r="SAL176" s="1"/>
      <c r="SAM176" s="1"/>
      <c r="SAN176" s="1"/>
      <c r="SAO176" s="1"/>
      <c r="SAP176" s="1"/>
      <c r="SAQ176" s="1"/>
      <c r="SAR176" s="1"/>
      <c r="SAS176" s="1"/>
      <c r="SAT176" s="1"/>
      <c r="SAU176" s="1"/>
      <c r="SAV176" s="1"/>
      <c r="SAW176" s="1"/>
      <c r="SAX176" s="1"/>
      <c r="SAY176" s="1"/>
      <c r="SAZ176" s="1"/>
      <c r="SBA176" s="1"/>
      <c r="SBB176" s="1"/>
      <c r="SBC176" s="1"/>
      <c r="SBD176" s="1"/>
      <c r="SBE176" s="1"/>
      <c r="SBF176" s="1"/>
      <c r="SBG176" s="1"/>
      <c r="SBH176" s="1"/>
      <c r="SBI176" s="1"/>
      <c r="SBJ176" s="1"/>
      <c r="SBK176" s="1"/>
      <c r="SBL176" s="1"/>
      <c r="SBM176" s="1"/>
      <c r="SBN176" s="1"/>
      <c r="SBO176" s="1"/>
      <c r="SBP176" s="1"/>
      <c r="SBQ176" s="1"/>
      <c r="SBR176" s="1"/>
      <c r="SBS176" s="1"/>
      <c r="SBT176" s="1"/>
      <c r="SBU176" s="1"/>
      <c r="SBV176" s="1"/>
      <c r="SBW176" s="1"/>
      <c r="SBX176" s="1"/>
      <c r="SBY176" s="1"/>
      <c r="SBZ176" s="1"/>
      <c r="SCA176" s="1"/>
      <c r="SCB176" s="1"/>
      <c r="SCC176" s="1"/>
      <c r="SCD176" s="1"/>
      <c r="SCE176" s="1"/>
      <c r="SCF176" s="1"/>
      <c r="SCG176" s="1"/>
      <c r="SCH176" s="1"/>
      <c r="SCI176" s="1"/>
      <c r="SCJ176" s="1"/>
      <c r="SCK176" s="1"/>
      <c r="SCL176" s="1"/>
      <c r="SCM176" s="1"/>
      <c r="SCN176" s="1"/>
      <c r="SCO176" s="1"/>
      <c r="SCP176" s="1"/>
      <c r="SCQ176" s="1"/>
      <c r="SCR176" s="1"/>
      <c r="SCS176" s="1"/>
      <c r="SCT176" s="1"/>
      <c r="SCU176" s="1"/>
      <c r="SCV176" s="1"/>
      <c r="SCW176" s="1"/>
      <c r="SCX176" s="1"/>
      <c r="SCY176" s="1"/>
      <c r="SCZ176" s="1"/>
      <c r="SDA176" s="1"/>
      <c r="SDB176" s="1"/>
      <c r="SDC176" s="1"/>
      <c r="SDD176" s="1"/>
      <c r="SDE176" s="1"/>
      <c r="SDF176" s="1"/>
      <c r="SDG176" s="1"/>
      <c r="SDH176" s="1"/>
      <c r="SDI176" s="1"/>
      <c r="SDJ176" s="1"/>
      <c r="SDK176" s="1"/>
      <c r="SDL176" s="1"/>
      <c r="SDM176" s="1"/>
      <c r="SDN176" s="1"/>
      <c r="SDO176" s="1"/>
      <c r="SDP176" s="1"/>
      <c r="SDQ176" s="1"/>
      <c r="SDR176" s="1"/>
      <c r="SDS176" s="1"/>
      <c r="SDT176" s="1"/>
      <c r="SDU176" s="1"/>
      <c r="SDV176" s="1"/>
      <c r="SDW176" s="1"/>
      <c r="SDX176" s="1"/>
      <c r="SDY176" s="1"/>
      <c r="SDZ176" s="1"/>
      <c r="SEA176" s="1"/>
      <c r="SEB176" s="1"/>
      <c r="SEC176" s="1"/>
      <c r="SED176" s="1"/>
      <c r="SEE176" s="1"/>
      <c r="SEF176" s="1"/>
      <c r="SEG176" s="1"/>
      <c r="SEH176" s="1"/>
      <c r="SEI176" s="1"/>
      <c r="SEJ176" s="1"/>
      <c r="SEK176" s="1"/>
      <c r="SEL176" s="1"/>
      <c r="SEM176" s="1"/>
      <c r="SEN176" s="1"/>
      <c r="SEO176" s="1"/>
      <c r="SEP176" s="1"/>
      <c r="SEQ176" s="1"/>
      <c r="SER176" s="1"/>
      <c r="SES176" s="1"/>
      <c r="SET176" s="1"/>
      <c r="SEU176" s="1"/>
      <c r="SEV176" s="1"/>
      <c r="SEW176" s="1"/>
      <c r="SEX176" s="1"/>
      <c r="SEY176" s="1"/>
      <c r="SEZ176" s="1"/>
      <c r="SFA176" s="1"/>
      <c r="SFB176" s="1"/>
      <c r="SFC176" s="1"/>
      <c r="SFD176" s="1"/>
      <c r="SFE176" s="1"/>
      <c r="SFF176" s="1"/>
      <c r="SFG176" s="1"/>
      <c r="SFH176" s="1"/>
      <c r="SFI176" s="1"/>
      <c r="SFJ176" s="1"/>
      <c r="SFK176" s="1"/>
      <c r="SFL176" s="1"/>
      <c r="SFM176" s="1"/>
      <c r="SFN176" s="1"/>
      <c r="SFO176" s="1"/>
      <c r="SFP176" s="1"/>
      <c r="SFQ176" s="1"/>
      <c r="SFR176" s="1"/>
      <c r="SFS176" s="1"/>
      <c r="SFT176" s="1"/>
      <c r="SFU176" s="1"/>
      <c r="SFV176" s="1"/>
      <c r="SFW176" s="1"/>
      <c r="SFX176" s="1"/>
      <c r="SFY176" s="1"/>
      <c r="SFZ176" s="1"/>
      <c r="SGA176" s="1"/>
      <c r="SGB176" s="1"/>
      <c r="SGC176" s="1"/>
      <c r="SGD176" s="1"/>
      <c r="SGE176" s="1"/>
      <c r="SGF176" s="1"/>
      <c r="SGG176" s="1"/>
      <c r="SGH176" s="1"/>
      <c r="SGI176" s="1"/>
      <c r="SGJ176" s="1"/>
      <c r="SGK176" s="1"/>
      <c r="SGL176" s="1"/>
      <c r="SGM176" s="1"/>
      <c r="SGN176" s="1"/>
      <c r="SGO176" s="1"/>
      <c r="SGP176" s="1"/>
      <c r="SGQ176" s="1"/>
      <c r="SGR176" s="1"/>
      <c r="SGS176" s="1"/>
      <c r="SGT176" s="1"/>
      <c r="SGU176" s="1"/>
      <c r="SGV176" s="1"/>
      <c r="SGW176" s="1"/>
      <c r="SGX176" s="1"/>
      <c r="SGY176" s="1"/>
      <c r="SGZ176" s="1"/>
      <c r="SHA176" s="1"/>
      <c r="SHB176" s="1"/>
      <c r="SHC176" s="1"/>
      <c r="SHD176" s="1"/>
      <c r="SHE176" s="1"/>
      <c r="SHF176" s="1"/>
      <c r="SHG176" s="1"/>
      <c r="SHH176" s="1"/>
      <c r="SHI176" s="1"/>
      <c r="SHJ176" s="1"/>
      <c r="SHK176" s="1"/>
      <c r="SHL176" s="1"/>
      <c r="SHM176" s="1"/>
      <c r="SHN176" s="1"/>
      <c r="SHO176" s="1"/>
      <c r="SHP176" s="1"/>
      <c r="SHQ176" s="1"/>
      <c r="SHR176" s="1"/>
      <c r="SHS176" s="1"/>
      <c r="SHT176" s="1"/>
      <c r="SHU176" s="1"/>
      <c r="SHV176" s="1"/>
      <c r="SHW176" s="1"/>
      <c r="SHX176" s="1"/>
      <c r="SHY176" s="1"/>
      <c r="SHZ176" s="1"/>
      <c r="SIA176" s="1"/>
      <c r="SIB176" s="1"/>
      <c r="SIC176" s="1"/>
      <c r="SID176" s="1"/>
      <c r="SIE176" s="1"/>
      <c r="SIF176" s="1"/>
      <c r="SIG176" s="1"/>
      <c r="SIH176" s="1"/>
      <c r="SII176" s="1"/>
      <c r="SIJ176" s="1"/>
      <c r="SIK176" s="1"/>
      <c r="SIL176" s="1"/>
      <c r="SIM176" s="1"/>
      <c r="SIN176" s="1"/>
      <c r="SIO176" s="1"/>
      <c r="SIP176" s="1"/>
      <c r="SIQ176" s="1"/>
      <c r="SIR176" s="1"/>
      <c r="SIS176" s="1"/>
      <c r="SIT176" s="1"/>
      <c r="SIU176" s="1"/>
      <c r="SIV176" s="1"/>
      <c r="SIW176" s="1"/>
      <c r="SIX176" s="1"/>
      <c r="SIY176" s="1"/>
      <c r="SIZ176" s="1"/>
      <c r="SJA176" s="1"/>
      <c r="SJB176" s="1"/>
      <c r="SJC176" s="1"/>
      <c r="SJD176" s="1"/>
      <c r="SJE176" s="1"/>
      <c r="SJF176" s="1"/>
      <c r="SJG176" s="1"/>
      <c r="SJH176" s="1"/>
      <c r="SJI176" s="1"/>
      <c r="SJJ176" s="1"/>
      <c r="SJK176" s="1"/>
      <c r="SJL176" s="1"/>
      <c r="SJM176" s="1"/>
      <c r="SJN176" s="1"/>
      <c r="SJO176" s="1"/>
      <c r="SJP176" s="1"/>
      <c r="SJQ176" s="1"/>
      <c r="SJR176" s="1"/>
      <c r="SJS176" s="1"/>
      <c r="SJT176" s="1"/>
      <c r="SJU176" s="1"/>
      <c r="SJV176" s="1"/>
      <c r="SJW176" s="1"/>
      <c r="SJX176" s="1"/>
      <c r="SJY176" s="1"/>
      <c r="SJZ176" s="1"/>
      <c r="SKA176" s="1"/>
      <c r="SKB176" s="1"/>
      <c r="SKC176" s="1"/>
      <c r="SKD176" s="1"/>
      <c r="SKE176" s="1"/>
      <c r="SKF176" s="1"/>
      <c r="SKG176" s="1"/>
      <c r="SKH176" s="1"/>
      <c r="SKI176" s="1"/>
      <c r="SKJ176" s="1"/>
      <c r="SKK176" s="1"/>
      <c r="SKL176" s="1"/>
      <c r="SKM176" s="1"/>
      <c r="SKN176" s="1"/>
      <c r="SKO176" s="1"/>
      <c r="SKP176" s="1"/>
      <c r="SKQ176" s="1"/>
      <c r="SKR176" s="1"/>
      <c r="SKS176" s="1"/>
      <c r="SKT176" s="1"/>
      <c r="SKU176" s="1"/>
      <c r="SKV176" s="1"/>
      <c r="SKW176" s="1"/>
      <c r="SKX176" s="1"/>
      <c r="SKY176" s="1"/>
      <c r="SKZ176" s="1"/>
      <c r="SLA176" s="1"/>
      <c r="SLB176" s="1"/>
      <c r="SLC176" s="1"/>
      <c r="SLD176" s="1"/>
      <c r="SLE176" s="1"/>
      <c r="SLF176" s="1"/>
      <c r="SLG176" s="1"/>
      <c r="SLH176" s="1"/>
      <c r="SLI176" s="1"/>
      <c r="SLJ176" s="1"/>
      <c r="SLK176" s="1"/>
      <c r="SLL176" s="1"/>
      <c r="SLM176" s="1"/>
      <c r="SLN176" s="1"/>
      <c r="SLO176" s="1"/>
      <c r="SLP176" s="1"/>
      <c r="SLQ176" s="1"/>
      <c r="SLR176" s="1"/>
      <c r="SLS176" s="1"/>
      <c r="SLT176" s="1"/>
      <c r="SLU176" s="1"/>
      <c r="SLV176" s="1"/>
      <c r="SLW176" s="1"/>
      <c r="SLX176" s="1"/>
      <c r="SLY176" s="1"/>
      <c r="SLZ176" s="1"/>
      <c r="SMA176" s="1"/>
      <c r="SMB176" s="1"/>
      <c r="SMC176" s="1"/>
      <c r="SMD176" s="1"/>
      <c r="SME176" s="1"/>
      <c r="SMF176" s="1"/>
      <c r="SMG176" s="1"/>
      <c r="SMH176" s="1"/>
      <c r="SMI176" s="1"/>
      <c r="SMJ176" s="1"/>
      <c r="SMK176" s="1"/>
      <c r="SML176" s="1"/>
      <c r="SMM176" s="1"/>
      <c r="SMN176" s="1"/>
      <c r="SMO176" s="1"/>
      <c r="SMP176" s="1"/>
      <c r="SMQ176" s="1"/>
      <c r="SMR176" s="1"/>
      <c r="SMS176" s="1"/>
      <c r="SMT176" s="1"/>
      <c r="SMU176" s="1"/>
      <c r="SMV176" s="1"/>
      <c r="SMW176" s="1"/>
      <c r="SMX176" s="1"/>
      <c r="SMY176" s="1"/>
      <c r="SMZ176" s="1"/>
      <c r="SNA176" s="1"/>
      <c r="SNB176" s="1"/>
      <c r="SNC176" s="1"/>
      <c r="SND176" s="1"/>
      <c r="SNE176" s="1"/>
      <c r="SNF176" s="1"/>
      <c r="SNG176" s="1"/>
      <c r="SNH176" s="1"/>
      <c r="SNI176" s="1"/>
      <c r="SNJ176" s="1"/>
      <c r="SNK176" s="1"/>
      <c r="SNL176" s="1"/>
      <c r="SNM176" s="1"/>
      <c r="SNN176" s="1"/>
      <c r="SNO176" s="1"/>
      <c r="SNP176" s="1"/>
      <c r="SNQ176" s="1"/>
      <c r="SNR176" s="1"/>
      <c r="SNS176" s="1"/>
      <c r="SNT176" s="1"/>
      <c r="SNU176" s="1"/>
      <c r="SNV176" s="1"/>
      <c r="SNW176" s="1"/>
      <c r="SNX176" s="1"/>
      <c r="SNY176" s="1"/>
      <c r="SNZ176" s="1"/>
      <c r="SOA176" s="1"/>
      <c r="SOB176" s="1"/>
      <c r="SOC176" s="1"/>
      <c r="SOD176" s="1"/>
      <c r="SOE176" s="1"/>
      <c r="SOF176" s="1"/>
      <c r="SOG176" s="1"/>
      <c r="SOH176" s="1"/>
      <c r="SOI176" s="1"/>
      <c r="SOJ176" s="1"/>
      <c r="SOK176" s="1"/>
      <c r="SOL176" s="1"/>
      <c r="SOM176" s="1"/>
      <c r="SON176" s="1"/>
      <c r="SOO176" s="1"/>
      <c r="SOP176" s="1"/>
      <c r="SOQ176" s="1"/>
      <c r="SOR176" s="1"/>
      <c r="SOS176" s="1"/>
      <c r="SOT176" s="1"/>
      <c r="SOU176" s="1"/>
      <c r="SOV176" s="1"/>
      <c r="SOW176" s="1"/>
      <c r="SOX176" s="1"/>
      <c r="SOY176" s="1"/>
      <c r="SOZ176" s="1"/>
      <c r="SPA176" s="1"/>
      <c r="SPB176" s="1"/>
      <c r="SPC176" s="1"/>
      <c r="SPD176" s="1"/>
      <c r="SPE176" s="1"/>
      <c r="SPF176" s="1"/>
      <c r="SPG176" s="1"/>
      <c r="SPH176" s="1"/>
      <c r="SPI176" s="1"/>
      <c r="SPJ176" s="1"/>
      <c r="SPK176" s="1"/>
      <c r="SPL176" s="1"/>
      <c r="SPM176" s="1"/>
      <c r="SPN176" s="1"/>
      <c r="SPO176" s="1"/>
      <c r="SPP176" s="1"/>
      <c r="SPQ176" s="1"/>
      <c r="SPR176" s="1"/>
      <c r="SPS176" s="1"/>
      <c r="SPT176" s="1"/>
      <c r="SPU176" s="1"/>
      <c r="SPV176" s="1"/>
      <c r="SPW176" s="1"/>
      <c r="SPX176" s="1"/>
      <c r="SPY176" s="1"/>
      <c r="SPZ176" s="1"/>
      <c r="SQA176" s="1"/>
      <c r="SQB176" s="1"/>
      <c r="SQC176" s="1"/>
      <c r="SQD176" s="1"/>
      <c r="SQE176" s="1"/>
      <c r="SQF176" s="1"/>
      <c r="SQG176" s="1"/>
      <c r="SQH176" s="1"/>
      <c r="SQI176" s="1"/>
      <c r="SQJ176" s="1"/>
      <c r="SQK176" s="1"/>
      <c r="SQL176" s="1"/>
      <c r="SQM176" s="1"/>
      <c r="SQN176" s="1"/>
      <c r="SQO176" s="1"/>
      <c r="SQP176" s="1"/>
      <c r="SQQ176" s="1"/>
      <c r="SQR176" s="1"/>
      <c r="SQS176" s="1"/>
      <c r="SQT176" s="1"/>
      <c r="SQU176" s="1"/>
      <c r="SQV176" s="1"/>
      <c r="SQW176" s="1"/>
      <c r="SQX176" s="1"/>
      <c r="SQY176" s="1"/>
      <c r="SQZ176" s="1"/>
      <c r="SRA176" s="1"/>
      <c r="SRB176" s="1"/>
      <c r="SRC176" s="1"/>
      <c r="SRD176" s="1"/>
      <c r="SRE176" s="1"/>
      <c r="SRF176" s="1"/>
      <c r="SRG176" s="1"/>
      <c r="SRH176" s="1"/>
      <c r="SRI176" s="1"/>
      <c r="SRJ176" s="1"/>
      <c r="SRK176" s="1"/>
      <c r="SRL176" s="1"/>
      <c r="SRM176" s="1"/>
      <c r="SRN176" s="1"/>
      <c r="SRO176" s="1"/>
      <c r="SRP176" s="1"/>
      <c r="SRQ176" s="1"/>
      <c r="SRR176" s="1"/>
      <c r="SRS176" s="1"/>
      <c r="SRT176" s="1"/>
      <c r="SRU176" s="1"/>
      <c r="SRV176" s="1"/>
      <c r="SRW176" s="1"/>
      <c r="SRX176" s="1"/>
      <c r="SRY176" s="1"/>
      <c r="SRZ176" s="1"/>
      <c r="SSA176" s="1"/>
      <c r="SSB176" s="1"/>
      <c r="SSC176" s="1"/>
      <c r="SSD176" s="1"/>
      <c r="SSE176" s="1"/>
      <c r="SSF176" s="1"/>
      <c r="SSG176" s="1"/>
      <c r="SSH176" s="1"/>
      <c r="SSI176" s="1"/>
      <c r="SSJ176" s="1"/>
      <c r="SSK176" s="1"/>
      <c r="SSL176" s="1"/>
      <c r="SSM176" s="1"/>
      <c r="SSN176" s="1"/>
      <c r="SSO176" s="1"/>
      <c r="SSP176" s="1"/>
      <c r="SSQ176" s="1"/>
      <c r="SSR176" s="1"/>
      <c r="SSS176" s="1"/>
      <c r="SST176" s="1"/>
      <c r="SSU176" s="1"/>
      <c r="SSV176" s="1"/>
      <c r="SSW176" s="1"/>
      <c r="SSX176" s="1"/>
      <c r="SSY176" s="1"/>
      <c r="SSZ176" s="1"/>
      <c r="STA176" s="1"/>
      <c r="STB176" s="1"/>
      <c r="STC176" s="1"/>
      <c r="STD176" s="1"/>
      <c r="STE176" s="1"/>
      <c r="STF176" s="1"/>
      <c r="STG176" s="1"/>
      <c r="STH176" s="1"/>
      <c r="STI176" s="1"/>
      <c r="STJ176" s="1"/>
      <c r="STK176" s="1"/>
      <c r="STL176" s="1"/>
      <c r="STM176" s="1"/>
      <c r="STN176" s="1"/>
      <c r="STO176" s="1"/>
      <c r="STP176" s="1"/>
      <c r="STQ176" s="1"/>
      <c r="STR176" s="1"/>
      <c r="STS176" s="1"/>
      <c r="STT176" s="1"/>
      <c r="STU176" s="1"/>
      <c r="STV176" s="1"/>
      <c r="STW176" s="1"/>
      <c r="STX176" s="1"/>
      <c r="STY176" s="1"/>
      <c r="STZ176" s="1"/>
      <c r="SUA176" s="1"/>
      <c r="SUB176" s="1"/>
      <c r="SUC176" s="1"/>
      <c r="SUD176" s="1"/>
      <c r="SUE176" s="1"/>
      <c r="SUF176" s="1"/>
      <c r="SUG176" s="1"/>
      <c r="SUH176" s="1"/>
      <c r="SUI176" s="1"/>
      <c r="SUJ176" s="1"/>
      <c r="SUK176" s="1"/>
      <c r="SUL176" s="1"/>
      <c r="SUM176" s="1"/>
      <c r="SUN176" s="1"/>
      <c r="SUO176" s="1"/>
      <c r="SUP176" s="1"/>
      <c r="SUQ176" s="1"/>
      <c r="SUR176" s="1"/>
      <c r="SUS176" s="1"/>
      <c r="SUT176" s="1"/>
      <c r="SUU176" s="1"/>
      <c r="SUV176" s="1"/>
      <c r="SUW176" s="1"/>
      <c r="SUX176" s="1"/>
      <c r="SUY176" s="1"/>
      <c r="SUZ176" s="1"/>
      <c r="SVA176" s="1"/>
      <c r="SVB176" s="1"/>
      <c r="SVC176" s="1"/>
      <c r="SVD176" s="1"/>
      <c r="SVE176" s="1"/>
      <c r="SVF176" s="1"/>
      <c r="SVG176" s="1"/>
      <c r="SVH176" s="1"/>
      <c r="SVI176" s="1"/>
      <c r="SVJ176" s="1"/>
      <c r="SVK176" s="1"/>
      <c r="SVL176" s="1"/>
      <c r="SVM176" s="1"/>
      <c r="SVN176" s="1"/>
      <c r="SVO176" s="1"/>
      <c r="SVP176" s="1"/>
      <c r="SVQ176" s="1"/>
      <c r="SVR176" s="1"/>
      <c r="SVS176" s="1"/>
      <c r="SVT176" s="1"/>
      <c r="SVU176" s="1"/>
      <c r="SVV176" s="1"/>
      <c r="SVW176" s="1"/>
      <c r="SVX176" s="1"/>
      <c r="SVY176" s="1"/>
      <c r="SVZ176" s="1"/>
      <c r="SWA176" s="1"/>
      <c r="SWB176" s="1"/>
      <c r="SWC176" s="1"/>
      <c r="SWD176" s="1"/>
      <c r="SWE176" s="1"/>
      <c r="SWF176" s="1"/>
      <c r="SWG176" s="1"/>
      <c r="SWH176" s="1"/>
      <c r="SWI176" s="1"/>
      <c r="SWJ176" s="1"/>
      <c r="SWK176" s="1"/>
      <c r="SWL176" s="1"/>
      <c r="SWM176" s="1"/>
      <c r="SWN176" s="1"/>
      <c r="SWO176" s="1"/>
      <c r="SWP176" s="1"/>
      <c r="SWQ176" s="1"/>
      <c r="SWR176" s="1"/>
      <c r="SWS176" s="1"/>
      <c r="SWT176" s="1"/>
      <c r="SWU176" s="1"/>
      <c r="SWV176" s="1"/>
      <c r="SWW176" s="1"/>
      <c r="SWX176" s="1"/>
      <c r="SWY176" s="1"/>
      <c r="SWZ176" s="1"/>
      <c r="SXA176" s="1"/>
      <c r="SXB176" s="1"/>
      <c r="SXC176" s="1"/>
      <c r="SXD176" s="1"/>
      <c r="SXE176" s="1"/>
      <c r="SXF176" s="1"/>
      <c r="SXG176" s="1"/>
      <c r="SXH176" s="1"/>
      <c r="SXI176" s="1"/>
      <c r="SXJ176" s="1"/>
      <c r="SXK176" s="1"/>
      <c r="SXL176" s="1"/>
      <c r="SXM176" s="1"/>
      <c r="SXN176" s="1"/>
      <c r="SXO176" s="1"/>
      <c r="SXP176" s="1"/>
      <c r="SXQ176" s="1"/>
      <c r="SXR176" s="1"/>
      <c r="SXS176" s="1"/>
      <c r="SXT176" s="1"/>
      <c r="SXU176" s="1"/>
      <c r="SXV176" s="1"/>
      <c r="SXW176" s="1"/>
      <c r="SXX176" s="1"/>
      <c r="SXY176" s="1"/>
      <c r="SXZ176" s="1"/>
      <c r="SYA176" s="1"/>
      <c r="SYB176" s="1"/>
      <c r="SYC176" s="1"/>
      <c r="SYD176" s="1"/>
      <c r="SYE176" s="1"/>
      <c r="SYF176" s="1"/>
      <c r="SYG176" s="1"/>
      <c r="SYH176" s="1"/>
      <c r="SYI176" s="1"/>
      <c r="SYJ176" s="1"/>
      <c r="SYK176" s="1"/>
      <c r="SYL176" s="1"/>
      <c r="SYM176" s="1"/>
      <c r="SYN176" s="1"/>
      <c r="SYO176" s="1"/>
      <c r="SYP176" s="1"/>
      <c r="SYQ176" s="1"/>
      <c r="SYR176" s="1"/>
      <c r="SYS176" s="1"/>
      <c r="SYT176" s="1"/>
      <c r="SYU176" s="1"/>
      <c r="SYV176" s="1"/>
      <c r="SYW176" s="1"/>
      <c r="SYX176" s="1"/>
      <c r="SYY176" s="1"/>
      <c r="SYZ176" s="1"/>
      <c r="SZA176" s="1"/>
      <c r="SZB176" s="1"/>
      <c r="SZC176" s="1"/>
      <c r="SZD176" s="1"/>
      <c r="SZE176" s="1"/>
      <c r="SZF176" s="1"/>
      <c r="SZG176" s="1"/>
      <c r="SZH176" s="1"/>
      <c r="SZI176" s="1"/>
      <c r="SZJ176" s="1"/>
      <c r="SZK176" s="1"/>
      <c r="SZL176" s="1"/>
      <c r="SZM176" s="1"/>
      <c r="SZN176" s="1"/>
      <c r="SZO176" s="1"/>
      <c r="SZP176" s="1"/>
      <c r="SZQ176" s="1"/>
      <c r="SZR176" s="1"/>
      <c r="SZS176" s="1"/>
      <c r="SZT176" s="1"/>
      <c r="SZU176" s="1"/>
      <c r="SZV176" s="1"/>
      <c r="SZW176" s="1"/>
      <c r="SZX176" s="1"/>
      <c r="SZY176" s="1"/>
      <c r="SZZ176" s="1"/>
      <c r="TAA176" s="1"/>
      <c r="TAB176" s="1"/>
      <c r="TAC176" s="1"/>
      <c r="TAD176" s="1"/>
      <c r="TAE176" s="1"/>
      <c r="TAF176" s="1"/>
      <c r="TAG176" s="1"/>
      <c r="TAH176" s="1"/>
      <c r="TAI176" s="1"/>
      <c r="TAJ176" s="1"/>
      <c r="TAK176" s="1"/>
      <c r="TAL176" s="1"/>
      <c r="TAM176" s="1"/>
      <c r="TAN176" s="1"/>
      <c r="TAO176" s="1"/>
      <c r="TAP176" s="1"/>
      <c r="TAQ176" s="1"/>
      <c r="TAR176" s="1"/>
      <c r="TAS176" s="1"/>
      <c r="TAT176" s="1"/>
      <c r="TAU176" s="1"/>
      <c r="TAV176" s="1"/>
      <c r="TAW176" s="1"/>
      <c r="TAX176" s="1"/>
      <c r="TAY176" s="1"/>
      <c r="TAZ176" s="1"/>
      <c r="TBA176" s="1"/>
      <c r="TBB176" s="1"/>
      <c r="TBC176" s="1"/>
      <c r="TBD176" s="1"/>
      <c r="TBE176" s="1"/>
      <c r="TBF176" s="1"/>
      <c r="TBG176" s="1"/>
      <c r="TBH176" s="1"/>
      <c r="TBI176" s="1"/>
      <c r="TBJ176" s="1"/>
      <c r="TBK176" s="1"/>
      <c r="TBL176" s="1"/>
      <c r="TBM176" s="1"/>
      <c r="TBN176" s="1"/>
      <c r="TBO176" s="1"/>
      <c r="TBP176" s="1"/>
      <c r="TBQ176" s="1"/>
      <c r="TBR176" s="1"/>
      <c r="TBS176" s="1"/>
      <c r="TBT176" s="1"/>
      <c r="TBU176" s="1"/>
      <c r="TBV176" s="1"/>
      <c r="TBW176" s="1"/>
      <c r="TBX176" s="1"/>
      <c r="TBY176" s="1"/>
      <c r="TBZ176" s="1"/>
      <c r="TCA176" s="1"/>
      <c r="TCB176" s="1"/>
      <c r="TCC176" s="1"/>
      <c r="TCD176" s="1"/>
      <c r="TCE176" s="1"/>
      <c r="TCF176" s="1"/>
      <c r="TCG176" s="1"/>
      <c r="TCH176" s="1"/>
      <c r="TCI176" s="1"/>
      <c r="TCJ176" s="1"/>
      <c r="TCK176" s="1"/>
      <c r="TCL176" s="1"/>
      <c r="TCM176" s="1"/>
      <c r="TCN176" s="1"/>
      <c r="TCO176" s="1"/>
      <c r="TCP176" s="1"/>
      <c r="TCQ176" s="1"/>
      <c r="TCR176" s="1"/>
      <c r="TCS176" s="1"/>
      <c r="TCT176" s="1"/>
      <c r="TCU176" s="1"/>
      <c r="TCV176" s="1"/>
      <c r="TCW176" s="1"/>
      <c r="TCX176" s="1"/>
      <c r="TCY176" s="1"/>
      <c r="TCZ176" s="1"/>
      <c r="TDA176" s="1"/>
      <c r="TDB176" s="1"/>
      <c r="TDC176" s="1"/>
      <c r="TDD176" s="1"/>
      <c r="TDE176" s="1"/>
      <c r="TDF176" s="1"/>
      <c r="TDG176" s="1"/>
      <c r="TDH176" s="1"/>
      <c r="TDI176" s="1"/>
      <c r="TDJ176" s="1"/>
      <c r="TDK176" s="1"/>
      <c r="TDL176" s="1"/>
      <c r="TDM176" s="1"/>
      <c r="TDN176" s="1"/>
      <c r="TDO176" s="1"/>
      <c r="TDP176" s="1"/>
      <c r="TDQ176" s="1"/>
      <c r="TDR176" s="1"/>
      <c r="TDS176" s="1"/>
      <c r="TDT176" s="1"/>
      <c r="TDU176" s="1"/>
      <c r="TDV176" s="1"/>
      <c r="TDW176" s="1"/>
      <c r="TDX176" s="1"/>
      <c r="TDY176" s="1"/>
      <c r="TDZ176" s="1"/>
      <c r="TEA176" s="1"/>
      <c r="TEB176" s="1"/>
      <c r="TEC176" s="1"/>
      <c r="TED176" s="1"/>
      <c r="TEE176" s="1"/>
      <c r="TEF176" s="1"/>
      <c r="TEG176" s="1"/>
      <c r="TEH176" s="1"/>
      <c r="TEI176" s="1"/>
      <c r="TEJ176" s="1"/>
      <c r="TEK176" s="1"/>
      <c r="TEL176" s="1"/>
      <c r="TEM176" s="1"/>
      <c r="TEN176" s="1"/>
      <c r="TEO176" s="1"/>
      <c r="TEP176" s="1"/>
      <c r="TEQ176" s="1"/>
      <c r="TER176" s="1"/>
      <c r="TES176" s="1"/>
      <c r="TET176" s="1"/>
      <c r="TEU176" s="1"/>
      <c r="TEV176" s="1"/>
      <c r="TEW176" s="1"/>
      <c r="TEX176" s="1"/>
      <c r="TEY176" s="1"/>
      <c r="TEZ176" s="1"/>
      <c r="TFA176" s="1"/>
      <c r="TFB176" s="1"/>
      <c r="TFC176" s="1"/>
      <c r="TFD176" s="1"/>
      <c r="TFE176" s="1"/>
      <c r="TFF176" s="1"/>
      <c r="TFG176" s="1"/>
      <c r="TFH176" s="1"/>
      <c r="TFI176" s="1"/>
      <c r="TFJ176" s="1"/>
      <c r="TFK176" s="1"/>
      <c r="TFL176" s="1"/>
      <c r="TFM176" s="1"/>
      <c r="TFN176" s="1"/>
      <c r="TFO176" s="1"/>
      <c r="TFP176" s="1"/>
      <c r="TFQ176" s="1"/>
      <c r="TFR176" s="1"/>
      <c r="TFS176" s="1"/>
      <c r="TFT176" s="1"/>
      <c r="TFU176" s="1"/>
      <c r="TFV176" s="1"/>
      <c r="TFW176" s="1"/>
      <c r="TFX176" s="1"/>
      <c r="TFY176" s="1"/>
      <c r="TFZ176" s="1"/>
      <c r="TGA176" s="1"/>
      <c r="TGB176" s="1"/>
      <c r="TGC176" s="1"/>
      <c r="TGD176" s="1"/>
      <c r="TGE176" s="1"/>
      <c r="TGF176" s="1"/>
      <c r="TGG176" s="1"/>
      <c r="TGH176" s="1"/>
      <c r="TGI176" s="1"/>
      <c r="TGJ176" s="1"/>
      <c r="TGK176" s="1"/>
      <c r="TGL176" s="1"/>
      <c r="TGM176" s="1"/>
      <c r="TGN176" s="1"/>
      <c r="TGO176" s="1"/>
      <c r="TGP176" s="1"/>
      <c r="TGQ176" s="1"/>
      <c r="TGR176" s="1"/>
      <c r="TGS176" s="1"/>
      <c r="TGT176" s="1"/>
      <c r="TGU176" s="1"/>
      <c r="TGV176" s="1"/>
      <c r="TGW176" s="1"/>
      <c r="TGX176" s="1"/>
      <c r="TGY176" s="1"/>
      <c r="TGZ176" s="1"/>
      <c r="THA176" s="1"/>
      <c r="THB176" s="1"/>
      <c r="THC176" s="1"/>
      <c r="THD176" s="1"/>
      <c r="THE176" s="1"/>
      <c r="THF176" s="1"/>
      <c r="THG176" s="1"/>
      <c r="THH176" s="1"/>
      <c r="THI176" s="1"/>
      <c r="THJ176" s="1"/>
      <c r="THK176" s="1"/>
      <c r="THL176" s="1"/>
      <c r="THM176" s="1"/>
      <c r="THN176" s="1"/>
      <c r="THO176" s="1"/>
      <c r="THP176" s="1"/>
      <c r="THQ176" s="1"/>
      <c r="THR176" s="1"/>
      <c r="THS176" s="1"/>
      <c r="THT176" s="1"/>
      <c r="THU176" s="1"/>
      <c r="THV176" s="1"/>
      <c r="THW176" s="1"/>
      <c r="THX176" s="1"/>
      <c r="THY176" s="1"/>
      <c r="THZ176" s="1"/>
      <c r="TIA176" s="1"/>
      <c r="TIB176" s="1"/>
      <c r="TIC176" s="1"/>
      <c r="TID176" s="1"/>
      <c r="TIE176" s="1"/>
      <c r="TIF176" s="1"/>
      <c r="TIG176" s="1"/>
      <c r="TIH176" s="1"/>
      <c r="TII176" s="1"/>
      <c r="TIJ176" s="1"/>
      <c r="TIK176" s="1"/>
      <c r="TIL176" s="1"/>
      <c r="TIM176" s="1"/>
      <c r="TIN176" s="1"/>
      <c r="TIO176" s="1"/>
      <c r="TIP176" s="1"/>
      <c r="TIQ176" s="1"/>
      <c r="TIR176" s="1"/>
      <c r="TIS176" s="1"/>
      <c r="TIT176" s="1"/>
      <c r="TIU176" s="1"/>
      <c r="TIV176" s="1"/>
      <c r="TIW176" s="1"/>
      <c r="TIX176" s="1"/>
      <c r="TIY176" s="1"/>
      <c r="TIZ176" s="1"/>
      <c r="TJA176" s="1"/>
      <c r="TJB176" s="1"/>
      <c r="TJC176" s="1"/>
      <c r="TJD176" s="1"/>
      <c r="TJE176" s="1"/>
      <c r="TJF176" s="1"/>
      <c r="TJG176" s="1"/>
      <c r="TJH176" s="1"/>
      <c r="TJI176" s="1"/>
      <c r="TJJ176" s="1"/>
      <c r="TJK176" s="1"/>
      <c r="TJL176" s="1"/>
      <c r="TJM176" s="1"/>
      <c r="TJN176" s="1"/>
      <c r="TJO176" s="1"/>
      <c r="TJP176" s="1"/>
      <c r="TJQ176" s="1"/>
      <c r="TJR176" s="1"/>
      <c r="TJS176" s="1"/>
      <c r="TJT176" s="1"/>
      <c r="TJU176" s="1"/>
      <c r="TJV176" s="1"/>
      <c r="TJW176" s="1"/>
      <c r="TJX176" s="1"/>
      <c r="TJY176" s="1"/>
      <c r="TJZ176" s="1"/>
      <c r="TKA176" s="1"/>
      <c r="TKB176" s="1"/>
      <c r="TKC176" s="1"/>
      <c r="TKD176" s="1"/>
      <c r="TKE176" s="1"/>
      <c r="TKF176" s="1"/>
      <c r="TKG176" s="1"/>
      <c r="TKH176" s="1"/>
      <c r="TKI176" s="1"/>
      <c r="TKJ176" s="1"/>
      <c r="TKK176" s="1"/>
      <c r="TKL176" s="1"/>
      <c r="TKM176" s="1"/>
      <c r="TKN176" s="1"/>
      <c r="TKO176" s="1"/>
      <c r="TKP176" s="1"/>
      <c r="TKQ176" s="1"/>
      <c r="TKR176" s="1"/>
      <c r="TKS176" s="1"/>
      <c r="TKT176" s="1"/>
      <c r="TKU176" s="1"/>
      <c r="TKV176" s="1"/>
      <c r="TKW176" s="1"/>
      <c r="TKX176" s="1"/>
      <c r="TKY176" s="1"/>
      <c r="TKZ176" s="1"/>
      <c r="TLA176" s="1"/>
      <c r="TLB176" s="1"/>
      <c r="TLC176" s="1"/>
      <c r="TLD176" s="1"/>
      <c r="TLE176" s="1"/>
      <c r="TLF176" s="1"/>
      <c r="TLG176" s="1"/>
      <c r="TLH176" s="1"/>
      <c r="TLI176" s="1"/>
      <c r="TLJ176" s="1"/>
      <c r="TLK176" s="1"/>
      <c r="TLL176" s="1"/>
      <c r="TLM176" s="1"/>
      <c r="TLN176" s="1"/>
      <c r="TLO176" s="1"/>
      <c r="TLP176" s="1"/>
      <c r="TLQ176" s="1"/>
      <c r="TLR176" s="1"/>
      <c r="TLS176" s="1"/>
      <c r="TLT176" s="1"/>
      <c r="TLU176" s="1"/>
      <c r="TLV176" s="1"/>
      <c r="TLW176" s="1"/>
      <c r="TLX176" s="1"/>
      <c r="TLY176" s="1"/>
      <c r="TLZ176" s="1"/>
      <c r="TMA176" s="1"/>
      <c r="TMB176" s="1"/>
      <c r="TMC176" s="1"/>
      <c r="TMD176" s="1"/>
      <c r="TME176" s="1"/>
      <c r="TMF176" s="1"/>
      <c r="TMG176" s="1"/>
      <c r="TMH176" s="1"/>
      <c r="TMI176" s="1"/>
      <c r="TMJ176" s="1"/>
      <c r="TMK176" s="1"/>
      <c r="TML176" s="1"/>
      <c r="TMM176" s="1"/>
      <c r="TMN176" s="1"/>
      <c r="TMO176" s="1"/>
      <c r="TMP176" s="1"/>
      <c r="TMQ176" s="1"/>
      <c r="TMR176" s="1"/>
      <c r="TMS176" s="1"/>
      <c r="TMT176" s="1"/>
      <c r="TMU176" s="1"/>
      <c r="TMV176" s="1"/>
      <c r="TMW176" s="1"/>
      <c r="TMX176" s="1"/>
      <c r="TMY176" s="1"/>
      <c r="TMZ176" s="1"/>
      <c r="TNA176" s="1"/>
      <c r="TNB176" s="1"/>
      <c r="TNC176" s="1"/>
      <c r="TND176" s="1"/>
      <c r="TNE176" s="1"/>
      <c r="TNF176" s="1"/>
      <c r="TNG176" s="1"/>
      <c r="TNH176" s="1"/>
      <c r="TNI176" s="1"/>
      <c r="TNJ176" s="1"/>
      <c r="TNK176" s="1"/>
      <c r="TNL176" s="1"/>
      <c r="TNM176" s="1"/>
      <c r="TNN176" s="1"/>
      <c r="TNO176" s="1"/>
      <c r="TNP176" s="1"/>
      <c r="TNQ176" s="1"/>
      <c r="TNR176" s="1"/>
      <c r="TNS176" s="1"/>
      <c r="TNT176" s="1"/>
      <c r="TNU176" s="1"/>
      <c r="TNV176" s="1"/>
      <c r="TNW176" s="1"/>
      <c r="TNX176" s="1"/>
      <c r="TNY176" s="1"/>
      <c r="TNZ176" s="1"/>
      <c r="TOA176" s="1"/>
      <c r="TOB176" s="1"/>
      <c r="TOC176" s="1"/>
      <c r="TOD176" s="1"/>
      <c r="TOE176" s="1"/>
      <c r="TOF176" s="1"/>
      <c r="TOG176" s="1"/>
      <c r="TOH176" s="1"/>
      <c r="TOI176" s="1"/>
      <c r="TOJ176" s="1"/>
      <c r="TOK176" s="1"/>
      <c r="TOL176" s="1"/>
      <c r="TOM176" s="1"/>
      <c r="TON176" s="1"/>
      <c r="TOO176" s="1"/>
      <c r="TOP176" s="1"/>
      <c r="TOQ176" s="1"/>
      <c r="TOR176" s="1"/>
      <c r="TOS176" s="1"/>
      <c r="TOT176" s="1"/>
      <c r="TOU176" s="1"/>
      <c r="TOV176" s="1"/>
      <c r="TOW176" s="1"/>
      <c r="TOX176" s="1"/>
      <c r="TOY176" s="1"/>
      <c r="TOZ176" s="1"/>
      <c r="TPA176" s="1"/>
      <c r="TPB176" s="1"/>
      <c r="TPC176" s="1"/>
      <c r="TPD176" s="1"/>
      <c r="TPE176" s="1"/>
      <c r="TPF176" s="1"/>
      <c r="TPG176" s="1"/>
      <c r="TPH176" s="1"/>
      <c r="TPI176" s="1"/>
      <c r="TPJ176" s="1"/>
      <c r="TPK176" s="1"/>
      <c r="TPL176" s="1"/>
      <c r="TPM176" s="1"/>
      <c r="TPN176" s="1"/>
      <c r="TPO176" s="1"/>
      <c r="TPP176" s="1"/>
      <c r="TPQ176" s="1"/>
      <c r="TPR176" s="1"/>
      <c r="TPS176" s="1"/>
      <c r="TPT176" s="1"/>
      <c r="TPU176" s="1"/>
      <c r="TPV176" s="1"/>
      <c r="TPW176" s="1"/>
      <c r="TPX176" s="1"/>
      <c r="TPY176" s="1"/>
      <c r="TPZ176" s="1"/>
      <c r="TQA176" s="1"/>
      <c r="TQB176" s="1"/>
      <c r="TQC176" s="1"/>
      <c r="TQD176" s="1"/>
      <c r="TQE176" s="1"/>
      <c r="TQF176" s="1"/>
      <c r="TQG176" s="1"/>
      <c r="TQH176" s="1"/>
      <c r="TQI176" s="1"/>
      <c r="TQJ176" s="1"/>
      <c r="TQK176" s="1"/>
      <c r="TQL176" s="1"/>
      <c r="TQM176" s="1"/>
      <c r="TQN176" s="1"/>
      <c r="TQO176" s="1"/>
      <c r="TQP176" s="1"/>
      <c r="TQQ176" s="1"/>
      <c r="TQR176" s="1"/>
      <c r="TQS176" s="1"/>
      <c r="TQT176" s="1"/>
      <c r="TQU176" s="1"/>
      <c r="TQV176" s="1"/>
      <c r="TQW176" s="1"/>
      <c r="TQX176" s="1"/>
      <c r="TQY176" s="1"/>
      <c r="TQZ176" s="1"/>
      <c r="TRA176" s="1"/>
      <c r="TRB176" s="1"/>
      <c r="TRC176" s="1"/>
      <c r="TRD176" s="1"/>
      <c r="TRE176" s="1"/>
      <c r="TRF176" s="1"/>
      <c r="TRG176" s="1"/>
      <c r="TRH176" s="1"/>
      <c r="TRI176" s="1"/>
      <c r="TRJ176" s="1"/>
      <c r="TRK176" s="1"/>
      <c r="TRL176" s="1"/>
      <c r="TRM176" s="1"/>
      <c r="TRN176" s="1"/>
      <c r="TRO176" s="1"/>
      <c r="TRP176" s="1"/>
      <c r="TRQ176" s="1"/>
      <c r="TRR176" s="1"/>
      <c r="TRS176" s="1"/>
      <c r="TRT176" s="1"/>
      <c r="TRU176" s="1"/>
      <c r="TRV176" s="1"/>
      <c r="TRW176" s="1"/>
      <c r="TRX176" s="1"/>
      <c r="TRY176" s="1"/>
      <c r="TRZ176" s="1"/>
      <c r="TSA176" s="1"/>
      <c r="TSB176" s="1"/>
      <c r="TSC176" s="1"/>
      <c r="TSD176" s="1"/>
      <c r="TSE176" s="1"/>
      <c r="TSF176" s="1"/>
      <c r="TSG176" s="1"/>
      <c r="TSH176" s="1"/>
      <c r="TSI176" s="1"/>
      <c r="TSJ176" s="1"/>
      <c r="TSK176" s="1"/>
      <c r="TSL176" s="1"/>
      <c r="TSM176" s="1"/>
      <c r="TSN176" s="1"/>
      <c r="TSO176" s="1"/>
      <c r="TSP176" s="1"/>
      <c r="TSQ176" s="1"/>
      <c r="TSR176" s="1"/>
      <c r="TSS176" s="1"/>
      <c r="TST176" s="1"/>
      <c r="TSU176" s="1"/>
      <c r="TSV176" s="1"/>
      <c r="TSW176" s="1"/>
      <c r="TSX176" s="1"/>
      <c r="TSY176" s="1"/>
      <c r="TSZ176" s="1"/>
      <c r="TTA176" s="1"/>
      <c r="TTB176" s="1"/>
      <c r="TTC176" s="1"/>
      <c r="TTD176" s="1"/>
      <c r="TTE176" s="1"/>
      <c r="TTF176" s="1"/>
      <c r="TTG176" s="1"/>
      <c r="TTH176" s="1"/>
      <c r="TTI176" s="1"/>
      <c r="TTJ176" s="1"/>
      <c r="TTK176" s="1"/>
      <c r="TTL176" s="1"/>
      <c r="TTM176" s="1"/>
      <c r="TTN176" s="1"/>
      <c r="TTO176" s="1"/>
      <c r="TTP176" s="1"/>
      <c r="TTQ176" s="1"/>
      <c r="TTR176" s="1"/>
      <c r="TTS176" s="1"/>
      <c r="TTT176" s="1"/>
      <c r="TTU176" s="1"/>
      <c r="TTV176" s="1"/>
      <c r="TTW176" s="1"/>
      <c r="TTX176" s="1"/>
      <c r="TTY176" s="1"/>
      <c r="TTZ176" s="1"/>
      <c r="TUA176" s="1"/>
      <c r="TUB176" s="1"/>
      <c r="TUC176" s="1"/>
      <c r="TUD176" s="1"/>
      <c r="TUE176" s="1"/>
      <c r="TUF176" s="1"/>
      <c r="TUG176" s="1"/>
      <c r="TUH176" s="1"/>
      <c r="TUI176" s="1"/>
      <c r="TUJ176" s="1"/>
      <c r="TUK176" s="1"/>
      <c r="TUL176" s="1"/>
      <c r="TUM176" s="1"/>
      <c r="TUN176" s="1"/>
      <c r="TUO176" s="1"/>
      <c r="TUP176" s="1"/>
      <c r="TUQ176" s="1"/>
      <c r="TUR176" s="1"/>
      <c r="TUS176" s="1"/>
      <c r="TUT176" s="1"/>
      <c r="TUU176" s="1"/>
      <c r="TUV176" s="1"/>
      <c r="TUW176" s="1"/>
      <c r="TUX176" s="1"/>
      <c r="TUY176" s="1"/>
      <c r="TUZ176" s="1"/>
      <c r="TVA176" s="1"/>
      <c r="TVB176" s="1"/>
      <c r="TVC176" s="1"/>
      <c r="TVD176" s="1"/>
      <c r="TVE176" s="1"/>
      <c r="TVF176" s="1"/>
      <c r="TVG176" s="1"/>
      <c r="TVH176" s="1"/>
      <c r="TVI176" s="1"/>
      <c r="TVJ176" s="1"/>
      <c r="TVK176" s="1"/>
      <c r="TVL176" s="1"/>
      <c r="TVM176" s="1"/>
      <c r="TVN176" s="1"/>
      <c r="TVO176" s="1"/>
      <c r="TVP176" s="1"/>
      <c r="TVQ176" s="1"/>
      <c r="TVR176" s="1"/>
      <c r="TVS176" s="1"/>
      <c r="TVT176" s="1"/>
      <c r="TVU176" s="1"/>
      <c r="TVV176" s="1"/>
      <c r="TVW176" s="1"/>
      <c r="TVX176" s="1"/>
      <c r="TVY176" s="1"/>
      <c r="TVZ176" s="1"/>
      <c r="TWA176" s="1"/>
      <c r="TWB176" s="1"/>
      <c r="TWC176" s="1"/>
      <c r="TWD176" s="1"/>
      <c r="TWE176" s="1"/>
      <c r="TWF176" s="1"/>
      <c r="TWG176" s="1"/>
      <c r="TWH176" s="1"/>
      <c r="TWI176" s="1"/>
      <c r="TWJ176" s="1"/>
      <c r="TWK176" s="1"/>
      <c r="TWL176" s="1"/>
      <c r="TWM176" s="1"/>
      <c r="TWN176" s="1"/>
      <c r="TWO176" s="1"/>
      <c r="TWP176" s="1"/>
      <c r="TWQ176" s="1"/>
      <c r="TWR176" s="1"/>
      <c r="TWS176" s="1"/>
      <c r="TWT176" s="1"/>
      <c r="TWU176" s="1"/>
      <c r="TWV176" s="1"/>
      <c r="TWW176" s="1"/>
      <c r="TWX176" s="1"/>
      <c r="TWY176" s="1"/>
      <c r="TWZ176" s="1"/>
      <c r="TXA176" s="1"/>
      <c r="TXB176" s="1"/>
      <c r="TXC176" s="1"/>
      <c r="TXD176" s="1"/>
      <c r="TXE176" s="1"/>
      <c r="TXF176" s="1"/>
      <c r="TXG176" s="1"/>
      <c r="TXH176" s="1"/>
      <c r="TXI176" s="1"/>
      <c r="TXJ176" s="1"/>
      <c r="TXK176" s="1"/>
      <c r="TXL176" s="1"/>
      <c r="TXM176" s="1"/>
      <c r="TXN176" s="1"/>
      <c r="TXO176" s="1"/>
      <c r="TXP176" s="1"/>
      <c r="TXQ176" s="1"/>
      <c r="TXR176" s="1"/>
      <c r="TXS176" s="1"/>
      <c r="TXT176" s="1"/>
      <c r="TXU176" s="1"/>
      <c r="TXV176" s="1"/>
      <c r="TXW176" s="1"/>
      <c r="TXX176" s="1"/>
      <c r="TXY176" s="1"/>
      <c r="TXZ176" s="1"/>
      <c r="TYA176" s="1"/>
      <c r="TYB176" s="1"/>
      <c r="TYC176" s="1"/>
      <c r="TYD176" s="1"/>
      <c r="TYE176" s="1"/>
      <c r="TYF176" s="1"/>
      <c r="TYG176" s="1"/>
      <c r="TYH176" s="1"/>
      <c r="TYI176" s="1"/>
      <c r="TYJ176" s="1"/>
      <c r="TYK176" s="1"/>
      <c r="TYL176" s="1"/>
      <c r="TYM176" s="1"/>
      <c r="TYN176" s="1"/>
      <c r="TYO176" s="1"/>
      <c r="TYP176" s="1"/>
      <c r="TYQ176" s="1"/>
      <c r="TYR176" s="1"/>
      <c r="TYS176" s="1"/>
      <c r="TYT176" s="1"/>
      <c r="TYU176" s="1"/>
      <c r="TYV176" s="1"/>
      <c r="TYW176" s="1"/>
      <c r="TYX176" s="1"/>
      <c r="TYY176" s="1"/>
      <c r="TYZ176" s="1"/>
      <c r="TZA176" s="1"/>
      <c r="TZB176" s="1"/>
      <c r="TZC176" s="1"/>
      <c r="TZD176" s="1"/>
      <c r="TZE176" s="1"/>
      <c r="TZF176" s="1"/>
      <c r="TZG176" s="1"/>
      <c r="TZH176" s="1"/>
      <c r="TZI176" s="1"/>
      <c r="TZJ176" s="1"/>
      <c r="TZK176" s="1"/>
      <c r="TZL176" s="1"/>
      <c r="TZM176" s="1"/>
      <c r="TZN176" s="1"/>
      <c r="TZO176" s="1"/>
      <c r="TZP176" s="1"/>
      <c r="TZQ176" s="1"/>
      <c r="TZR176" s="1"/>
      <c r="TZS176" s="1"/>
      <c r="TZT176" s="1"/>
      <c r="TZU176" s="1"/>
      <c r="TZV176" s="1"/>
      <c r="TZW176" s="1"/>
      <c r="TZX176" s="1"/>
      <c r="TZY176" s="1"/>
      <c r="TZZ176" s="1"/>
      <c r="UAA176" s="1"/>
      <c r="UAB176" s="1"/>
      <c r="UAC176" s="1"/>
      <c r="UAD176" s="1"/>
      <c r="UAE176" s="1"/>
      <c r="UAF176" s="1"/>
      <c r="UAG176" s="1"/>
      <c r="UAH176" s="1"/>
      <c r="UAI176" s="1"/>
      <c r="UAJ176" s="1"/>
      <c r="UAK176" s="1"/>
      <c r="UAL176" s="1"/>
      <c r="UAM176" s="1"/>
      <c r="UAN176" s="1"/>
      <c r="UAO176" s="1"/>
      <c r="UAP176" s="1"/>
      <c r="UAQ176" s="1"/>
      <c r="UAR176" s="1"/>
      <c r="UAS176" s="1"/>
      <c r="UAT176" s="1"/>
      <c r="UAU176" s="1"/>
      <c r="UAV176" s="1"/>
      <c r="UAW176" s="1"/>
      <c r="UAX176" s="1"/>
      <c r="UAY176" s="1"/>
      <c r="UAZ176" s="1"/>
      <c r="UBA176" s="1"/>
      <c r="UBB176" s="1"/>
      <c r="UBC176" s="1"/>
      <c r="UBD176" s="1"/>
      <c r="UBE176" s="1"/>
      <c r="UBF176" s="1"/>
      <c r="UBG176" s="1"/>
      <c r="UBH176" s="1"/>
      <c r="UBI176" s="1"/>
      <c r="UBJ176" s="1"/>
      <c r="UBK176" s="1"/>
      <c r="UBL176" s="1"/>
      <c r="UBM176" s="1"/>
      <c r="UBN176" s="1"/>
      <c r="UBO176" s="1"/>
      <c r="UBP176" s="1"/>
      <c r="UBQ176" s="1"/>
      <c r="UBR176" s="1"/>
      <c r="UBS176" s="1"/>
      <c r="UBT176" s="1"/>
      <c r="UBU176" s="1"/>
      <c r="UBV176" s="1"/>
      <c r="UBW176" s="1"/>
      <c r="UBX176" s="1"/>
      <c r="UBY176" s="1"/>
      <c r="UBZ176" s="1"/>
      <c r="UCA176" s="1"/>
      <c r="UCB176" s="1"/>
      <c r="UCC176" s="1"/>
      <c r="UCD176" s="1"/>
      <c r="UCE176" s="1"/>
      <c r="UCF176" s="1"/>
      <c r="UCG176" s="1"/>
      <c r="UCH176" s="1"/>
      <c r="UCI176" s="1"/>
      <c r="UCJ176" s="1"/>
      <c r="UCK176" s="1"/>
      <c r="UCL176" s="1"/>
      <c r="UCM176" s="1"/>
      <c r="UCN176" s="1"/>
      <c r="UCO176" s="1"/>
      <c r="UCP176" s="1"/>
      <c r="UCQ176" s="1"/>
      <c r="UCR176" s="1"/>
      <c r="UCS176" s="1"/>
      <c r="UCT176" s="1"/>
      <c r="UCU176" s="1"/>
      <c r="UCV176" s="1"/>
      <c r="UCW176" s="1"/>
      <c r="UCX176" s="1"/>
      <c r="UCY176" s="1"/>
      <c r="UCZ176" s="1"/>
      <c r="UDA176" s="1"/>
      <c r="UDB176" s="1"/>
      <c r="UDC176" s="1"/>
      <c r="UDD176" s="1"/>
      <c r="UDE176" s="1"/>
      <c r="UDF176" s="1"/>
      <c r="UDG176" s="1"/>
      <c r="UDH176" s="1"/>
      <c r="UDI176" s="1"/>
      <c r="UDJ176" s="1"/>
      <c r="UDK176" s="1"/>
      <c r="UDL176" s="1"/>
      <c r="UDM176" s="1"/>
      <c r="UDN176" s="1"/>
      <c r="UDO176" s="1"/>
      <c r="UDP176" s="1"/>
      <c r="UDQ176" s="1"/>
      <c r="UDR176" s="1"/>
      <c r="UDS176" s="1"/>
      <c r="UDT176" s="1"/>
      <c r="UDU176" s="1"/>
      <c r="UDV176" s="1"/>
      <c r="UDW176" s="1"/>
      <c r="UDX176" s="1"/>
      <c r="UDY176" s="1"/>
      <c r="UDZ176" s="1"/>
      <c r="UEA176" s="1"/>
      <c r="UEB176" s="1"/>
      <c r="UEC176" s="1"/>
      <c r="UED176" s="1"/>
      <c r="UEE176" s="1"/>
      <c r="UEF176" s="1"/>
      <c r="UEG176" s="1"/>
      <c r="UEH176" s="1"/>
      <c r="UEI176" s="1"/>
      <c r="UEJ176" s="1"/>
      <c r="UEK176" s="1"/>
      <c r="UEL176" s="1"/>
      <c r="UEM176" s="1"/>
      <c r="UEN176" s="1"/>
      <c r="UEO176" s="1"/>
      <c r="UEP176" s="1"/>
      <c r="UEQ176" s="1"/>
      <c r="UER176" s="1"/>
      <c r="UES176" s="1"/>
      <c r="UET176" s="1"/>
      <c r="UEU176" s="1"/>
      <c r="UEV176" s="1"/>
      <c r="UEW176" s="1"/>
      <c r="UEX176" s="1"/>
      <c r="UEY176" s="1"/>
      <c r="UEZ176" s="1"/>
      <c r="UFA176" s="1"/>
      <c r="UFB176" s="1"/>
      <c r="UFC176" s="1"/>
      <c r="UFD176" s="1"/>
      <c r="UFE176" s="1"/>
      <c r="UFF176" s="1"/>
      <c r="UFG176" s="1"/>
      <c r="UFH176" s="1"/>
      <c r="UFI176" s="1"/>
      <c r="UFJ176" s="1"/>
      <c r="UFK176" s="1"/>
      <c r="UFL176" s="1"/>
      <c r="UFM176" s="1"/>
      <c r="UFN176" s="1"/>
      <c r="UFO176" s="1"/>
      <c r="UFP176" s="1"/>
      <c r="UFQ176" s="1"/>
      <c r="UFR176" s="1"/>
      <c r="UFS176" s="1"/>
      <c r="UFT176" s="1"/>
      <c r="UFU176" s="1"/>
      <c r="UFV176" s="1"/>
      <c r="UFW176" s="1"/>
      <c r="UFX176" s="1"/>
      <c r="UFY176" s="1"/>
      <c r="UFZ176" s="1"/>
      <c r="UGA176" s="1"/>
      <c r="UGB176" s="1"/>
      <c r="UGC176" s="1"/>
      <c r="UGD176" s="1"/>
      <c r="UGE176" s="1"/>
      <c r="UGF176" s="1"/>
      <c r="UGG176" s="1"/>
      <c r="UGH176" s="1"/>
      <c r="UGI176" s="1"/>
      <c r="UGJ176" s="1"/>
      <c r="UGK176" s="1"/>
      <c r="UGL176" s="1"/>
      <c r="UGM176" s="1"/>
      <c r="UGN176" s="1"/>
      <c r="UGO176" s="1"/>
      <c r="UGP176" s="1"/>
      <c r="UGQ176" s="1"/>
      <c r="UGR176" s="1"/>
      <c r="UGS176" s="1"/>
      <c r="UGT176" s="1"/>
      <c r="UGU176" s="1"/>
      <c r="UGV176" s="1"/>
      <c r="UGW176" s="1"/>
      <c r="UGX176" s="1"/>
      <c r="UGY176" s="1"/>
      <c r="UGZ176" s="1"/>
      <c r="UHA176" s="1"/>
      <c r="UHB176" s="1"/>
      <c r="UHC176" s="1"/>
      <c r="UHD176" s="1"/>
      <c r="UHE176" s="1"/>
      <c r="UHF176" s="1"/>
      <c r="UHG176" s="1"/>
      <c r="UHH176" s="1"/>
      <c r="UHI176" s="1"/>
      <c r="UHJ176" s="1"/>
      <c r="UHK176" s="1"/>
      <c r="UHL176" s="1"/>
      <c r="UHM176" s="1"/>
      <c r="UHN176" s="1"/>
      <c r="UHO176" s="1"/>
      <c r="UHP176" s="1"/>
      <c r="UHQ176" s="1"/>
      <c r="UHR176" s="1"/>
      <c r="UHS176" s="1"/>
      <c r="UHT176" s="1"/>
      <c r="UHU176" s="1"/>
      <c r="UHV176" s="1"/>
      <c r="UHW176" s="1"/>
      <c r="UHX176" s="1"/>
      <c r="UHY176" s="1"/>
      <c r="UHZ176" s="1"/>
      <c r="UIA176" s="1"/>
      <c r="UIB176" s="1"/>
      <c r="UIC176" s="1"/>
      <c r="UID176" s="1"/>
      <c r="UIE176" s="1"/>
      <c r="UIF176" s="1"/>
      <c r="UIG176" s="1"/>
      <c r="UIH176" s="1"/>
      <c r="UII176" s="1"/>
      <c r="UIJ176" s="1"/>
      <c r="UIK176" s="1"/>
      <c r="UIL176" s="1"/>
      <c r="UIM176" s="1"/>
      <c r="UIN176" s="1"/>
      <c r="UIO176" s="1"/>
      <c r="UIP176" s="1"/>
      <c r="UIQ176" s="1"/>
      <c r="UIR176" s="1"/>
      <c r="UIS176" s="1"/>
      <c r="UIT176" s="1"/>
      <c r="UIU176" s="1"/>
      <c r="UIV176" s="1"/>
      <c r="UIW176" s="1"/>
      <c r="UIX176" s="1"/>
      <c r="UIY176" s="1"/>
      <c r="UIZ176" s="1"/>
      <c r="UJA176" s="1"/>
      <c r="UJB176" s="1"/>
      <c r="UJC176" s="1"/>
      <c r="UJD176" s="1"/>
      <c r="UJE176" s="1"/>
      <c r="UJF176" s="1"/>
      <c r="UJG176" s="1"/>
      <c r="UJH176" s="1"/>
      <c r="UJI176" s="1"/>
      <c r="UJJ176" s="1"/>
      <c r="UJK176" s="1"/>
      <c r="UJL176" s="1"/>
      <c r="UJM176" s="1"/>
      <c r="UJN176" s="1"/>
      <c r="UJO176" s="1"/>
      <c r="UJP176" s="1"/>
      <c r="UJQ176" s="1"/>
      <c r="UJR176" s="1"/>
      <c r="UJS176" s="1"/>
      <c r="UJT176" s="1"/>
      <c r="UJU176" s="1"/>
      <c r="UJV176" s="1"/>
      <c r="UJW176" s="1"/>
      <c r="UJX176" s="1"/>
      <c r="UJY176" s="1"/>
      <c r="UJZ176" s="1"/>
      <c r="UKA176" s="1"/>
      <c r="UKB176" s="1"/>
      <c r="UKC176" s="1"/>
      <c r="UKD176" s="1"/>
      <c r="UKE176" s="1"/>
      <c r="UKF176" s="1"/>
      <c r="UKG176" s="1"/>
      <c r="UKH176" s="1"/>
      <c r="UKI176" s="1"/>
      <c r="UKJ176" s="1"/>
      <c r="UKK176" s="1"/>
      <c r="UKL176" s="1"/>
      <c r="UKM176" s="1"/>
      <c r="UKN176" s="1"/>
      <c r="UKO176" s="1"/>
      <c r="UKP176" s="1"/>
      <c r="UKQ176" s="1"/>
      <c r="UKR176" s="1"/>
      <c r="UKS176" s="1"/>
      <c r="UKT176" s="1"/>
      <c r="UKU176" s="1"/>
      <c r="UKV176" s="1"/>
      <c r="UKW176" s="1"/>
      <c r="UKX176" s="1"/>
      <c r="UKY176" s="1"/>
      <c r="UKZ176" s="1"/>
      <c r="ULA176" s="1"/>
      <c r="ULB176" s="1"/>
      <c r="ULC176" s="1"/>
      <c r="ULD176" s="1"/>
      <c r="ULE176" s="1"/>
      <c r="ULF176" s="1"/>
      <c r="ULG176" s="1"/>
      <c r="ULH176" s="1"/>
      <c r="ULI176" s="1"/>
      <c r="ULJ176" s="1"/>
      <c r="ULK176" s="1"/>
      <c r="ULL176" s="1"/>
      <c r="ULM176" s="1"/>
      <c r="ULN176" s="1"/>
      <c r="ULO176" s="1"/>
      <c r="ULP176" s="1"/>
      <c r="ULQ176" s="1"/>
      <c r="ULR176" s="1"/>
      <c r="ULS176" s="1"/>
      <c r="ULT176" s="1"/>
      <c r="ULU176" s="1"/>
      <c r="ULV176" s="1"/>
      <c r="ULW176" s="1"/>
      <c r="ULX176" s="1"/>
      <c r="ULY176" s="1"/>
      <c r="ULZ176" s="1"/>
      <c r="UMA176" s="1"/>
      <c r="UMB176" s="1"/>
      <c r="UMC176" s="1"/>
      <c r="UMD176" s="1"/>
      <c r="UME176" s="1"/>
      <c r="UMF176" s="1"/>
      <c r="UMG176" s="1"/>
      <c r="UMH176" s="1"/>
      <c r="UMI176" s="1"/>
      <c r="UMJ176" s="1"/>
      <c r="UMK176" s="1"/>
      <c r="UML176" s="1"/>
      <c r="UMM176" s="1"/>
      <c r="UMN176" s="1"/>
      <c r="UMO176" s="1"/>
      <c r="UMP176" s="1"/>
      <c r="UMQ176" s="1"/>
      <c r="UMR176" s="1"/>
      <c r="UMS176" s="1"/>
      <c r="UMT176" s="1"/>
      <c r="UMU176" s="1"/>
      <c r="UMV176" s="1"/>
      <c r="UMW176" s="1"/>
      <c r="UMX176" s="1"/>
      <c r="UMY176" s="1"/>
      <c r="UMZ176" s="1"/>
      <c r="UNA176" s="1"/>
      <c r="UNB176" s="1"/>
      <c r="UNC176" s="1"/>
      <c r="UND176" s="1"/>
      <c r="UNE176" s="1"/>
      <c r="UNF176" s="1"/>
      <c r="UNG176" s="1"/>
      <c r="UNH176" s="1"/>
      <c r="UNI176" s="1"/>
      <c r="UNJ176" s="1"/>
      <c r="UNK176" s="1"/>
      <c r="UNL176" s="1"/>
      <c r="UNM176" s="1"/>
      <c r="UNN176" s="1"/>
      <c r="UNO176" s="1"/>
      <c r="UNP176" s="1"/>
      <c r="UNQ176" s="1"/>
      <c r="UNR176" s="1"/>
      <c r="UNS176" s="1"/>
      <c r="UNT176" s="1"/>
      <c r="UNU176" s="1"/>
      <c r="UNV176" s="1"/>
      <c r="UNW176" s="1"/>
      <c r="UNX176" s="1"/>
      <c r="UNY176" s="1"/>
      <c r="UNZ176" s="1"/>
      <c r="UOA176" s="1"/>
      <c r="UOB176" s="1"/>
      <c r="UOC176" s="1"/>
      <c r="UOD176" s="1"/>
      <c r="UOE176" s="1"/>
      <c r="UOF176" s="1"/>
      <c r="UOG176" s="1"/>
      <c r="UOH176" s="1"/>
      <c r="UOI176" s="1"/>
      <c r="UOJ176" s="1"/>
      <c r="UOK176" s="1"/>
      <c r="UOL176" s="1"/>
      <c r="UOM176" s="1"/>
      <c r="UON176" s="1"/>
      <c r="UOO176" s="1"/>
      <c r="UOP176" s="1"/>
      <c r="UOQ176" s="1"/>
      <c r="UOR176" s="1"/>
      <c r="UOS176" s="1"/>
      <c r="UOT176" s="1"/>
      <c r="UOU176" s="1"/>
      <c r="UOV176" s="1"/>
      <c r="UOW176" s="1"/>
      <c r="UOX176" s="1"/>
      <c r="UOY176" s="1"/>
      <c r="UOZ176" s="1"/>
      <c r="UPA176" s="1"/>
      <c r="UPB176" s="1"/>
      <c r="UPC176" s="1"/>
      <c r="UPD176" s="1"/>
      <c r="UPE176" s="1"/>
      <c r="UPF176" s="1"/>
      <c r="UPG176" s="1"/>
      <c r="UPH176" s="1"/>
      <c r="UPI176" s="1"/>
      <c r="UPJ176" s="1"/>
      <c r="UPK176" s="1"/>
      <c r="UPL176" s="1"/>
      <c r="UPM176" s="1"/>
      <c r="UPN176" s="1"/>
      <c r="UPO176" s="1"/>
      <c r="UPP176" s="1"/>
      <c r="UPQ176" s="1"/>
      <c r="UPR176" s="1"/>
      <c r="UPS176" s="1"/>
      <c r="UPT176" s="1"/>
      <c r="UPU176" s="1"/>
      <c r="UPV176" s="1"/>
      <c r="UPW176" s="1"/>
      <c r="UPX176" s="1"/>
      <c r="UPY176" s="1"/>
      <c r="UPZ176" s="1"/>
      <c r="UQA176" s="1"/>
      <c r="UQB176" s="1"/>
      <c r="UQC176" s="1"/>
      <c r="UQD176" s="1"/>
      <c r="UQE176" s="1"/>
      <c r="UQF176" s="1"/>
      <c r="UQG176" s="1"/>
      <c r="UQH176" s="1"/>
      <c r="UQI176" s="1"/>
      <c r="UQJ176" s="1"/>
      <c r="UQK176" s="1"/>
      <c r="UQL176" s="1"/>
      <c r="UQM176" s="1"/>
      <c r="UQN176" s="1"/>
      <c r="UQO176" s="1"/>
      <c r="UQP176" s="1"/>
      <c r="UQQ176" s="1"/>
      <c r="UQR176" s="1"/>
      <c r="UQS176" s="1"/>
      <c r="UQT176" s="1"/>
      <c r="UQU176" s="1"/>
      <c r="UQV176" s="1"/>
      <c r="UQW176" s="1"/>
      <c r="UQX176" s="1"/>
      <c r="UQY176" s="1"/>
      <c r="UQZ176" s="1"/>
      <c r="URA176" s="1"/>
      <c r="URB176" s="1"/>
      <c r="URC176" s="1"/>
      <c r="URD176" s="1"/>
      <c r="URE176" s="1"/>
      <c r="URF176" s="1"/>
      <c r="URG176" s="1"/>
      <c r="URH176" s="1"/>
      <c r="URI176" s="1"/>
      <c r="URJ176" s="1"/>
      <c r="URK176" s="1"/>
      <c r="URL176" s="1"/>
      <c r="URM176" s="1"/>
      <c r="URN176" s="1"/>
      <c r="URO176" s="1"/>
      <c r="URP176" s="1"/>
      <c r="URQ176" s="1"/>
      <c r="URR176" s="1"/>
      <c r="URS176" s="1"/>
      <c r="URT176" s="1"/>
      <c r="URU176" s="1"/>
      <c r="URV176" s="1"/>
      <c r="URW176" s="1"/>
      <c r="URX176" s="1"/>
      <c r="URY176" s="1"/>
      <c r="URZ176" s="1"/>
      <c r="USA176" s="1"/>
      <c r="USB176" s="1"/>
      <c r="USC176" s="1"/>
      <c r="USD176" s="1"/>
      <c r="USE176" s="1"/>
      <c r="USF176" s="1"/>
      <c r="USG176" s="1"/>
      <c r="USH176" s="1"/>
      <c r="USI176" s="1"/>
      <c r="USJ176" s="1"/>
      <c r="USK176" s="1"/>
      <c r="USL176" s="1"/>
      <c r="USM176" s="1"/>
      <c r="USN176" s="1"/>
      <c r="USO176" s="1"/>
      <c r="USP176" s="1"/>
      <c r="USQ176" s="1"/>
      <c r="USR176" s="1"/>
      <c r="USS176" s="1"/>
      <c r="UST176" s="1"/>
      <c r="USU176" s="1"/>
      <c r="USV176" s="1"/>
      <c r="USW176" s="1"/>
      <c r="USX176" s="1"/>
      <c r="USY176" s="1"/>
      <c r="USZ176" s="1"/>
      <c r="UTA176" s="1"/>
      <c r="UTB176" s="1"/>
      <c r="UTC176" s="1"/>
      <c r="UTD176" s="1"/>
      <c r="UTE176" s="1"/>
      <c r="UTF176" s="1"/>
      <c r="UTG176" s="1"/>
      <c r="UTH176" s="1"/>
      <c r="UTI176" s="1"/>
      <c r="UTJ176" s="1"/>
      <c r="UTK176" s="1"/>
      <c r="UTL176" s="1"/>
      <c r="UTM176" s="1"/>
      <c r="UTN176" s="1"/>
      <c r="UTO176" s="1"/>
      <c r="UTP176" s="1"/>
      <c r="UTQ176" s="1"/>
      <c r="UTR176" s="1"/>
      <c r="UTS176" s="1"/>
      <c r="UTT176" s="1"/>
      <c r="UTU176" s="1"/>
      <c r="UTV176" s="1"/>
      <c r="UTW176" s="1"/>
      <c r="UTX176" s="1"/>
      <c r="UTY176" s="1"/>
      <c r="UTZ176" s="1"/>
      <c r="UUA176" s="1"/>
      <c r="UUB176" s="1"/>
      <c r="UUC176" s="1"/>
      <c r="UUD176" s="1"/>
      <c r="UUE176" s="1"/>
      <c r="UUF176" s="1"/>
      <c r="UUG176" s="1"/>
      <c r="UUH176" s="1"/>
      <c r="UUI176" s="1"/>
      <c r="UUJ176" s="1"/>
      <c r="UUK176" s="1"/>
      <c r="UUL176" s="1"/>
      <c r="UUM176" s="1"/>
      <c r="UUN176" s="1"/>
      <c r="UUO176" s="1"/>
      <c r="UUP176" s="1"/>
      <c r="UUQ176" s="1"/>
      <c r="UUR176" s="1"/>
      <c r="UUS176" s="1"/>
      <c r="UUT176" s="1"/>
      <c r="UUU176" s="1"/>
      <c r="UUV176" s="1"/>
      <c r="UUW176" s="1"/>
      <c r="UUX176" s="1"/>
      <c r="UUY176" s="1"/>
      <c r="UUZ176" s="1"/>
      <c r="UVA176" s="1"/>
      <c r="UVB176" s="1"/>
      <c r="UVC176" s="1"/>
      <c r="UVD176" s="1"/>
      <c r="UVE176" s="1"/>
      <c r="UVF176" s="1"/>
      <c r="UVG176" s="1"/>
      <c r="UVH176" s="1"/>
      <c r="UVI176" s="1"/>
      <c r="UVJ176" s="1"/>
      <c r="UVK176" s="1"/>
      <c r="UVL176" s="1"/>
      <c r="UVM176" s="1"/>
      <c r="UVN176" s="1"/>
      <c r="UVO176" s="1"/>
      <c r="UVP176" s="1"/>
      <c r="UVQ176" s="1"/>
      <c r="UVR176" s="1"/>
      <c r="UVS176" s="1"/>
      <c r="UVT176" s="1"/>
      <c r="UVU176" s="1"/>
      <c r="UVV176" s="1"/>
      <c r="UVW176" s="1"/>
      <c r="UVX176" s="1"/>
      <c r="UVY176" s="1"/>
      <c r="UVZ176" s="1"/>
      <c r="UWA176" s="1"/>
      <c r="UWB176" s="1"/>
      <c r="UWC176" s="1"/>
      <c r="UWD176" s="1"/>
      <c r="UWE176" s="1"/>
      <c r="UWF176" s="1"/>
      <c r="UWG176" s="1"/>
      <c r="UWH176" s="1"/>
      <c r="UWI176" s="1"/>
      <c r="UWJ176" s="1"/>
      <c r="UWK176" s="1"/>
      <c r="UWL176" s="1"/>
      <c r="UWM176" s="1"/>
      <c r="UWN176" s="1"/>
      <c r="UWO176" s="1"/>
      <c r="UWP176" s="1"/>
      <c r="UWQ176" s="1"/>
      <c r="UWR176" s="1"/>
      <c r="UWS176" s="1"/>
      <c r="UWT176" s="1"/>
      <c r="UWU176" s="1"/>
      <c r="UWV176" s="1"/>
      <c r="UWW176" s="1"/>
      <c r="UWX176" s="1"/>
      <c r="UWY176" s="1"/>
      <c r="UWZ176" s="1"/>
      <c r="UXA176" s="1"/>
      <c r="UXB176" s="1"/>
      <c r="UXC176" s="1"/>
      <c r="UXD176" s="1"/>
      <c r="UXE176" s="1"/>
      <c r="UXF176" s="1"/>
      <c r="UXG176" s="1"/>
      <c r="UXH176" s="1"/>
      <c r="UXI176" s="1"/>
      <c r="UXJ176" s="1"/>
      <c r="UXK176" s="1"/>
      <c r="UXL176" s="1"/>
      <c r="UXM176" s="1"/>
      <c r="UXN176" s="1"/>
      <c r="UXO176" s="1"/>
      <c r="UXP176" s="1"/>
      <c r="UXQ176" s="1"/>
      <c r="UXR176" s="1"/>
      <c r="UXS176" s="1"/>
      <c r="UXT176" s="1"/>
      <c r="UXU176" s="1"/>
      <c r="UXV176" s="1"/>
      <c r="UXW176" s="1"/>
      <c r="UXX176" s="1"/>
      <c r="UXY176" s="1"/>
      <c r="UXZ176" s="1"/>
      <c r="UYA176" s="1"/>
      <c r="UYB176" s="1"/>
      <c r="UYC176" s="1"/>
      <c r="UYD176" s="1"/>
      <c r="UYE176" s="1"/>
      <c r="UYF176" s="1"/>
      <c r="UYG176" s="1"/>
      <c r="UYH176" s="1"/>
      <c r="UYI176" s="1"/>
      <c r="UYJ176" s="1"/>
      <c r="UYK176" s="1"/>
      <c r="UYL176" s="1"/>
      <c r="UYM176" s="1"/>
      <c r="UYN176" s="1"/>
      <c r="UYO176" s="1"/>
      <c r="UYP176" s="1"/>
      <c r="UYQ176" s="1"/>
      <c r="UYR176" s="1"/>
      <c r="UYS176" s="1"/>
      <c r="UYT176" s="1"/>
      <c r="UYU176" s="1"/>
      <c r="UYV176" s="1"/>
      <c r="UYW176" s="1"/>
      <c r="UYX176" s="1"/>
      <c r="UYY176" s="1"/>
      <c r="UYZ176" s="1"/>
      <c r="UZA176" s="1"/>
      <c r="UZB176" s="1"/>
      <c r="UZC176" s="1"/>
      <c r="UZD176" s="1"/>
      <c r="UZE176" s="1"/>
      <c r="UZF176" s="1"/>
      <c r="UZG176" s="1"/>
      <c r="UZH176" s="1"/>
      <c r="UZI176" s="1"/>
      <c r="UZJ176" s="1"/>
      <c r="UZK176" s="1"/>
      <c r="UZL176" s="1"/>
      <c r="UZM176" s="1"/>
      <c r="UZN176" s="1"/>
      <c r="UZO176" s="1"/>
      <c r="UZP176" s="1"/>
      <c r="UZQ176" s="1"/>
      <c r="UZR176" s="1"/>
      <c r="UZS176" s="1"/>
      <c r="UZT176" s="1"/>
      <c r="UZU176" s="1"/>
      <c r="UZV176" s="1"/>
      <c r="UZW176" s="1"/>
      <c r="UZX176" s="1"/>
      <c r="UZY176" s="1"/>
      <c r="UZZ176" s="1"/>
      <c r="VAA176" s="1"/>
      <c r="VAB176" s="1"/>
      <c r="VAC176" s="1"/>
      <c r="VAD176" s="1"/>
      <c r="VAE176" s="1"/>
      <c r="VAF176" s="1"/>
      <c r="VAG176" s="1"/>
      <c r="VAH176" s="1"/>
      <c r="VAI176" s="1"/>
      <c r="VAJ176" s="1"/>
      <c r="VAK176" s="1"/>
      <c r="VAL176" s="1"/>
      <c r="VAM176" s="1"/>
      <c r="VAN176" s="1"/>
      <c r="VAO176" s="1"/>
      <c r="VAP176" s="1"/>
      <c r="VAQ176" s="1"/>
      <c r="VAR176" s="1"/>
      <c r="VAS176" s="1"/>
      <c r="VAT176" s="1"/>
      <c r="VAU176" s="1"/>
      <c r="VAV176" s="1"/>
      <c r="VAW176" s="1"/>
      <c r="VAX176" s="1"/>
      <c r="VAY176" s="1"/>
      <c r="VAZ176" s="1"/>
      <c r="VBA176" s="1"/>
      <c r="VBB176" s="1"/>
      <c r="VBC176" s="1"/>
      <c r="VBD176" s="1"/>
      <c r="VBE176" s="1"/>
      <c r="VBF176" s="1"/>
      <c r="VBG176" s="1"/>
      <c r="VBH176" s="1"/>
      <c r="VBI176" s="1"/>
      <c r="VBJ176" s="1"/>
      <c r="VBK176" s="1"/>
      <c r="VBL176" s="1"/>
      <c r="VBM176" s="1"/>
      <c r="VBN176" s="1"/>
      <c r="VBO176" s="1"/>
      <c r="VBP176" s="1"/>
      <c r="VBQ176" s="1"/>
      <c r="VBR176" s="1"/>
      <c r="VBS176" s="1"/>
      <c r="VBT176" s="1"/>
      <c r="VBU176" s="1"/>
      <c r="VBV176" s="1"/>
      <c r="VBW176" s="1"/>
      <c r="VBX176" s="1"/>
      <c r="VBY176" s="1"/>
      <c r="VBZ176" s="1"/>
      <c r="VCA176" s="1"/>
      <c r="VCB176" s="1"/>
      <c r="VCC176" s="1"/>
      <c r="VCD176" s="1"/>
      <c r="VCE176" s="1"/>
      <c r="VCF176" s="1"/>
      <c r="VCG176" s="1"/>
      <c r="VCH176" s="1"/>
      <c r="VCI176" s="1"/>
      <c r="VCJ176" s="1"/>
      <c r="VCK176" s="1"/>
      <c r="VCL176" s="1"/>
      <c r="VCM176" s="1"/>
      <c r="VCN176" s="1"/>
      <c r="VCO176" s="1"/>
      <c r="VCP176" s="1"/>
      <c r="VCQ176" s="1"/>
      <c r="VCR176" s="1"/>
      <c r="VCS176" s="1"/>
      <c r="VCT176" s="1"/>
      <c r="VCU176" s="1"/>
      <c r="VCV176" s="1"/>
      <c r="VCW176" s="1"/>
      <c r="VCX176" s="1"/>
      <c r="VCY176" s="1"/>
      <c r="VCZ176" s="1"/>
      <c r="VDA176" s="1"/>
      <c r="VDB176" s="1"/>
      <c r="VDC176" s="1"/>
      <c r="VDD176" s="1"/>
      <c r="VDE176" s="1"/>
      <c r="VDF176" s="1"/>
      <c r="VDG176" s="1"/>
      <c r="VDH176" s="1"/>
      <c r="VDI176" s="1"/>
      <c r="VDJ176" s="1"/>
      <c r="VDK176" s="1"/>
      <c r="VDL176" s="1"/>
      <c r="VDM176" s="1"/>
      <c r="VDN176" s="1"/>
      <c r="VDO176" s="1"/>
      <c r="VDP176" s="1"/>
      <c r="VDQ176" s="1"/>
      <c r="VDR176" s="1"/>
      <c r="VDS176" s="1"/>
      <c r="VDT176" s="1"/>
      <c r="VDU176" s="1"/>
      <c r="VDV176" s="1"/>
      <c r="VDW176" s="1"/>
      <c r="VDX176" s="1"/>
      <c r="VDY176" s="1"/>
      <c r="VDZ176" s="1"/>
      <c r="VEA176" s="1"/>
      <c r="VEB176" s="1"/>
      <c r="VEC176" s="1"/>
      <c r="VED176" s="1"/>
      <c r="VEE176" s="1"/>
      <c r="VEF176" s="1"/>
      <c r="VEG176" s="1"/>
      <c r="VEH176" s="1"/>
      <c r="VEI176" s="1"/>
      <c r="VEJ176" s="1"/>
      <c r="VEK176" s="1"/>
      <c r="VEL176" s="1"/>
      <c r="VEM176" s="1"/>
      <c r="VEN176" s="1"/>
      <c r="VEO176" s="1"/>
      <c r="VEP176" s="1"/>
      <c r="VEQ176" s="1"/>
      <c r="VER176" s="1"/>
      <c r="VES176" s="1"/>
      <c r="VET176" s="1"/>
      <c r="VEU176" s="1"/>
      <c r="VEV176" s="1"/>
      <c r="VEW176" s="1"/>
      <c r="VEX176" s="1"/>
      <c r="VEY176" s="1"/>
      <c r="VEZ176" s="1"/>
      <c r="VFA176" s="1"/>
      <c r="VFB176" s="1"/>
      <c r="VFC176" s="1"/>
      <c r="VFD176" s="1"/>
      <c r="VFE176" s="1"/>
      <c r="VFF176" s="1"/>
      <c r="VFG176" s="1"/>
      <c r="VFH176" s="1"/>
      <c r="VFI176" s="1"/>
      <c r="VFJ176" s="1"/>
      <c r="VFK176" s="1"/>
      <c r="VFL176" s="1"/>
      <c r="VFM176" s="1"/>
      <c r="VFN176" s="1"/>
      <c r="VFO176" s="1"/>
      <c r="VFP176" s="1"/>
      <c r="VFQ176" s="1"/>
      <c r="VFR176" s="1"/>
      <c r="VFS176" s="1"/>
      <c r="VFT176" s="1"/>
      <c r="VFU176" s="1"/>
      <c r="VFV176" s="1"/>
      <c r="VFW176" s="1"/>
      <c r="VFX176" s="1"/>
      <c r="VFY176" s="1"/>
      <c r="VFZ176" s="1"/>
      <c r="VGA176" s="1"/>
      <c r="VGB176" s="1"/>
      <c r="VGC176" s="1"/>
      <c r="VGD176" s="1"/>
      <c r="VGE176" s="1"/>
      <c r="VGF176" s="1"/>
      <c r="VGG176" s="1"/>
      <c r="VGH176" s="1"/>
      <c r="VGI176" s="1"/>
      <c r="VGJ176" s="1"/>
      <c r="VGK176" s="1"/>
      <c r="VGL176" s="1"/>
      <c r="VGM176" s="1"/>
      <c r="VGN176" s="1"/>
      <c r="VGO176" s="1"/>
      <c r="VGP176" s="1"/>
      <c r="VGQ176" s="1"/>
      <c r="VGR176" s="1"/>
      <c r="VGS176" s="1"/>
      <c r="VGT176" s="1"/>
      <c r="VGU176" s="1"/>
      <c r="VGV176" s="1"/>
      <c r="VGW176" s="1"/>
      <c r="VGX176" s="1"/>
      <c r="VGY176" s="1"/>
      <c r="VGZ176" s="1"/>
      <c r="VHA176" s="1"/>
      <c r="VHB176" s="1"/>
      <c r="VHC176" s="1"/>
      <c r="VHD176" s="1"/>
      <c r="VHE176" s="1"/>
      <c r="VHF176" s="1"/>
      <c r="VHG176" s="1"/>
      <c r="VHH176" s="1"/>
      <c r="VHI176" s="1"/>
      <c r="VHJ176" s="1"/>
      <c r="VHK176" s="1"/>
      <c r="VHL176" s="1"/>
      <c r="VHM176" s="1"/>
      <c r="VHN176" s="1"/>
      <c r="VHO176" s="1"/>
      <c r="VHP176" s="1"/>
      <c r="VHQ176" s="1"/>
      <c r="VHR176" s="1"/>
      <c r="VHS176" s="1"/>
      <c r="VHT176" s="1"/>
      <c r="VHU176" s="1"/>
      <c r="VHV176" s="1"/>
      <c r="VHW176" s="1"/>
      <c r="VHX176" s="1"/>
      <c r="VHY176" s="1"/>
      <c r="VHZ176" s="1"/>
      <c r="VIA176" s="1"/>
      <c r="VIB176" s="1"/>
      <c r="VIC176" s="1"/>
      <c r="VID176" s="1"/>
      <c r="VIE176" s="1"/>
      <c r="VIF176" s="1"/>
      <c r="VIG176" s="1"/>
      <c r="VIH176" s="1"/>
      <c r="VII176" s="1"/>
      <c r="VIJ176" s="1"/>
      <c r="VIK176" s="1"/>
      <c r="VIL176" s="1"/>
      <c r="VIM176" s="1"/>
      <c r="VIN176" s="1"/>
      <c r="VIO176" s="1"/>
      <c r="VIP176" s="1"/>
      <c r="VIQ176" s="1"/>
      <c r="VIR176" s="1"/>
      <c r="VIS176" s="1"/>
      <c r="VIT176" s="1"/>
      <c r="VIU176" s="1"/>
      <c r="VIV176" s="1"/>
      <c r="VIW176" s="1"/>
      <c r="VIX176" s="1"/>
      <c r="VIY176" s="1"/>
      <c r="VIZ176" s="1"/>
      <c r="VJA176" s="1"/>
      <c r="VJB176" s="1"/>
      <c r="VJC176" s="1"/>
      <c r="VJD176" s="1"/>
      <c r="VJE176" s="1"/>
      <c r="VJF176" s="1"/>
      <c r="VJG176" s="1"/>
      <c r="VJH176" s="1"/>
      <c r="VJI176" s="1"/>
      <c r="VJJ176" s="1"/>
      <c r="VJK176" s="1"/>
      <c r="VJL176" s="1"/>
      <c r="VJM176" s="1"/>
      <c r="VJN176" s="1"/>
      <c r="VJO176" s="1"/>
      <c r="VJP176" s="1"/>
      <c r="VJQ176" s="1"/>
      <c r="VJR176" s="1"/>
      <c r="VJS176" s="1"/>
      <c r="VJT176" s="1"/>
      <c r="VJU176" s="1"/>
      <c r="VJV176" s="1"/>
      <c r="VJW176" s="1"/>
      <c r="VJX176" s="1"/>
      <c r="VJY176" s="1"/>
      <c r="VJZ176" s="1"/>
      <c r="VKA176" s="1"/>
      <c r="VKB176" s="1"/>
      <c r="VKC176" s="1"/>
      <c r="VKD176" s="1"/>
      <c r="VKE176" s="1"/>
      <c r="VKF176" s="1"/>
      <c r="VKG176" s="1"/>
      <c r="VKH176" s="1"/>
      <c r="VKI176" s="1"/>
      <c r="VKJ176" s="1"/>
      <c r="VKK176" s="1"/>
      <c r="VKL176" s="1"/>
      <c r="VKM176" s="1"/>
      <c r="VKN176" s="1"/>
      <c r="VKO176" s="1"/>
      <c r="VKP176" s="1"/>
      <c r="VKQ176" s="1"/>
      <c r="VKR176" s="1"/>
      <c r="VKS176" s="1"/>
      <c r="VKT176" s="1"/>
      <c r="VKU176" s="1"/>
      <c r="VKV176" s="1"/>
      <c r="VKW176" s="1"/>
      <c r="VKX176" s="1"/>
      <c r="VKY176" s="1"/>
      <c r="VKZ176" s="1"/>
      <c r="VLA176" s="1"/>
      <c r="VLB176" s="1"/>
      <c r="VLC176" s="1"/>
      <c r="VLD176" s="1"/>
      <c r="VLE176" s="1"/>
      <c r="VLF176" s="1"/>
      <c r="VLG176" s="1"/>
      <c r="VLH176" s="1"/>
      <c r="VLI176" s="1"/>
      <c r="VLJ176" s="1"/>
      <c r="VLK176" s="1"/>
      <c r="VLL176" s="1"/>
      <c r="VLM176" s="1"/>
      <c r="VLN176" s="1"/>
      <c r="VLO176" s="1"/>
      <c r="VLP176" s="1"/>
      <c r="VLQ176" s="1"/>
      <c r="VLR176" s="1"/>
      <c r="VLS176" s="1"/>
      <c r="VLT176" s="1"/>
      <c r="VLU176" s="1"/>
      <c r="VLV176" s="1"/>
      <c r="VLW176" s="1"/>
      <c r="VLX176" s="1"/>
      <c r="VLY176" s="1"/>
      <c r="VLZ176" s="1"/>
      <c r="VMA176" s="1"/>
      <c r="VMB176" s="1"/>
      <c r="VMC176" s="1"/>
      <c r="VMD176" s="1"/>
      <c r="VME176" s="1"/>
      <c r="VMF176" s="1"/>
      <c r="VMG176" s="1"/>
      <c r="VMH176" s="1"/>
      <c r="VMI176" s="1"/>
      <c r="VMJ176" s="1"/>
      <c r="VMK176" s="1"/>
      <c r="VML176" s="1"/>
      <c r="VMM176" s="1"/>
      <c r="VMN176" s="1"/>
      <c r="VMO176" s="1"/>
      <c r="VMP176" s="1"/>
      <c r="VMQ176" s="1"/>
      <c r="VMR176" s="1"/>
      <c r="VMS176" s="1"/>
      <c r="VMT176" s="1"/>
      <c r="VMU176" s="1"/>
      <c r="VMV176" s="1"/>
      <c r="VMW176" s="1"/>
      <c r="VMX176" s="1"/>
      <c r="VMY176" s="1"/>
      <c r="VMZ176" s="1"/>
      <c r="VNA176" s="1"/>
      <c r="VNB176" s="1"/>
      <c r="VNC176" s="1"/>
      <c r="VND176" s="1"/>
      <c r="VNE176" s="1"/>
      <c r="VNF176" s="1"/>
      <c r="VNG176" s="1"/>
      <c r="VNH176" s="1"/>
      <c r="VNI176" s="1"/>
      <c r="VNJ176" s="1"/>
      <c r="VNK176" s="1"/>
      <c r="VNL176" s="1"/>
      <c r="VNM176" s="1"/>
      <c r="VNN176" s="1"/>
      <c r="VNO176" s="1"/>
      <c r="VNP176" s="1"/>
      <c r="VNQ176" s="1"/>
      <c r="VNR176" s="1"/>
      <c r="VNS176" s="1"/>
      <c r="VNT176" s="1"/>
      <c r="VNU176" s="1"/>
      <c r="VNV176" s="1"/>
      <c r="VNW176" s="1"/>
      <c r="VNX176" s="1"/>
      <c r="VNY176" s="1"/>
      <c r="VNZ176" s="1"/>
      <c r="VOA176" s="1"/>
      <c r="VOB176" s="1"/>
      <c r="VOC176" s="1"/>
      <c r="VOD176" s="1"/>
      <c r="VOE176" s="1"/>
      <c r="VOF176" s="1"/>
      <c r="VOG176" s="1"/>
      <c r="VOH176" s="1"/>
      <c r="VOI176" s="1"/>
      <c r="VOJ176" s="1"/>
      <c r="VOK176" s="1"/>
      <c r="VOL176" s="1"/>
      <c r="VOM176" s="1"/>
      <c r="VON176" s="1"/>
      <c r="VOO176" s="1"/>
      <c r="VOP176" s="1"/>
      <c r="VOQ176" s="1"/>
      <c r="VOR176" s="1"/>
      <c r="VOS176" s="1"/>
      <c r="VOT176" s="1"/>
      <c r="VOU176" s="1"/>
      <c r="VOV176" s="1"/>
      <c r="VOW176" s="1"/>
      <c r="VOX176" s="1"/>
      <c r="VOY176" s="1"/>
      <c r="VOZ176" s="1"/>
      <c r="VPA176" s="1"/>
      <c r="VPB176" s="1"/>
      <c r="VPC176" s="1"/>
      <c r="VPD176" s="1"/>
      <c r="VPE176" s="1"/>
      <c r="VPF176" s="1"/>
      <c r="VPG176" s="1"/>
      <c r="VPH176" s="1"/>
      <c r="VPI176" s="1"/>
      <c r="VPJ176" s="1"/>
      <c r="VPK176" s="1"/>
      <c r="VPL176" s="1"/>
      <c r="VPM176" s="1"/>
      <c r="VPN176" s="1"/>
      <c r="VPO176" s="1"/>
      <c r="VPP176" s="1"/>
      <c r="VPQ176" s="1"/>
      <c r="VPR176" s="1"/>
      <c r="VPS176" s="1"/>
      <c r="VPT176" s="1"/>
      <c r="VPU176" s="1"/>
      <c r="VPV176" s="1"/>
      <c r="VPW176" s="1"/>
      <c r="VPX176" s="1"/>
      <c r="VPY176" s="1"/>
      <c r="VPZ176" s="1"/>
      <c r="VQA176" s="1"/>
      <c r="VQB176" s="1"/>
      <c r="VQC176" s="1"/>
      <c r="VQD176" s="1"/>
      <c r="VQE176" s="1"/>
      <c r="VQF176" s="1"/>
      <c r="VQG176" s="1"/>
      <c r="VQH176" s="1"/>
      <c r="VQI176" s="1"/>
      <c r="VQJ176" s="1"/>
      <c r="VQK176" s="1"/>
      <c r="VQL176" s="1"/>
      <c r="VQM176" s="1"/>
      <c r="VQN176" s="1"/>
      <c r="VQO176" s="1"/>
      <c r="VQP176" s="1"/>
      <c r="VQQ176" s="1"/>
      <c r="VQR176" s="1"/>
      <c r="VQS176" s="1"/>
      <c r="VQT176" s="1"/>
      <c r="VQU176" s="1"/>
      <c r="VQV176" s="1"/>
      <c r="VQW176" s="1"/>
      <c r="VQX176" s="1"/>
      <c r="VQY176" s="1"/>
      <c r="VQZ176" s="1"/>
      <c r="VRA176" s="1"/>
      <c r="VRB176" s="1"/>
      <c r="VRC176" s="1"/>
      <c r="VRD176" s="1"/>
      <c r="VRE176" s="1"/>
      <c r="VRF176" s="1"/>
      <c r="VRG176" s="1"/>
      <c r="VRH176" s="1"/>
      <c r="VRI176" s="1"/>
      <c r="VRJ176" s="1"/>
      <c r="VRK176" s="1"/>
      <c r="VRL176" s="1"/>
      <c r="VRM176" s="1"/>
      <c r="VRN176" s="1"/>
      <c r="VRO176" s="1"/>
      <c r="VRP176" s="1"/>
      <c r="VRQ176" s="1"/>
      <c r="VRR176" s="1"/>
      <c r="VRS176" s="1"/>
      <c r="VRT176" s="1"/>
      <c r="VRU176" s="1"/>
      <c r="VRV176" s="1"/>
      <c r="VRW176" s="1"/>
      <c r="VRX176" s="1"/>
      <c r="VRY176" s="1"/>
      <c r="VRZ176" s="1"/>
      <c r="VSA176" s="1"/>
      <c r="VSB176" s="1"/>
      <c r="VSC176" s="1"/>
      <c r="VSD176" s="1"/>
      <c r="VSE176" s="1"/>
      <c r="VSF176" s="1"/>
      <c r="VSG176" s="1"/>
      <c r="VSH176" s="1"/>
      <c r="VSI176" s="1"/>
      <c r="VSJ176" s="1"/>
      <c r="VSK176" s="1"/>
      <c r="VSL176" s="1"/>
      <c r="VSM176" s="1"/>
      <c r="VSN176" s="1"/>
      <c r="VSO176" s="1"/>
      <c r="VSP176" s="1"/>
      <c r="VSQ176" s="1"/>
      <c r="VSR176" s="1"/>
      <c r="VSS176" s="1"/>
      <c r="VST176" s="1"/>
      <c r="VSU176" s="1"/>
      <c r="VSV176" s="1"/>
      <c r="VSW176" s="1"/>
      <c r="VSX176" s="1"/>
      <c r="VSY176" s="1"/>
      <c r="VSZ176" s="1"/>
      <c r="VTA176" s="1"/>
      <c r="VTB176" s="1"/>
      <c r="VTC176" s="1"/>
      <c r="VTD176" s="1"/>
      <c r="VTE176" s="1"/>
      <c r="VTF176" s="1"/>
      <c r="VTG176" s="1"/>
      <c r="VTH176" s="1"/>
      <c r="VTI176" s="1"/>
      <c r="VTJ176" s="1"/>
      <c r="VTK176" s="1"/>
      <c r="VTL176" s="1"/>
      <c r="VTM176" s="1"/>
      <c r="VTN176" s="1"/>
      <c r="VTO176" s="1"/>
      <c r="VTP176" s="1"/>
      <c r="VTQ176" s="1"/>
      <c r="VTR176" s="1"/>
      <c r="VTS176" s="1"/>
      <c r="VTT176" s="1"/>
      <c r="VTU176" s="1"/>
      <c r="VTV176" s="1"/>
      <c r="VTW176" s="1"/>
      <c r="VTX176" s="1"/>
      <c r="VTY176" s="1"/>
      <c r="VTZ176" s="1"/>
      <c r="VUA176" s="1"/>
      <c r="VUB176" s="1"/>
      <c r="VUC176" s="1"/>
      <c r="VUD176" s="1"/>
      <c r="VUE176" s="1"/>
      <c r="VUF176" s="1"/>
      <c r="VUG176" s="1"/>
      <c r="VUH176" s="1"/>
      <c r="VUI176" s="1"/>
      <c r="VUJ176" s="1"/>
      <c r="VUK176" s="1"/>
      <c r="VUL176" s="1"/>
      <c r="VUM176" s="1"/>
      <c r="VUN176" s="1"/>
      <c r="VUO176" s="1"/>
      <c r="VUP176" s="1"/>
      <c r="VUQ176" s="1"/>
      <c r="VUR176" s="1"/>
      <c r="VUS176" s="1"/>
      <c r="VUT176" s="1"/>
      <c r="VUU176" s="1"/>
      <c r="VUV176" s="1"/>
      <c r="VUW176" s="1"/>
      <c r="VUX176" s="1"/>
      <c r="VUY176" s="1"/>
      <c r="VUZ176" s="1"/>
      <c r="VVA176" s="1"/>
      <c r="VVB176" s="1"/>
      <c r="VVC176" s="1"/>
      <c r="VVD176" s="1"/>
      <c r="VVE176" s="1"/>
      <c r="VVF176" s="1"/>
      <c r="VVG176" s="1"/>
      <c r="VVH176" s="1"/>
      <c r="VVI176" s="1"/>
      <c r="VVJ176" s="1"/>
      <c r="VVK176" s="1"/>
      <c r="VVL176" s="1"/>
      <c r="VVM176" s="1"/>
      <c r="VVN176" s="1"/>
      <c r="VVO176" s="1"/>
      <c r="VVP176" s="1"/>
      <c r="VVQ176" s="1"/>
      <c r="VVR176" s="1"/>
      <c r="VVS176" s="1"/>
      <c r="VVT176" s="1"/>
      <c r="VVU176" s="1"/>
      <c r="VVV176" s="1"/>
      <c r="VVW176" s="1"/>
      <c r="VVX176" s="1"/>
      <c r="VVY176" s="1"/>
      <c r="VVZ176" s="1"/>
      <c r="VWA176" s="1"/>
      <c r="VWB176" s="1"/>
      <c r="VWC176" s="1"/>
      <c r="VWD176" s="1"/>
      <c r="VWE176" s="1"/>
      <c r="VWF176" s="1"/>
      <c r="VWG176" s="1"/>
      <c r="VWH176" s="1"/>
      <c r="VWI176" s="1"/>
      <c r="VWJ176" s="1"/>
      <c r="VWK176" s="1"/>
      <c r="VWL176" s="1"/>
      <c r="VWM176" s="1"/>
      <c r="VWN176" s="1"/>
      <c r="VWO176" s="1"/>
      <c r="VWP176" s="1"/>
      <c r="VWQ176" s="1"/>
      <c r="VWR176" s="1"/>
      <c r="VWS176" s="1"/>
      <c r="VWT176" s="1"/>
      <c r="VWU176" s="1"/>
      <c r="VWV176" s="1"/>
      <c r="VWW176" s="1"/>
      <c r="VWX176" s="1"/>
      <c r="VWY176" s="1"/>
      <c r="VWZ176" s="1"/>
      <c r="VXA176" s="1"/>
      <c r="VXB176" s="1"/>
      <c r="VXC176" s="1"/>
      <c r="VXD176" s="1"/>
      <c r="VXE176" s="1"/>
      <c r="VXF176" s="1"/>
      <c r="VXG176" s="1"/>
      <c r="VXH176" s="1"/>
      <c r="VXI176" s="1"/>
      <c r="VXJ176" s="1"/>
      <c r="VXK176" s="1"/>
      <c r="VXL176" s="1"/>
      <c r="VXM176" s="1"/>
      <c r="VXN176" s="1"/>
      <c r="VXO176" s="1"/>
      <c r="VXP176" s="1"/>
      <c r="VXQ176" s="1"/>
      <c r="VXR176" s="1"/>
      <c r="VXS176" s="1"/>
      <c r="VXT176" s="1"/>
      <c r="VXU176" s="1"/>
      <c r="VXV176" s="1"/>
      <c r="VXW176" s="1"/>
      <c r="VXX176" s="1"/>
      <c r="VXY176" s="1"/>
      <c r="VXZ176" s="1"/>
      <c r="VYA176" s="1"/>
      <c r="VYB176" s="1"/>
      <c r="VYC176" s="1"/>
      <c r="VYD176" s="1"/>
      <c r="VYE176" s="1"/>
      <c r="VYF176" s="1"/>
      <c r="VYG176" s="1"/>
      <c r="VYH176" s="1"/>
      <c r="VYI176" s="1"/>
      <c r="VYJ176" s="1"/>
      <c r="VYK176" s="1"/>
      <c r="VYL176" s="1"/>
      <c r="VYM176" s="1"/>
      <c r="VYN176" s="1"/>
      <c r="VYO176" s="1"/>
      <c r="VYP176" s="1"/>
      <c r="VYQ176" s="1"/>
      <c r="VYR176" s="1"/>
      <c r="VYS176" s="1"/>
      <c r="VYT176" s="1"/>
      <c r="VYU176" s="1"/>
      <c r="VYV176" s="1"/>
      <c r="VYW176" s="1"/>
      <c r="VYX176" s="1"/>
      <c r="VYY176" s="1"/>
      <c r="VYZ176" s="1"/>
      <c r="VZA176" s="1"/>
      <c r="VZB176" s="1"/>
      <c r="VZC176" s="1"/>
      <c r="VZD176" s="1"/>
      <c r="VZE176" s="1"/>
      <c r="VZF176" s="1"/>
      <c r="VZG176" s="1"/>
      <c r="VZH176" s="1"/>
      <c r="VZI176" s="1"/>
      <c r="VZJ176" s="1"/>
      <c r="VZK176" s="1"/>
      <c r="VZL176" s="1"/>
      <c r="VZM176" s="1"/>
      <c r="VZN176" s="1"/>
      <c r="VZO176" s="1"/>
      <c r="VZP176" s="1"/>
      <c r="VZQ176" s="1"/>
      <c r="VZR176" s="1"/>
      <c r="VZS176" s="1"/>
      <c r="VZT176" s="1"/>
      <c r="VZU176" s="1"/>
      <c r="VZV176" s="1"/>
      <c r="VZW176" s="1"/>
      <c r="VZX176" s="1"/>
      <c r="VZY176" s="1"/>
      <c r="VZZ176" s="1"/>
      <c r="WAA176" s="1"/>
      <c r="WAB176" s="1"/>
      <c r="WAC176" s="1"/>
      <c r="WAD176" s="1"/>
      <c r="WAE176" s="1"/>
      <c r="WAF176" s="1"/>
      <c r="WAG176" s="1"/>
      <c r="WAH176" s="1"/>
      <c r="WAI176" s="1"/>
      <c r="WAJ176" s="1"/>
      <c r="WAK176" s="1"/>
      <c r="WAL176" s="1"/>
      <c r="WAM176" s="1"/>
      <c r="WAN176" s="1"/>
      <c r="WAO176" s="1"/>
      <c r="WAP176" s="1"/>
      <c r="WAQ176" s="1"/>
      <c r="WAR176" s="1"/>
      <c r="WAS176" s="1"/>
      <c r="WAT176" s="1"/>
      <c r="WAU176" s="1"/>
      <c r="WAV176" s="1"/>
      <c r="WAW176" s="1"/>
      <c r="WAX176" s="1"/>
      <c r="WAY176" s="1"/>
      <c r="WAZ176" s="1"/>
      <c r="WBA176" s="1"/>
      <c r="WBB176" s="1"/>
      <c r="WBC176" s="1"/>
      <c r="WBD176" s="1"/>
      <c r="WBE176" s="1"/>
      <c r="WBF176" s="1"/>
      <c r="WBG176" s="1"/>
      <c r="WBH176" s="1"/>
      <c r="WBI176" s="1"/>
      <c r="WBJ176" s="1"/>
      <c r="WBK176" s="1"/>
      <c r="WBL176" s="1"/>
      <c r="WBM176" s="1"/>
      <c r="WBN176" s="1"/>
      <c r="WBO176" s="1"/>
      <c r="WBP176" s="1"/>
      <c r="WBQ176" s="1"/>
      <c r="WBR176" s="1"/>
      <c r="WBS176" s="1"/>
      <c r="WBT176" s="1"/>
      <c r="WBU176" s="1"/>
      <c r="WBV176" s="1"/>
      <c r="WBW176" s="1"/>
      <c r="WBX176" s="1"/>
      <c r="WBY176" s="1"/>
      <c r="WBZ176" s="1"/>
      <c r="WCA176" s="1"/>
      <c r="WCB176" s="1"/>
      <c r="WCC176" s="1"/>
      <c r="WCD176" s="1"/>
      <c r="WCE176" s="1"/>
      <c r="WCF176" s="1"/>
      <c r="WCG176" s="1"/>
      <c r="WCH176" s="1"/>
      <c r="WCI176" s="1"/>
      <c r="WCJ176" s="1"/>
      <c r="WCK176" s="1"/>
      <c r="WCL176" s="1"/>
      <c r="WCM176" s="1"/>
      <c r="WCN176" s="1"/>
      <c r="WCO176" s="1"/>
      <c r="WCP176" s="1"/>
      <c r="WCQ176" s="1"/>
      <c r="WCR176" s="1"/>
      <c r="WCS176" s="1"/>
      <c r="WCT176" s="1"/>
      <c r="WCU176" s="1"/>
      <c r="WCV176" s="1"/>
      <c r="WCW176" s="1"/>
      <c r="WCX176" s="1"/>
      <c r="WCY176" s="1"/>
      <c r="WCZ176" s="1"/>
      <c r="WDA176" s="1"/>
      <c r="WDB176" s="1"/>
      <c r="WDC176" s="1"/>
      <c r="WDD176" s="1"/>
      <c r="WDE176" s="1"/>
      <c r="WDF176" s="1"/>
      <c r="WDG176" s="1"/>
      <c r="WDH176" s="1"/>
      <c r="WDI176" s="1"/>
      <c r="WDJ176" s="1"/>
      <c r="WDK176" s="1"/>
      <c r="WDL176" s="1"/>
      <c r="WDM176" s="1"/>
      <c r="WDN176" s="1"/>
      <c r="WDO176" s="1"/>
      <c r="WDP176" s="1"/>
      <c r="WDQ176" s="1"/>
      <c r="WDR176" s="1"/>
      <c r="WDS176" s="1"/>
      <c r="WDT176" s="1"/>
      <c r="WDU176" s="1"/>
      <c r="WDV176" s="1"/>
      <c r="WDW176" s="1"/>
      <c r="WDX176" s="1"/>
      <c r="WDY176" s="1"/>
      <c r="WDZ176" s="1"/>
      <c r="WEA176" s="1"/>
      <c r="WEB176" s="1"/>
      <c r="WEC176" s="1"/>
      <c r="WED176" s="1"/>
      <c r="WEE176" s="1"/>
      <c r="WEF176" s="1"/>
      <c r="WEG176" s="1"/>
      <c r="WEH176" s="1"/>
      <c r="WEI176" s="1"/>
      <c r="WEJ176" s="1"/>
      <c r="WEK176" s="1"/>
      <c r="WEL176" s="1"/>
      <c r="WEM176" s="1"/>
      <c r="WEN176" s="1"/>
      <c r="WEO176" s="1"/>
      <c r="WEP176" s="1"/>
      <c r="WEQ176" s="1"/>
      <c r="WER176" s="1"/>
      <c r="WES176" s="1"/>
      <c r="WET176" s="1"/>
      <c r="WEU176" s="1"/>
      <c r="WEV176" s="1"/>
      <c r="WEW176" s="1"/>
      <c r="WEX176" s="1"/>
      <c r="WEY176" s="1"/>
      <c r="WEZ176" s="1"/>
      <c r="WFA176" s="1"/>
      <c r="WFB176" s="1"/>
      <c r="WFC176" s="1"/>
      <c r="WFD176" s="1"/>
      <c r="WFE176" s="1"/>
      <c r="WFF176" s="1"/>
      <c r="WFG176" s="1"/>
      <c r="WFH176" s="1"/>
      <c r="WFI176" s="1"/>
      <c r="WFJ176" s="1"/>
      <c r="WFK176" s="1"/>
      <c r="WFL176" s="1"/>
      <c r="WFM176" s="1"/>
      <c r="WFN176" s="1"/>
      <c r="WFO176" s="1"/>
      <c r="WFP176" s="1"/>
      <c r="WFQ176" s="1"/>
      <c r="WFR176" s="1"/>
      <c r="WFS176" s="1"/>
      <c r="WFT176" s="1"/>
      <c r="WFU176" s="1"/>
      <c r="WFV176" s="1"/>
      <c r="WFW176" s="1"/>
      <c r="WFX176" s="1"/>
      <c r="WFY176" s="1"/>
      <c r="WFZ176" s="1"/>
      <c r="WGA176" s="1"/>
      <c r="WGB176" s="1"/>
      <c r="WGC176" s="1"/>
      <c r="WGD176" s="1"/>
      <c r="WGE176" s="1"/>
      <c r="WGF176" s="1"/>
      <c r="WGG176" s="1"/>
      <c r="WGH176" s="1"/>
      <c r="WGI176" s="1"/>
      <c r="WGJ176" s="1"/>
      <c r="WGK176" s="1"/>
      <c r="WGL176" s="1"/>
      <c r="WGM176" s="1"/>
      <c r="WGN176" s="1"/>
      <c r="WGO176" s="1"/>
      <c r="WGP176" s="1"/>
      <c r="WGQ176" s="1"/>
      <c r="WGR176" s="1"/>
      <c r="WGS176" s="1"/>
      <c r="WGT176" s="1"/>
      <c r="WGU176" s="1"/>
      <c r="WGV176" s="1"/>
      <c r="WGW176" s="1"/>
      <c r="WGX176" s="1"/>
      <c r="WGY176" s="1"/>
      <c r="WGZ176" s="1"/>
      <c r="WHA176" s="1"/>
      <c r="WHB176" s="1"/>
      <c r="WHC176" s="1"/>
      <c r="WHD176" s="1"/>
      <c r="WHE176" s="1"/>
      <c r="WHF176" s="1"/>
      <c r="WHG176" s="1"/>
      <c r="WHH176" s="1"/>
      <c r="WHI176" s="1"/>
      <c r="WHJ176" s="1"/>
      <c r="WHK176" s="1"/>
      <c r="WHL176" s="1"/>
      <c r="WHM176" s="1"/>
      <c r="WHN176" s="1"/>
      <c r="WHO176" s="1"/>
      <c r="WHP176" s="1"/>
      <c r="WHQ176" s="1"/>
      <c r="WHR176" s="1"/>
      <c r="WHS176" s="1"/>
      <c r="WHT176" s="1"/>
      <c r="WHU176" s="1"/>
      <c r="WHV176" s="1"/>
      <c r="WHW176" s="1"/>
      <c r="WHX176" s="1"/>
      <c r="WHY176" s="1"/>
      <c r="WHZ176" s="1"/>
      <c r="WIA176" s="1"/>
      <c r="WIB176" s="1"/>
      <c r="WIC176" s="1"/>
      <c r="WID176" s="1"/>
      <c r="WIE176" s="1"/>
      <c r="WIF176" s="1"/>
      <c r="WIG176" s="1"/>
      <c r="WIH176" s="1"/>
      <c r="WII176" s="1"/>
      <c r="WIJ176" s="1"/>
      <c r="WIK176" s="1"/>
      <c r="WIL176" s="1"/>
      <c r="WIM176" s="1"/>
      <c r="WIN176" s="1"/>
      <c r="WIO176" s="1"/>
      <c r="WIP176" s="1"/>
      <c r="WIQ176" s="1"/>
      <c r="WIR176" s="1"/>
      <c r="WIS176" s="1"/>
      <c r="WIT176" s="1"/>
      <c r="WIU176" s="1"/>
      <c r="WIV176" s="1"/>
      <c r="WIW176" s="1"/>
      <c r="WIX176" s="1"/>
      <c r="WIY176" s="1"/>
      <c r="WIZ176" s="1"/>
      <c r="WJA176" s="1"/>
      <c r="WJB176" s="1"/>
      <c r="WJC176" s="1"/>
      <c r="WJD176" s="1"/>
      <c r="WJE176" s="1"/>
      <c r="WJF176" s="1"/>
      <c r="WJG176" s="1"/>
      <c r="WJH176" s="1"/>
      <c r="WJI176" s="1"/>
      <c r="WJJ176" s="1"/>
      <c r="WJK176" s="1"/>
      <c r="WJL176" s="1"/>
      <c r="WJM176" s="1"/>
      <c r="WJN176" s="1"/>
      <c r="WJO176" s="1"/>
      <c r="WJP176" s="1"/>
      <c r="WJQ176" s="1"/>
      <c r="WJR176" s="1"/>
      <c r="WJS176" s="1"/>
      <c r="WJT176" s="1"/>
      <c r="WJU176" s="1"/>
      <c r="WJV176" s="1"/>
      <c r="WJW176" s="1"/>
      <c r="WJX176" s="1"/>
      <c r="WJY176" s="1"/>
      <c r="WJZ176" s="1"/>
      <c r="WKA176" s="1"/>
      <c r="WKB176" s="1"/>
      <c r="WKC176" s="1"/>
      <c r="WKD176" s="1"/>
      <c r="WKE176" s="1"/>
      <c r="WKF176" s="1"/>
      <c r="WKG176" s="1"/>
      <c r="WKH176" s="1"/>
      <c r="WKI176" s="1"/>
      <c r="WKJ176" s="1"/>
      <c r="WKK176" s="1"/>
      <c r="WKL176" s="1"/>
      <c r="WKM176" s="1"/>
      <c r="WKN176" s="1"/>
      <c r="WKO176" s="1"/>
      <c r="WKP176" s="1"/>
      <c r="WKQ176" s="1"/>
      <c r="WKR176" s="1"/>
      <c r="WKS176" s="1"/>
      <c r="WKT176" s="1"/>
      <c r="WKU176" s="1"/>
      <c r="WKV176" s="1"/>
      <c r="WKW176" s="1"/>
      <c r="WKX176" s="1"/>
      <c r="WKY176" s="1"/>
      <c r="WKZ176" s="1"/>
      <c r="WLA176" s="1"/>
      <c r="WLB176" s="1"/>
      <c r="WLC176" s="1"/>
      <c r="WLD176" s="1"/>
      <c r="WLE176" s="1"/>
      <c r="WLF176" s="1"/>
      <c r="WLG176" s="1"/>
      <c r="WLH176" s="1"/>
      <c r="WLI176" s="1"/>
      <c r="WLJ176" s="1"/>
      <c r="WLK176" s="1"/>
      <c r="WLL176" s="1"/>
      <c r="WLM176" s="1"/>
      <c r="WLN176" s="1"/>
      <c r="WLO176" s="1"/>
      <c r="WLP176" s="1"/>
      <c r="WLQ176" s="1"/>
      <c r="WLR176" s="1"/>
      <c r="WLS176" s="1"/>
      <c r="WLT176" s="1"/>
      <c r="WLU176" s="1"/>
      <c r="WLV176" s="1"/>
      <c r="WLW176" s="1"/>
      <c r="WLX176" s="1"/>
      <c r="WLY176" s="1"/>
      <c r="WLZ176" s="1"/>
      <c r="WMA176" s="1"/>
      <c r="WMB176" s="1"/>
      <c r="WMC176" s="1"/>
      <c r="WMD176" s="1"/>
      <c r="WME176" s="1"/>
      <c r="WMF176" s="1"/>
      <c r="WMG176" s="1"/>
      <c r="WMH176" s="1"/>
      <c r="WMI176" s="1"/>
      <c r="WMJ176" s="1"/>
      <c r="WMK176" s="1"/>
      <c r="WML176" s="1"/>
      <c r="WMM176" s="1"/>
      <c r="WMN176" s="1"/>
      <c r="WMO176" s="1"/>
      <c r="WMP176" s="1"/>
      <c r="WMQ176" s="1"/>
      <c r="WMR176" s="1"/>
      <c r="WMS176" s="1"/>
      <c r="WMT176" s="1"/>
      <c r="WMU176" s="1"/>
      <c r="WMV176" s="1"/>
      <c r="WMW176" s="1"/>
      <c r="WMX176" s="1"/>
      <c r="WMY176" s="1"/>
      <c r="WMZ176" s="1"/>
      <c r="WNA176" s="1"/>
      <c r="WNB176" s="1"/>
      <c r="WNC176" s="1"/>
      <c r="WND176" s="1"/>
      <c r="WNE176" s="1"/>
      <c r="WNF176" s="1"/>
      <c r="WNG176" s="1"/>
      <c r="WNH176" s="1"/>
      <c r="WNI176" s="1"/>
      <c r="WNJ176" s="1"/>
      <c r="WNK176" s="1"/>
      <c r="WNL176" s="1"/>
      <c r="WNM176" s="1"/>
      <c r="WNN176" s="1"/>
      <c r="WNO176" s="1"/>
      <c r="WNP176" s="1"/>
      <c r="WNQ176" s="1"/>
      <c r="WNR176" s="1"/>
      <c r="WNS176" s="1"/>
      <c r="WNT176" s="1"/>
      <c r="WNU176" s="1"/>
      <c r="WNV176" s="1"/>
      <c r="WNW176" s="1"/>
      <c r="WNX176" s="1"/>
      <c r="WNY176" s="1"/>
      <c r="WNZ176" s="1"/>
      <c r="WOA176" s="1"/>
      <c r="WOB176" s="1"/>
      <c r="WOC176" s="1"/>
      <c r="WOD176" s="1"/>
      <c r="WOE176" s="1"/>
      <c r="WOF176" s="1"/>
      <c r="WOG176" s="1"/>
      <c r="WOH176" s="1"/>
      <c r="WOI176" s="1"/>
      <c r="WOJ176" s="1"/>
      <c r="WOK176" s="1"/>
      <c r="WOL176" s="1"/>
      <c r="WOM176" s="1"/>
      <c r="WON176" s="1"/>
      <c r="WOO176" s="1"/>
      <c r="WOP176" s="1"/>
      <c r="WOQ176" s="1"/>
      <c r="WOR176" s="1"/>
      <c r="WOS176" s="1"/>
      <c r="WOT176" s="1"/>
      <c r="WOU176" s="1"/>
      <c r="WOV176" s="1"/>
      <c r="WOW176" s="1"/>
      <c r="WOX176" s="1"/>
      <c r="WOY176" s="1"/>
      <c r="WOZ176" s="1"/>
      <c r="WPA176" s="1"/>
      <c r="WPB176" s="1"/>
      <c r="WPC176" s="1"/>
      <c r="WPD176" s="1"/>
      <c r="WPE176" s="1"/>
      <c r="WPF176" s="1"/>
      <c r="WPG176" s="1"/>
      <c r="WPH176" s="1"/>
      <c r="WPI176" s="1"/>
      <c r="WPJ176" s="1"/>
      <c r="WPK176" s="1"/>
      <c r="WPL176" s="1"/>
      <c r="WPM176" s="1"/>
      <c r="WPN176" s="1"/>
      <c r="WPO176" s="1"/>
      <c r="WPP176" s="1"/>
      <c r="WPQ176" s="1"/>
      <c r="WPR176" s="1"/>
      <c r="WPS176" s="1"/>
      <c r="WPT176" s="1"/>
      <c r="WPU176" s="1"/>
      <c r="WPV176" s="1"/>
      <c r="WPW176" s="1"/>
      <c r="WPX176" s="1"/>
      <c r="WPY176" s="1"/>
      <c r="WPZ176" s="1"/>
      <c r="WQA176" s="1"/>
      <c r="WQB176" s="1"/>
      <c r="WQC176" s="1"/>
      <c r="WQD176" s="1"/>
      <c r="WQE176" s="1"/>
      <c r="WQF176" s="1"/>
      <c r="WQG176" s="1"/>
      <c r="WQH176" s="1"/>
      <c r="WQI176" s="1"/>
      <c r="WQJ176" s="1"/>
      <c r="WQK176" s="1"/>
      <c r="WQL176" s="1"/>
      <c r="WQM176" s="1"/>
      <c r="WQN176" s="1"/>
      <c r="WQO176" s="1"/>
      <c r="WQP176" s="1"/>
      <c r="WQQ176" s="1"/>
      <c r="WQR176" s="1"/>
      <c r="WQS176" s="1"/>
      <c r="WQT176" s="1"/>
      <c r="WQU176" s="1"/>
      <c r="WQV176" s="1"/>
      <c r="WQW176" s="1"/>
      <c r="WQX176" s="1"/>
      <c r="WQY176" s="1"/>
      <c r="WQZ176" s="1"/>
      <c r="WRA176" s="1"/>
      <c r="WRB176" s="1"/>
      <c r="WRC176" s="1"/>
      <c r="WRD176" s="1"/>
      <c r="WRE176" s="1"/>
      <c r="WRF176" s="1"/>
      <c r="WRG176" s="1"/>
      <c r="WRH176" s="1"/>
      <c r="WRI176" s="1"/>
      <c r="WRJ176" s="1"/>
      <c r="WRK176" s="1"/>
      <c r="WRL176" s="1"/>
      <c r="WRM176" s="1"/>
      <c r="WRN176" s="1"/>
      <c r="WRO176" s="1"/>
      <c r="WRP176" s="1"/>
      <c r="WRQ176" s="1"/>
      <c r="WRR176" s="1"/>
      <c r="WRS176" s="1"/>
      <c r="WRT176" s="1"/>
      <c r="WRU176" s="1"/>
      <c r="WRV176" s="1"/>
      <c r="WRW176" s="1"/>
      <c r="WRX176" s="1"/>
      <c r="WRY176" s="1"/>
      <c r="WRZ176" s="1"/>
      <c r="WSA176" s="1"/>
      <c r="WSB176" s="1"/>
      <c r="WSC176" s="1"/>
      <c r="WSD176" s="1"/>
      <c r="WSE176" s="1"/>
      <c r="WSF176" s="1"/>
      <c r="WSG176" s="1"/>
      <c r="WSH176" s="1"/>
      <c r="WSI176" s="1"/>
      <c r="WSJ176" s="1"/>
      <c r="WSK176" s="1"/>
      <c r="WSL176" s="1"/>
      <c r="WSM176" s="1"/>
      <c r="WSN176" s="1"/>
      <c r="WSO176" s="1"/>
      <c r="WSP176" s="1"/>
      <c r="WSQ176" s="1"/>
      <c r="WSR176" s="1"/>
      <c r="WSS176" s="1"/>
      <c r="WST176" s="1"/>
      <c r="WSU176" s="1"/>
      <c r="WSV176" s="1"/>
      <c r="WSW176" s="1"/>
      <c r="WSX176" s="1"/>
      <c r="WSY176" s="1"/>
      <c r="WSZ176" s="1"/>
      <c r="WTA176" s="1"/>
      <c r="WTB176" s="1"/>
      <c r="WTC176" s="1"/>
      <c r="WTD176" s="1"/>
      <c r="WTE176" s="1"/>
      <c r="WTF176" s="1"/>
      <c r="WTG176" s="1"/>
      <c r="WTH176" s="1"/>
      <c r="WTI176" s="1"/>
      <c r="WTJ176" s="1"/>
      <c r="WTK176" s="1"/>
      <c r="WTL176" s="1"/>
      <c r="WTM176" s="1"/>
      <c r="WTN176" s="1"/>
      <c r="WTO176" s="1"/>
      <c r="WTP176" s="1"/>
      <c r="WTQ176" s="1"/>
      <c r="WTR176" s="1"/>
      <c r="WTS176" s="1"/>
      <c r="WTT176" s="1"/>
      <c r="WTU176" s="1"/>
      <c r="WTV176" s="1"/>
      <c r="WTW176" s="1"/>
      <c r="WTX176" s="1"/>
      <c r="WTY176" s="1"/>
      <c r="WTZ176" s="1"/>
      <c r="WUA176" s="1"/>
      <c r="WUB176" s="1"/>
      <c r="WUC176" s="1"/>
      <c r="WUD176" s="1"/>
      <c r="WUE176" s="1"/>
      <c r="WUF176" s="1"/>
      <c r="WUG176" s="1"/>
      <c r="WUH176" s="1"/>
      <c r="WUI176" s="1"/>
      <c r="WUJ176" s="1"/>
      <c r="WUK176" s="1"/>
      <c r="WUL176" s="1"/>
      <c r="WUM176" s="1"/>
      <c r="WUN176" s="1"/>
      <c r="WUO176" s="1"/>
      <c r="WUP176" s="1"/>
      <c r="WUQ176" s="1"/>
      <c r="WUR176" s="1"/>
      <c r="WUS176" s="1"/>
      <c r="WUT176" s="1"/>
      <c r="WUU176" s="1"/>
      <c r="WUV176" s="1"/>
      <c r="WUW176" s="1"/>
      <c r="WUX176" s="1"/>
      <c r="WUY176" s="1"/>
      <c r="WUZ176" s="1"/>
      <c r="WVA176" s="1"/>
      <c r="WVB176" s="1"/>
      <c r="WVC176" s="1"/>
      <c r="WVD176" s="1"/>
      <c r="WVE176" s="1"/>
      <c r="WVF176" s="1"/>
      <c r="WVG176" s="1"/>
      <c r="WVH176" s="1"/>
      <c r="WVI176" s="1"/>
      <c r="WVJ176" s="1"/>
      <c r="WVK176" s="1"/>
      <c r="WVL176" s="1"/>
      <c r="WVM176" s="1"/>
      <c r="WVN176" s="1"/>
      <c r="WVO176" s="1"/>
      <c r="WVP176" s="1"/>
      <c r="WVQ176" s="1"/>
      <c r="WVR176" s="1"/>
      <c r="WVS176" s="1"/>
      <c r="WVT176" s="1"/>
      <c r="WVU176" s="1"/>
      <c r="WVV176" s="1"/>
      <c r="WVW176" s="1"/>
      <c r="WVX176" s="1"/>
      <c r="WVY176" s="1"/>
      <c r="WVZ176" s="1"/>
      <c r="WWA176" s="1"/>
      <c r="WWB176" s="1"/>
      <c r="WWC176" s="1"/>
      <c r="WWD176" s="1"/>
      <c r="WWE176" s="1"/>
      <c r="WWF176" s="1"/>
      <c r="WWG176" s="1"/>
      <c r="WWH176" s="1"/>
      <c r="WWI176" s="1"/>
      <c r="WWJ176" s="1"/>
      <c r="WWK176" s="1"/>
      <c r="WWL176" s="1"/>
      <c r="WWM176" s="1"/>
      <c r="WWN176" s="1"/>
      <c r="WWO176" s="1"/>
      <c r="WWP176" s="1"/>
      <c r="WWQ176" s="1"/>
      <c r="WWR176" s="1"/>
      <c r="WWS176" s="1"/>
      <c r="WWT176" s="1"/>
      <c r="WWU176" s="1"/>
      <c r="WWV176" s="1"/>
      <c r="WWW176" s="1"/>
      <c r="WWX176" s="1"/>
      <c r="WWY176" s="1"/>
      <c r="WWZ176" s="1"/>
      <c r="WXA176" s="1"/>
      <c r="WXB176" s="1"/>
      <c r="WXC176" s="1"/>
      <c r="WXD176" s="1"/>
      <c r="WXE176" s="1"/>
      <c r="WXF176" s="1"/>
      <c r="WXG176" s="1"/>
      <c r="WXH176" s="1"/>
      <c r="WXI176" s="1"/>
      <c r="WXJ176" s="1"/>
      <c r="WXK176" s="1"/>
      <c r="WXL176" s="1"/>
      <c r="WXM176" s="1"/>
      <c r="WXN176" s="1"/>
      <c r="WXO176" s="1"/>
      <c r="WXP176" s="1"/>
      <c r="WXQ176" s="1"/>
      <c r="WXR176" s="1"/>
      <c r="WXS176" s="1"/>
      <c r="WXT176" s="1"/>
      <c r="WXU176" s="1"/>
      <c r="WXV176" s="1"/>
      <c r="WXW176" s="1"/>
      <c r="WXX176" s="1"/>
      <c r="WXY176" s="1"/>
      <c r="WXZ176" s="1"/>
      <c r="WYA176" s="1"/>
      <c r="WYB176" s="1"/>
      <c r="WYC176" s="1"/>
      <c r="WYD176" s="1"/>
      <c r="WYE176" s="1"/>
      <c r="WYF176" s="1"/>
      <c r="WYG176" s="1"/>
      <c r="WYH176" s="1"/>
      <c r="WYI176" s="1"/>
      <c r="WYJ176" s="1"/>
      <c r="WYK176" s="1"/>
      <c r="WYL176" s="1"/>
      <c r="WYM176" s="1"/>
      <c r="WYN176" s="1"/>
      <c r="WYO176" s="1"/>
      <c r="WYP176" s="1"/>
      <c r="WYQ176" s="1"/>
      <c r="WYR176" s="1"/>
      <c r="WYS176" s="1"/>
      <c r="WYT176" s="1"/>
      <c r="WYU176" s="1"/>
      <c r="WYV176" s="1"/>
      <c r="WYW176" s="1"/>
      <c r="WYX176" s="1"/>
      <c r="WYY176" s="1"/>
      <c r="WYZ176" s="1"/>
      <c r="WZA176" s="1"/>
      <c r="WZB176" s="1"/>
      <c r="WZC176" s="1"/>
      <c r="WZD176" s="1"/>
      <c r="WZE176" s="1"/>
      <c r="WZF176" s="1"/>
      <c r="WZG176" s="1"/>
      <c r="WZH176" s="1"/>
      <c r="WZI176" s="1"/>
      <c r="WZJ176" s="1"/>
      <c r="WZK176" s="1"/>
      <c r="WZL176" s="1"/>
      <c r="WZM176" s="1"/>
      <c r="WZN176" s="1"/>
      <c r="WZO176" s="1"/>
      <c r="WZP176" s="1"/>
      <c r="WZQ176" s="1"/>
      <c r="WZR176" s="1"/>
      <c r="WZS176" s="1"/>
      <c r="WZT176" s="1"/>
      <c r="WZU176" s="1"/>
      <c r="WZV176" s="1"/>
      <c r="WZW176" s="1"/>
      <c r="WZX176" s="1"/>
      <c r="WZY176" s="1"/>
      <c r="WZZ176" s="1"/>
      <c r="XAA176" s="1"/>
      <c r="XAB176" s="1"/>
      <c r="XAC176" s="1"/>
      <c r="XAD176" s="1"/>
      <c r="XAE176" s="1"/>
      <c r="XAF176" s="1"/>
      <c r="XAG176" s="1"/>
      <c r="XAH176" s="1"/>
      <c r="XAI176" s="1"/>
      <c r="XAJ176" s="1"/>
      <c r="XAK176" s="1"/>
      <c r="XAL176" s="1"/>
      <c r="XAM176" s="1"/>
      <c r="XAN176" s="1"/>
      <c r="XAO176" s="1"/>
      <c r="XAP176" s="1"/>
      <c r="XAQ176" s="1"/>
      <c r="XAR176" s="1"/>
      <c r="XAS176" s="1"/>
      <c r="XAT176" s="1"/>
      <c r="XAU176" s="1"/>
      <c r="XAV176" s="1"/>
      <c r="XAW176" s="1"/>
      <c r="XAX176" s="1"/>
      <c r="XAY176" s="1"/>
      <c r="XAZ176" s="1"/>
      <c r="XBA176" s="1"/>
      <c r="XBB176" s="1"/>
      <c r="XBC176" s="1"/>
      <c r="XBD176" s="1"/>
      <c r="XBE176" s="1"/>
      <c r="XBF176" s="1"/>
      <c r="XBG176" s="1"/>
      <c r="XBH176" s="1"/>
      <c r="XBI176" s="1"/>
      <c r="XBJ176" s="1"/>
      <c r="XBK176" s="1"/>
      <c r="XBL176" s="1"/>
      <c r="XBM176" s="1"/>
      <c r="XBN176" s="1"/>
      <c r="XBO176" s="1"/>
      <c r="XBP176" s="1"/>
      <c r="XBQ176" s="1"/>
      <c r="XBR176" s="1"/>
      <c r="XBS176" s="1"/>
      <c r="XBT176" s="1"/>
      <c r="XBU176" s="1"/>
      <c r="XBV176" s="1"/>
      <c r="XBW176" s="1"/>
      <c r="XBX176" s="1"/>
      <c r="XBY176" s="1"/>
      <c r="XBZ176" s="1"/>
      <c r="XCA176" s="1"/>
      <c r="XCB176" s="1"/>
      <c r="XCC176" s="1"/>
      <c r="XCD176" s="1"/>
      <c r="XCE176" s="1"/>
      <c r="XCF176" s="1"/>
      <c r="XCG176" s="1"/>
      <c r="XCH176" s="1"/>
      <c r="XCI176" s="1"/>
      <c r="XCJ176" s="1"/>
      <c r="XCK176" s="1"/>
      <c r="XCL176" s="1"/>
      <c r="XCM176" s="1"/>
      <c r="XCN176" s="1"/>
      <c r="XCO176" s="1"/>
      <c r="XCP176" s="1"/>
      <c r="XCQ176" s="1"/>
      <c r="XCR176" s="1"/>
      <c r="XCS176" s="1"/>
      <c r="XCT176" s="1"/>
      <c r="XCU176" s="1"/>
      <c r="XCV176" s="1"/>
      <c r="XCW176" s="1"/>
      <c r="XCX176" s="1"/>
      <c r="XCY176" s="1"/>
      <c r="XCZ176" s="1"/>
      <c r="XDA176" s="1"/>
      <c r="XDB176" s="1"/>
      <c r="XDC176" s="1"/>
      <c r="XDD176" s="1"/>
      <c r="XDE176" s="1"/>
      <c r="XDF176" s="1"/>
      <c r="XDG176" s="1"/>
    </row>
    <row r="177" spans="1:13" s="12" customFormat="1" ht="14.25" customHeight="1">
      <c r="A177" s="69"/>
      <c r="B177" s="11"/>
      <c r="C177" s="1745"/>
      <c r="D177" s="1745"/>
      <c r="E177" s="1745"/>
      <c r="F177" s="1745"/>
      <c r="G177" s="1745"/>
      <c r="H177" s="1745"/>
      <c r="I177" s="1745"/>
      <c r="J177" s="1745"/>
      <c r="K177" s="1745"/>
      <c r="L177" s="1745"/>
      <c r="M177" s="1745"/>
    </row>
    <row r="178" spans="1:13" ht="14.25" customHeight="1">
      <c r="A178" s="69"/>
      <c r="C178" s="1745"/>
      <c r="D178" s="1745"/>
      <c r="E178" s="1745"/>
      <c r="F178" s="1745"/>
      <c r="G178" s="1745"/>
      <c r="H178" s="1745"/>
      <c r="I178" s="1745"/>
      <c r="J178" s="1745"/>
      <c r="K178" s="1745"/>
      <c r="L178" s="1745"/>
      <c r="M178" s="1745"/>
    </row>
    <row r="179" spans="1:13" ht="14.25" customHeight="1">
      <c r="A179" s="69"/>
      <c r="C179" s="1745"/>
      <c r="D179" s="1745"/>
      <c r="E179" s="1745"/>
      <c r="F179" s="1745"/>
      <c r="G179" s="1745"/>
      <c r="H179" s="1745"/>
      <c r="I179" s="1745"/>
      <c r="J179" s="1745"/>
      <c r="K179" s="1745"/>
      <c r="L179" s="1745"/>
      <c r="M179" s="1745"/>
    </row>
    <row r="180" spans="1:13" ht="14.25" customHeight="1">
      <c r="A180" s="69"/>
      <c r="C180" s="1745"/>
      <c r="D180" s="1745"/>
      <c r="E180" s="1745"/>
      <c r="F180" s="1745"/>
      <c r="G180" s="1745"/>
      <c r="H180" s="1745"/>
      <c r="I180" s="1745"/>
      <c r="J180" s="1745"/>
      <c r="K180" s="1745"/>
      <c r="L180" s="1745"/>
      <c r="M180" s="1745"/>
    </row>
    <row r="181" spans="1:13" ht="14.25" customHeight="1">
      <c r="A181" s="69"/>
      <c r="C181" s="1745"/>
      <c r="D181" s="1745"/>
      <c r="E181" s="1745"/>
      <c r="F181" s="1745"/>
      <c r="G181" s="1745"/>
      <c r="H181" s="1745"/>
      <c r="I181" s="1745"/>
      <c r="J181" s="1745"/>
      <c r="K181" s="1745"/>
      <c r="L181" s="1745"/>
      <c r="M181" s="1745"/>
    </row>
    <row r="182" spans="1:13" ht="12.75" customHeight="1">
      <c r="A182" s="69"/>
      <c r="C182" s="1745"/>
      <c r="D182" s="1745"/>
      <c r="E182" s="1745"/>
      <c r="F182" s="1745"/>
      <c r="G182" s="1745"/>
      <c r="H182" s="1745"/>
      <c r="I182" s="1745"/>
      <c r="J182" s="1745"/>
      <c r="K182" s="1745"/>
      <c r="L182" s="1745"/>
      <c r="M182" s="1745"/>
    </row>
    <row r="183" spans="1:13" ht="14.25" hidden="1" customHeight="1">
      <c r="A183" s="69"/>
      <c r="C183" s="1745"/>
      <c r="D183" s="1745"/>
      <c r="E183" s="1745"/>
      <c r="F183" s="1745"/>
      <c r="G183" s="1745"/>
      <c r="H183" s="1745"/>
      <c r="I183" s="1745"/>
      <c r="J183" s="1745"/>
      <c r="K183" s="1745"/>
      <c r="L183" s="1745"/>
      <c r="M183" s="1745"/>
    </row>
    <row r="184" spans="1:13" ht="14.25" customHeight="1">
      <c r="A184" s="69"/>
      <c r="C184" s="1745"/>
      <c r="D184" s="1745"/>
      <c r="E184" s="1745"/>
      <c r="F184" s="1745"/>
      <c r="G184" s="1745"/>
      <c r="H184" s="1745"/>
      <c r="I184" s="1745"/>
      <c r="J184" s="1745"/>
      <c r="K184" s="1745"/>
      <c r="L184" s="1745"/>
      <c r="M184" s="1745"/>
    </row>
    <row r="185" spans="1:13" ht="14.25" customHeight="1">
      <c r="A185" s="69"/>
      <c r="C185" s="1745"/>
      <c r="D185" s="1745"/>
      <c r="E185" s="1745"/>
      <c r="F185" s="1745"/>
      <c r="G185" s="1745"/>
      <c r="H185" s="1745"/>
      <c r="I185" s="1745"/>
      <c r="J185" s="1745"/>
      <c r="K185" s="1745"/>
      <c r="L185" s="1745"/>
      <c r="M185" s="1745"/>
    </row>
    <row r="186" spans="1:13" ht="14.25" hidden="1" customHeight="1">
      <c r="A186" s="69"/>
      <c r="C186" s="1745"/>
      <c r="D186" s="1745"/>
      <c r="E186" s="1745"/>
      <c r="F186" s="1745"/>
      <c r="G186" s="1745"/>
      <c r="H186" s="1745"/>
      <c r="I186" s="1745"/>
      <c r="J186" s="1745"/>
      <c r="K186" s="1745"/>
      <c r="L186" s="1745"/>
      <c r="M186" s="1745"/>
    </row>
    <row r="187" spans="1:13" ht="14.25" hidden="1" customHeight="1">
      <c r="A187" s="69"/>
      <c r="C187" s="1745"/>
      <c r="D187" s="1745"/>
      <c r="E187" s="1745"/>
      <c r="F187" s="1745"/>
      <c r="G187" s="1745"/>
      <c r="H187" s="1745"/>
      <c r="I187" s="1745"/>
      <c r="J187" s="1745"/>
      <c r="K187" s="1745"/>
      <c r="L187" s="1745"/>
      <c r="M187" s="1745"/>
    </row>
    <row r="188" spans="1:13" ht="14.25" customHeight="1">
      <c r="A188" s="69"/>
      <c r="C188" s="1745"/>
      <c r="D188" s="1745"/>
      <c r="E188" s="1745"/>
      <c r="F188" s="1745"/>
      <c r="G188" s="1745"/>
      <c r="H188" s="1745"/>
      <c r="I188" s="1745"/>
      <c r="J188" s="1745"/>
      <c r="K188" s="1745"/>
      <c r="L188" s="1745"/>
      <c r="M188" s="1745"/>
    </row>
    <row r="189" spans="1:13" ht="14.25" customHeight="1">
      <c r="A189" s="69"/>
      <c r="C189" s="1745"/>
      <c r="D189" s="1745"/>
      <c r="E189" s="1745"/>
      <c r="F189" s="1745"/>
      <c r="G189" s="1745"/>
      <c r="H189" s="1745"/>
      <c r="I189" s="1745"/>
      <c r="J189" s="1745"/>
      <c r="K189" s="1745"/>
      <c r="L189" s="1745"/>
      <c r="M189" s="1745"/>
    </row>
    <row r="190" spans="1:13" ht="14.25" customHeight="1">
      <c r="A190" s="69"/>
      <c r="C190" s="1745"/>
      <c r="D190" s="1745"/>
      <c r="E190" s="1745"/>
      <c r="F190" s="1745"/>
      <c r="G190" s="1745"/>
      <c r="H190" s="1745"/>
      <c r="I190" s="1745"/>
      <c r="J190" s="1745"/>
      <c r="K190" s="1745"/>
      <c r="L190" s="1745"/>
      <c r="M190" s="1745"/>
    </row>
    <row r="191" spans="1:13" ht="14.25" customHeight="1">
      <c r="A191" s="69"/>
      <c r="C191" s="1745"/>
      <c r="D191" s="1745"/>
      <c r="E191" s="1745"/>
      <c r="F191" s="1745"/>
      <c r="G191" s="1745"/>
      <c r="H191" s="1745"/>
      <c r="I191" s="1745"/>
      <c r="J191" s="1745"/>
      <c r="K191" s="1745"/>
      <c r="L191" s="1745"/>
      <c r="M191" s="1745"/>
    </row>
    <row r="192" spans="1:13" ht="12.75" customHeight="1">
      <c r="A192" s="69"/>
      <c r="C192" s="1745"/>
      <c r="D192" s="1745"/>
      <c r="E192" s="1745"/>
      <c r="F192" s="1745"/>
      <c r="G192" s="1745"/>
      <c r="H192" s="1745"/>
      <c r="I192" s="1745"/>
      <c r="J192" s="1745"/>
      <c r="K192" s="1745"/>
      <c r="L192" s="1745"/>
      <c r="M192" s="1745"/>
    </row>
    <row r="193" spans="1:13" ht="14.25" hidden="1" customHeight="1">
      <c r="A193" s="69"/>
      <c r="C193" s="1745"/>
      <c r="D193" s="1745"/>
      <c r="E193" s="1745"/>
      <c r="F193" s="1745"/>
      <c r="G193" s="1745"/>
      <c r="H193" s="1745"/>
      <c r="I193" s="1745"/>
      <c r="J193" s="1745"/>
      <c r="K193" s="1745"/>
      <c r="L193" s="1745"/>
      <c r="M193" s="1745"/>
    </row>
    <row r="194" spans="1:13" ht="14.25" customHeight="1">
      <c r="A194" s="69"/>
      <c r="C194" s="1745"/>
      <c r="D194" s="1745"/>
      <c r="E194" s="1745"/>
      <c r="F194" s="1745"/>
      <c r="G194" s="1745"/>
      <c r="H194" s="1745"/>
      <c r="I194" s="1745"/>
      <c r="J194" s="1745"/>
      <c r="K194" s="1745"/>
      <c r="L194" s="1745"/>
      <c r="M194" s="1745"/>
    </row>
    <row r="195" spans="1:13" ht="14.25" customHeight="1">
      <c r="A195" s="69"/>
    </row>
    <row r="196" spans="1:13">
      <c r="A196" s="69"/>
    </row>
    <row r="197" spans="1:13" ht="15.75" customHeight="1">
      <c r="A197" s="69"/>
      <c r="C197" s="1656" t="s">
        <v>876</v>
      </c>
      <c r="D197" s="1252"/>
      <c r="E197" s="1252"/>
      <c r="F197" s="1252"/>
      <c r="G197" s="1252"/>
      <c r="H197" s="1252"/>
      <c r="I197" s="1252"/>
      <c r="J197" s="1252"/>
      <c r="K197" s="1252"/>
      <c r="L197" s="1252"/>
      <c r="M197" s="1252"/>
    </row>
    <row r="198" spans="1:13" s="12" customFormat="1" ht="15" customHeight="1">
      <c r="A198" s="69"/>
      <c r="B198" s="11"/>
      <c r="C198" s="1310" t="s">
        <v>1611</v>
      </c>
      <c r="D198" s="1310"/>
      <c r="E198" s="1310"/>
      <c r="F198" s="1310"/>
      <c r="G198" s="1310"/>
      <c r="H198" s="1310"/>
      <c r="I198" s="1310"/>
      <c r="J198" s="1310"/>
      <c r="K198" s="1310"/>
      <c r="L198" s="1310"/>
      <c r="M198" s="1310"/>
    </row>
    <row r="199" spans="1:13" s="12" customFormat="1">
      <c r="A199" s="69"/>
      <c r="B199" s="11"/>
      <c r="C199" s="1310"/>
      <c r="D199" s="1310"/>
      <c r="E199" s="1310"/>
      <c r="F199" s="1310"/>
      <c r="G199" s="1310"/>
      <c r="H199" s="1310"/>
      <c r="I199" s="1310"/>
      <c r="J199" s="1310"/>
      <c r="K199" s="1310"/>
      <c r="L199" s="1310"/>
      <c r="M199" s="1310"/>
    </row>
    <row r="200" spans="1:13" s="12" customFormat="1">
      <c r="A200" s="69"/>
      <c r="B200" s="11"/>
      <c r="C200" s="1310"/>
      <c r="D200" s="1310"/>
      <c r="E200" s="1310"/>
      <c r="F200" s="1310"/>
      <c r="G200" s="1310"/>
      <c r="H200" s="1310"/>
      <c r="I200" s="1310"/>
      <c r="J200" s="1310"/>
      <c r="K200" s="1310"/>
      <c r="L200" s="1310"/>
      <c r="M200" s="1310"/>
    </row>
    <row r="201" spans="1:13" s="12" customFormat="1">
      <c r="A201" s="69"/>
      <c r="B201" s="11"/>
      <c r="C201" s="1310"/>
      <c r="D201" s="1310"/>
      <c r="E201" s="1310"/>
      <c r="F201" s="1310"/>
      <c r="G201" s="1310"/>
      <c r="H201" s="1310"/>
      <c r="I201" s="1310"/>
      <c r="J201" s="1310"/>
      <c r="K201" s="1310"/>
      <c r="L201" s="1310"/>
      <c r="M201" s="1310"/>
    </row>
    <row r="202" spans="1:13" s="12" customFormat="1">
      <c r="A202" s="69"/>
      <c r="B202" s="11"/>
      <c r="C202" s="1310"/>
      <c r="D202" s="1310"/>
      <c r="E202" s="1310"/>
      <c r="F202" s="1310"/>
      <c r="G202" s="1310"/>
      <c r="H202" s="1310"/>
      <c r="I202" s="1310"/>
      <c r="J202" s="1310"/>
      <c r="K202" s="1310"/>
      <c r="L202" s="1310"/>
      <c r="M202" s="1310"/>
    </row>
    <row r="203" spans="1:13" s="12" customFormat="1">
      <c r="A203" s="69"/>
      <c r="B203" s="11"/>
      <c r="C203" s="1310"/>
      <c r="D203" s="1310"/>
      <c r="E203" s="1310"/>
      <c r="F203" s="1310"/>
      <c r="G203" s="1310"/>
      <c r="H203" s="1310"/>
      <c r="I203" s="1310"/>
      <c r="J203" s="1310"/>
      <c r="K203" s="1310"/>
      <c r="L203" s="1310"/>
      <c r="M203" s="1310"/>
    </row>
    <row r="204" spans="1:13" s="12" customFormat="1">
      <c r="A204" s="69"/>
      <c r="B204" s="11"/>
      <c r="C204" s="1310"/>
      <c r="D204" s="1310"/>
      <c r="E204" s="1310"/>
      <c r="F204" s="1310"/>
      <c r="G204" s="1310"/>
      <c r="H204" s="1310"/>
      <c r="I204" s="1310"/>
      <c r="J204" s="1310"/>
      <c r="K204" s="1310"/>
      <c r="L204" s="1310"/>
      <c r="M204" s="1310"/>
    </row>
    <row r="205" spans="1:13" s="12" customFormat="1">
      <c r="A205" s="69"/>
      <c r="B205" s="11"/>
      <c r="C205" s="1310"/>
      <c r="D205" s="1310"/>
      <c r="E205" s="1310"/>
      <c r="F205" s="1310"/>
      <c r="G205" s="1310"/>
      <c r="H205" s="1310"/>
      <c r="I205" s="1310"/>
      <c r="J205" s="1310"/>
      <c r="K205" s="1310"/>
      <c r="L205" s="1310"/>
      <c r="M205" s="1310"/>
    </row>
    <row r="206" spans="1:13" s="12" customFormat="1">
      <c r="A206" s="69"/>
      <c r="B206" s="11"/>
      <c r="C206" s="1310"/>
      <c r="D206" s="1310"/>
      <c r="E206" s="1310"/>
      <c r="F206" s="1310"/>
      <c r="G206" s="1310"/>
      <c r="H206" s="1310"/>
      <c r="I206" s="1310"/>
      <c r="J206" s="1310"/>
      <c r="K206" s="1310"/>
      <c r="L206" s="1310"/>
      <c r="M206" s="1310"/>
    </row>
    <row r="207" spans="1:13" s="12" customFormat="1">
      <c r="A207" s="69"/>
      <c r="B207" s="11"/>
      <c r="C207" s="1310"/>
      <c r="D207" s="1310"/>
      <c r="E207" s="1310"/>
      <c r="F207" s="1310"/>
      <c r="G207" s="1310"/>
      <c r="H207" s="1310"/>
      <c r="I207" s="1310"/>
      <c r="J207" s="1310"/>
      <c r="K207" s="1310"/>
      <c r="L207" s="1310"/>
      <c r="M207" s="1310"/>
    </row>
    <row r="208" spans="1:13" s="12" customFormat="1">
      <c r="A208" s="69"/>
      <c r="B208" s="11"/>
      <c r="C208" s="1310"/>
      <c r="D208" s="1310"/>
      <c r="E208" s="1310"/>
      <c r="F208" s="1310"/>
      <c r="G208" s="1310"/>
      <c r="H208" s="1310"/>
      <c r="I208" s="1310"/>
      <c r="J208" s="1310"/>
      <c r="K208" s="1310"/>
      <c r="L208" s="1310"/>
      <c r="M208" s="1310"/>
    </row>
    <row r="209" spans="1:13" s="12" customFormat="1">
      <c r="A209" s="69"/>
      <c r="B209" s="11"/>
      <c r="C209" s="1310"/>
      <c r="D209" s="1310"/>
      <c r="E209" s="1310"/>
      <c r="F209" s="1310"/>
      <c r="G209" s="1310"/>
      <c r="H209" s="1310"/>
      <c r="I209" s="1310"/>
      <c r="J209" s="1310"/>
      <c r="K209" s="1310"/>
      <c r="L209" s="1310"/>
      <c r="M209" s="1310"/>
    </row>
    <row r="210" spans="1:13" s="12" customFormat="1">
      <c r="A210" s="69"/>
      <c r="B210" s="11"/>
      <c r="C210" s="1310"/>
      <c r="D210" s="1310"/>
      <c r="E210" s="1310"/>
      <c r="F210" s="1310"/>
      <c r="G210" s="1310"/>
      <c r="H210" s="1310"/>
      <c r="I210" s="1310"/>
      <c r="J210" s="1310"/>
      <c r="K210" s="1310"/>
      <c r="L210" s="1310"/>
      <c r="M210" s="1310"/>
    </row>
    <row r="211" spans="1:13" s="12" customFormat="1">
      <c r="A211" s="69"/>
      <c r="B211" s="11"/>
      <c r="C211" s="1310"/>
      <c r="D211" s="1310"/>
      <c r="E211" s="1310"/>
      <c r="F211" s="1310"/>
      <c r="G211" s="1310"/>
      <c r="H211" s="1310"/>
      <c r="I211" s="1310"/>
      <c r="J211" s="1310"/>
      <c r="K211" s="1310"/>
      <c r="L211" s="1310"/>
      <c r="M211" s="1310"/>
    </row>
    <row r="212" spans="1:13" s="12" customFormat="1" ht="6" customHeight="1">
      <c r="A212" s="69"/>
      <c r="B212" s="11"/>
      <c r="C212" s="1310"/>
      <c r="D212" s="1310"/>
      <c r="E212" s="1310"/>
      <c r="F212" s="1310"/>
      <c r="G212" s="1310"/>
      <c r="H212" s="1310"/>
      <c r="I212" s="1310"/>
      <c r="J212" s="1310"/>
      <c r="K212" s="1310"/>
      <c r="L212" s="1310"/>
      <c r="M212" s="1310"/>
    </row>
    <row r="213" spans="1:13" s="12" customFormat="1">
      <c r="A213" s="69"/>
      <c r="B213" s="11"/>
      <c r="C213" s="1310"/>
      <c r="D213" s="1310"/>
      <c r="E213" s="1310"/>
      <c r="F213" s="1310"/>
      <c r="G213" s="1310"/>
      <c r="H213" s="1310"/>
      <c r="I213" s="1310"/>
      <c r="J213" s="1310"/>
      <c r="K213" s="1310"/>
      <c r="L213" s="1310"/>
      <c r="M213" s="1310"/>
    </row>
    <row r="214" spans="1:13" s="12" customFormat="1">
      <c r="A214" s="69"/>
      <c r="B214" s="11"/>
      <c r="C214" s="1310"/>
      <c r="D214" s="1310"/>
      <c r="E214" s="1310"/>
      <c r="F214" s="1310"/>
      <c r="G214" s="1310"/>
      <c r="H214" s="1310"/>
      <c r="I214" s="1310"/>
      <c r="J214" s="1310"/>
      <c r="K214" s="1310"/>
      <c r="L214" s="1310"/>
      <c r="M214" s="1310"/>
    </row>
    <row r="215" spans="1:13" s="12" customFormat="1" ht="2.25" customHeight="1">
      <c r="A215" s="69"/>
      <c r="B215" s="11"/>
      <c r="C215" s="1310"/>
      <c r="D215" s="1310"/>
      <c r="E215" s="1310"/>
      <c r="F215" s="1310"/>
      <c r="G215" s="1310"/>
      <c r="H215" s="1310"/>
      <c r="I215" s="1310"/>
      <c r="J215" s="1310"/>
      <c r="K215" s="1310"/>
      <c r="L215" s="1310"/>
      <c r="M215" s="1310"/>
    </row>
    <row r="216" spans="1:13" s="12" customFormat="1">
      <c r="A216" s="69"/>
      <c r="B216" s="11"/>
      <c r="C216" s="1310"/>
      <c r="D216" s="1310"/>
      <c r="E216" s="1310"/>
      <c r="F216" s="1310"/>
      <c r="G216" s="1310"/>
      <c r="H216" s="1310"/>
      <c r="I216" s="1310"/>
      <c r="J216" s="1310"/>
      <c r="K216" s="1310"/>
      <c r="L216" s="1310"/>
      <c r="M216" s="1310"/>
    </row>
    <row r="217" spans="1:13" s="12" customFormat="1">
      <c r="A217" s="69"/>
      <c r="B217" s="11"/>
      <c r="C217" s="1310"/>
      <c r="D217" s="1310"/>
      <c r="E217" s="1310"/>
      <c r="F217" s="1310"/>
      <c r="G217" s="1310"/>
      <c r="H217" s="1310"/>
      <c r="I217" s="1310"/>
      <c r="J217" s="1310"/>
      <c r="K217" s="1310"/>
      <c r="L217" s="1310"/>
      <c r="M217" s="1310"/>
    </row>
    <row r="218" spans="1:13" s="12" customFormat="1">
      <c r="A218" s="69"/>
      <c r="B218" s="11"/>
      <c r="C218" s="1310"/>
      <c r="D218" s="1310"/>
      <c r="E218" s="1310"/>
      <c r="F218" s="1310"/>
      <c r="G218" s="1310"/>
      <c r="H218" s="1310"/>
      <c r="I218" s="1310"/>
      <c r="J218" s="1310"/>
      <c r="K218" s="1310"/>
      <c r="L218" s="1310"/>
      <c r="M218" s="1310"/>
    </row>
    <row r="219" spans="1:13" s="12" customFormat="1" ht="6" customHeight="1">
      <c r="A219" s="69"/>
      <c r="B219" s="11"/>
      <c r="C219" s="1310"/>
      <c r="D219" s="1310"/>
      <c r="E219" s="1310"/>
      <c r="F219" s="1310"/>
      <c r="G219" s="1310"/>
      <c r="H219" s="1310"/>
      <c r="I219" s="1310"/>
      <c r="J219" s="1310"/>
      <c r="K219" s="1310"/>
      <c r="L219" s="1310"/>
      <c r="M219" s="1310"/>
    </row>
    <row r="220" spans="1:13" s="12" customFormat="1">
      <c r="A220" s="69"/>
      <c r="B220" s="11"/>
      <c r="C220" s="1310"/>
      <c r="D220" s="1310"/>
      <c r="E220" s="1310"/>
      <c r="F220" s="1310"/>
      <c r="G220" s="1310"/>
      <c r="H220" s="1310"/>
      <c r="I220" s="1310"/>
      <c r="J220" s="1310"/>
      <c r="K220" s="1310"/>
      <c r="L220" s="1310"/>
      <c r="M220" s="1310"/>
    </row>
    <row r="221" spans="1:13" s="12" customFormat="1" ht="15" customHeight="1">
      <c r="A221" s="69"/>
      <c r="B221" s="11"/>
      <c r="C221" s="1310"/>
      <c r="D221" s="1310"/>
      <c r="E221" s="1310"/>
      <c r="F221" s="1310"/>
      <c r="G221" s="1310"/>
      <c r="H221" s="1310"/>
      <c r="I221" s="1310"/>
      <c r="J221" s="1310"/>
      <c r="K221" s="1310"/>
      <c r="L221" s="1310"/>
      <c r="M221" s="1310"/>
    </row>
    <row r="222" spans="1:13" s="12" customFormat="1" ht="15" customHeight="1">
      <c r="A222" s="69"/>
      <c r="B222" s="11"/>
      <c r="C222" s="1310"/>
      <c r="D222" s="1310"/>
      <c r="E222" s="1310"/>
      <c r="F222" s="1310"/>
      <c r="G222" s="1310"/>
      <c r="H222" s="1310"/>
      <c r="I222" s="1310"/>
      <c r="J222" s="1310"/>
      <c r="K222" s="1310"/>
      <c r="L222" s="1310"/>
      <c r="M222" s="1310"/>
    </row>
    <row r="223" spans="1:13" s="12" customFormat="1">
      <c r="A223" s="69"/>
      <c r="B223" s="11"/>
    </row>
    <row r="224" spans="1:13" s="12" customFormat="1">
      <c r="A224" s="69"/>
      <c r="B224" s="11"/>
    </row>
    <row r="225" spans="1:1">
      <c r="A225" s="69"/>
    </row>
    <row r="226" spans="1:1"/>
    <row r="227" spans="1:1"/>
  </sheetData>
  <sheetProtection algorithmName="SHA-512" hashValue="xJGEAluTLIXkZ/5lX2r/ikd8ZdzK6fcEpbHolnS6G3qMv4XO50uqdtGdVb+po2lXOvIf42wbrwypu+MWS10d2w==" saltValue="cYqXNixIb8ciMoJEp7gzkA==" spinCount="100000" sheet="1" objects="1" scenarios="1"/>
  <mergeCells count="138">
    <mergeCell ref="C197:M197"/>
    <mergeCell ref="C198:M222"/>
    <mergeCell ref="C131:M131"/>
    <mergeCell ref="C132:F132"/>
    <mergeCell ref="G132:M132"/>
    <mergeCell ref="C133:F133"/>
    <mergeCell ref="C134:F134"/>
    <mergeCell ref="C135:F135"/>
    <mergeCell ref="G136:M136"/>
    <mergeCell ref="G137:M137"/>
    <mergeCell ref="G138:M138"/>
    <mergeCell ref="G139:M139"/>
    <mergeCell ref="C136:F136"/>
    <mergeCell ref="C137:F137"/>
    <mergeCell ref="C138:F138"/>
    <mergeCell ref="C139:F139"/>
    <mergeCell ref="C175:M194"/>
    <mergeCell ref="C174:I174"/>
    <mergeCell ref="C142:M142"/>
    <mergeCell ref="C148:M171"/>
    <mergeCell ref="C147:M147"/>
    <mergeCell ref="C116:F116"/>
    <mergeCell ref="C117:M117"/>
    <mergeCell ref="C124:K124"/>
    <mergeCell ref="C125:G125"/>
    <mergeCell ref="C128:M128"/>
    <mergeCell ref="G133:M133"/>
    <mergeCell ref="G134:M134"/>
    <mergeCell ref="G135:M135"/>
    <mergeCell ref="C111:K111"/>
    <mergeCell ref="C112:F112"/>
    <mergeCell ref="C113:F113"/>
    <mergeCell ref="C114:F114"/>
    <mergeCell ref="C115:F115"/>
    <mergeCell ref="C106:D106"/>
    <mergeCell ref="C107:D107"/>
    <mergeCell ref="C102:D102"/>
    <mergeCell ref="C104:H104"/>
    <mergeCell ref="C108:M108"/>
    <mergeCell ref="C100:G100"/>
    <mergeCell ref="C101:H101"/>
    <mergeCell ref="C103:D103"/>
    <mergeCell ref="C105:D105"/>
    <mergeCell ref="C91:C93"/>
    <mergeCell ref="C94:C96"/>
    <mergeCell ref="C82:D82"/>
    <mergeCell ref="C83:D83"/>
    <mergeCell ref="C84:D84"/>
    <mergeCell ref="E82:L82"/>
    <mergeCell ref="E83:G83"/>
    <mergeCell ref="J83:L83"/>
    <mergeCell ref="C97:M97"/>
    <mergeCell ref="C85:C87"/>
    <mergeCell ref="C88:C90"/>
    <mergeCell ref="M82:S82"/>
    <mergeCell ref="M83:O83"/>
    <mergeCell ref="Q83:S83"/>
    <mergeCell ref="T82:AA82"/>
    <mergeCell ref="T83:V83"/>
    <mergeCell ref="Y83:AA83"/>
    <mergeCell ref="AB82:AI82"/>
    <mergeCell ref="AB83:AD83"/>
    <mergeCell ref="AG83:AI83"/>
    <mergeCell ref="C76:D76"/>
    <mergeCell ref="C81:AI81"/>
    <mergeCell ref="C77:M77"/>
    <mergeCell ref="C80:I80"/>
    <mergeCell ref="C72:D72"/>
    <mergeCell ref="C71:D71"/>
    <mergeCell ref="E71:H71"/>
    <mergeCell ref="I71:K71"/>
    <mergeCell ref="C67:M67"/>
    <mergeCell ref="C70:S70"/>
    <mergeCell ref="C73:D73"/>
    <mergeCell ref="C74:D74"/>
    <mergeCell ref="C75:D75"/>
    <mergeCell ref="L71:O71"/>
    <mergeCell ref="P71:S71"/>
    <mergeCell ref="C55:C57"/>
    <mergeCell ref="C58:C60"/>
    <mergeCell ref="C61:C63"/>
    <mergeCell ref="C64:C66"/>
    <mergeCell ref="E52:L52"/>
    <mergeCell ref="E53:G53"/>
    <mergeCell ref="J53:L53"/>
    <mergeCell ref="M52:S52"/>
    <mergeCell ref="C41:F41"/>
    <mergeCell ref="C51:AI51"/>
    <mergeCell ref="T52:AA52"/>
    <mergeCell ref="AB52:AI52"/>
    <mergeCell ref="AB53:AD53"/>
    <mergeCell ref="AG53:AI53"/>
    <mergeCell ref="M53:O53"/>
    <mergeCell ref="Q53:S53"/>
    <mergeCell ref="T53:V53"/>
    <mergeCell ref="Y53:AA53"/>
    <mergeCell ref="C50:M50"/>
    <mergeCell ref="C35:J35"/>
    <mergeCell ref="C42:M42"/>
    <mergeCell ref="C47:F47"/>
    <mergeCell ref="C48:M48"/>
    <mergeCell ref="C36:F36"/>
    <mergeCell ref="C37:F37"/>
    <mergeCell ref="C38:F38"/>
    <mergeCell ref="C39:F39"/>
    <mergeCell ref="C40:F40"/>
    <mergeCell ref="C45:M45"/>
    <mergeCell ref="AA26:AH26"/>
    <mergeCell ref="C25:AH25"/>
    <mergeCell ref="C32:M32"/>
    <mergeCell ref="S27:U27"/>
    <mergeCell ref="X27:Z27"/>
    <mergeCell ref="AA27:AC27"/>
    <mergeCell ref="AF27:AH27"/>
    <mergeCell ref="L27:N27"/>
    <mergeCell ref="P27:R27"/>
    <mergeCell ref="S26:Z26"/>
    <mergeCell ref="C3:V3"/>
    <mergeCell ref="C11:F11"/>
    <mergeCell ref="C12:F12"/>
    <mergeCell ref="C13:F13"/>
    <mergeCell ref="C14:F14"/>
    <mergeCell ref="C15:F15"/>
    <mergeCell ref="C24:M24"/>
    <mergeCell ref="D27:F27"/>
    <mergeCell ref="I27:K27"/>
    <mergeCell ref="D26:K26"/>
    <mergeCell ref="C16:F16"/>
    <mergeCell ref="C17:F17"/>
    <mergeCell ref="G11:M11"/>
    <mergeCell ref="G12:M12"/>
    <mergeCell ref="G13:M13"/>
    <mergeCell ref="G14:M14"/>
    <mergeCell ref="G15:M15"/>
    <mergeCell ref="G16:M16"/>
    <mergeCell ref="G17:M17"/>
    <mergeCell ref="L26:R26"/>
    <mergeCell ref="C10:M10"/>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3B0D2-94B7-4EA9-8873-673C16DE2AC4}">
  <sheetPr codeName="Planilha12">
    <tabColor theme="0"/>
  </sheetPr>
  <dimension ref="A1:AG408"/>
  <sheetViews>
    <sheetView showGridLines="0" zoomScale="70" zoomScaleNormal="70" workbookViewId="0"/>
  </sheetViews>
  <sheetFormatPr defaultColWidth="0" defaultRowHeight="0" customHeight="1" zeroHeight="1"/>
  <cols>
    <col min="1" max="1" width="46.7265625" style="69" customWidth="1"/>
    <col min="2" max="2" width="7.54296875" style="11" customWidth="1"/>
    <col min="3" max="6" width="12.1796875" style="11" customWidth="1"/>
    <col min="7" max="8" width="17.54296875" style="11" customWidth="1"/>
    <col min="9" max="11" width="12.1796875" style="11" customWidth="1"/>
    <col min="12" max="12" width="14.26953125" style="11" customWidth="1"/>
    <col min="13" max="13" width="17.54296875" style="11" customWidth="1"/>
    <col min="14" max="14" width="17.26953125" style="11" customWidth="1"/>
    <col min="15" max="16" width="17.54296875" style="11" bestFit="1" customWidth="1"/>
    <col min="17" max="17" width="13.453125" style="11" customWidth="1"/>
    <col min="18" max="18" width="9.26953125" style="11" bestFit="1" customWidth="1"/>
    <col min="19" max="20" width="17.54296875" style="11" bestFit="1" customWidth="1"/>
    <col min="21" max="21" width="22" style="11" bestFit="1" customWidth="1"/>
    <col min="22" max="24" width="13.453125" style="11" customWidth="1"/>
    <col min="25" max="25" width="20.26953125" style="11" bestFit="1" customWidth="1"/>
    <col min="26" max="26" width="13.453125" style="11" customWidth="1"/>
    <col min="27" max="27" width="22" style="11" bestFit="1" customWidth="1"/>
    <col min="28" max="28" width="15.26953125" style="11" bestFit="1" customWidth="1"/>
    <col min="29" max="29" width="20.7265625" style="11" bestFit="1" customWidth="1"/>
    <col min="30" max="30" width="16.7265625" style="11" customWidth="1"/>
    <col min="31" max="31" width="20.26953125" style="11" bestFit="1" customWidth="1"/>
    <col min="32" max="32" width="15.26953125" style="11" bestFit="1" customWidth="1"/>
    <col min="33" max="33" width="10.81640625" style="11" customWidth="1"/>
    <col min="34" max="16384" width="10.81640625" style="11" hidden="1"/>
  </cols>
  <sheetData>
    <row r="1" spans="1:22" ht="13.5"/>
    <row r="2" spans="1:22" ht="13.5"/>
    <row r="3" spans="1:22" s="294" customFormat="1" ht="31.5">
      <c r="A3" s="293"/>
      <c r="C3" s="1195" t="s">
        <v>877</v>
      </c>
      <c r="D3" s="1196"/>
      <c r="E3" s="1196"/>
      <c r="F3" s="1196"/>
      <c r="G3" s="1196"/>
      <c r="H3" s="1196"/>
      <c r="I3" s="1196"/>
      <c r="J3" s="1196"/>
      <c r="K3" s="1196"/>
      <c r="L3" s="1196"/>
      <c r="M3" s="1196"/>
      <c r="N3" s="1196"/>
      <c r="O3" s="1196"/>
      <c r="P3" s="1196"/>
      <c r="Q3" s="1196"/>
      <c r="R3" s="1196"/>
      <c r="S3" s="1196"/>
      <c r="T3" s="1196"/>
      <c r="U3" s="1196"/>
      <c r="V3" s="1196"/>
    </row>
    <row r="4" spans="1:22" ht="13.5"/>
    <row r="5" spans="1:22" ht="15" customHeight="1"/>
    <row r="6" spans="1:22" ht="15.5">
      <c r="C6" s="1935" t="s">
        <v>878</v>
      </c>
      <c r="D6" s="1936"/>
      <c r="E6" s="1936"/>
      <c r="F6" s="1936"/>
      <c r="G6" s="1936"/>
      <c r="H6" s="1936"/>
      <c r="I6" s="1936"/>
      <c r="J6" s="1936"/>
      <c r="K6" s="1936"/>
      <c r="L6" s="1936"/>
      <c r="M6" s="1936"/>
    </row>
    <row r="7" spans="1:22" ht="15">
      <c r="C7" s="1585" t="s">
        <v>676</v>
      </c>
      <c r="D7" s="1585"/>
      <c r="E7" s="1585"/>
      <c r="F7" s="1586"/>
      <c r="G7" s="1584" t="s">
        <v>364</v>
      </c>
      <c r="H7" s="1585"/>
      <c r="I7" s="1585"/>
      <c r="J7" s="1585"/>
      <c r="K7" s="1585"/>
      <c r="L7" s="1585"/>
      <c r="M7" s="1585"/>
    </row>
    <row r="8" spans="1:22" ht="199.5" customHeight="1">
      <c r="C8" s="1296" t="s">
        <v>879</v>
      </c>
      <c r="D8" s="1296"/>
      <c r="E8" s="1296"/>
      <c r="F8" s="1687"/>
      <c r="G8" s="1937" t="s">
        <v>880</v>
      </c>
      <c r="H8" s="1938"/>
      <c r="I8" s="1938"/>
      <c r="J8" s="1938"/>
      <c r="K8" s="1938"/>
      <c r="L8" s="1938"/>
      <c r="M8" s="1938"/>
    </row>
    <row r="9" spans="1:22" ht="176.5" customHeight="1">
      <c r="C9" s="1296" t="s">
        <v>881</v>
      </c>
      <c r="D9" s="1296"/>
      <c r="E9" s="1296" t="s">
        <v>881</v>
      </c>
      <c r="F9" s="1687"/>
      <c r="G9" s="1937" t="s">
        <v>882</v>
      </c>
      <c r="H9" s="1938"/>
      <c r="I9" s="1938"/>
      <c r="J9" s="1938"/>
      <c r="K9" s="1938"/>
      <c r="L9" s="1938"/>
      <c r="M9" s="1938"/>
    </row>
    <row r="10" spans="1:22" ht="156.5" customHeight="1">
      <c r="C10" s="1296" t="s">
        <v>883</v>
      </c>
      <c r="D10" s="1296"/>
      <c r="E10" s="1296" t="s">
        <v>883</v>
      </c>
      <c r="F10" s="1687"/>
      <c r="G10" s="1937" t="s">
        <v>884</v>
      </c>
      <c r="H10" s="1938"/>
      <c r="I10" s="1938"/>
      <c r="J10" s="1938"/>
      <c r="K10" s="1938"/>
      <c r="L10" s="1938"/>
      <c r="M10" s="1938"/>
    </row>
    <row r="11" spans="1:22" ht="163.5" customHeight="1">
      <c r="C11" s="1296" t="s">
        <v>885</v>
      </c>
      <c r="D11" s="1296"/>
      <c r="E11" s="1296" t="s">
        <v>885</v>
      </c>
      <c r="F11" s="1687"/>
      <c r="G11" s="1937" t="s">
        <v>886</v>
      </c>
      <c r="H11" s="1938"/>
      <c r="I11" s="1938"/>
      <c r="J11" s="1938"/>
      <c r="K11" s="1938"/>
      <c r="L11" s="1938"/>
      <c r="M11" s="1938"/>
    </row>
    <row r="12" spans="1:22" ht="170" customHeight="1">
      <c r="C12" s="1296" t="s">
        <v>887</v>
      </c>
      <c r="D12" s="1296"/>
      <c r="E12" s="1296" t="s">
        <v>887</v>
      </c>
      <c r="F12" s="1687"/>
      <c r="G12" s="1937" t="s">
        <v>1557</v>
      </c>
      <c r="H12" s="1938"/>
      <c r="I12" s="1938"/>
      <c r="J12" s="1938"/>
      <c r="K12" s="1938"/>
      <c r="L12" s="1938"/>
      <c r="M12" s="1938"/>
    </row>
    <row r="13" spans="1:22" ht="132" customHeight="1">
      <c r="C13" s="1296" t="s">
        <v>888</v>
      </c>
      <c r="D13" s="1296"/>
      <c r="E13" s="1296" t="s">
        <v>888</v>
      </c>
      <c r="F13" s="1687"/>
      <c r="G13" s="1937" t="s">
        <v>889</v>
      </c>
      <c r="H13" s="1938"/>
      <c r="I13" s="1938"/>
      <c r="J13" s="1938"/>
      <c r="K13" s="1938"/>
      <c r="L13" s="1938"/>
      <c r="M13" s="1938"/>
    </row>
    <row r="14" spans="1:22" ht="13.5"/>
    <row r="15" spans="1:22" ht="13.5"/>
    <row r="16" spans="1:22" s="80" customFormat="1" ht="60.75" customHeight="1">
      <c r="A16" s="234"/>
      <c r="C16" s="1655" t="s">
        <v>1556</v>
      </c>
      <c r="D16" s="1244"/>
      <c r="E16" s="1244"/>
      <c r="F16" s="1244"/>
      <c r="G16" s="1244"/>
      <c r="H16" s="1244"/>
      <c r="I16" s="1244"/>
      <c r="J16" s="1244"/>
      <c r="K16" s="1244"/>
      <c r="L16" s="1244"/>
      <c r="M16" s="1244"/>
    </row>
    <row r="17" spans="3:13" ht="13.5">
      <c r="C17" s="1310" t="s">
        <v>1558</v>
      </c>
      <c r="D17" s="1310"/>
      <c r="E17" s="1310"/>
      <c r="F17" s="1310"/>
      <c r="G17" s="1310"/>
      <c r="H17" s="1310"/>
      <c r="I17" s="1310"/>
      <c r="J17" s="1310"/>
      <c r="K17" s="1310"/>
      <c r="L17" s="1310"/>
      <c r="M17" s="1310"/>
    </row>
    <row r="18" spans="3:13" ht="13.5">
      <c r="C18" s="1310"/>
      <c r="D18" s="1310"/>
      <c r="E18" s="1310"/>
      <c r="F18" s="1310"/>
      <c r="G18" s="1310"/>
      <c r="H18" s="1310"/>
      <c r="I18" s="1310"/>
      <c r="J18" s="1310"/>
      <c r="K18" s="1310"/>
      <c r="L18" s="1310"/>
      <c r="M18" s="1310"/>
    </row>
    <row r="19" spans="3:13" ht="13.5">
      <c r="C19" s="1310"/>
      <c r="D19" s="1310"/>
      <c r="E19" s="1310"/>
      <c r="F19" s="1310"/>
      <c r="G19" s="1310"/>
      <c r="H19" s="1310"/>
      <c r="I19" s="1310"/>
      <c r="J19" s="1310"/>
      <c r="K19" s="1310"/>
      <c r="L19" s="1310"/>
      <c r="M19" s="1310"/>
    </row>
    <row r="20" spans="3:13" ht="73" customHeight="1">
      <c r="C20" s="1310"/>
      <c r="D20" s="1310"/>
      <c r="E20" s="1310"/>
      <c r="F20" s="1310"/>
      <c r="G20" s="1310"/>
      <c r="H20" s="1310"/>
      <c r="I20" s="1310"/>
      <c r="J20" s="1310"/>
      <c r="K20" s="1310"/>
      <c r="L20" s="1310"/>
      <c r="M20" s="1310"/>
    </row>
    <row r="21" spans="3:13" ht="13.5">
      <c r="C21" s="1310"/>
      <c r="D21" s="1310"/>
      <c r="E21" s="1310"/>
      <c r="F21" s="1310"/>
      <c r="G21" s="1310"/>
      <c r="H21" s="1310"/>
      <c r="I21" s="1310"/>
      <c r="J21" s="1310"/>
      <c r="K21" s="1310"/>
      <c r="L21" s="1310"/>
      <c r="M21" s="1310"/>
    </row>
    <row r="22" spans="3:13" ht="120" customHeight="1">
      <c r="C22" s="1310"/>
      <c r="D22" s="1310"/>
      <c r="E22" s="1310"/>
      <c r="F22" s="1310"/>
      <c r="G22" s="1310"/>
      <c r="H22" s="1310"/>
      <c r="I22" s="1310"/>
      <c r="J22" s="1310"/>
      <c r="K22" s="1310"/>
      <c r="L22" s="1310"/>
      <c r="M22" s="1310"/>
    </row>
    <row r="23" spans="3:13" ht="13.5">
      <c r="C23" s="1310"/>
      <c r="D23" s="1310"/>
      <c r="E23" s="1310"/>
      <c r="F23" s="1310"/>
      <c r="G23" s="1310"/>
      <c r="H23" s="1310"/>
      <c r="I23" s="1310"/>
      <c r="J23" s="1310"/>
      <c r="K23" s="1310"/>
      <c r="L23" s="1310"/>
      <c r="M23" s="1310"/>
    </row>
    <row r="24" spans="3:13" ht="13.5">
      <c r="C24" s="1310"/>
      <c r="D24" s="1310"/>
      <c r="E24" s="1310"/>
      <c r="F24" s="1310"/>
      <c r="G24" s="1310"/>
      <c r="H24" s="1310"/>
      <c r="I24" s="1310"/>
      <c r="J24" s="1310"/>
      <c r="K24" s="1310"/>
      <c r="L24" s="1310"/>
      <c r="M24" s="1310"/>
    </row>
    <row r="25" spans="3:13" ht="13.5">
      <c r="C25" s="1310"/>
      <c r="D25" s="1310"/>
      <c r="E25" s="1310"/>
      <c r="F25" s="1310"/>
      <c r="G25" s="1310"/>
      <c r="H25" s="1310"/>
      <c r="I25" s="1310"/>
      <c r="J25" s="1310"/>
      <c r="K25" s="1310"/>
      <c r="L25" s="1310"/>
      <c r="M25" s="1310"/>
    </row>
    <row r="26" spans="3:13" ht="44" customHeight="1">
      <c r="C26" s="1310"/>
      <c r="D26" s="1310"/>
      <c r="E26" s="1310"/>
      <c r="F26" s="1310"/>
      <c r="G26" s="1310"/>
      <c r="H26" s="1310"/>
      <c r="I26" s="1310"/>
      <c r="J26" s="1310"/>
      <c r="K26" s="1310"/>
      <c r="L26" s="1310"/>
      <c r="M26" s="1310"/>
    </row>
    <row r="27" spans="3:13" ht="13.5">
      <c r="C27" s="1310"/>
      <c r="D27" s="1310"/>
      <c r="E27" s="1310"/>
      <c r="F27" s="1310"/>
      <c r="G27" s="1310"/>
      <c r="H27" s="1310"/>
      <c r="I27" s="1310"/>
      <c r="J27" s="1310"/>
      <c r="K27" s="1310"/>
      <c r="L27" s="1310"/>
      <c r="M27" s="1310"/>
    </row>
    <row r="28" spans="3:13" ht="13.5">
      <c r="C28" s="1310"/>
      <c r="D28" s="1310"/>
      <c r="E28" s="1310"/>
      <c r="F28" s="1310"/>
      <c r="G28" s="1310"/>
      <c r="H28" s="1310"/>
      <c r="I28" s="1310"/>
      <c r="J28" s="1310"/>
      <c r="K28" s="1310"/>
      <c r="L28" s="1310"/>
      <c r="M28" s="1310"/>
    </row>
    <row r="29" spans="3:13" ht="39.75" customHeight="1">
      <c r="C29" s="1310"/>
      <c r="D29" s="1310"/>
      <c r="E29" s="1310"/>
      <c r="F29" s="1310"/>
      <c r="G29" s="1310"/>
      <c r="H29" s="1310"/>
      <c r="I29" s="1310"/>
      <c r="J29" s="1310"/>
      <c r="K29" s="1310"/>
      <c r="L29" s="1310"/>
      <c r="M29" s="1310"/>
    </row>
    <row r="30" spans="3:13" ht="13.5">
      <c r="C30" s="1310"/>
      <c r="D30" s="1310"/>
      <c r="E30" s="1310"/>
      <c r="F30" s="1310"/>
      <c r="G30" s="1310"/>
      <c r="H30" s="1310"/>
      <c r="I30" s="1310"/>
      <c r="J30" s="1310"/>
      <c r="K30" s="1310"/>
      <c r="L30" s="1310"/>
      <c r="M30" s="1310"/>
    </row>
    <row r="31" spans="3:13" ht="13.5">
      <c r="C31" s="1310"/>
      <c r="D31" s="1310"/>
      <c r="E31" s="1310"/>
      <c r="F31" s="1310"/>
      <c r="G31" s="1310"/>
      <c r="H31" s="1310"/>
      <c r="I31" s="1310"/>
      <c r="J31" s="1310"/>
      <c r="K31" s="1310"/>
      <c r="L31" s="1310"/>
      <c r="M31" s="1310"/>
    </row>
    <row r="32" spans="3:13" ht="15">
      <c r="C32" s="117"/>
      <c r="D32" s="117"/>
      <c r="E32" s="117"/>
      <c r="F32" s="117"/>
      <c r="G32" s="117"/>
      <c r="H32" s="117"/>
      <c r="I32" s="117"/>
      <c r="J32" s="117"/>
      <c r="K32" s="117"/>
      <c r="L32" s="117"/>
      <c r="M32" s="117"/>
    </row>
    <row r="33" spans="3:32" ht="15">
      <c r="C33" s="117"/>
      <c r="D33" s="117"/>
      <c r="E33" s="117"/>
      <c r="F33" s="117"/>
      <c r="G33" s="117"/>
      <c r="H33" s="117"/>
      <c r="I33" s="117"/>
      <c r="J33" s="117"/>
      <c r="K33" s="117"/>
      <c r="L33" s="117"/>
      <c r="M33" s="117"/>
    </row>
    <row r="34" spans="3:32" ht="15.5">
      <c r="C34" s="1680" t="s">
        <v>1555</v>
      </c>
      <c r="D34" s="1248"/>
      <c r="E34" s="1248"/>
      <c r="F34" s="1248"/>
      <c r="G34" s="1248"/>
      <c r="H34" s="1248"/>
      <c r="I34" s="1248"/>
      <c r="J34" s="1248"/>
      <c r="K34" s="1248"/>
      <c r="L34" s="1248"/>
      <c r="M34" s="1248"/>
    </row>
    <row r="35" spans="3:32" ht="15" customHeight="1">
      <c r="C35" s="1310" t="s">
        <v>890</v>
      </c>
      <c r="D35" s="1310"/>
      <c r="E35" s="1310"/>
      <c r="F35" s="1310"/>
      <c r="G35" s="1310"/>
      <c r="H35" s="1310"/>
      <c r="I35" s="1310"/>
      <c r="J35" s="1310"/>
      <c r="K35" s="1310"/>
      <c r="L35" s="1310"/>
      <c r="M35" s="1310"/>
    </row>
    <row r="36" spans="3:32" ht="15" customHeight="1">
      <c r="C36" s="1310"/>
      <c r="D36" s="1310"/>
      <c r="E36" s="1310"/>
      <c r="F36" s="1310"/>
      <c r="G36" s="1310"/>
      <c r="H36" s="1310"/>
      <c r="I36" s="1310"/>
      <c r="J36" s="1310"/>
      <c r="K36" s="1310"/>
      <c r="L36" s="1310"/>
      <c r="M36" s="1310"/>
    </row>
    <row r="37" spans="3:32" ht="15" customHeight="1">
      <c r="C37" s="1310"/>
      <c r="D37" s="1310"/>
      <c r="E37" s="1310"/>
      <c r="F37" s="1310"/>
      <c r="G37" s="1310"/>
      <c r="H37" s="1310"/>
      <c r="I37" s="1310"/>
      <c r="J37" s="1310"/>
      <c r="K37" s="1310"/>
      <c r="L37" s="1310"/>
      <c r="M37" s="1310"/>
    </row>
    <row r="38" spans="3:32" ht="15" customHeight="1">
      <c r="C38" s="1310"/>
      <c r="D38" s="1310"/>
      <c r="E38" s="1310"/>
      <c r="F38" s="1310"/>
      <c r="G38" s="1310"/>
      <c r="H38" s="1310"/>
      <c r="I38" s="1310"/>
      <c r="J38" s="1310"/>
      <c r="K38" s="1310"/>
      <c r="L38" s="1310"/>
      <c r="M38" s="1310"/>
    </row>
    <row r="39" spans="3:32" ht="0.75" customHeight="1">
      <c r="C39" s="1310"/>
      <c r="D39" s="1310"/>
      <c r="E39" s="1310"/>
      <c r="F39" s="1310"/>
      <c r="G39" s="1310"/>
      <c r="H39" s="1310"/>
      <c r="I39" s="1310"/>
      <c r="J39" s="1310"/>
      <c r="K39" s="1310"/>
      <c r="L39" s="1310"/>
      <c r="M39" s="1310"/>
    </row>
    <row r="40" spans="3:32" ht="15" customHeight="1">
      <c r="C40" s="1218" t="s">
        <v>1560</v>
      </c>
      <c r="D40" s="1218"/>
      <c r="E40" s="1218"/>
      <c r="F40" s="1846"/>
      <c r="G40" s="1253">
        <v>2022</v>
      </c>
      <c r="H40" s="1253"/>
      <c r="I40" s="1253"/>
      <c r="J40" s="1253"/>
      <c r="K40" s="1253"/>
      <c r="L40" s="1253"/>
      <c r="M40" s="1253"/>
      <c r="N40" s="1253"/>
      <c r="O40" s="1253">
        <v>2023</v>
      </c>
      <c r="P40" s="1253"/>
      <c r="Q40" s="1253"/>
      <c r="R40" s="1253"/>
      <c r="S40" s="1253"/>
      <c r="T40" s="1253"/>
      <c r="U40" s="1253">
        <v>2024</v>
      </c>
      <c r="V40" s="1253"/>
      <c r="W40" s="1253"/>
      <c r="X40" s="1253"/>
      <c r="Y40" s="1253"/>
      <c r="Z40" s="1253"/>
      <c r="AA40" s="1253">
        <v>2025</v>
      </c>
      <c r="AB40" s="1253"/>
      <c r="AC40" s="1253"/>
      <c r="AD40" s="1253"/>
      <c r="AE40" s="1253"/>
      <c r="AF40" s="1253"/>
    </row>
    <row r="41" spans="3:32" ht="30" customHeight="1">
      <c r="C41" s="1218"/>
      <c r="D41" s="1218"/>
      <c r="E41" s="1218"/>
      <c r="F41" s="1846"/>
      <c r="G41" s="1253" t="s">
        <v>443</v>
      </c>
      <c r="H41" s="1253"/>
      <c r="I41" s="1253" t="s">
        <v>444</v>
      </c>
      <c r="J41" s="1253"/>
      <c r="K41" s="1253" t="s">
        <v>445</v>
      </c>
      <c r="L41" s="1253"/>
      <c r="M41" s="1253" t="s">
        <v>891</v>
      </c>
      <c r="N41" s="1253"/>
      <c r="O41" s="1253" t="s">
        <v>443</v>
      </c>
      <c r="P41" s="1253"/>
      <c r="Q41" s="1253" t="s">
        <v>445</v>
      </c>
      <c r="R41" s="1253"/>
      <c r="S41" s="1253" t="s">
        <v>891</v>
      </c>
      <c r="T41" s="1253"/>
      <c r="U41" s="1772" t="s">
        <v>443</v>
      </c>
      <c r="V41" s="1414"/>
      <c r="W41" s="1772" t="s">
        <v>445</v>
      </c>
      <c r="X41" s="1414"/>
      <c r="Y41" s="1772" t="s">
        <v>891</v>
      </c>
      <c r="Z41" s="1414"/>
      <c r="AA41" s="1772" t="s">
        <v>443</v>
      </c>
      <c r="AB41" s="1414"/>
      <c r="AC41" s="1772" t="s">
        <v>445</v>
      </c>
      <c r="AD41" s="1414"/>
      <c r="AE41" s="1253" t="s">
        <v>891</v>
      </c>
      <c r="AF41" s="1253"/>
    </row>
    <row r="42" spans="3:32" ht="15">
      <c r="C42" s="1218"/>
      <c r="D42" s="1218"/>
      <c r="E42" s="1218"/>
      <c r="F42" s="1846"/>
      <c r="G42" s="298" t="s">
        <v>892</v>
      </c>
      <c r="H42" s="298" t="s">
        <v>893</v>
      </c>
      <c r="I42" s="298" t="s">
        <v>892</v>
      </c>
      <c r="J42" s="298" t="s">
        <v>893</v>
      </c>
      <c r="K42" s="298" t="s">
        <v>892</v>
      </c>
      <c r="L42" s="298" t="s">
        <v>893</v>
      </c>
      <c r="M42" s="298" t="s">
        <v>892</v>
      </c>
      <c r="N42" s="298" t="s">
        <v>893</v>
      </c>
      <c r="O42" s="298" t="s">
        <v>892</v>
      </c>
      <c r="P42" s="298" t="s">
        <v>893</v>
      </c>
      <c r="Q42" s="298" t="s">
        <v>892</v>
      </c>
      <c r="R42" s="298" t="s">
        <v>893</v>
      </c>
      <c r="S42" s="298" t="s">
        <v>892</v>
      </c>
      <c r="T42" s="298" t="s">
        <v>893</v>
      </c>
      <c r="U42" s="298" t="s">
        <v>892</v>
      </c>
      <c r="V42" s="298" t="s">
        <v>893</v>
      </c>
      <c r="W42" s="298" t="s">
        <v>892</v>
      </c>
      <c r="X42" s="298" t="s">
        <v>893</v>
      </c>
      <c r="Y42" s="298" t="s">
        <v>892</v>
      </c>
      <c r="Z42" s="298" t="s">
        <v>893</v>
      </c>
      <c r="AA42" s="298" t="s">
        <v>892</v>
      </c>
      <c r="AB42" s="298" t="s">
        <v>893</v>
      </c>
      <c r="AC42" s="298" t="s">
        <v>892</v>
      </c>
      <c r="AD42" s="298" t="s">
        <v>893</v>
      </c>
      <c r="AE42" s="298" t="s">
        <v>892</v>
      </c>
      <c r="AF42" s="298" t="s">
        <v>893</v>
      </c>
    </row>
    <row r="43" spans="3:32" ht="15">
      <c r="C43" s="1929" t="s">
        <v>894</v>
      </c>
      <c r="D43" s="1929"/>
      <c r="E43" s="1929"/>
      <c r="F43" s="1929"/>
      <c r="G43" s="1929"/>
      <c r="H43" s="1929"/>
      <c r="I43" s="1929"/>
      <c r="J43" s="1929"/>
      <c r="K43" s="1929"/>
      <c r="L43" s="1929"/>
      <c r="M43" s="1929"/>
      <c r="N43" s="1929"/>
      <c r="O43" s="1929"/>
      <c r="P43" s="1929"/>
      <c r="Q43" s="1929"/>
      <c r="R43" s="1929"/>
      <c r="S43" s="1929"/>
      <c r="T43" s="1929"/>
      <c r="U43" s="1929"/>
      <c r="V43" s="1929"/>
      <c r="W43" s="1929"/>
      <c r="X43" s="1929"/>
      <c r="Y43" s="1929"/>
      <c r="Z43" s="1929"/>
      <c r="AA43" s="1929"/>
      <c r="AB43" s="1929"/>
      <c r="AC43" s="1929"/>
      <c r="AD43" s="1929"/>
      <c r="AE43" s="1929"/>
      <c r="AF43" s="1929"/>
    </row>
    <row r="44" spans="3:32" ht="15">
      <c r="C44" s="1931" t="s">
        <v>895</v>
      </c>
      <c r="D44" s="1931"/>
      <c r="E44" s="1931"/>
      <c r="F44" s="1932"/>
      <c r="G44" s="923">
        <v>1636</v>
      </c>
      <c r="H44" s="918">
        <v>2895</v>
      </c>
      <c r="I44" s="918">
        <v>0</v>
      </c>
      <c r="J44" s="918">
        <v>0</v>
      </c>
      <c r="K44" s="918">
        <v>0</v>
      </c>
      <c r="L44" s="918">
        <v>2</v>
      </c>
      <c r="M44" s="919">
        <v>1636</v>
      </c>
      <c r="N44" s="920">
        <v>2897</v>
      </c>
      <c r="O44" s="289">
        <v>1250</v>
      </c>
      <c r="P44" s="916">
        <v>48</v>
      </c>
      <c r="Q44" s="916">
        <v>0</v>
      </c>
      <c r="R44" s="916">
        <v>0</v>
      </c>
      <c r="S44" s="917">
        <v>1250</v>
      </c>
      <c r="T44" s="922">
        <v>48</v>
      </c>
      <c r="U44" s="918">
        <v>1534.91</v>
      </c>
      <c r="V44" s="918">
        <v>0</v>
      </c>
      <c r="W44" s="918">
        <v>0</v>
      </c>
      <c r="X44" s="918">
        <v>0</v>
      </c>
      <c r="Y44" s="919">
        <f t="shared" ref="Y44:Z46" si="0">U44+W44</f>
        <v>1534.91</v>
      </c>
      <c r="Z44" s="920">
        <f t="shared" si="0"/>
        <v>0</v>
      </c>
      <c r="AA44" s="916">
        <v>0</v>
      </c>
      <c r="AB44" s="916">
        <v>0</v>
      </c>
      <c r="AC44" s="916">
        <v>0</v>
      </c>
      <c r="AD44" s="916">
        <v>0</v>
      </c>
      <c r="AE44" s="917">
        <f>AA44+AC44</f>
        <v>0</v>
      </c>
      <c r="AF44" s="917">
        <f t="shared" ref="AE44:AF51" si="1">AB44+AD44</f>
        <v>0</v>
      </c>
    </row>
    <row r="45" spans="3:32" ht="15">
      <c r="C45" s="1931" t="s">
        <v>896</v>
      </c>
      <c r="D45" s="1931"/>
      <c r="E45" s="1931"/>
      <c r="F45" s="1932"/>
      <c r="G45" s="923">
        <v>0</v>
      </c>
      <c r="H45" s="918">
        <v>1546</v>
      </c>
      <c r="I45" s="918">
        <v>0</v>
      </c>
      <c r="J45" s="918">
        <v>0</v>
      </c>
      <c r="K45" s="918">
        <v>0</v>
      </c>
      <c r="L45" s="918">
        <v>0</v>
      </c>
      <c r="M45" s="919">
        <v>0</v>
      </c>
      <c r="N45" s="920">
        <v>1546</v>
      </c>
      <c r="O45" s="289">
        <v>0</v>
      </c>
      <c r="P45" s="916">
        <v>1373</v>
      </c>
      <c r="Q45" s="916">
        <v>0</v>
      </c>
      <c r="R45" s="916">
        <v>0</v>
      </c>
      <c r="S45" s="917">
        <v>0</v>
      </c>
      <c r="T45" s="922">
        <v>1373</v>
      </c>
      <c r="U45" s="918">
        <v>0</v>
      </c>
      <c r="V45" s="918">
        <v>233.58</v>
      </c>
      <c r="W45" s="918">
        <v>0</v>
      </c>
      <c r="X45" s="918">
        <v>2.1</v>
      </c>
      <c r="Y45" s="919">
        <f t="shared" si="0"/>
        <v>0</v>
      </c>
      <c r="Z45" s="920">
        <f t="shared" si="0"/>
        <v>235.68</v>
      </c>
      <c r="AA45" s="916">
        <v>0</v>
      </c>
      <c r="AB45" s="916">
        <v>148.6</v>
      </c>
      <c r="AC45" s="916">
        <v>0</v>
      </c>
      <c r="AD45" s="916">
        <v>2.02</v>
      </c>
      <c r="AE45" s="917">
        <f t="shared" si="1"/>
        <v>0</v>
      </c>
      <c r="AF45" s="917">
        <f t="shared" si="1"/>
        <v>150.62</v>
      </c>
    </row>
    <row r="46" spans="3:32" ht="15">
      <c r="C46" s="1931" t="s">
        <v>897</v>
      </c>
      <c r="D46" s="1931"/>
      <c r="E46" s="1931"/>
      <c r="F46" s="1932"/>
      <c r="G46" s="923">
        <v>0</v>
      </c>
      <c r="H46" s="918">
        <v>549</v>
      </c>
      <c r="I46" s="918">
        <v>0</v>
      </c>
      <c r="J46" s="918">
        <v>0</v>
      </c>
      <c r="K46" s="918">
        <v>0</v>
      </c>
      <c r="L46" s="918">
        <v>3</v>
      </c>
      <c r="M46" s="919">
        <v>0</v>
      </c>
      <c r="N46" s="920">
        <v>556</v>
      </c>
      <c r="O46" s="289">
        <v>0</v>
      </c>
      <c r="P46" s="916">
        <v>3028</v>
      </c>
      <c r="Q46" s="916">
        <v>9</v>
      </c>
      <c r="R46" s="916">
        <v>0</v>
      </c>
      <c r="S46" s="917">
        <v>9</v>
      </c>
      <c r="T46" s="922">
        <v>3028</v>
      </c>
      <c r="U46" s="918">
        <v>0.01</v>
      </c>
      <c r="V46" s="918">
        <v>5605.62</v>
      </c>
      <c r="W46" s="918">
        <v>0</v>
      </c>
      <c r="X46" s="918">
        <v>28.87</v>
      </c>
      <c r="Y46" s="919">
        <f t="shared" si="0"/>
        <v>0.01</v>
      </c>
      <c r="Z46" s="920">
        <f t="shared" si="0"/>
        <v>5634.49</v>
      </c>
      <c r="AA46" s="916">
        <v>0</v>
      </c>
      <c r="AB46" s="916">
        <v>5938.55</v>
      </c>
      <c r="AC46" s="916">
        <v>0</v>
      </c>
      <c r="AD46" s="916">
        <v>31.09</v>
      </c>
      <c r="AE46" s="917">
        <f t="shared" si="1"/>
        <v>0</v>
      </c>
      <c r="AF46" s="917">
        <f t="shared" si="1"/>
        <v>5969.64</v>
      </c>
    </row>
    <row r="47" spans="3:32" ht="15">
      <c r="C47" s="1933" t="s">
        <v>898</v>
      </c>
      <c r="D47" s="1933"/>
      <c r="E47" s="1933"/>
      <c r="F47" s="1934"/>
      <c r="G47" s="924">
        <v>1636</v>
      </c>
      <c r="H47" s="919">
        <v>4990</v>
      </c>
      <c r="I47" s="919">
        <v>0</v>
      </c>
      <c r="J47" s="919">
        <v>0</v>
      </c>
      <c r="K47" s="919">
        <v>0</v>
      </c>
      <c r="L47" s="919">
        <v>5</v>
      </c>
      <c r="M47" s="919">
        <v>1636</v>
      </c>
      <c r="N47" s="920">
        <v>4995</v>
      </c>
      <c r="O47" s="921">
        <v>1250</v>
      </c>
      <c r="P47" s="917">
        <v>4449</v>
      </c>
      <c r="Q47" s="917">
        <v>10</v>
      </c>
      <c r="R47" s="917">
        <v>0</v>
      </c>
      <c r="S47" s="917">
        <v>1260</v>
      </c>
      <c r="T47" s="922">
        <v>4449</v>
      </c>
      <c r="U47" s="919">
        <f>U44+U45+U46</f>
        <v>1534.92</v>
      </c>
      <c r="V47" s="919">
        <f>V44+V45+V46</f>
        <v>5839.2</v>
      </c>
      <c r="W47" s="919">
        <f>W44+W45+W46</f>
        <v>0</v>
      </c>
      <c r="X47" s="919">
        <f>X44+X45+X46</f>
        <v>30.970000000000002</v>
      </c>
      <c r="Y47" s="919">
        <f>Y44+Y45+Y46</f>
        <v>1534.92</v>
      </c>
      <c r="Z47" s="920">
        <f>Z45+Z46+Z44</f>
        <v>5870.17</v>
      </c>
      <c r="AA47" s="1081"/>
      <c r="AB47" s="917">
        <f>SUM(AB44:AB46)</f>
        <v>6087.1500000000005</v>
      </c>
      <c r="AC47" s="917">
        <f>SUM(AC44:AC46)</f>
        <v>0</v>
      </c>
      <c r="AD47" s="917">
        <f>SUM(AD44:AD46)</f>
        <v>33.11</v>
      </c>
      <c r="AE47" s="917">
        <f>SUM(AE44:AE46)</f>
        <v>0</v>
      </c>
      <c r="AF47" s="917">
        <f t="shared" si="1"/>
        <v>6120.26</v>
      </c>
    </row>
    <row r="48" spans="3:32" ht="15" customHeight="1">
      <c r="C48" s="1930" t="s">
        <v>1562</v>
      </c>
      <c r="D48" s="1930"/>
      <c r="E48" s="1930"/>
      <c r="F48" s="1930"/>
      <c r="G48" s="1930"/>
      <c r="H48" s="1930"/>
      <c r="I48" s="1930"/>
      <c r="J48" s="1930"/>
      <c r="K48" s="1930"/>
      <c r="L48" s="1930"/>
      <c r="M48" s="1930"/>
      <c r="N48" s="1930"/>
      <c r="O48" s="1930"/>
      <c r="P48" s="1930"/>
      <c r="Q48" s="1930"/>
      <c r="R48" s="1930"/>
      <c r="S48" s="1930"/>
      <c r="T48" s="1930"/>
      <c r="U48" s="1930"/>
      <c r="V48" s="1930"/>
      <c r="W48" s="1930"/>
      <c r="X48" s="1930"/>
      <c r="Y48" s="1930"/>
      <c r="Z48" s="1930"/>
      <c r="AA48" s="1930"/>
      <c r="AB48" s="1930"/>
      <c r="AC48" s="1930"/>
      <c r="AD48" s="1930"/>
      <c r="AE48" s="1930"/>
      <c r="AF48" s="1930"/>
    </row>
    <row r="49" spans="3:32" ht="15">
      <c r="C49" s="1931" t="s">
        <v>895</v>
      </c>
      <c r="D49" s="1931"/>
      <c r="E49" s="1931"/>
      <c r="F49" s="1932"/>
      <c r="G49" s="923">
        <v>29624</v>
      </c>
      <c r="H49" s="918">
        <v>73</v>
      </c>
      <c r="I49" s="918">
        <v>0</v>
      </c>
      <c r="J49" s="918">
        <v>0</v>
      </c>
      <c r="K49" s="918">
        <v>0</v>
      </c>
      <c r="L49" s="918">
        <v>0</v>
      </c>
      <c r="M49" s="919">
        <v>29624</v>
      </c>
      <c r="N49" s="920">
        <v>73</v>
      </c>
      <c r="O49" s="289">
        <v>2546</v>
      </c>
      <c r="P49" s="916">
        <v>16</v>
      </c>
      <c r="Q49" s="916">
        <v>0</v>
      </c>
      <c r="R49" s="916">
        <v>0</v>
      </c>
      <c r="S49" s="917">
        <v>2546</v>
      </c>
      <c r="T49" s="922">
        <v>16</v>
      </c>
      <c r="U49" s="918">
        <v>26327.83</v>
      </c>
      <c r="V49" s="918">
        <v>11524.03</v>
      </c>
      <c r="W49" s="918">
        <v>0</v>
      </c>
      <c r="X49" s="918">
        <v>0</v>
      </c>
      <c r="Y49" s="919">
        <v>26327.83</v>
      </c>
      <c r="Z49" s="920">
        <v>11524.03</v>
      </c>
      <c r="AA49" s="916">
        <v>2025.4</v>
      </c>
      <c r="AB49" s="916">
        <v>1465.07</v>
      </c>
      <c r="AC49" s="916">
        <v>0</v>
      </c>
      <c r="AD49" s="916">
        <v>0</v>
      </c>
      <c r="AE49" s="917">
        <f t="shared" si="1"/>
        <v>2025.4</v>
      </c>
      <c r="AF49" s="917">
        <f t="shared" si="1"/>
        <v>1465.07</v>
      </c>
    </row>
    <row r="50" spans="3:32" ht="15">
      <c r="C50" s="1931" t="s">
        <v>896</v>
      </c>
      <c r="D50" s="1931"/>
      <c r="E50" s="1931"/>
      <c r="F50" s="1932"/>
      <c r="G50" s="923">
        <v>0</v>
      </c>
      <c r="H50" s="918">
        <v>40458</v>
      </c>
      <c r="I50" s="918">
        <v>0</v>
      </c>
      <c r="J50" s="918">
        <v>0</v>
      </c>
      <c r="K50" s="918">
        <v>0</v>
      </c>
      <c r="L50" s="918">
        <v>0</v>
      </c>
      <c r="M50" s="919">
        <v>0</v>
      </c>
      <c r="N50" s="920">
        <v>40458</v>
      </c>
      <c r="O50" s="289">
        <v>0</v>
      </c>
      <c r="P50" s="916">
        <v>65655</v>
      </c>
      <c r="Q50" s="916">
        <v>12</v>
      </c>
      <c r="R50" s="916">
        <v>0</v>
      </c>
      <c r="S50" s="917">
        <v>12</v>
      </c>
      <c r="T50" s="922">
        <v>65655</v>
      </c>
      <c r="U50" s="918">
        <v>5.0599999999999996</v>
      </c>
      <c r="V50" s="918">
        <v>72525.2</v>
      </c>
      <c r="W50" s="918">
        <v>0</v>
      </c>
      <c r="X50" s="918">
        <v>55.15</v>
      </c>
      <c r="Y50" s="919">
        <v>5.0599999999999996</v>
      </c>
      <c r="Z50" s="920">
        <v>72580.350000000006</v>
      </c>
      <c r="AA50" s="916">
        <v>0</v>
      </c>
      <c r="AB50" s="916">
        <v>106225.64</v>
      </c>
      <c r="AC50" s="916">
        <v>0</v>
      </c>
      <c r="AD50" s="916">
        <v>11.2</v>
      </c>
      <c r="AE50" s="917">
        <f t="shared" si="1"/>
        <v>0</v>
      </c>
      <c r="AF50" s="917">
        <f t="shared" si="1"/>
        <v>106236.84</v>
      </c>
    </row>
    <row r="51" spans="3:32" ht="15">
      <c r="C51" s="1931" t="s">
        <v>897</v>
      </c>
      <c r="D51" s="1931"/>
      <c r="E51" s="1931"/>
      <c r="F51" s="1932"/>
      <c r="G51" s="923">
        <v>1</v>
      </c>
      <c r="H51" s="918">
        <v>2964</v>
      </c>
      <c r="I51" s="918">
        <v>0</v>
      </c>
      <c r="J51" s="918">
        <v>0</v>
      </c>
      <c r="K51" s="918">
        <v>0</v>
      </c>
      <c r="L51" s="918">
        <v>0</v>
      </c>
      <c r="M51" s="919">
        <v>1</v>
      </c>
      <c r="N51" s="920">
        <v>2964</v>
      </c>
      <c r="O51" s="289">
        <v>0</v>
      </c>
      <c r="P51" s="916">
        <v>11793</v>
      </c>
      <c r="Q51" s="916">
        <v>30</v>
      </c>
      <c r="R51" s="916">
        <v>0</v>
      </c>
      <c r="S51" s="917">
        <v>30</v>
      </c>
      <c r="T51" s="922">
        <v>11793</v>
      </c>
      <c r="U51" s="918">
        <v>24.66</v>
      </c>
      <c r="V51" s="918">
        <v>32209.77</v>
      </c>
      <c r="W51" s="918">
        <v>0</v>
      </c>
      <c r="X51" s="918">
        <v>25.35</v>
      </c>
      <c r="Y51" s="919">
        <v>24.66</v>
      </c>
      <c r="Z51" s="920">
        <v>32235.119999999999</v>
      </c>
      <c r="AA51" s="916">
        <v>27.56</v>
      </c>
      <c r="AB51" s="916">
        <v>27436.240000000002</v>
      </c>
      <c r="AC51" s="916">
        <v>0</v>
      </c>
      <c r="AD51" s="916">
        <v>75.900000000000006</v>
      </c>
      <c r="AE51" s="917">
        <f t="shared" si="1"/>
        <v>27.56</v>
      </c>
      <c r="AF51" s="917">
        <f t="shared" si="1"/>
        <v>27512.140000000003</v>
      </c>
    </row>
    <row r="52" spans="3:32" ht="15">
      <c r="C52" s="1933" t="s">
        <v>898</v>
      </c>
      <c r="D52" s="1933"/>
      <c r="E52" s="1933"/>
      <c r="F52" s="1934"/>
      <c r="G52" s="924">
        <v>29625</v>
      </c>
      <c r="H52" s="919">
        <v>43495</v>
      </c>
      <c r="I52" s="919">
        <v>0</v>
      </c>
      <c r="J52" s="919">
        <v>0</v>
      </c>
      <c r="K52" s="919">
        <v>0</v>
      </c>
      <c r="L52" s="919">
        <v>0</v>
      </c>
      <c r="M52" s="919">
        <v>29625</v>
      </c>
      <c r="N52" s="920">
        <v>43495</v>
      </c>
      <c r="O52" s="921">
        <v>2546</v>
      </c>
      <c r="P52" s="917">
        <v>77464</v>
      </c>
      <c r="Q52" s="917">
        <v>42</v>
      </c>
      <c r="R52" s="917">
        <v>0</v>
      </c>
      <c r="S52" s="917">
        <v>2588</v>
      </c>
      <c r="T52" s="922">
        <v>77464</v>
      </c>
      <c r="U52" s="919">
        <f>U49+U50+U51</f>
        <v>26357.550000000003</v>
      </c>
      <c r="V52" s="919">
        <f>V49+V50+V51</f>
        <v>116259</v>
      </c>
      <c r="W52" s="919">
        <f>W49+W50+W51</f>
        <v>0</v>
      </c>
      <c r="X52" s="919">
        <f>X49+X50+X51</f>
        <v>80.5</v>
      </c>
      <c r="Y52" s="919">
        <f>SUM(U52,W52)</f>
        <v>26357.550000000003</v>
      </c>
      <c r="Z52" s="920">
        <f>SUM(V52,X52)</f>
        <v>116339.5</v>
      </c>
      <c r="AA52" s="917">
        <f t="shared" ref="AA52:AF52" si="2">SUM(AA49:AA51)</f>
        <v>2052.96</v>
      </c>
      <c r="AB52" s="917">
        <f t="shared" si="2"/>
        <v>135126.95000000001</v>
      </c>
      <c r="AC52" s="917">
        <f t="shared" si="2"/>
        <v>0</v>
      </c>
      <c r="AD52" s="917">
        <f t="shared" si="2"/>
        <v>87.100000000000009</v>
      </c>
      <c r="AE52" s="917">
        <f t="shared" si="2"/>
        <v>2052.96</v>
      </c>
      <c r="AF52" s="917">
        <f t="shared" si="2"/>
        <v>135214.05000000002</v>
      </c>
    </row>
    <row r="53" spans="3:32" ht="15">
      <c r="C53" s="1933" t="s">
        <v>899</v>
      </c>
      <c r="D53" s="1933"/>
      <c r="E53" s="1933"/>
      <c r="F53" s="1934"/>
      <c r="G53" s="1911">
        <f>M47+N47+M52+N52</f>
        <v>79751</v>
      </c>
      <c r="H53" s="1912"/>
      <c r="I53" s="1912"/>
      <c r="J53" s="1912"/>
      <c r="K53" s="1912"/>
      <c r="L53" s="1912"/>
      <c r="M53" s="1912"/>
      <c r="N53" s="1913"/>
      <c r="O53" s="1908">
        <f>S47+T47+S52+T52</f>
        <v>85761</v>
      </c>
      <c r="P53" s="1909"/>
      <c r="Q53" s="1909"/>
      <c r="R53" s="1909"/>
      <c r="S53" s="1909"/>
      <c r="T53" s="1910"/>
      <c r="U53" s="1912">
        <f>Y47+Z47+Y52+Z52</f>
        <v>150102.14000000001</v>
      </c>
      <c r="V53" s="1912"/>
      <c r="W53" s="1912"/>
      <c r="X53" s="1912"/>
      <c r="Y53" s="1912"/>
      <c r="Z53" s="1913"/>
      <c r="AA53" s="1927">
        <f>AE47+AF47+AE52+AF52</f>
        <v>143387.27000000002</v>
      </c>
      <c r="AB53" s="1928"/>
      <c r="AC53" s="1928"/>
      <c r="AD53" s="1928"/>
      <c r="AE53" s="1928"/>
      <c r="AF53" s="1928"/>
    </row>
    <row r="54" spans="3:32" ht="29.5" customHeight="1">
      <c r="C54" s="1848" t="s">
        <v>1559</v>
      </c>
      <c r="D54" s="1235"/>
      <c r="E54" s="1235"/>
      <c r="F54" s="1235"/>
      <c r="G54" s="1235"/>
      <c r="H54" s="1235"/>
      <c r="I54" s="1235"/>
      <c r="J54" s="1235"/>
      <c r="K54" s="1235"/>
      <c r="L54" s="1235"/>
      <c r="M54" s="1235"/>
    </row>
    <row r="55" spans="3:32" ht="13.5"/>
    <row r="56" spans="3:32" ht="13.5"/>
    <row r="57" spans="3:32" ht="15.5">
      <c r="C57" s="1680" t="s">
        <v>900</v>
      </c>
      <c r="D57" s="1248"/>
      <c r="E57" s="1248"/>
      <c r="F57" s="1248"/>
      <c r="G57" s="1248"/>
      <c r="H57" s="1248"/>
      <c r="I57" s="1248"/>
      <c r="J57" s="1248"/>
      <c r="K57" s="1248"/>
      <c r="L57" s="1248"/>
      <c r="M57" s="1248"/>
    </row>
    <row r="58" spans="3:32" ht="15">
      <c r="C58" s="1218" t="s">
        <v>1561</v>
      </c>
      <c r="D58" s="1218"/>
      <c r="E58" s="1218"/>
      <c r="F58" s="1846"/>
      <c r="G58" s="1253">
        <v>2022</v>
      </c>
      <c r="H58" s="1253"/>
      <c r="I58" s="1253"/>
      <c r="J58" s="1253"/>
      <c r="K58" s="1253"/>
      <c r="L58" s="1253"/>
      <c r="M58" s="1253"/>
      <c r="N58" s="1253"/>
      <c r="O58" s="1253">
        <v>2023</v>
      </c>
      <c r="P58" s="1253"/>
      <c r="Q58" s="1253"/>
      <c r="R58" s="1253"/>
      <c r="S58" s="1253"/>
      <c r="T58" s="1253"/>
      <c r="U58" s="1253">
        <v>2024</v>
      </c>
      <c r="V58" s="1253"/>
      <c r="W58" s="1253"/>
      <c r="X58" s="1253"/>
      <c r="Y58" s="1253"/>
      <c r="Z58" s="1253"/>
      <c r="AA58" s="1253">
        <v>2025</v>
      </c>
      <c r="AB58" s="1253"/>
      <c r="AC58" s="1253"/>
      <c r="AD58" s="1253"/>
      <c r="AE58" s="1253"/>
      <c r="AF58" s="1253"/>
    </row>
    <row r="59" spans="3:32" ht="30" customHeight="1">
      <c r="C59" s="1218"/>
      <c r="D59" s="1218"/>
      <c r="E59" s="1218"/>
      <c r="F59" s="1846"/>
      <c r="G59" s="1253" t="s">
        <v>443</v>
      </c>
      <c r="H59" s="1253"/>
      <c r="I59" s="1253" t="s">
        <v>444</v>
      </c>
      <c r="J59" s="1253"/>
      <c r="K59" s="1253" t="s">
        <v>445</v>
      </c>
      <c r="L59" s="1253"/>
      <c r="M59" s="1253" t="s">
        <v>891</v>
      </c>
      <c r="N59" s="1253"/>
      <c r="O59" s="1253" t="s">
        <v>443</v>
      </c>
      <c r="P59" s="1253"/>
      <c r="Q59" s="1253" t="s">
        <v>445</v>
      </c>
      <c r="R59" s="1253"/>
      <c r="S59" s="1253" t="s">
        <v>891</v>
      </c>
      <c r="T59" s="1253"/>
      <c r="U59" s="1253" t="s">
        <v>443</v>
      </c>
      <c r="V59" s="1253"/>
      <c r="W59" s="1253" t="s">
        <v>445</v>
      </c>
      <c r="X59" s="1253"/>
      <c r="Y59" s="1772" t="s">
        <v>891</v>
      </c>
      <c r="Z59" s="1414"/>
      <c r="AA59" s="1253" t="s">
        <v>443</v>
      </c>
      <c r="AB59" s="1253"/>
      <c r="AC59" s="1253" t="s">
        <v>445</v>
      </c>
      <c r="AD59" s="1253"/>
      <c r="AE59" s="1253" t="s">
        <v>891</v>
      </c>
      <c r="AF59" s="1253"/>
    </row>
    <row r="60" spans="3:32" ht="15">
      <c r="C60" s="1314"/>
      <c r="D60" s="1314"/>
      <c r="E60" s="1314"/>
      <c r="F60" s="1847"/>
      <c r="G60" s="298" t="s">
        <v>892</v>
      </c>
      <c r="H60" s="298" t="s">
        <v>893</v>
      </c>
      <c r="I60" s="298" t="s">
        <v>892</v>
      </c>
      <c r="J60" s="298" t="s">
        <v>893</v>
      </c>
      <c r="K60" s="298" t="s">
        <v>892</v>
      </c>
      <c r="L60" s="298" t="s">
        <v>893</v>
      </c>
      <c r="M60" s="298" t="s">
        <v>892</v>
      </c>
      <c r="N60" s="298" t="s">
        <v>893</v>
      </c>
      <c r="O60" s="298" t="s">
        <v>892</v>
      </c>
      <c r="P60" s="298" t="s">
        <v>893</v>
      </c>
      <c r="Q60" s="298" t="s">
        <v>892</v>
      </c>
      <c r="R60" s="298" t="s">
        <v>893</v>
      </c>
      <c r="S60" s="298" t="s">
        <v>892</v>
      </c>
      <c r="T60" s="298" t="s">
        <v>893</v>
      </c>
      <c r="U60" s="298" t="s">
        <v>892</v>
      </c>
      <c r="V60" s="298" t="s">
        <v>893</v>
      </c>
      <c r="W60" s="298" t="s">
        <v>892</v>
      </c>
      <c r="X60" s="298" t="s">
        <v>893</v>
      </c>
      <c r="Y60" s="298" t="s">
        <v>892</v>
      </c>
      <c r="Z60" s="298" t="s">
        <v>893</v>
      </c>
      <c r="AA60" s="298" t="s">
        <v>892</v>
      </c>
      <c r="AB60" s="298" t="s">
        <v>893</v>
      </c>
      <c r="AC60" s="298" t="s">
        <v>892</v>
      </c>
      <c r="AD60" s="298" t="s">
        <v>893</v>
      </c>
      <c r="AE60" s="298" t="s">
        <v>892</v>
      </c>
      <c r="AF60" s="298" t="s">
        <v>893</v>
      </c>
    </row>
    <row r="61" spans="3:32" ht="15">
      <c r="C61" s="1281" t="s">
        <v>894</v>
      </c>
      <c r="D61" s="1281"/>
      <c r="E61" s="1281"/>
      <c r="F61" s="1281"/>
      <c r="G61" s="1917"/>
      <c r="H61" s="1917"/>
      <c r="I61" s="1917"/>
      <c r="J61" s="1917"/>
      <c r="K61" s="1917"/>
      <c r="L61" s="1917"/>
      <c r="M61" s="1917"/>
      <c r="N61" s="1917"/>
      <c r="O61" s="1917"/>
      <c r="P61" s="1917"/>
      <c r="Q61" s="1917"/>
      <c r="R61" s="1917"/>
      <c r="S61" s="1917"/>
      <c r="T61" s="1917"/>
      <c r="U61" s="1917"/>
      <c r="V61" s="1917"/>
      <c r="W61" s="1917"/>
      <c r="X61" s="1917"/>
      <c r="Y61" s="1917"/>
      <c r="Z61" s="1917"/>
      <c r="AA61" s="1917"/>
      <c r="AB61" s="1917"/>
      <c r="AC61" s="1917"/>
      <c r="AD61" s="1917"/>
      <c r="AE61" s="1917"/>
      <c r="AF61" s="1917"/>
    </row>
    <row r="62" spans="3:32" ht="15">
      <c r="C62" s="1919" t="s">
        <v>901</v>
      </c>
      <c r="D62" s="1919"/>
      <c r="E62" s="1919"/>
      <c r="F62" s="1920"/>
      <c r="G62" s="925">
        <v>0</v>
      </c>
      <c r="H62" s="926">
        <v>1432</v>
      </c>
      <c r="I62" s="926">
        <v>0</v>
      </c>
      <c r="J62" s="926">
        <v>7</v>
      </c>
      <c r="K62" s="926">
        <v>0</v>
      </c>
      <c r="L62" s="926">
        <v>2</v>
      </c>
      <c r="M62" s="926">
        <v>0</v>
      </c>
      <c r="N62" s="927">
        <v>1441</v>
      </c>
      <c r="O62" s="429">
        <v>0</v>
      </c>
      <c r="P62" s="928">
        <v>0</v>
      </c>
      <c r="Q62" s="928">
        <v>0</v>
      </c>
      <c r="R62" s="928">
        <v>0</v>
      </c>
      <c r="S62" s="928">
        <v>0</v>
      </c>
      <c r="T62" s="929">
        <v>0</v>
      </c>
      <c r="U62" s="925">
        <v>0</v>
      </c>
      <c r="V62" s="926">
        <v>0</v>
      </c>
      <c r="W62" s="926">
        <v>0</v>
      </c>
      <c r="X62" s="926">
        <v>0</v>
      </c>
      <c r="Y62" s="930">
        <v>0</v>
      </c>
      <c r="Z62" s="931">
        <v>0</v>
      </c>
      <c r="AA62" s="123">
        <v>0</v>
      </c>
      <c r="AB62" s="123">
        <v>0</v>
      </c>
      <c r="AC62" s="123">
        <v>0</v>
      </c>
      <c r="AD62" s="123">
        <v>0</v>
      </c>
      <c r="AE62" s="199">
        <f>AA62+AC62</f>
        <v>0</v>
      </c>
      <c r="AF62" s="199">
        <f>AB62+AD62</f>
        <v>0</v>
      </c>
    </row>
    <row r="63" spans="3:32" ht="34.5" customHeight="1">
      <c r="C63" s="1923" t="s">
        <v>902</v>
      </c>
      <c r="D63" s="1923"/>
      <c r="E63" s="1923"/>
      <c r="F63" s="1924"/>
      <c r="G63" s="206">
        <v>0</v>
      </c>
      <c r="H63" s="29">
        <v>1</v>
      </c>
      <c r="I63" s="29">
        <v>0</v>
      </c>
      <c r="J63" s="29">
        <v>0</v>
      </c>
      <c r="K63" s="29">
        <v>0</v>
      </c>
      <c r="L63" s="29">
        <v>0</v>
      </c>
      <c r="M63" s="29">
        <v>0</v>
      </c>
      <c r="N63" s="932">
        <v>1</v>
      </c>
      <c r="O63" s="127">
        <v>0</v>
      </c>
      <c r="P63" s="120">
        <v>0</v>
      </c>
      <c r="Q63" s="120">
        <v>0</v>
      </c>
      <c r="R63" s="120">
        <v>0</v>
      </c>
      <c r="S63" s="120">
        <v>0</v>
      </c>
      <c r="T63" s="282">
        <v>1</v>
      </c>
      <c r="U63" s="206">
        <v>0</v>
      </c>
      <c r="V63" s="29">
        <v>3.6</v>
      </c>
      <c r="W63" s="29">
        <v>0</v>
      </c>
      <c r="X63" s="29">
        <v>0</v>
      </c>
      <c r="Y63" s="933">
        <v>0</v>
      </c>
      <c r="Z63" s="934">
        <v>3.6</v>
      </c>
      <c r="AA63" s="120">
        <v>0</v>
      </c>
      <c r="AB63" s="1082">
        <v>0.34</v>
      </c>
      <c r="AC63" s="120">
        <v>0</v>
      </c>
      <c r="AD63" s="120">
        <v>0</v>
      </c>
      <c r="AE63" s="121">
        <f>AA63+AC63</f>
        <v>0</v>
      </c>
      <c r="AF63" s="1083">
        <f>AB63+AD63</f>
        <v>0.34</v>
      </c>
    </row>
    <row r="64" spans="3:32" ht="15">
      <c r="C64" s="1923" t="s">
        <v>903</v>
      </c>
      <c r="D64" s="1923"/>
      <c r="E64" s="1923"/>
      <c r="F64" s="1924"/>
      <c r="G64" s="204">
        <v>0</v>
      </c>
      <c r="H64" s="26">
        <v>14</v>
      </c>
      <c r="I64" s="26">
        <v>0</v>
      </c>
      <c r="J64" s="26">
        <v>0</v>
      </c>
      <c r="K64" s="26">
        <v>0</v>
      </c>
      <c r="L64" s="26">
        <v>0</v>
      </c>
      <c r="M64" s="26">
        <v>0</v>
      </c>
      <c r="N64" s="935">
        <v>14</v>
      </c>
      <c r="O64" s="126">
        <v>0</v>
      </c>
      <c r="P64" s="123">
        <v>2</v>
      </c>
      <c r="Q64" s="123">
        <v>0</v>
      </c>
      <c r="R64" s="123">
        <v>1</v>
      </c>
      <c r="S64" s="123">
        <v>0</v>
      </c>
      <c r="T64" s="305">
        <v>3</v>
      </c>
      <c r="U64" s="204">
        <v>0</v>
      </c>
      <c r="V64" s="26">
        <v>0</v>
      </c>
      <c r="W64" s="26">
        <v>0</v>
      </c>
      <c r="X64" s="26">
        <v>0</v>
      </c>
      <c r="Y64" s="194">
        <v>0</v>
      </c>
      <c r="Z64" s="936">
        <v>0</v>
      </c>
      <c r="AA64" s="123">
        <v>0</v>
      </c>
      <c r="AB64" s="947">
        <v>1.55</v>
      </c>
      <c r="AC64" s="123">
        <v>0</v>
      </c>
      <c r="AD64" s="123">
        <v>0</v>
      </c>
      <c r="AE64" s="199">
        <v>0</v>
      </c>
      <c r="AF64" s="948">
        <v>1.55</v>
      </c>
    </row>
    <row r="65" spans="3:32" ht="15">
      <c r="C65" s="1923" t="s">
        <v>904</v>
      </c>
      <c r="D65" s="1923"/>
      <c r="E65" s="1923"/>
      <c r="F65" s="1924"/>
      <c r="G65" s="206">
        <v>0</v>
      </c>
      <c r="H65" s="29">
        <v>2239</v>
      </c>
      <c r="I65" s="29">
        <v>0</v>
      </c>
      <c r="J65" s="29">
        <v>3</v>
      </c>
      <c r="K65" s="29">
        <v>0</v>
      </c>
      <c r="L65" s="29">
        <v>24</v>
      </c>
      <c r="M65" s="29">
        <v>0</v>
      </c>
      <c r="N65" s="932">
        <v>2265</v>
      </c>
      <c r="O65" s="127">
        <v>0</v>
      </c>
      <c r="P65" s="120">
        <v>1720</v>
      </c>
      <c r="Q65" s="120">
        <v>0</v>
      </c>
      <c r="R65" s="120">
        <v>11</v>
      </c>
      <c r="S65" s="120">
        <v>0</v>
      </c>
      <c r="T65" s="282">
        <v>1731</v>
      </c>
      <c r="U65" s="206">
        <v>0</v>
      </c>
      <c r="V65" s="29">
        <v>0</v>
      </c>
      <c r="W65" s="29">
        <v>0</v>
      </c>
      <c r="X65" s="29">
        <v>0</v>
      </c>
      <c r="Y65" s="933">
        <v>0</v>
      </c>
      <c r="Z65" s="934">
        <v>0</v>
      </c>
      <c r="AA65" s="120">
        <v>0</v>
      </c>
      <c r="AB65" s="120">
        <v>0</v>
      </c>
      <c r="AC65" s="120">
        <v>0</v>
      </c>
      <c r="AD65" s="120">
        <v>0</v>
      </c>
      <c r="AE65" s="121">
        <v>0</v>
      </c>
      <c r="AF65" s="121">
        <v>0</v>
      </c>
    </row>
    <row r="66" spans="3:32" ht="15">
      <c r="C66" s="1925" t="s">
        <v>898</v>
      </c>
      <c r="D66" s="1925"/>
      <c r="E66" s="1925"/>
      <c r="F66" s="1926"/>
      <c r="G66" s="937">
        <v>0</v>
      </c>
      <c r="H66" s="938">
        <v>3686</v>
      </c>
      <c r="I66" s="938">
        <v>0</v>
      </c>
      <c r="J66" s="938">
        <v>10</v>
      </c>
      <c r="K66" s="938">
        <v>0</v>
      </c>
      <c r="L66" s="938">
        <v>26</v>
      </c>
      <c r="M66" s="938">
        <v>0</v>
      </c>
      <c r="N66" s="939">
        <v>3722</v>
      </c>
      <c r="O66" s="940">
        <v>0</v>
      </c>
      <c r="P66" s="941">
        <v>1722</v>
      </c>
      <c r="Q66" s="941">
        <v>0</v>
      </c>
      <c r="R66" s="941">
        <v>12</v>
      </c>
      <c r="S66" s="941">
        <v>0</v>
      </c>
      <c r="T66" s="942">
        <v>1734</v>
      </c>
      <c r="U66" s="937">
        <f t="shared" ref="U66:AE66" si="3">SUM(U62:U65)</f>
        <v>0</v>
      </c>
      <c r="V66" s="938">
        <f t="shared" si="3"/>
        <v>3.6</v>
      </c>
      <c r="W66" s="938">
        <f t="shared" si="3"/>
        <v>0</v>
      </c>
      <c r="X66" s="938">
        <f t="shared" si="3"/>
        <v>0</v>
      </c>
      <c r="Y66" s="938">
        <f t="shared" si="3"/>
        <v>0</v>
      </c>
      <c r="Z66" s="939">
        <f t="shared" si="3"/>
        <v>3.6</v>
      </c>
      <c r="AA66" s="940">
        <f t="shared" si="3"/>
        <v>0</v>
      </c>
      <c r="AB66" s="1084">
        <f t="shared" si="3"/>
        <v>1.8900000000000001</v>
      </c>
      <c r="AC66" s="941">
        <f t="shared" si="3"/>
        <v>0</v>
      </c>
      <c r="AD66" s="941">
        <f t="shared" si="3"/>
        <v>0</v>
      </c>
      <c r="AE66" s="941">
        <f t="shared" si="3"/>
        <v>0</v>
      </c>
      <c r="AF66" s="1083">
        <f>SUM(AF62:AF65)</f>
        <v>1.8900000000000001</v>
      </c>
    </row>
    <row r="67" spans="3:32" ht="15">
      <c r="C67" s="1918" t="s">
        <v>1562</v>
      </c>
      <c r="D67" s="1918"/>
      <c r="E67" s="1918"/>
      <c r="F67" s="1918"/>
      <c r="G67" s="1918"/>
      <c r="H67" s="1918"/>
      <c r="I67" s="1918"/>
      <c r="J67" s="1918"/>
      <c r="K67" s="1918"/>
      <c r="L67" s="1918"/>
      <c r="M67" s="1918"/>
      <c r="N67" s="1918"/>
      <c r="O67" s="1918"/>
      <c r="P67" s="1918"/>
      <c r="Q67" s="1918"/>
      <c r="R67" s="1918"/>
      <c r="S67" s="1918"/>
      <c r="T67" s="1918"/>
      <c r="U67" s="1918"/>
      <c r="V67" s="1918"/>
      <c r="W67" s="1918"/>
      <c r="X67" s="1918"/>
      <c r="Y67" s="1918"/>
      <c r="Z67" s="1918"/>
      <c r="AA67" s="1918"/>
      <c r="AB67" s="1918"/>
      <c r="AC67" s="1918"/>
      <c r="AD67" s="1918"/>
      <c r="AE67" s="1918"/>
      <c r="AF67" s="1918"/>
    </row>
    <row r="68" spans="3:32" ht="16.5" customHeight="1">
      <c r="C68" s="1919" t="s">
        <v>901</v>
      </c>
      <c r="D68" s="1919"/>
      <c r="E68" s="1919"/>
      <c r="F68" s="1920"/>
      <c r="G68" s="925">
        <v>0</v>
      </c>
      <c r="H68" s="926">
        <v>15476</v>
      </c>
      <c r="I68" s="926">
        <v>0</v>
      </c>
      <c r="J68" s="926">
        <v>0</v>
      </c>
      <c r="K68" s="926">
        <v>0</v>
      </c>
      <c r="L68" s="926">
        <v>0</v>
      </c>
      <c r="M68" s="926">
        <v>0</v>
      </c>
      <c r="N68" s="927">
        <v>15476</v>
      </c>
      <c r="O68" s="429">
        <v>0</v>
      </c>
      <c r="P68" s="928">
        <v>3</v>
      </c>
      <c r="Q68" s="928">
        <v>0</v>
      </c>
      <c r="R68" s="928">
        <v>0</v>
      </c>
      <c r="S68" s="928">
        <v>0</v>
      </c>
      <c r="T68" s="929">
        <v>3</v>
      </c>
      <c r="U68" s="925">
        <v>0</v>
      </c>
      <c r="V68" s="926">
        <v>0</v>
      </c>
      <c r="W68" s="926">
        <v>0</v>
      </c>
      <c r="X68" s="926">
        <v>0</v>
      </c>
      <c r="Y68" s="930">
        <v>0</v>
      </c>
      <c r="Z68" s="931">
        <v>0</v>
      </c>
      <c r="AA68" s="123">
        <v>0</v>
      </c>
      <c r="AB68" s="123">
        <v>0</v>
      </c>
      <c r="AC68" s="123">
        <v>0</v>
      </c>
      <c r="AD68" s="123">
        <v>0</v>
      </c>
      <c r="AE68" s="199">
        <f t="shared" ref="AE68:AF71" si="4">AA68+AC68</f>
        <v>0</v>
      </c>
      <c r="AF68" s="199">
        <f t="shared" si="4"/>
        <v>0</v>
      </c>
    </row>
    <row r="69" spans="3:32" ht="30" customHeight="1">
      <c r="C69" s="1923" t="s">
        <v>902</v>
      </c>
      <c r="D69" s="1923"/>
      <c r="E69" s="1923"/>
      <c r="F69" s="1924"/>
      <c r="G69" s="206">
        <v>0</v>
      </c>
      <c r="H69" s="29">
        <v>0</v>
      </c>
      <c r="I69" s="29">
        <v>0</v>
      </c>
      <c r="J69" s="29">
        <v>0</v>
      </c>
      <c r="K69" s="29">
        <v>0</v>
      </c>
      <c r="L69" s="29">
        <v>0</v>
      </c>
      <c r="M69" s="29">
        <v>0</v>
      </c>
      <c r="N69" s="932">
        <v>0</v>
      </c>
      <c r="O69" s="127">
        <v>0</v>
      </c>
      <c r="P69" s="120">
        <v>0</v>
      </c>
      <c r="Q69" s="120">
        <v>0</v>
      </c>
      <c r="R69" s="120">
        <v>0</v>
      </c>
      <c r="S69" s="120">
        <v>0</v>
      </c>
      <c r="T69" s="282">
        <v>0</v>
      </c>
      <c r="U69" s="206">
        <v>0</v>
      </c>
      <c r="V69" s="29">
        <v>0</v>
      </c>
      <c r="W69" s="29">
        <v>0</v>
      </c>
      <c r="X69" s="29">
        <v>0</v>
      </c>
      <c r="Y69" s="933">
        <v>0</v>
      </c>
      <c r="Z69" s="934" t="s">
        <v>905</v>
      </c>
      <c r="AA69" s="120">
        <v>0</v>
      </c>
      <c r="AB69" s="120">
        <v>0</v>
      </c>
      <c r="AC69" s="120">
        <v>0</v>
      </c>
      <c r="AD69" s="120">
        <v>0</v>
      </c>
      <c r="AE69" s="121">
        <f t="shared" si="4"/>
        <v>0</v>
      </c>
      <c r="AF69" s="121">
        <f t="shared" si="4"/>
        <v>0</v>
      </c>
    </row>
    <row r="70" spans="3:32" ht="15">
      <c r="C70" s="1923" t="s">
        <v>903</v>
      </c>
      <c r="D70" s="1923"/>
      <c r="E70" s="1923"/>
      <c r="F70" s="1924"/>
      <c r="G70" s="204">
        <v>16</v>
      </c>
      <c r="H70" s="26">
        <v>6620</v>
      </c>
      <c r="I70" s="26">
        <v>29</v>
      </c>
      <c r="J70" s="26">
        <v>0</v>
      </c>
      <c r="K70" s="26">
        <v>0</v>
      </c>
      <c r="L70" s="26">
        <v>594</v>
      </c>
      <c r="M70" s="26">
        <v>45</v>
      </c>
      <c r="N70" s="935">
        <v>7214</v>
      </c>
      <c r="O70" s="126">
        <v>14</v>
      </c>
      <c r="P70" s="123">
        <v>1632</v>
      </c>
      <c r="Q70" s="123">
        <v>0</v>
      </c>
      <c r="R70" s="123">
        <v>294</v>
      </c>
      <c r="S70" s="123">
        <v>14</v>
      </c>
      <c r="T70" s="305">
        <v>1927</v>
      </c>
      <c r="U70" s="204">
        <v>8.09</v>
      </c>
      <c r="V70" s="26">
        <v>269.63</v>
      </c>
      <c r="W70" s="26">
        <v>0</v>
      </c>
      <c r="X70" s="26">
        <v>84.16</v>
      </c>
      <c r="Y70" s="194">
        <v>8.09</v>
      </c>
      <c r="Z70" s="936">
        <v>353.79</v>
      </c>
      <c r="AA70" s="123">
        <v>0</v>
      </c>
      <c r="AB70" s="943">
        <v>10925.4</v>
      </c>
      <c r="AC70" s="120">
        <v>0</v>
      </c>
      <c r="AD70" s="120">
        <v>62.3</v>
      </c>
      <c r="AE70" s="946">
        <f t="shared" si="4"/>
        <v>0</v>
      </c>
      <c r="AF70" s="946">
        <f t="shared" si="4"/>
        <v>10987.699999999999</v>
      </c>
    </row>
    <row r="71" spans="3:32" ht="15">
      <c r="C71" s="1923" t="s">
        <v>904</v>
      </c>
      <c r="D71" s="1923"/>
      <c r="E71" s="1923"/>
      <c r="F71" s="1924"/>
      <c r="G71" s="206">
        <v>941030</v>
      </c>
      <c r="H71" s="29">
        <v>676667</v>
      </c>
      <c r="I71" s="29">
        <v>0</v>
      </c>
      <c r="J71" s="29">
        <v>0</v>
      </c>
      <c r="K71" s="29">
        <v>0</v>
      </c>
      <c r="L71" s="29">
        <v>798</v>
      </c>
      <c r="M71" s="29">
        <v>941030</v>
      </c>
      <c r="N71" s="932">
        <v>677465</v>
      </c>
      <c r="O71" s="127">
        <v>698765</v>
      </c>
      <c r="P71" s="120">
        <v>613771</v>
      </c>
      <c r="Q71" s="120">
        <v>0</v>
      </c>
      <c r="R71" s="120">
        <v>180</v>
      </c>
      <c r="S71" s="120">
        <v>698765</v>
      </c>
      <c r="T71" s="282">
        <v>613951</v>
      </c>
      <c r="U71" s="206">
        <v>1403650</v>
      </c>
      <c r="V71" s="29" t="s">
        <v>7</v>
      </c>
      <c r="W71" s="29">
        <v>0</v>
      </c>
      <c r="X71" s="29" t="s">
        <v>7</v>
      </c>
      <c r="Y71" s="933">
        <v>1403650</v>
      </c>
      <c r="Z71" s="934">
        <v>0</v>
      </c>
      <c r="AA71" s="1085">
        <v>1240432.56</v>
      </c>
      <c r="AB71" s="120">
        <v>0</v>
      </c>
      <c r="AC71" s="120">
        <v>0</v>
      </c>
      <c r="AD71" s="120">
        <v>0</v>
      </c>
      <c r="AE71" s="949">
        <f t="shared" si="4"/>
        <v>1240432.56</v>
      </c>
      <c r="AF71" s="949">
        <f t="shared" si="4"/>
        <v>0</v>
      </c>
    </row>
    <row r="72" spans="3:32" ht="15">
      <c r="C72" s="1921" t="s">
        <v>898</v>
      </c>
      <c r="D72" s="1921"/>
      <c r="E72" s="1921"/>
      <c r="F72" s="1922"/>
      <c r="G72" s="944">
        <v>941046</v>
      </c>
      <c r="H72" s="27">
        <v>698762</v>
      </c>
      <c r="I72" s="27">
        <v>29</v>
      </c>
      <c r="J72" s="27">
        <v>0</v>
      </c>
      <c r="K72" s="27">
        <v>0</v>
      </c>
      <c r="L72" s="27">
        <v>1392</v>
      </c>
      <c r="M72" s="27">
        <v>941075</v>
      </c>
      <c r="N72" s="205">
        <v>700154</v>
      </c>
      <c r="O72" s="945">
        <v>698779</v>
      </c>
      <c r="P72" s="199">
        <v>615407</v>
      </c>
      <c r="Q72" s="199">
        <v>0</v>
      </c>
      <c r="R72" s="199">
        <v>474</v>
      </c>
      <c r="S72" s="199">
        <v>698779</v>
      </c>
      <c r="T72" s="124">
        <v>615881</v>
      </c>
      <c r="U72" s="944">
        <f t="shared" ref="U72:Z72" si="5">SUM(U68:U71)</f>
        <v>1403658.09</v>
      </c>
      <c r="V72" s="27">
        <f t="shared" si="5"/>
        <v>269.63</v>
      </c>
      <c r="W72" s="27">
        <f t="shared" si="5"/>
        <v>0</v>
      </c>
      <c r="X72" s="27">
        <f t="shared" si="5"/>
        <v>84.16</v>
      </c>
      <c r="Y72" s="27">
        <f t="shared" si="5"/>
        <v>1403658.09</v>
      </c>
      <c r="Z72" s="205">
        <f t="shared" si="5"/>
        <v>353.79</v>
      </c>
      <c r="AA72" s="946">
        <f t="shared" ref="AA72:AF72" si="6">SUM(AA68:AA71)</f>
        <v>1240432.56</v>
      </c>
      <c r="AB72" s="946">
        <f t="shared" si="6"/>
        <v>10925.4</v>
      </c>
      <c r="AC72" s="120">
        <f t="shared" si="6"/>
        <v>0</v>
      </c>
      <c r="AD72" s="120">
        <f t="shared" si="6"/>
        <v>62.3</v>
      </c>
      <c r="AE72" s="946">
        <f t="shared" si="6"/>
        <v>1240432.56</v>
      </c>
      <c r="AF72" s="946">
        <f t="shared" si="6"/>
        <v>10987.699999999999</v>
      </c>
    </row>
    <row r="73" spans="3:32" ht="15">
      <c r="C73" s="1921" t="s">
        <v>899</v>
      </c>
      <c r="D73" s="1921"/>
      <c r="E73" s="1921"/>
      <c r="F73" s="1922"/>
      <c r="G73" s="1911">
        <v>1644951</v>
      </c>
      <c r="H73" s="1912"/>
      <c r="I73" s="1912"/>
      <c r="J73" s="1912"/>
      <c r="K73" s="1912"/>
      <c r="L73" s="1912"/>
      <c r="M73" s="1912"/>
      <c r="N73" s="1913"/>
      <c r="O73" s="1908">
        <v>1316394</v>
      </c>
      <c r="P73" s="1909"/>
      <c r="Q73" s="1909"/>
      <c r="R73" s="1909"/>
      <c r="S73" s="1909"/>
      <c r="T73" s="1910"/>
      <c r="U73" s="1911">
        <f>SUM(U72:X72)+Z66+Y66</f>
        <v>1404015.48</v>
      </c>
      <c r="V73" s="1912"/>
      <c r="W73" s="1912"/>
      <c r="X73" s="1912"/>
      <c r="Y73" s="1912"/>
      <c r="Z73" s="1913"/>
      <c r="AA73" s="1909">
        <f>AE66+AF66+AE72+AF72</f>
        <v>1251422.1499999999</v>
      </c>
      <c r="AB73" s="1909"/>
      <c r="AC73" s="1909"/>
      <c r="AD73" s="1909"/>
      <c r="AE73" s="1909"/>
      <c r="AF73" s="1909"/>
    </row>
    <row r="74" spans="3:32" ht="27.5" customHeight="1">
      <c r="C74" s="1848" t="s">
        <v>1559</v>
      </c>
      <c r="D74" s="1235"/>
      <c r="E74" s="1235"/>
      <c r="F74" s="1235"/>
      <c r="G74" s="1235"/>
      <c r="H74" s="1235"/>
      <c r="I74" s="1235"/>
      <c r="J74" s="1235"/>
      <c r="K74" s="1235"/>
      <c r="L74" s="1235"/>
      <c r="M74" s="1235"/>
      <c r="N74" s="27"/>
    </row>
    <row r="75" spans="3:32" ht="13.5"/>
    <row r="76" spans="3:32" ht="13.5"/>
    <row r="77" spans="3:32" ht="15.5">
      <c r="C77" s="1547" t="s">
        <v>906</v>
      </c>
      <c r="D77" s="1548"/>
      <c r="E77" s="1548"/>
      <c r="F77" s="1548"/>
      <c r="G77" s="1548"/>
      <c r="H77" s="1548"/>
      <c r="I77" s="1548"/>
      <c r="J77" s="1548"/>
      <c r="K77" s="1548"/>
      <c r="L77" s="1548"/>
      <c r="M77" s="1548"/>
    </row>
    <row r="78" spans="3:32" ht="30.75" customHeight="1">
      <c r="C78" s="1706" t="s">
        <v>907</v>
      </c>
      <c r="D78" s="1706"/>
      <c r="E78" s="1706"/>
      <c r="F78" s="1706"/>
      <c r="G78" s="1706"/>
      <c r="H78" s="1706"/>
      <c r="I78" s="1706"/>
      <c r="J78" s="1706"/>
      <c r="K78" s="1706"/>
      <c r="L78" s="1706"/>
      <c r="M78" s="1706"/>
      <c r="N78" s="1706"/>
    </row>
    <row r="79" spans="3:32" ht="15">
      <c r="C79" s="1862" t="s">
        <v>183</v>
      </c>
      <c r="D79" s="1863"/>
      <c r="E79" s="1863"/>
      <c r="F79" s="1863"/>
      <c r="G79" s="1864">
        <v>2022</v>
      </c>
      <c r="H79" s="1865"/>
      <c r="I79" s="1864">
        <v>2023</v>
      </c>
      <c r="J79" s="1865"/>
      <c r="K79" s="1864">
        <v>2024</v>
      </c>
      <c r="L79" s="1865"/>
      <c r="M79" s="1864">
        <v>2025</v>
      </c>
      <c r="N79" s="1865"/>
      <c r="O79" s="1864" t="s">
        <v>908</v>
      </c>
      <c r="P79" s="1865"/>
    </row>
    <row r="80" spans="3:32" ht="15">
      <c r="C80" s="1296" t="s">
        <v>909</v>
      </c>
      <c r="D80" s="1296"/>
      <c r="E80" s="1296"/>
      <c r="F80" s="1687"/>
      <c r="G80" s="1916">
        <v>76234.7</v>
      </c>
      <c r="H80" s="1916"/>
      <c r="I80" s="1914">
        <v>70900</v>
      </c>
      <c r="J80" s="1915"/>
      <c r="K80" s="1916">
        <v>153567.20000000001</v>
      </c>
      <c r="L80" s="1916"/>
      <c r="M80" s="1914">
        <v>109877.93</v>
      </c>
      <c r="N80" s="1915"/>
      <c r="O80" s="1866"/>
      <c r="P80" s="1867"/>
    </row>
    <row r="81" spans="3:16" ht="15">
      <c r="C81" s="1296" t="s">
        <v>910</v>
      </c>
      <c r="D81" s="1296"/>
      <c r="E81" s="1296"/>
      <c r="F81" s="1687"/>
      <c r="G81" s="1877">
        <v>1724701.8</v>
      </c>
      <c r="H81" s="1877"/>
      <c r="I81" s="1860">
        <v>1402155</v>
      </c>
      <c r="J81" s="1861"/>
      <c r="K81" s="1877">
        <v>640155.6</v>
      </c>
      <c r="L81" s="1877"/>
      <c r="M81" s="1860">
        <f>SUM(M82:N87)</f>
        <v>1284931.49</v>
      </c>
      <c r="N81" s="1861"/>
      <c r="O81" s="1866"/>
      <c r="P81" s="1867"/>
    </row>
    <row r="82" spans="3:16" ht="15">
      <c r="C82" s="1296" t="s">
        <v>911</v>
      </c>
      <c r="D82" s="1296"/>
      <c r="E82" s="1296"/>
      <c r="F82" s="1687"/>
      <c r="G82" s="1877">
        <v>7272.3</v>
      </c>
      <c r="H82" s="1877"/>
      <c r="I82" s="1860">
        <v>1944</v>
      </c>
      <c r="J82" s="1861"/>
      <c r="K82" s="1877">
        <v>361.8</v>
      </c>
      <c r="L82" s="1877"/>
      <c r="M82" s="1860">
        <v>10989.25</v>
      </c>
      <c r="N82" s="1861"/>
      <c r="O82" s="1866"/>
      <c r="P82" s="1867"/>
    </row>
    <row r="83" spans="3:16" ht="32.25" customHeight="1">
      <c r="C83" s="1296" t="s">
        <v>912</v>
      </c>
      <c r="D83" s="1296"/>
      <c r="E83" s="1296"/>
      <c r="F83" s="1687"/>
      <c r="G83" s="1877">
        <v>16917.099999999999</v>
      </c>
      <c r="H83" s="1877"/>
      <c r="I83" s="1860">
        <v>3</v>
      </c>
      <c r="J83" s="1861"/>
      <c r="K83" s="1877">
        <v>0</v>
      </c>
      <c r="L83" s="1877"/>
      <c r="M83" s="1860">
        <v>0</v>
      </c>
      <c r="N83" s="1861"/>
      <c r="O83" s="1866"/>
      <c r="P83" s="1867"/>
    </row>
    <row r="84" spans="3:16" ht="33" customHeight="1">
      <c r="C84" s="1296" t="s">
        <v>913</v>
      </c>
      <c r="D84" s="1296"/>
      <c r="E84" s="1296"/>
      <c r="F84" s="1687"/>
      <c r="G84" s="1876">
        <v>1.4</v>
      </c>
      <c r="H84" s="1876"/>
      <c r="I84" s="1874">
        <v>1</v>
      </c>
      <c r="J84" s="1875"/>
      <c r="K84" s="1876">
        <v>3.62</v>
      </c>
      <c r="L84" s="1876"/>
      <c r="M84" s="1874">
        <v>0.34</v>
      </c>
      <c r="N84" s="1875"/>
      <c r="O84" s="1866"/>
      <c r="P84" s="1867"/>
    </row>
    <row r="85" spans="3:16" ht="33" customHeight="1">
      <c r="C85" s="1884" t="s">
        <v>914</v>
      </c>
      <c r="D85" s="1296"/>
      <c r="E85" s="1296"/>
      <c r="F85" s="1687"/>
      <c r="G85" s="1872" t="s">
        <v>194</v>
      </c>
      <c r="H85" s="1873"/>
      <c r="I85" s="1874" t="s">
        <v>194</v>
      </c>
      <c r="J85" s="1875"/>
      <c r="K85" s="1872" t="s">
        <v>194</v>
      </c>
      <c r="L85" s="1873"/>
      <c r="M85" s="1868">
        <v>447975</v>
      </c>
      <c r="N85" s="1869"/>
      <c r="O85" s="1870">
        <v>540697</v>
      </c>
      <c r="P85" s="1871"/>
    </row>
    <row r="86" spans="3:16" ht="15">
      <c r="C86" s="1296" t="s">
        <v>915</v>
      </c>
      <c r="D86" s="1296"/>
      <c r="E86" s="1296"/>
      <c r="F86" s="1687"/>
      <c r="G86" s="1877">
        <v>1620759.9</v>
      </c>
      <c r="H86" s="1877"/>
      <c r="I86" s="1860">
        <v>1314447</v>
      </c>
      <c r="J86" s="1861"/>
      <c r="K86" s="1877">
        <v>639790.1</v>
      </c>
      <c r="L86" s="1877"/>
      <c r="M86" s="1860">
        <v>825966.9</v>
      </c>
      <c r="N86" s="1861"/>
      <c r="O86" s="1866"/>
      <c r="P86" s="1867"/>
    </row>
    <row r="87" spans="3:16" ht="35.25" customHeight="1">
      <c r="C87" s="1296" t="s">
        <v>916</v>
      </c>
      <c r="D87" s="1296"/>
      <c r="E87" s="1296"/>
      <c r="F87" s="1687"/>
      <c r="G87" s="1877">
        <v>79751.100000000006</v>
      </c>
      <c r="H87" s="1877"/>
      <c r="I87" s="1860">
        <v>85760</v>
      </c>
      <c r="J87" s="1861"/>
      <c r="K87" s="1877">
        <v>0</v>
      </c>
      <c r="L87" s="1877"/>
      <c r="M87" s="1860">
        <v>0</v>
      </c>
      <c r="N87" s="1861"/>
      <c r="O87" s="1866"/>
      <c r="P87" s="1867"/>
    </row>
    <row r="88" spans="3:16" ht="29.25" customHeight="1">
      <c r="C88" s="1296" t="s">
        <v>673</v>
      </c>
      <c r="D88" s="1296"/>
      <c r="E88" s="1296"/>
      <c r="F88" s="1687"/>
      <c r="G88" s="1882">
        <v>1</v>
      </c>
      <c r="H88" s="1882"/>
      <c r="I88" s="1880">
        <v>1</v>
      </c>
      <c r="J88" s="1881"/>
      <c r="K88" s="1882">
        <v>1</v>
      </c>
      <c r="L88" s="1882"/>
      <c r="M88" s="1880">
        <v>1</v>
      </c>
      <c r="N88" s="1881"/>
      <c r="O88" s="1866"/>
      <c r="P88" s="1867"/>
    </row>
    <row r="89" spans="3:16" ht="69" customHeight="1">
      <c r="C89" s="1883" t="s">
        <v>1563</v>
      </c>
      <c r="D89" s="1883"/>
      <c r="E89" s="1883"/>
      <c r="F89" s="1883"/>
      <c r="G89" s="1883"/>
      <c r="H89" s="1883"/>
      <c r="I89" s="1883"/>
      <c r="J89" s="1883"/>
      <c r="K89" s="1883"/>
      <c r="L89" s="1883"/>
      <c r="M89" s="1883"/>
    </row>
    <row r="90" spans="3:16" ht="13.5"/>
    <row r="91" spans="3:16" ht="13.5"/>
    <row r="92" spans="3:16" ht="15.5" customHeight="1">
      <c r="C92" s="1844" t="s">
        <v>1554</v>
      </c>
      <c r="D92" s="1845"/>
      <c r="E92" s="1845"/>
      <c r="F92" s="1845"/>
      <c r="G92" s="1845"/>
      <c r="H92" s="1845"/>
      <c r="I92" s="1845"/>
      <c r="J92" s="1845"/>
      <c r="K92" s="1845"/>
      <c r="L92" s="1845"/>
      <c r="M92" s="1845"/>
    </row>
    <row r="93" spans="3:16" ht="15">
      <c r="C93" s="1854" t="s">
        <v>917</v>
      </c>
      <c r="D93" s="1855"/>
      <c r="E93" s="1855"/>
      <c r="F93" s="1855"/>
      <c r="G93" s="1855"/>
      <c r="H93" s="1858" t="s">
        <v>918</v>
      </c>
      <c r="I93" s="1859"/>
      <c r="J93" s="297">
        <v>2022</v>
      </c>
      <c r="K93" s="297">
        <v>2023</v>
      </c>
      <c r="L93" s="297">
        <v>2024</v>
      </c>
      <c r="M93" s="297">
        <v>2025</v>
      </c>
    </row>
    <row r="94" spans="3:16" ht="15">
      <c r="C94" s="1856" t="s">
        <v>919</v>
      </c>
      <c r="D94" s="1856"/>
      <c r="E94" s="1856"/>
      <c r="F94" s="1856"/>
      <c r="G94" s="1857"/>
      <c r="H94" s="1849" t="s">
        <v>920</v>
      </c>
      <c r="I94" s="1850"/>
      <c r="J94" s="1046" t="s">
        <v>269</v>
      </c>
      <c r="K94" s="1049" t="s">
        <v>269</v>
      </c>
      <c r="L94" s="1052" t="s">
        <v>269</v>
      </c>
      <c r="M94" s="1055" t="s">
        <v>269</v>
      </c>
    </row>
    <row r="95" spans="3:16" ht="15" customHeight="1">
      <c r="C95" s="1296" t="s">
        <v>921</v>
      </c>
      <c r="D95" s="1296"/>
      <c r="E95" s="1296"/>
      <c r="F95" s="1296"/>
      <c r="G95" s="1687"/>
      <c r="H95" s="1849"/>
      <c r="I95" s="1850"/>
      <c r="J95" s="1047">
        <v>1.5880000000000001</v>
      </c>
      <c r="K95" s="1050">
        <v>1.276</v>
      </c>
      <c r="L95" s="1053">
        <v>0.77800000000000002</v>
      </c>
      <c r="M95" s="1056">
        <v>0.68522000000000005</v>
      </c>
    </row>
    <row r="96" spans="3:16" ht="15" customHeight="1">
      <c r="C96" s="1296" t="s">
        <v>922</v>
      </c>
      <c r="D96" s="1296"/>
      <c r="E96" s="1296"/>
      <c r="F96" s="1296"/>
      <c r="G96" s="1687"/>
      <c r="H96" s="1849"/>
      <c r="I96" s="1850"/>
      <c r="J96" s="1046">
        <v>0</v>
      </c>
      <c r="K96" s="1049">
        <v>0</v>
      </c>
      <c r="L96" s="1052">
        <v>0</v>
      </c>
      <c r="M96" s="1055">
        <v>0</v>
      </c>
    </row>
    <row r="97" spans="3:13" ht="15" customHeight="1">
      <c r="C97" s="1296" t="s">
        <v>923</v>
      </c>
      <c r="D97" s="1296"/>
      <c r="E97" s="1296"/>
      <c r="F97" s="1296"/>
      <c r="G97" s="1687"/>
      <c r="H97" s="1851"/>
      <c r="I97" s="1852"/>
      <c r="J97" s="1047">
        <f>J95-J96</f>
        <v>1.5880000000000001</v>
      </c>
      <c r="K97" s="1050">
        <f>K95-K96</f>
        <v>1.276</v>
      </c>
      <c r="L97" s="1053">
        <f>L95-L96</f>
        <v>0.77800000000000002</v>
      </c>
      <c r="M97" s="1056">
        <f>M95-M96</f>
        <v>0.68522000000000005</v>
      </c>
    </row>
    <row r="98" spans="3:13" ht="15" customHeight="1">
      <c r="C98" s="1296" t="s">
        <v>673</v>
      </c>
      <c r="D98" s="1296"/>
      <c r="E98" s="1296"/>
      <c r="F98" s="1296"/>
      <c r="G98" s="1687"/>
      <c r="H98" s="1878" t="s">
        <v>924</v>
      </c>
      <c r="I98" s="1879"/>
      <c r="J98" s="1048">
        <v>1</v>
      </c>
      <c r="K98" s="1051">
        <v>1</v>
      </c>
      <c r="L98" s="1054">
        <v>1</v>
      </c>
      <c r="M98" s="1057">
        <v>1</v>
      </c>
    </row>
    <row r="99" spans="3:13" ht="58.5" customHeight="1">
      <c r="C99" s="1853" t="s">
        <v>1564</v>
      </c>
      <c r="D99" s="1853"/>
      <c r="E99" s="1853"/>
      <c r="F99" s="1853"/>
      <c r="G99" s="1853"/>
      <c r="H99" s="1853"/>
      <c r="I99" s="1853"/>
      <c r="J99" s="1853"/>
      <c r="K99" s="1853"/>
      <c r="L99" s="1853"/>
      <c r="M99" s="1853"/>
    </row>
    <row r="100" spans="3:13" ht="13.5"/>
    <row r="101" spans="3:13" ht="13.5"/>
    <row r="102" spans="3:13" ht="33" customHeight="1">
      <c r="C102" s="1656" t="s">
        <v>1553</v>
      </c>
      <c r="D102" s="1252"/>
      <c r="E102" s="1252"/>
      <c r="F102" s="1252"/>
      <c r="G102" s="1252"/>
      <c r="H102" s="1252"/>
      <c r="I102" s="1252"/>
      <c r="J102" s="1252"/>
      <c r="K102" s="1252"/>
      <c r="L102" s="1252"/>
      <c r="M102" s="1252"/>
    </row>
    <row r="103" spans="3:13" ht="15" customHeight="1">
      <c r="C103" s="1310" t="s">
        <v>925</v>
      </c>
      <c r="D103" s="1310"/>
      <c r="E103" s="1310"/>
      <c r="F103" s="1310"/>
      <c r="G103" s="1310"/>
      <c r="H103" s="1310"/>
      <c r="I103" s="1310"/>
      <c r="J103" s="1310"/>
      <c r="K103" s="1310"/>
      <c r="L103" s="1310"/>
      <c r="M103" s="1310"/>
    </row>
    <row r="104" spans="3:13" ht="14.25" customHeight="1">
      <c r="C104" s="1310"/>
      <c r="D104" s="1310"/>
      <c r="E104" s="1310"/>
      <c r="F104" s="1310"/>
      <c r="G104" s="1310"/>
      <c r="H104" s="1310"/>
      <c r="I104" s="1310"/>
      <c r="J104" s="1310"/>
      <c r="K104" s="1310"/>
      <c r="L104" s="1310"/>
      <c r="M104" s="1310"/>
    </row>
    <row r="105" spans="3:13" ht="14.25" customHeight="1">
      <c r="C105" s="1310"/>
      <c r="D105" s="1310"/>
      <c r="E105" s="1310"/>
      <c r="F105" s="1310"/>
      <c r="G105" s="1310"/>
      <c r="H105" s="1310"/>
      <c r="I105" s="1310"/>
      <c r="J105" s="1310"/>
      <c r="K105" s="1310"/>
      <c r="L105" s="1310"/>
      <c r="M105" s="1310"/>
    </row>
    <row r="106" spans="3:13" ht="14.25" customHeight="1">
      <c r="C106" s="1310"/>
      <c r="D106" s="1310"/>
      <c r="E106" s="1310"/>
      <c r="F106" s="1310"/>
      <c r="G106" s="1310"/>
      <c r="H106" s="1310"/>
      <c r="I106" s="1310"/>
      <c r="J106" s="1310"/>
      <c r="K106" s="1310"/>
      <c r="L106" s="1310"/>
      <c r="M106" s="1310"/>
    </row>
    <row r="107" spans="3:13" ht="14.25" customHeight="1">
      <c r="C107" s="1310"/>
      <c r="D107" s="1310"/>
      <c r="E107" s="1310"/>
      <c r="F107" s="1310"/>
      <c r="G107" s="1310"/>
      <c r="H107" s="1310"/>
      <c r="I107" s="1310"/>
      <c r="J107" s="1310"/>
      <c r="K107" s="1310"/>
      <c r="L107" s="1310"/>
      <c r="M107" s="1310"/>
    </row>
    <row r="108" spans="3:13" ht="14.25" customHeight="1">
      <c r="C108" s="1310"/>
      <c r="D108" s="1310"/>
      <c r="E108" s="1310"/>
      <c r="F108" s="1310"/>
      <c r="G108" s="1310"/>
      <c r="H108" s="1310"/>
      <c r="I108" s="1310"/>
      <c r="J108" s="1310"/>
      <c r="K108" s="1310"/>
      <c r="L108" s="1310"/>
      <c r="M108" s="1310"/>
    </row>
    <row r="109" spans="3:13" ht="14.25" customHeight="1">
      <c r="C109" s="1310"/>
      <c r="D109" s="1310"/>
      <c r="E109" s="1310"/>
      <c r="F109" s="1310"/>
      <c r="G109" s="1310"/>
      <c r="H109" s="1310"/>
      <c r="I109" s="1310"/>
      <c r="J109" s="1310"/>
      <c r="K109" s="1310"/>
      <c r="L109" s="1310"/>
      <c r="M109" s="1310"/>
    </row>
    <row r="110" spans="3:13" ht="14.25" customHeight="1">
      <c r="C110" s="1310"/>
      <c r="D110" s="1310"/>
      <c r="E110" s="1310"/>
      <c r="F110" s="1310"/>
      <c r="G110" s="1310"/>
      <c r="H110" s="1310"/>
      <c r="I110" s="1310"/>
      <c r="J110" s="1310"/>
      <c r="K110" s="1310"/>
      <c r="L110" s="1310"/>
      <c r="M110" s="1310"/>
    </row>
    <row r="111" spans="3:13" ht="14.25" customHeight="1">
      <c r="C111" s="1310"/>
      <c r="D111" s="1310"/>
      <c r="E111" s="1310"/>
      <c r="F111" s="1310"/>
      <c r="G111" s="1310"/>
      <c r="H111" s="1310"/>
      <c r="I111" s="1310"/>
      <c r="J111" s="1310"/>
      <c r="K111" s="1310"/>
      <c r="L111" s="1310"/>
      <c r="M111" s="1310"/>
    </row>
    <row r="112" spans="3:13" ht="14.25" customHeight="1">
      <c r="C112" s="1310"/>
      <c r="D112" s="1310"/>
      <c r="E112" s="1310"/>
      <c r="F112" s="1310"/>
      <c r="G112" s="1310"/>
      <c r="H112" s="1310"/>
      <c r="I112" s="1310"/>
      <c r="J112" s="1310"/>
      <c r="K112" s="1310"/>
      <c r="L112" s="1310"/>
      <c r="M112" s="1310"/>
    </row>
    <row r="113" spans="3:16" ht="14.25" customHeight="1">
      <c r="C113" s="1310"/>
      <c r="D113" s="1310"/>
      <c r="E113" s="1310"/>
      <c r="F113" s="1310"/>
      <c r="G113" s="1310"/>
      <c r="H113" s="1310"/>
      <c r="I113" s="1310"/>
      <c r="J113" s="1310"/>
      <c r="K113" s="1310"/>
      <c r="L113" s="1310"/>
      <c r="M113" s="1310"/>
    </row>
    <row r="114" spans="3:16" ht="18" customHeight="1">
      <c r="C114" s="1283" t="s">
        <v>926</v>
      </c>
      <c r="D114" s="1283"/>
      <c r="E114" s="1283"/>
      <c r="F114" s="1283"/>
      <c r="G114" s="1283"/>
      <c r="H114" s="1283"/>
      <c r="I114" s="1283"/>
      <c r="J114" s="1283"/>
      <c r="K114" s="117"/>
      <c r="L114" s="117"/>
      <c r="M114" s="117"/>
    </row>
    <row r="115" spans="3:16" ht="14.25" customHeight="1">
      <c r="C115" s="1902"/>
      <c r="D115" s="1902"/>
      <c r="E115" s="1902"/>
      <c r="F115" s="1902"/>
      <c r="G115" s="448">
        <v>2022</v>
      </c>
      <c r="H115" s="448">
        <v>2023</v>
      </c>
      <c r="I115" s="448">
        <v>2024</v>
      </c>
      <c r="J115" s="448">
        <v>2025</v>
      </c>
      <c r="K115" s="117"/>
      <c r="L115" s="117"/>
      <c r="M115" s="117"/>
      <c r="N115" s="117"/>
      <c r="O115" s="117"/>
      <c r="P115" s="117"/>
    </row>
    <row r="116" spans="3:16" ht="14.25" customHeight="1">
      <c r="C116" s="1903" t="s">
        <v>927</v>
      </c>
      <c r="D116" s="1903"/>
      <c r="E116" s="1903"/>
      <c r="F116" s="1904"/>
      <c r="G116" s="28">
        <v>0</v>
      </c>
      <c r="H116" s="872">
        <v>0</v>
      </c>
      <c r="I116" s="28">
        <v>0</v>
      </c>
      <c r="J116" s="873">
        <v>1</v>
      </c>
      <c r="K116" s="117"/>
      <c r="L116" s="117"/>
      <c r="M116" s="117"/>
      <c r="N116" s="117"/>
      <c r="O116" s="117"/>
      <c r="P116" s="117"/>
    </row>
    <row r="117" spans="3:16" ht="124" customHeight="1">
      <c r="C117" s="1657" t="s">
        <v>1565</v>
      </c>
      <c r="D117" s="1267"/>
      <c r="E117" s="1267"/>
      <c r="F117" s="1267"/>
      <c r="G117" s="1267"/>
      <c r="H117" s="1267"/>
      <c r="I117" s="1267"/>
      <c r="J117" s="1267"/>
      <c r="K117" s="1267"/>
      <c r="L117" s="1267"/>
      <c r="M117" s="1267"/>
    </row>
    <row r="118" spans="3:16" ht="14.25" customHeight="1">
      <c r="C118" s="117"/>
      <c r="D118" s="117"/>
      <c r="E118" s="117"/>
      <c r="F118" s="117"/>
      <c r="G118" s="117"/>
      <c r="H118" s="117"/>
      <c r="I118" s="117"/>
      <c r="J118" s="117"/>
      <c r="K118" s="117"/>
      <c r="L118" s="117"/>
      <c r="M118" s="117"/>
    </row>
    <row r="119" spans="3:16" ht="14.25" customHeight="1">
      <c r="C119" s="117"/>
      <c r="D119" s="117"/>
      <c r="E119" s="117"/>
      <c r="F119" s="117"/>
      <c r="G119" s="117"/>
      <c r="H119" s="117"/>
      <c r="I119" s="117"/>
      <c r="J119" s="117"/>
      <c r="K119" s="117"/>
      <c r="L119" s="117"/>
      <c r="M119" s="117"/>
    </row>
    <row r="120" spans="3:16" ht="14.25" customHeight="1">
      <c r="C120" s="1655" t="s">
        <v>1552</v>
      </c>
      <c r="D120" s="1244"/>
      <c r="E120" s="1244"/>
      <c r="F120" s="1244"/>
      <c r="G120" s="1244"/>
      <c r="H120" s="1244"/>
      <c r="I120" s="1244"/>
      <c r="J120" s="1244"/>
      <c r="K120" s="1244"/>
      <c r="L120" s="1244"/>
      <c r="M120" s="1244"/>
    </row>
    <row r="121" spans="3:16" ht="14.25" customHeight="1">
      <c r="C121" s="1843" t="s">
        <v>928</v>
      </c>
      <c r="D121" s="1843"/>
      <c r="E121" s="1843"/>
      <c r="F121" s="1843"/>
      <c r="G121" s="1843"/>
      <c r="H121" s="1843"/>
      <c r="I121" s="1843"/>
      <c r="J121" s="1843"/>
      <c r="K121" s="1843"/>
      <c r="L121" s="1843"/>
      <c r="M121" s="1843"/>
      <c r="N121" s="1843"/>
    </row>
    <row r="122" spans="3:16" ht="14.25" customHeight="1">
      <c r="C122" s="1843"/>
      <c r="D122" s="1843"/>
      <c r="E122" s="1843"/>
      <c r="F122" s="1843"/>
      <c r="G122" s="1843"/>
      <c r="H122" s="1843"/>
      <c r="I122" s="1843"/>
      <c r="J122" s="1843"/>
      <c r="K122" s="1843"/>
      <c r="L122" s="1843"/>
      <c r="M122" s="1843"/>
      <c r="N122" s="1843"/>
    </row>
    <row r="123" spans="3:16" ht="14.25" customHeight="1">
      <c r="C123" s="1843"/>
      <c r="D123" s="1843"/>
      <c r="E123" s="1843"/>
      <c r="F123" s="1843"/>
      <c r="G123" s="1843"/>
      <c r="H123" s="1843"/>
      <c r="I123" s="1843"/>
      <c r="J123" s="1843"/>
      <c r="K123" s="1843"/>
      <c r="L123" s="1843"/>
      <c r="M123" s="1843"/>
      <c r="N123" s="1843"/>
    </row>
    <row r="124" spans="3:16" ht="14.25" customHeight="1">
      <c r="C124" s="1843"/>
      <c r="D124" s="1843"/>
      <c r="E124" s="1843"/>
      <c r="F124" s="1843"/>
      <c r="G124" s="1843"/>
      <c r="H124" s="1843"/>
      <c r="I124" s="1843"/>
      <c r="J124" s="1843"/>
      <c r="K124" s="1843"/>
      <c r="L124" s="1843"/>
      <c r="M124" s="1843"/>
      <c r="N124" s="1843"/>
    </row>
    <row r="125" spans="3:16" ht="14.25" customHeight="1">
      <c r="C125" s="1843"/>
      <c r="D125" s="1843"/>
      <c r="E125" s="1843"/>
      <c r="F125" s="1843"/>
      <c r="G125" s="1843"/>
      <c r="H125" s="1843"/>
      <c r="I125" s="1843"/>
      <c r="J125" s="1843"/>
      <c r="K125" s="1843"/>
      <c r="L125" s="1843"/>
      <c r="M125" s="1843"/>
      <c r="N125" s="1843"/>
    </row>
    <row r="126" spans="3:16" ht="14.25" customHeight="1">
      <c r="C126" s="1843"/>
      <c r="D126" s="1843"/>
      <c r="E126" s="1843"/>
      <c r="F126" s="1843"/>
      <c r="G126" s="1843"/>
      <c r="H126" s="1843"/>
      <c r="I126" s="1843"/>
      <c r="J126" s="1843"/>
      <c r="K126" s="1843"/>
      <c r="L126" s="1843"/>
      <c r="M126" s="1843"/>
      <c r="N126" s="1843"/>
    </row>
    <row r="127" spans="3:16" ht="14.25" customHeight="1">
      <c r="C127" s="1843"/>
      <c r="D127" s="1843"/>
      <c r="E127" s="1843"/>
      <c r="F127" s="1843"/>
      <c r="G127" s="1843"/>
      <c r="H127" s="1843"/>
      <c r="I127" s="1843"/>
      <c r="J127" s="1843"/>
      <c r="K127" s="1843"/>
      <c r="L127" s="1843"/>
      <c r="M127" s="1843"/>
      <c r="N127" s="1843"/>
    </row>
    <row r="128" spans="3:16" ht="14.25" customHeight="1">
      <c r="C128" s="1843"/>
      <c r="D128" s="1843"/>
      <c r="E128" s="1843"/>
      <c r="F128" s="1843"/>
      <c r="G128" s="1843"/>
      <c r="H128" s="1843"/>
      <c r="I128" s="1843"/>
      <c r="J128" s="1843"/>
      <c r="K128" s="1843"/>
      <c r="L128" s="1843"/>
      <c r="M128" s="1843"/>
      <c r="N128" s="1843"/>
    </row>
    <row r="129" spans="3:16" ht="14.25" customHeight="1">
      <c r="C129" s="1843"/>
      <c r="D129" s="1843"/>
      <c r="E129" s="1843"/>
      <c r="F129" s="1843"/>
      <c r="G129" s="1843"/>
      <c r="H129" s="1843"/>
      <c r="I129" s="1843"/>
      <c r="J129" s="1843"/>
      <c r="K129" s="1843"/>
      <c r="L129" s="1843"/>
      <c r="M129" s="1843"/>
      <c r="N129" s="1843"/>
    </row>
    <row r="130" spans="3:16" ht="14.25" customHeight="1">
      <c r="C130" s="1888" t="s">
        <v>929</v>
      </c>
      <c r="D130" s="1889"/>
      <c r="E130" s="1889"/>
      <c r="F130" s="1889"/>
      <c r="G130" s="1889"/>
      <c r="H130" s="1889"/>
      <c r="I130" s="1889"/>
      <c r="J130" s="1889"/>
      <c r="K130" s="1889"/>
      <c r="L130" s="1889"/>
      <c r="M130" s="1889"/>
      <c r="N130" s="1889"/>
    </row>
    <row r="131" spans="3:16" ht="14.25" customHeight="1">
      <c r="C131" s="1905" t="s">
        <v>183</v>
      </c>
      <c r="D131" s="1906"/>
      <c r="E131" s="1906"/>
      <c r="F131" s="1906"/>
      <c r="G131" s="1890">
        <v>2022</v>
      </c>
      <c r="H131" s="1891"/>
      <c r="I131" s="1890">
        <v>2023</v>
      </c>
      <c r="J131" s="1891"/>
      <c r="K131" s="1890">
        <v>2024</v>
      </c>
      <c r="L131" s="1891"/>
      <c r="M131" s="1890">
        <v>2025</v>
      </c>
      <c r="N131" s="1891"/>
      <c r="O131" s="117"/>
      <c r="P131" s="117"/>
    </row>
    <row r="132" spans="3:16" ht="31.5" customHeight="1">
      <c r="C132" s="1907" t="s">
        <v>930</v>
      </c>
      <c r="D132" s="1648"/>
      <c r="E132" s="1648"/>
      <c r="F132" s="1649"/>
      <c r="G132" s="1897">
        <v>2000000</v>
      </c>
      <c r="H132" s="1898"/>
      <c r="I132" s="1892">
        <v>1500000</v>
      </c>
      <c r="J132" s="1893"/>
      <c r="K132" s="1894" t="s">
        <v>931</v>
      </c>
      <c r="L132" s="1894"/>
      <c r="M132" s="1895">
        <v>4240000</v>
      </c>
      <c r="N132" s="1896"/>
      <c r="O132" s="117"/>
      <c r="P132" s="117"/>
    </row>
    <row r="133" spans="3:16" ht="14.25" customHeight="1">
      <c r="C133" s="1842" t="s">
        <v>932</v>
      </c>
      <c r="D133" s="1644"/>
      <c r="E133" s="1644"/>
      <c r="F133" s="1659"/>
      <c r="G133" s="1899">
        <v>1740070</v>
      </c>
      <c r="H133" s="1900"/>
      <c r="I133" s="1886">
        <v>941986</v>
      </c>
      <c r="J133" s="1901"/>
      <c r="K133" s="1885" t="s">
        <v>933</v>
      </c>
      <c r="L133" s="1885"/>
      <c r="M133" s="1886">
        <v>3923232.37</v>
      </c>
      <c r="N133" s="1887"/>
      <c r="O133" s="117"/>
      <c r="P133" s="117"/>
    </row>
    <row r="134" spans="3:16" ht="14.25" customHeight="1">
      <c r="C134" s="1717" t="s">
        <v>934</v>
      </c>
      <c r="D134" s="1717"/>
      <c r="E134" s="1717"/>
      <c r="F134" s="1717"/>
      <c r="G134" s="1717"/>
      <c r="H134" s="1717"/>
      <c r="I134" s="1717"/>
      <c r="J134" s="1717"/>
      <c r="K134" s="1717"/>
      <c r="L134" s="1717"/>
      <c r="M134" s="1717"/>
    </row>
    <row r="135" spans="3:16" ht="14.25" customHeight="1">
      <c r="C135" s="117"/>
      <c r="D135" s="117"/>
      <c r="E135" s="117"/>
      <c r="F135" s="117"/>
      <c r="G135" s="117"/>
      <c r="H135" s="117"/>
      <c r="I135" s="117"/>
      <c r="J135" s="117"/>
      <c r="K135" s="117"/>
      <c r="L135" s="117"/>
      <c r="M135" s="117"/>
    </row>
    <row r="136" spans="3:16" ht="14.25" customHeight="1">
      <c r="C136" s="117"/>
      <c r="D136" s="117"/>
      <c r="E136" s="117"/>
      <c r="F136" s="117"/>
      <c r="G136" s="117"/>
      <c r="H136" s="117"/>
      <c r="I136" s="117"/>
      <c r="J136" s="117"/>
      <c r="K136" s="117"/>
      <c r="L136" s="117"/>
      <c r="M136" s="117"/>
    </row>
    <row r="137" spans="3:16" ht="14.25" customHeight="1">
      <c r="C137" s="86"/>
      <c r="D137" s="86"/>
      <c r="E137" s="86"/>
      <c r="F137" s="86"/>
      <c r="G137" s="86"/>
      <c r="H137" s="86"/>
      <c r="I137" s="86"/>
      <c r="J137" s="86"/>
      <c r="K137" s="86"/>
      <c r="L137" s="86"/>
      <c r="M137" s="86"/>
    </row>
    <row r="138" spans="3:16" ht="14.25" hidden="1" customHeight="1">
      <c r="C138" s="86"/>
      <c r="D138" s="86"/>
      <c r="E138" s="86"/>
      <c r="F138" s="86"/>
      <c r="G138" s="86"/>
      <c r="H138" s="86"/>
      <c r="I138" s="86"/>
      <c r="J138" s="86"/>
      <c r="K138" s="86"/>
      <c r="L138" s="86"/>
      <c r="M138" s="86"/>
    </row>
    <row r="139" spans="3:16" ht="14.25" hidden="1" customHeight="1">
      <c r="C139" s="86"/>
      <c r="D139" s="86"/>
      <c r="E139" s="86"/>
      <c r="F139" s="86"/>
      <c r="G139" s="86"/>
      <c r="H139" s="86"/>
      <c r="I139" s="86"/>
      <c r="J139" s="86"/>
      <c r="K139" s="86"/>
      <c r="L139" s="86"/>
      <c r="M139" s="86"/>
    </row>
    <row r="140" spans="3:16" ht="14.25" hidden="1" customHeight="1">
      <c r="C140" s="86"/>
      <c r="D140" s="86"/>
      <c r="E140" s="86"/>
      <c r="F140" s="86"/>
      <c r="G140" s="86"/>
      <c r="H140" s="86"/>
      <c r="I140" s="86"/>
      <c r="J140" s="86"/>
      <c r="K140" s="86"/>
      <c r="L140" s="86"/>
      <c r="M140" s="86"/>
    </row>
    <row r="141" spans="3:16" ht="14.25" hidden="1" customHeight="1">
      <c r="C141" s="86"/>
      <c r="D141" s="86"/>
      <c r="E141" s="86"/>
      <c r="F141" s="86"/>
      <c r="G141" s="86"/>
      <c r="H141" s="86"/>
      <c r="I141" s="86"/>
      <c r="J141" s="86"/>
      <c r="K141" s="86"/>
      <c r="L141" s="86"/>
      <c r="M141" s="86"/>
    </row>
    <row r="142" spans="3:16" ht="13.5" hidden="1"/>
    <row r="143" spans="3:16" ht="13.5" hidden="1"/>
    <row r="144" spans="3:16" ht="13.5" hidden="1"/>
    <row r="145" spans="1:1" ht="13.5" hidden="1"/>
    <row r="146" spans="1:1" ht="13.5" hidden="1"/>
    <row r="147" spans="1:1" ht="13.5" hidden="1">
      <c r="A147" s="11"/>
    </row>
    <row r="148" spans="1:1" ht="13.5" hidden="1">
      <c r="A148" s="11"/>
    </row>
    <row r="149" spans="1:1" ht="13.5" hidden="1">
      <c r="A149" s="11"/>
    </row>
    <row r="150" spans="1:1" ht="13.5" hidden="1">
      <c r="A150" s="11"/>
    </row>
    <row r="151" spans="1:1" ht="13.5" hidden="1">
      <c r="A151" s="11"/>
    </row>
    <row r="152" spans="1:1" ht="13.5" hidden="1">
      <c r="A152" s="11"/>
    </row>
    <row r="153" spans="1:1" ht="13.5" hidden="1">
      <c r="A153" s="11"/>
    </row>
    <row r="154" spans="1:1" ht="13.5" hidden="1">
      <c r="A154" s="11"/>
    </row>
    <row r="155" spans="1:1" ht="13.5" hidden="1">
      <c r="A155" s="11"/>
    </row>
    <row r="156" spans="1:1" ht="13.5" hidden="1">
      <c r="A156" s="11"/>
    </row>
    <row r="157" spans="1:1" ht="13.5" hidden="1">
      <c r="A157" s="11"/>
    </row>
    <row r="158" spans="1:1" ht="13.5" hidden="1">
      <c r="A158" s="11"/>
    </row>
    <row r="159" spans="1:1" ht="13.5" hidden="1">
      <c r="A159" s="11"/>
    </row>
    <row r="160" spans="1:1" ht="13.5" hidden="1">
      <c r="A160" s="11"/>
    </row>
    <row r="161" spans="1:1" ht="13.5" hidden="1">
      <c r="A161" s="11"/>
    </row>
    <row r="162" spans="1:1" ht="13.5" hidden="1">
      <c r="A162" s="11"/>
    </row>
    <row r="163" spans="1:1" ht="13.5" hidden="1">
      <c r="A163" s="11"/>
    </row>
    <row r="164" spans="1:1" ht="13.5" hidden="1">
      <c r="A164" s="11"/>
    </row>
    <row r="165" spans="1:1" ht="13.5" hidden="1">
      <c r="A165" s="11"/>
    </row>
    <row r="166" spans="1:1" ht="13.5" hidden="1">
      <c r="A166" s="11"/>
    </row>
    <row r="167" spans="1:1" ht="13.5" hidden="1">
      <c r="A167" s="11"/>
    </row>
    <row r="168" spans="1:1" ht="13.5" hidden="1">
      <c r="A168" s="11"/>
    </row>
    <row r="169" spans="1:1" ht="13.5" hidden="1">
      <c r="A169" s="11"/>
    </row>
    <row r="170" spans="1:1" ht="13.5" hidden="1">
      <c r="A170" s="11"/>
    </row>
    <row r="171" spans="1:1" ht="13.5" hidden="1">
      <c r="A171" s="11"/>
    </row>
    <row r="172" spans="1:1" ht="13.5" hidden="1">
      <c r="A172" s="11"/>
    </row>
    <row r="173" spans="1:1" ht="13.5" hidden="1">
      <c r="A173" s="11"/>
    </row>
    <row r="174" spans="1:1" ht="13.5" hidden="1">
      <c r="A174" s="11"/>
    </row>
    <row r="175" spans="1:1" ht="13.5" hidden="1">
      <c r="A175" s="11"/>
    </row>
    <row r="176" spans="1:1" ht="13.5" hidden="1">
      <c r="A176" s="11"/>
    </row>
    <row r="177" spans="1:1" ht="13.5" hidden="1">
      <c r="A177" s="11"/>
    </row>
    <row r="178" spans="1:1" ht="13.5" hidden="1">
      <c r="A178" s="11"/>
    </row>
    <row r="179" spans="1:1" ht="13.5" hidden="1">
      <c r="A179" s="11"/>
    </row>
    <row r="180" spans="1:1" ht="13.5" hidden="1">
      <c r="A180" s="11"/>
    </row>
    <row r="181" spans="1:1" ht="13.5" hidden="1">
      <c r="A181" s="11"/>
    </row>
    <row r="182" spans="1:1" ht="13.5" hidden="1">
      <c r="A182" s="11"/>
    </row>
    <row r="183" spans="1:1" ht="13.5" hidden="1">
      <c r="A183" s="11"/>
    </row>
    <row r="184" spans="1:1" ht="13.5" hidden="1">
      <c r="A184" s="11"/>
    </row>
    <row r="185" spans="1:1" ht="13.5" hidden="1">
      <c r="A185" s="11"/>
    </row>
    <row r="186" spans="1:1" ht="13.5" hidden="1">
      <c r="A186" s="11"/>
    </row>
    <row r="187" spans="1:1" ht="13.5" hidden="1">
      <c r="A187" s="11"/>
    </row>
    <row r="188" spans="1:1" ht="13.5" hidden="1">
      <c r="A188" s="11"/>
    </row>
    <row r="189" spans="1:1" ht="13.5" hidden="1">
      <c r="A189" s="11"/>
    </row>
    <row r="190" spans="1:1" ht="13.5" hidden="1">
      <c r="A190" s="11"/>
    </row>
    <row r="191" spans="1:1" ht="13.5" hidden="1">
      <c r="A191" s="11"/>
    </row>
    <row r="192" spans="1:1" ht="13.5" hidden="1">
      <c r="A192" s="11"/>
    </row>
    <row r="193" spans="1:1" ht="13.5" hidden="1">
      <c r="A193" s="11"/>
    </row>
    <row r="194" spans="1:1" ht="13.5" hidden="1">
      <c r="A194" s="11"/>
    </row>
    <row r="195" spans="1:1" ht="13.5" hidden="1">
      <c r="A195" s="11"/>
    </row>
    <row r="196" spans="1:1" ht="13.5" hidden="1">
      <c r="A196" s="11"/>
    </row>
    <row r="197" spans="1:1" ht="13.5" hidden="1">
      <c r="A197" s="11"/>
    </row>
    <row r="198" spans="1:1" ht="13.5" hidden="1">
      <c r="A198" s="11"/>
    </row>
    <row r="199" spans="1:1" ht="13.5" hidden="1">
      <c r="A199" s="11"/>
    </row>
    <row r="200" spans="1:1" ht="13.5" hidden="1">
      <c r="A200" s="11"/>
    </row>
    <row r="201" spans="1:1" ht="13.5" hidden="1">
      <c r="A201" s="11"/>
    </row>
    <row r="202" spans="1:1" ht="13.5" hidden="1">
      <c r="A202" s="11"/>
    </row>
    <row r="203" spans="1:1" ht="13.5" hidden="1">
      <c r="A203" s="11"/>
    </row>
    <row r="204" spans="1:1" ht="13.5" hidden="1">
      <c r="A204" s="11"/>
    </row>
    <row r="205" spans="1:1" ht="13.5" hidden="1">
      <c r="A205" s="11"/>
    </row>
    <row r="206" spans="1:1" ht="13.5" hidden="1">
      <c r="A206" s="11"/>
    </row>
    <row r="207" spans="1:1" ht="13.5" hidden="1">
      <c r="A207" s="11"/>
    </row>
    <row r="208" spans="1:1" ht="13.5" hidden="1">
      <c r="A208" s="11"/>
    </row>
    <row r="209" spans="1:1" ht="13.5" hidden="1">
      <c r="A209" s="11"/>
    </row>
    <row r="210" spans="1:1" ht="13.5" hidden="1">
      <c r="A210" s="11"/>
    </row>
    <row r="211" spans="1:1" ht="13.5" hidden="1">
      <c r="A211" s="11"/>
    </row>
    <row r="212" spans="1:1" ht="13.5" hidden="1">
      <c r="A212" s="11"/>
    </row>
    <row r="213" spans="1:1" ht="13.5" hidden="1">
      <c r="A213" s="11"/>
    </row>
    <row r="214" spans="1:1" ht="13.5" hidden="1">
      <c r="A214" s="11"/>
    </row>
    <row r="215" spans="1:1" ht="13.5" hidden="1">
      <c r="A215" s="11"/>
    </row>
    <row r="216" spans="1:1" ht="13.5" hidden="1">
      <c r="A216" s="11"/>
    </row>
    <row r="217" spans="1:1" ht="13.5" hidden="1">
      <c r="A217" s="11"/>
    </row>
    <row r="218" spans="1:1" ht="13.5" hidden="1">
      <c r="A218" s="11"/>
    </row>
    <row r="219" spans="1:1" ht="13.5" hidden="1">
      <c r="A219" s="11"/>
    </row>
    <row r="220" spans="1:1" ht="13.5" hidden="1">
      <c r="A220" s="11"/>
    </row>
    <row r="221" spans="1:1" ht="13.5" hidden="1">
      <c r="A221" s="11"/>
    </row>
    <row r="222" spans="1:1" ht="13.5" hidden="1">
      <c r="A222" s="11"/>
    </row>
    <row r="223" spans="1:1" ht="13.5" hidden="1">
      <c r="A223" s="11"/>
    </row>
    <row r="224" spans="1:1" ht="13.5" hidden="1">
      <c r="A224" s="11"/>
    </row>
    <row r="225" spans="1:1" ht="13.5" hidden="1">
      <c r="A225" s="11"/>
    </row>
    <row r="226" spans="1:1" ht="13.5" hidden="1">
      <c r="A226" s="11"/>
    </row>
    <row r="227" spans="1:1" ht="13.5" hidden="1">
      <c r="A227" s="11"/>
    </row>
    <row r="228" spans="1:1" ht="13.5" hidden="1">
      <c r="A228" s="11"/>
    </row>
    <row r="229" spans="1:1" ht="13.5" hidden="1">
      <c r="A229" s="11"/>
    </row>
    <row r="230" spans="1:1" ht="13.5" hidden="1">
      <c r="A230" s="11"/>
    </row>
    <row r="231" spans="1:1" ht="13.5" hidden="1">
      <c r="A231" s="11"/>
    </row>
    <row r="232" spans="1:1" ht="13.5" hidden="1">
      <c r="A232" s="11"/>
    </row>
    <row r="233" spans="1:1" ht="13.5" hidden="1">
      <c r="A233" s="11"/>
    </row>
    <row r="234" spans="1:1" ht="13.5" hidden="1">
      <c r="A234" s="11"/>
    </row>
    <row r="235" spans="1:1" ht="13.5" hidden="1">
      <c r="A235" s="11"/>
    </row>
    <row r="236" spans="1:1" ht="13.5" hidden="1">
      <c r="A236" s="11"/>
    </row>
    <row r="237" spans="1:1" ht="13.5" hidden="1">
      <c r="A237" s="11"/>
    </row>
    <row r="238" spans="1:1" ht="13.5" hidden="1">
      <c r="A238" s="11"/>
    </row>
    <row r="239" spans="1:1" ht="13.5" hidden="1">
      <c r="A239" s="11"/>
    </row>
    <row r="240" spans="1:1" ht="13.5" hidden="1">
      <c r="A240" s="11"/>
    </row>
    <row r="241" spans="1:1" ht="13.5" hidden="1">
      <c r="A241" s="11"/>
    </row>
    <row r="242" spans="1:1" ht="13.5" hidden="1">
      <c r="A242" s="11"/>
    </row>
    <row r="243" spans="1:1" ht="13.5" hidden="1">
      <c r="A243" s="11"/>
    </row>
    <row r="244" spans="1:1" ht="13.5" hidden="1">
      <c r="A244" s="11"/>
    </row>
    <row r="245" spans="1:1" ht="13.5" hidden="1">
      <c r="A245" s="11"/>
    </row>
    <row r="246" spans="1:1" ht="13.5" hidden="1">
      <c r="A246" s="11"/>
    </row>
    <row r="247" spans="1:1" ht="13.5" hidden="1">
      <c r="A247" s="11"/>
    </row>
    <row r="248" spans="1:1" ht="13.5" hidden="1">
      <c r="A248" s="11"/>
    </row>
    <row r="249" spans="1:1" ht="13.5" hidden="1">
      <c r="A249" s="11"/>
    </row>
    <row r="250" spans="1:1" ht="13.5" hidden="1">
      <c r="A250" s="11"/>
    </row>
    <row r="251" spans="1:1" ht="13.5" hidden="1">
      <c r="A251" s="11"/>
    </row>
    <row r="252" spans="1:1" ht="13.5" hidden="1">
      <c r="A252" s="11"/>
    </row>
    <row r="253" spans="1:1" ht="13.5" hidden="1">
      <c r="A253" s="11"/>
    </row>
    <row r="254" spans="1:1" ht="13.5" hidden="1">
      <c r="A254" s="11"/>
    </row>
    <row r="255" spans="1:1" ht="13.5" hidden="1">
      <c r="A255" s="11"/>
    </row>
    <row r="256" spans="1:1" ht="13.5" hidden="1">
      <c r="A256" s="11"/>
    </row>
    <row r="257" spans="1:1" ht="13.5" hidden="1">
      <c r="A257" s="11"/>
    </row>
    <row r="258" spans="1:1" ht="13.5" hidden="1">
      <c r="A258" s="11"/>
    </row>
    <row r="259" spans="1:1" ht="13.5" hidden="1">
      <c r="A259" s="11"/>
    </row>
    <row r="260" spans="1:1" ht="13.5" hidden="1">
      <c r="A260" s="11"/>
    </row>
    <row r="261" spans="1:1" ht="13.5" hidden="1">
      <c r="A261" s="11"/>
    </row>
    <row r="262" spans="1:1" ht="13.5" hidden="1">
      <c r="A262" s="11"/>
    </row>
    <row r="263" spans="1:1" ht="13.5" hidden="1">
      <c r="A263" s="11"/>
    </row>
    <row r="264" spans="1:1" ht="13.5" hidden="1">
      <c r="A264" s="11"/>
    </row>
    <row r="265" spans="1:1" ht="13.5" hidden="1">
      <c r="A265" s="11"/>
    </row>
    <row r="266" spans="1:1" ht="13.5" hidden="1">
      <c r="A266" s="11"/>
    </row>
    <row r="267" spans="1:1" ht="13.5" hidden="1">
      <c r="A267" s="11"/>
    </row>
    <row r="268" spans="1:1" ht="13.5" hidden="1">
      <c r="A268" s="11"/>
    </row>
    <row r="269" spans="1:1" ht="13.5" hidden="1">
      <c r="A269" s="11"/>
    </row>
    <row r="270" spans="1:1" ht="13.5" hidden="1">
      <c r="A270" s="11"/>
    </row>
    <row r="271" spans="1:1" ht="13.5" hidden="1">
      <c r="A271" s="11"/>
    </row>
    <row r="272" spans="1:1" ht="13.5" hidden="1">
      <c r="A272" s="11"/>
    </row>
    <row r="273" spans="1:1" ht="13.5" hidden="1">
      <c r="A273" s="11"/>
    </row>
    <row r="274" spans="1:1" ht="13.5" hidden="1">
      <c r="A274" s="11"/>
    </row>
    <row r="275" spans="1:1" ht="13.5" hidden="1">
      <c r="A275" s="11"/>
    </row>
    <row r="276" spans="1:1" ht="13.5" hidden="1">
      <c r="A276" s="11"/>
    </row>
    <row r="277" spans="1:1" ht="13.5" hidden="1">
      <c r="A277" s="11"/>
    </row>
    <row r="278" spans="1:1" ht="13.5" hidden="1">
      <c r="A278" s="11"/>
    </row>
    <row r="279" spans="1:1" ht="13.5" hidden="1">
      <c r="A279" s="11"/>
    </row>
    <row r="280" spans="1:1" ht="13.5" hidden="1">
      <c r="A280" s="11"/>
    </row>
    <row r="281" spans="1:1" ht="13.5" hidden="1">
      <c r="A281" s="11"/>
    </row>
    <row r="282" spans="1:1" ht="13.5" hidden="1">
      <c r="A282" s="11"/>
    </row>
    <row r="283" spans="1:1" ht="13.5" hidden="1">
      <c r="A283" s="11"/>
    </row>
    <row r="284" spans="1:1" ht="13.5" hidden="1">
      <c r="A284" s="11"/>
    </row>
    <row r="285" spans="1:1" ht="13.5" hidden="1">
      <c r="A285" s="11"/>
    </row>
    <row r="286" spans="1:1" ht="13.5" hidden="1">
      <c r="A286" s="11"/>
    </row>
    <row r="287" spans="1:1" ht="13.5" hidden="1">
      <c r="A287" s="11"/>
    </row>
    <row r="288" spans="1:1" ht="13.5" hidden="1">
      <c r="A288" s="11"/>
    </row>
    <row r="289" spans="1:1" ht="13.5" hidden="1">
      <c r="A289" s="11"/>
    </row>
    <row r="290" spans="1:1" ht="13.5" hidden="1">
      <c r="A290" s="11"/>
    </row>
    <row r="291" spans="1:1" ht="13.5" hidden="1">
      <c r="A291" s="11"/>
    </row>
    <row r="292" spans="1:1" ht="13.5" hidden="1">
      <c r="A292" s="11"/>
    </row>
    <row r="293" spans="1:1" ht="13.5" hidden="1">
      <c r="A293" s="11"/>
    </row>
    <row r="294" spans="1:1" ht="13.5" hidden="1">
      <c r="A294" s="11"/>
    </row>
    <row r="295" spans="1:1" ht="13.5" hidden="1">
      <c r="A295" s="11"/>
    </row>
    <row r="296" spans="1:1" ht="13.5" hidden="1">
      <c r="A296" s="11"/>
    </row>
    <row r="297" spans="1:1" ht="13.5" hidden="1">
      <c r="A297" s="11"/>
    </row>
    <row r="298" spans="1:1" ht="13.5" hidden="1">
      <c r="A298" s="11"/>
    </row>
    <row r="299" spans="1:1" ht="13.5" hidden="1">
      <c r="A299" s="11"/>
    </row>
    <row r="300" spans="1:1" ht="13.5" hidden="1">
      <c r="A300" s="11"/>
    </row>
    <row r="301" spans="1:1" ht="13.5" hidden="1">
      <c r="A301" s="11"/>
    </row>
    <row r="302" spans="1:1" ht="13.5" hidden="1">
      <c r="A302" s="11"/>
    </row>
    <row r="303" spans="1:1" ht="13.5" hidden="1">
      <c r="A303" s="11"/>
    </row>
    <row r="304" spans="1:1" ht="13.5" hidden="1">
      <c r="A304" s="11"/>
    </row>
    <row r="305" spans="1:1" ht="13.5" hidden="1">
      <c r="A305" s="11"/>
    </row>
    <row r="306" spans="1:1" ht="13.5" hidden="1">
      <c r="A306" s="11"/>
    </row>
    <row r="307" spans="1:1" ht="13.5" hidden="1">
      <c r="A307" s="11"/>
    </row>
    <row r="308" spans="1:1" ht="13.5" hidden="1">
      <c r="A308" s="11"/>
    </row>
    <row r="309" spans="1:1" ht="13.5" hidden="1">
      <c r="A309" s="11"/>
    </row>
    <row r="310" spans="1:1" ht="13.5" hidden="1">
      <c r="A310" s="11"/>
    </row>
    <row r="311" spans="1:1" ht="13.5" hidden="1">
      <c r="A311" s="11"/>
    </row>
    <row r="312" spans="1:1" ht="13.5" hidden="1">
      <c r="A312" s="11"/>
    </row>
    <row r="313" spans="1:1" ht="13.5" hidden="1">
      <c r="A313" s="11"/>
    </row>
    <row r="314" spans="1:1" ht="13.5" hidden="1">
      <c r="A314" s="11"/>
    </row>
    <row r="315" spans="1:1" ht="13.5" hidden="1">
      <c r="A315" s="11"/>
    </row>
    <row r="316" spans="1:1" ht="13.5" hidden="1">
      <c r="A316" s="11"/>
    </row>
    <row r="317" spans="1:1" ht="13.5" hidden="1">
      <c r="A317" s="11"/>
    </row>
    <row r="318" spans="1:1" ht="13.5" hidden="1">
      <c r="A318" s="11"/>
    </row>
    <row r="319" spans="1:1" ht="13.5" hidden="1">
      <c r="A319" s="11"/>
    </row>
    <row r="320" spans="1:1" ht="13.5" hidden="1">
      <c r="A320" s="11"/>
    </row>
    <row r="321" spans="1:1" ht="13.5" hidden="1">
      <c r="A321" s="11"/>
    </row>
    <row r="322" spans="1:1" ht="13.5" hidden="1">
      <c r="A322" s="11"/>
    </row>
    <row r="323" spans="1:1" ht="13.5" hidden="1">
      <c r="A323" s="11"/>
    </row>
    <row r="324" spans="1:1" ht="13.5" hidden="1">
      <c r="A324" s="11"/>
    </row>
    <row r="325" spans="1:1" ht="13.5" hidden="1">
      <c r="A325" s="11"/>
    </row>
    <row r="326" spans="1:1" ht="13.5" hidden="1">
      <c r="A326" s="11"/>
    </row>
    <row r="327" spans="1:1" ht="13.5" hidden="1">
      <c r="A327" s="11"/>
    </row>
    <row r="328" spans="1:1" ht="13.5" hidden="1">
      <c r="A328" s="11"/>
    </row>
    <row r="329" spans="1:1" ht="13.5" hidden="1">
      <c r="A329" s="11"/>
    </row>
    <row r="330" spans="1:1" ht="13.5" hidden="1">
      <c r="A330" s="11"/>
    </row>
    <row r="331" spans="1:1" ht="13.5" hidden="1">
      <c r="A331" s="11"/>
    </row>
    <row r="332" spans="1:1" ht="13.5" hidden="1">
      <c r="A332" s="11"/>
    </row>
    <row r="333" spans="1:1" ht="13.5" hidden="1">
      <c r="A333" s="11"/>
    </row>
    <row r="334" spans="1:1" ht="13.5" hidden="1">
      <c r="A334" s="11"/>
    </row>
    <row r="335" spans="1:1" ht="13.5" hidden="1">
      <c r="A335" s="11"/>
    </row>
    <row r="336" spans="1:1" ht="13.5" hidden="1">
      <c r="A336" s="11"/>
    </row>
    <row r="337" spans="1:1" ht="13.5" hidden="1">
      <c r="A337" s="11"/>
    </row>
    <row r="338" spans="1:1" ht="13.5" hidden="1">
      <c r="A338" s="11"/>
    </row>
    <row r="339" spans="1:1" ht="13.5" hidden="1">
      <c r="A339" s="11"/>
    </row>
    <row r="340" spans="1:1" ht="13.5" hidden="1">
      <c r="A340" s="11"/>
    </row>
    <row r="341" spans="1:1" ht="13.5" hidden="1">
      <c r="A341" s="11"/>
    </row>
    <row r="342" spans="1:1" ht="13.5" hidden="1">
      <c r="A342" s="11"/>
    </row>
    <row r="343" spans="1:1" ht="13.5" hidden="1">
      <c r="A343" s="11"/>
    </row>
    <row r="344" spans="1:1" ht="13.5" hidden="1">
      <c r="A344" s="11"/>
    </row>
    <row r="345" spans="1:1" ht="13.5" hidden="1">
      <c r="A345" s="11"/>
    </row>
    <row r="346" spans="1:1" ht="13.5" hidden="1">
      <c r="A346" s="11"/>
    </row>
    <row r="347" spans="1:1" ht="13.5" hidden="1">
      <c r="A347" s="11"/>
    </row>
    <row r="348" spans="1:1" ht="13.5" hidden="1">
      <c r="A348" s="11"/>
    </row>
    <row r="349" spans="1:1" ht="13.5" hidden="1">
      <c r="A349" s="11"/>
    </row>
    <row r="350" spans="1:1" ht="13.5" hidden="1">
      <c r="A350" s="11"/>
    </row>
    <row r="351" spans="1:1" ht="13.5" hidden="1">
      <c r="A351" s="11"/>
    </row>
    <row r="352" spans="1:1" ht="13.5" hidden="1">
      <c r="A352" s="11"/>
    </row>
    <row r="353" spans="1:1" ht="13.5" hidden="1">
      <c r="A353" s="11"/>
    </row>
    <row r="354" spans="1:1" ht="13.5" hidden="1">
      <c r="A354" s="11"/>
    </row>
    <row r="355" spans="1:1" ht="13.5" hidden="1">
      <c r="A355" s="11"/>
    </row>
    <row r="356" spans="1:1" ht="13.5" hidden="1">
      <c r="A356" s="11"/>
    </row>
    <row r="357" spans="1:1" ht="13.5" hidden="1">
      <c r="A357" s="11"/>
    </row>
    <row r="358" spans="1:1" ht="13.5" hidden="1">
      <c r="A358" s="11"/>
    </row>
    <row r="359" spans="1:1" ht="13.5" hidden="1">
      <c r="A359" s="11"/>
    </row>
    <row r="360" spans="1:1" ht="13.5" hidden="1">
      <c r="A360" s="11"/>
    </row>
    <row r="361" spans="1:1" ht="13.5" hidden="1">
      <c r="A361" s="11"/>
    </row>
    <row r="362" spans="1:1" ht="13.5" hidden="1">
      <c r="A362" s="11"/>
    </row>
    <row r="363" spans="1:1" ht="13.5" hidden="1">
      <c r="A363" s="11"/>
    </row>
    <row r="364" spans="1:1" ht="13.5" hidden="1">
      <c r="A364" s="11"/>
    </row>
    <row r="365" spans="1:1" ht="13.5" hidden="1">
      <c r="A365" s="11"/>
    </row>
    <row r="366" spans="1:1" ht="13.5" hidden="1">
      <c r="A366" s="11"/>
    </row>
    <row r="367" spans="1:1" ht="13.5" hidden="1">
      <c r="A367" s="11"/>
    </row>
    <row r="368" spans="1:1" ht="13.5" hidden="1">
      <c r="A368" s="11"/>
    </row>
    <row r="369" spans="1:1" ht="13.5" hidden="1">
      <c r="A369" s="11"/>
    </row>
    <row r="370" spans="1:1" ht="13.5" hidden="1">
      <c r="A370" s="11"/>
    </row>
    <row r="371" spans="1:1" ht="13.5" hidden="1">
      <c r="A371" s="11"/>
    </row>
    <row r="372" spans="1:1" ht="13.5" hidden="1">
      <c r="A372" s="11"/>
    </row>
    <row r="373" spans="1:1" ht="13.5" hidden="1">
      <c r="A373" s="11"/>
    </row>
    <row r="374" spans="1:1" ht="13.5" hidden="1">
      <c r="A374" s="11"/>
    </row>
    <row r="375" spans="1:1" ht="13.5" hidden="1">
      <c r="A375" s="11"/>
    </row>
    <row r="376" spans="1:1" ht="13.5" hidden="1">
      <c r="A376" s="11"/>
    </row>
    <row r="377" spans="1:1" ht="13.5" hidden="1">
      <c r="A377" s="11"/>
    </row>
    <row r="378" spans="1:1" ht="13.5" hidden="1">
      <c r="A378" s="11"/>
    </row>
    <row r="379" spans="1:1" ht="13.5" hidden="1">
      <c r="A379" s="11"/>
    </row>
    <row r="380" spans="1:1" ht="13.5" hidden="1">
      <c r="A380" s="11"/>
    </row>
    <row r="381" spans="1:1" ht="13.5" hidden="1">
      <c r="A381" s="11"/>
    </row>
    <row r="382" spans="1:1" ht="13.5" hidden="1">
      <c r="A382" s="11"/>
    </row>
    <row r="383" spans="1:1" ht="13.5" hidden="1">
      <c r="A383" s="11"/>
    </row>
    <row r="384" spans="1:1" ht="13.5" hidden="1">
      <c r="A384" s="11"/>
    </row>
    <row r="385" spans="1:1" ht="13.5" hidden="1">
      <c r="A385" s="11"/>
    </row>
    <row r="386" spans="1:1" ht="13.5" hidden="1">
      <c r="A386" s="11"/>
    </row>
    <row r="387" spans="1:1" ht="13.5" hidden="1">
      <c r="A387" s="11"/>
    </row>
    <row r="388" spans="1:1" ht="13.5" hidden="1">
      <c r="A388" s="11"/>
    </row>
    <row r="389" spans="1:1" ht="13.5" hidden="1">
      <c r="A389" s="11"/>
    </row>
    <row r="390" spans="1:1" ht="13.5" hidden="1">
      <c r="A390" s="11"/>
    </row>
    <row r="391" spans="1:1" ht="13.5" hidden="1">
      <c r="A391" s="11"/>
    </row>
    <row r="392" spans="1:1" ht="13.5" hidden="1">
      <c r="A392" s="11"/>
    </row>
    <row r="393" spans="1:1" ht="13.5" hidden="1">
      <c r="A393" s="11"/>
    </row>
    <row r="394" spans="1:1" ht="13.5" hidden="1">
      <c r="A394" s="11"/>
    </row>
    <row r="395" spans="1:1" ht="13.5" hidden="1">
      <c r="A395" s="11"/>
    </row>
    <row r="396" spans="1:1" ht="13.5" hidden="1">
      <c r="A396" s="11"/>
    </row>
    <row r="397" spans="1:1" ht="13.5" hidden="1">
      <c r="A397" s="11"/>
    </row>
    <row r="398" spans="1:1" ht="13.5" hidden="1">
      <c r="A398" s="11"/>
    </row>
    <row r="399" spans="1:1" ht="13.5" hidden="1">
      <c r="A399" s="11"/>
    </row>
    <row r="400" spans="1:1" ht="13.5" hidden="1">
      <c r="A400" s="11"/>
    </row>
    <row r="401" spans="1:1" ht="13.5" hidden="1">
      <c r="A401" s="11"/>
    </row>
    <row r="402" spans="1:1" ht="13.5" hidden="1">
      <c r="A402" s="11"/>
    </row>
    <row r="403" spans="1:1" ht="13.5" hidden="1">
      <c r="A403" s="11"/>
    </row>
    <row r="404" spans="1:1" ht="13.5" hidden="1">
      <c r="A404" s="11"/>
    </row>
    <row r="405" spans="1:1" ht="13.5" hidden="1">
      <c r="A405" s="11"/>
    </row>
    <row r="406" spans="1:1" ht="13.5" hidden="1">
      <c r="A406" s="11"/>
    </row>
    <row r="407" spans="1:1" ht="13.5" hidden="1">
      <c r="A407" s="11"/>
    </row>
    <row r="408" spans="1:1" ht="13.5" hidden="1">
      <c r="A408" s="11"/>
    </row>
  </sheetData>
  <sheetProtection algorithmName="SHA-512" hashValue="04eCaeCtrf4eOJ2ds644PNasXMPylnp+j34jKjNw2YgpCPJXNnqDhfLT2YdYYX/R40SuuijOJcg7JDRizU03zQ==" saltValue="DQAt0S2TKSwo0RFauw76nQ==" spinCount="100000" sheet="1" objects="1" scenarios="1"/>
  <mergeCells count="190">
    <mergeCell ref="C16:M16"/>
    <mergeCell ref="C35:M39"/>
    <mergeCell ref="C17:M31"/>
    <mergeCell ref="C6:M6"/>
    <mergeCell ref="C7:F7"/>
    <mergeCell ref="G7:M7"/>
    <mergeCell ref="C8:F8"/>
    <mergeCell ref="G8:M8"/>
    <mergeCell ref="C9:F9"/>
    <mergeCell ref="C10:F10"/>
    <mergeCell ref="C11:F11"/>
    <mergeCell ref="C12:F12"/>
    <mergeCell ref="C13:F13"/>
    <mergeCell ref="G9:M9"/>
    <mergeCell ref="G10:M10"/>
    <mergeCell ref="G11:M11"/>
    <mergeCell ref="G12:M12"/>
    <mergeCell ref="G13:M13"/>
    <mergeCell ref="G40:N40"/>
    <mergeCell ref="C49:F49"/>
    <mergeCell ref="C50:F50"/>
    <mergeCell ref="C51:F51"/>
    <mergeCell ref="C52:F52"/>
    <mergeCell ref="C53:F53"/>
    <mergeCell ref="C44:F44"/>
    <mergeCell ref="C45:F45"/>
    <mergeCell ref="C46:F46"/>
    <mergeCell ref="C47:F47"/>
    <mergeCell ref="C70:F70"/>
    <mergeCell ref="C71:F71"/>
    <mergeCell ref="C66:F66"/>
    <mergeCell ref="C72:F72"/>
    <mergeCell ref="G58:N58"/>
    <mergeCell ref="O58:T58"/>
    <mergeCell ref="U58:Z58"/>
    <mergeCell ref="AA40:AF40"/>
    <mergeCell ref="AA53:AF53"/>
    <mergeCell ref="C43:AF43"/>
    <mergeCell ref="C48:AF48"/>
    <mergeCell ref="AE41:AF41"/>
    <mergeCell ref="G53:N53"/>
    <mergeCell ref="O53:T53"/>
    <mergeCell ref="O40:T40"/>
    <mergeCell ref="U40:Z40"/>
    <mergeCell ref="U53:Z53"/>
    <mergeCell ref="O41:P41"/>
    <mergeCell ref="Q41:R41"/>
    <mergeCell ref="S41:T41"/>
    <mergeCell ref="G41:H41"/>
    <mergeCell ref="I41:J41"/>
    <mergeCell ref="K41:L41"/>
    <mergeCell ref="M41:N41"/>
    <mergeCell ref="AA58:AF58"/>
    <mergeCell ref="G59:H59"/>
    <mergeCell ref="I59:J59"/>
    <mergeCell ref="K59:L59"/>
    <mergeCell ref="M59:N59"/>
    <mergeCell ref="O59:P59"/>
    <mergeCell ref="Q59:R59"/>
    <mergeCell ref="S59:T59"/>
    <mergeCell ref="AE59:AF59"/>
    <mergeCell ref="O73:T73"/>
    <mergeCell ref="U73:Z73"/>
    <mergeCell ref="AA73:AF73"/>
    <mergeCell ref="AA59:AB59"/>
    <mergeCell ref="AC59:AD59"/>
    <mergeCell ref="W59:X59"/>
    <mergeCell ref="U59:V59"/>
    <mergeCell ref="M79:N79"/>
    <mergeCell ref="I80:J80"/>
    <mergeCell ref="K80:L80"/>
    <mergeCell ref="M80:N80"/>
    <mergeCell ref="C78:N78"/>
    <mergeCell ref="G79:H79"/>
    <mergeCell ref="G80:H80"/>
    <mergeCell ref="C61:AF61"/>
    <mergeCell ref="C67:AF67"/>
    <mergeCell ref="G73:N73"/>
    <mergeCell ref="C62:F62"/>
    <mergeCell ref="C73:F73"/>
    <mergeCell ref="C63:F63"/>
    <mergeCell ref="C64:F64"/>
    <mergeCell ref="C65:F65"/>
    <mergeCell ref="C68:F68"/>
    <mergeCell ref="C69:F69"/>
    <mergeCell ref="C3:V3"/>
    <mergeCell ref="K133:L133"/>
    <mergeCell ref="M133:N133"/>
    <mergeCell ref="C130:N130"/>
    <mergeCell ref="C134:M134"/>
    <mergeCell ref="K131:L131"/>
    <mergeCell ref="M131:N131"/>
    <mergeCell ref="I132:J132"/>
    <mergeCell ref="K132:L132"/>
    <mergeCell ref="M132:N132"/>
    <mergeCell ref="C133:F133"/>
    <mergeCell ref="G131:H131"/>
    <mergeCell ref="G132:H132"/>
    <mergeCell ref="G133:H133"/>
    <mergeCell ref="I131:J131"/>
    <mergeCell ref="I133:J133"/>
    <mergeCell ref="C115:F115"/>
    <mergeCell ref="C116:F116"/>
    <mergeCell ref="C114:J114"/>
    <mergeCell ref="C117:M117"/>
    <mergeCell ref="C131:F131"/>
    <mergeCell ref="C132:F132"/>
    <mergeCell ref="O86:P86"/>
    <mergeCell ref="G83:H83"/>
    <mergeCell ref="AA41:AB41"/>
    <mergeCell ref="AC41:AD41"/>
    <mergeCell ref="W41:X41"/>
    <mergeCell ref="Y41:Z41"/>
    <mergeCell ref="U41:V41"/>
    <mergeCell ref="Y59:Z59"/>
    <mergeCell ref="C85:F85"/>
    <mergeCell ref="O79:P79"/>
    <mergeCell ref="O80:P80"/>
    <mergeCell ref="O81:P81"/>
    <mergeCell ref="O82:P82"/>
    <mergeCell ref="O83:P83"/>
    <mergeCell ref="O84:P84"/>
    <mergeCell ref="I83:J83"/>
    <mergeCell ref="K83:L83"/>
    <mergeCell ref="M83:N83"/>
    <mergeCell ref="I84:J84"/>
    <mergeCell ref="K84:L84"/>
    <mergeCell ref="M84:N84"/>
    <mergeCell ref="I81:J81"/>
    <mergeCell ref="K81:L81"/>
    <mergeCell ref="M81:N81"/>
    <mergeCell ref="I82:J82"/>
    <mergeCell ref="K82:L82"/>
    <mergeCell ref="C103:M113"/>
    <mergeCell ref="H98:I98"/>
    <mergeCell ref="I88:J88"/>
    <mergeCell ref="K88:L88"/>
    <mergeCell ref="M88:N88"/>
    <mergeCell ref="C89:M89"/>
    <mergeCell ref="I86:J86"/>
    <mergeCell ref="K86:L86"/>
    <mergeCell ref="M86:N86"/>
    <mergeCell ref="I87:J87"/>
    <mergeCell ref="K87:L87"/>
    <mergeCell ref="M87:N87"/>
    <mergeCell ref="C87:F87"/>
    <mergeCell ref="C88:F88"/>
    <mergeCell ref="G87:H87"/>
    <mergeCell ref="G88:H88"/>
    <mergeCell ref="G86:H86"/>
    <mergeCell ref="C86:F86"/>
    <mergeCell ref="C77:M77"/>
    <mergeCell ref="C79:F79"/>
    <mergeCell ref="C80:F80"/>
    <mergeCell ref="I79:J79"/>
    <mergeCell ref="K79:L79"/>
    <mergeCell ref="O87:P87"/>
    <mergeCell ref="O88:P88"/>
    <mergeCell ref="M85:N85"/>
    <mergeCell ref="O85:P85"/>
    <mergeCell ref="G85:H85"/>
    <mergeCell ref="I85:J85"/>
    <mergeCell ref="K85:L85"/>
    <mergeCell ref="G84:H84"/>
    <mergeCell ref="G81:H81"/>
    <mergeCell ref="G82:H82"/>
    <mergeCell ref="C120:M120"/>
    <mergeCell ref="C92:M92"/>
    <mergeCell ref="C57:M57"/>
    <mergeCell ref="C34:M34"/>
    <mergeCell ref="C40:F42"/>
    <mergeCell ref="C58:F60"/>
    <mergeCell ref="C54:M54"/>
    <mergeCell ref="C74:M74"/>
    <mergeCell ref="C121:N129"/>
    <mergeCell ref="H94:I97"/>
    <mergeCell ref="C99:M99"/>
    <mergeCell ref="C102:M102"/>
    <mergeCell ref="C93:G93"/>
    <mergeCell ref="C94:G94"/>
    <mergeCell ref="C95:G95"/>
    <mergeCell ref="C96:G96"/>
    <mergeCell ref="C97:G97"/>
    <mergeCell ref="C98:G98"/>
    <mergeCell ref="H93:I93"/>
    <mergeCell ref="M82:N82"/>
    <mergeCell ref="C81:F81"/>
    <mergeCell ref="C82:F82"/>
    <mergeCell ref="C83:F83"/>
    <mergeCell ref="C84:F84"/>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3AF05-4853-48DC-870E-415AECA8AB56}">
  <sheetPr codeName="Planilha13">
    <tabColor theme="0"/>
  </sheetPr>
  <dimension ref="A1:V371"/>
  <sheetViews>
    <sheetView showGridLines="0" zoomScale="70" zoomScaleNormal="70" workbookViewId="0"/>
  </sheetViews>
  <sheetFormatPr defaultColWidth="0" defaultRowHeight="13.5" zeroHeight="1"/>
  <cols>
    <col min="1" max="1" width="46.7265625" style="11" customWidth="1"/>
    <col min="2" max="2" width="7.81640625" style="11" customWidth="1"/>
    <col min="3" max="5" width="20.7265625" style="11" customWidth="1"/>
    <col min="6" max="6" width="22.81640625" style="11" customWidth="1"/>
    <col min="7" max="15" width="20.7265625" style="11" customWidth="1"/>
    <col min="16" max="16384" width="20.7265625" style="11" hidden="1"/>
  </cols>
  <sheetData>
    <row r="1" spans="1:22">
      <c r="A1" s="69"/>
    </row>
    <row r="2" spans="1:22">
      <c r="A2" s="69"/>
    </row>
    <row r="3" spans="1:22" s="294" customFormat="1" ht="31.5">
      <c r="A3" s="293"/>
      <c r="C3" s="1195" t="s">
        <v>935</v>
      </c>
      <c r="D3" s="1196"/>
      <c r="E3" s="1196"/>
      <c r="F3" s="1196"/>
      <c r="G3" s="1196"/>
      <c r="H3" s="1196"/>
      <c r="I3" s="1196"/>
      <c r="J3" s="1196"/>
      <c r="K3" s="1196"/>
      <c r="L3" s="1196"/>
      <c r="M3" s="1196"/>
      <c r="N3" s="1196"/>
      <c r="O3" s="1196"/>
      <c r="P3" s="1196"/>
      <c r="Q3" s="1196"/>
      <c r="R3" s="1196"/>
      <c r="S3" s="1196"/>
      <c r="T3" s="1196"/>
      <c r="U3" s="1196"/>
      <c r="V3" s="1196"/>
    </row>
    <row r="4" spans="1:22">
      <c r="A4" s="69"/>
    </row>
    <row r="5" spans="1:22">
      <c r="A5" s="69"/>
    </row>
    <row r="6" spans="1:22">
      <c r="A6" s="69"/>
    </row>
    <row r="7" spans="1:22">
      <c r="A7" s="69"/>
    </row>
    <row r="8" spans="1:22" ht="15.75" customHeight="1">
      <c r="A8" s="69"/>
      <c r="C8" s="1973" t="s">
        <v>1587</v>
      </c>
      <c r="D8" s="1974"/>
      <c r="E8" s="1974"/>
      <c r="F8" s="1974"/>
      <c r="G8" s="1974"/>
      <c r="H8" s="1974"/>
      <c r="I8" s="1974"/>
      <c r="J8" s="1974"/>
      <c r="K8" s="1974"/>
      <c r="L8" s="1974"/>
      <c r="M8" s="1974"/>
    </row>
    <row r="9" spans="1:22" ht="15.5">
      <c r="A9" s="69"/>
      <c r="C9" s="1259" t="s">
        <v>1586</v>
      </c>
      <c r="D9" s="1259"/>
      <c r="E9" s="1259"/>
      <c r="F9" s="1259"/>
      <c r="G9" s="1259"/>
      <c r="H9" s="1259"/>
      <c r="I9" s="1939"/>
      <c r="J9" s="894"/>
      <c r="L9" s="894"/>
      <c r="M9" s="894"/>
      <c r="N9" s="894"/>
      <c r="O9" s="894"/>
    </row>
    <row r="10" spans="1:22" ht="15">
      <c r="A10" s="69"/>
      <c r="C10" s="1328"/>
      <c r="D10" s="1328"/>
      <c r="E10" s="1328"/>
      <c r="F10" s="56">
        <v>2022</v>
      </c>
      <c r="G10" s="56">
        <v>2023</v>
      </c>
      <c r="H10" s="56">
        <v>2024</v>
      </c>
      <c r="I10" s="56">
        <v>2025</v>
      </c>
    </row>
    <row r="11" spans="1:22" ht="33" customHeight="1">
      <c r="A11" s="69"/>
      <c r="C11" s="1648" t="s">
        <v>936</v>
      </c>
      <c r="D11" s="1648"/>
      <c r="E11" s="1648"/>
      <c r="F11" s="903">
        <v>499268</v>
      </c>
      <c r="G11" s="513">
        <v>640270</v>
      </c>
      <c r="H11" s="902">
        <v>371819</v>
      </c>
      <c r="I11" s="902">
        <v>211925</v>
      </c>
    </row>
    <row r="12" spans="1:22" ht="15">
      <c r="A12" s="69"/>
      <c r="C12" s="1644" t="s">
        <v>937</v>
      </c>
      <c r="D12" s="1644"/>
      <c r="E12" s="1644"/>
      <c r="F12" s="898">
        <v>5126843</v>
      </c>
      <c r="G12" s="901">
        <v>3019475</v>
      </c>
      <c r="H12" s="895">
        <v>8779722</v>
      </c>
      <c r="I12" s="895">
        <v>6525491.9800000004</v>
      </c>
    </row>
    <row r="13" spans="1:22" ht="15">
      <c r="A13" s="69"/>
      <c r="C13" s="1644" t="s">
        <v>938</v>
      </c>
      <c r="D13" s="1644"/>
      <c r="E13" s="1644"/>
      <c r="F13" s="898" t="s">
        <v>939</v>
      </c>
      <c r="G13" s="901" t="s">
        <v>269</v>
      </c>
      <c r="H13" s="895" t="s">
        <v>269</v>
      </c>
      <c r="I13" s="895">
        <v>0</v>
      </c>
    </row>
    <row r="14" spans="1:22" ht="33" customHeight="1">
      <c r="A14" s="69"/>
      <c r="C14" s="1644" t="s">
        <v>940</v>
      </c>
      <c r="D14" s="1644"/>
      <c r="E14" s="1644"/>
      <c r="F14" s="899">
        <v>1267000</v>
      </c>
      <c r="G14" s="901">
        <v>1267000</v>
      </c>
      <c r="H14" s="895">
        <v>0</v>
      </c>
      <c r="I14" s="895">
        <v>0</v>
      </c>
    </row>
    <row r="15" spans="1:22" ht="15">
      <c r="A15" s="69"/>
      <c r="C15" s="1660" t="s">
        <v>186</v>
      </c>
      <c r="D15" s="1660"/>
      <c r="E15" s="1660"/>
      <c r="F15" s="900">
        <f>SUM(F11:G14)</f>
        <v>11819856</v>
      </c>
      <c r="G15" s="897">
        <f>SUM(G11:H14)</f>
        <v>14078286</v>
      </c>
      <c r="H15" s="896">
        <f>SUM(H11:I14)</f>
        <v>15888957.98</v>
      </c>
      <c r="I15" s="896">
        <f>SUM(I11:J14)</f>
        <v>6737416.9800000004</v>
      </c>
    </row>
    <row r="16" spans="1:22" ht="31.5" customHeight="1">
      <c r="A16" s="69"/>
      <c r="C16" s="1987" t="s">
        <v>941</v>
      </c>
      <c r="D16" s="1988"/>
      <c r="E16" s="1988"/>
      <c r="F16" s="1988"/>
      <c r="G16" s="1988"/>
      <c r="H16" s="1988"/>
      <c r="I16" s="1988"/>
      <c r="J16" s="1988"/>
      <c r="K16" s="1988"/>
      <c r="L16" s="1988"/>
      <c r="M16" s="1988"/>
    </row>
    <row r="17" spans="1:13">
      <c r="A17" s="69"/>
      <c r="C17" s="469"/>
      <c r="D17" s="469"/>
      <c r="E17" s="469"/>
      <c r="F17" s="469"/>
      <c r="G17" s="469"/>
      <c r="H17" s="469"/>
      <c r="I17" s="469"/>
      <c r="J17" s="469"/>
      <c r="K17" s="469"/>
      <c r="L17" s="469"/>
      <c r="M17" s="469"/>
    </row>
    <row r="18" spans="1:13">
      <c r="A18" s="69"/>
      <c r="C18" s="469"/>
      <c r="D18" s="469"/>
      <c r="E18" s="469"/>
      <c r="F18" s="469"/>
      <c r="G18" s="469"/>
      <c r="H18" s="469"/>
      <c r="I18" s="469"/>
      <c r="J18" s="469"/>
      <c r="K18" s="469"/>
      <c r="L18" s="469"/>
      <c r="M18" s="469"/>
    </row>
    <row r="19" spans="1:13" ht="15.5">
      <c r="A19" s="69"/>
      <c r="C19" s="1973" t="s">
        <v>1583</v>
      </c>
      <c r="D19" s="1974"/>
      <c r="E19" s="1974"/>
      <c r="F19" s="1974"/>
      <c r="G19" s="1974"/>
      <c r="H19" s="1974"/>
      <c r="I19" s="1974"/>
      <c r="J19" s="1974"/>
      <c r="K19" s="1974"/>
      <c r="L19" s="1974"/>
      <c r="M19" s="1974"/>
    </row>
    <row r="20" spans="1:13" ht="15">
      <c r="A20" s="69"/>
      <c r="C20" s="1550" t="s">
        <v>525</v>
      </c>
      <c r="D20" s="1550"/>
      <c r="E20" s="1550"/>
      <c r="F20" s="1583"/>
      <c r="G20" s="1549" t="s">
        <v>364</v>
      </c>
      <c r="H20" s="1550"/>
      <c r="I20" s="1550"/>
      <c r="J20" s="1550"/>
      <c r="K20" s="1550"/>
      <c r="L20" s="1550"/>
      <c r="M20" s="1550"/>
    </row>
    <row r="21" spans="1:13" ht="195" customHeight="1">
      <c r="A21" s="69"/>
      <c r="C21" s="1315" t="s">
        <v>942</v>
      </c>
      <c r="D21" s="1315"/>
      <c r="E21" s="1315"/>
      <c r="F21" s="1765"/>
      <c r="G21" s="1975" t="s">
        <v>1588</v>
      </c>
      <c r="H21" s="1976"/>
      <c r="I21" s="1976"/>
      <c r="J21" s="1976"/>
      <c r="K21" s="1976"/>
      <c r="L21" s="1976"/>
      <c r="M21" s="1976"/>
    </row>
    <row r="22" spans="1:13" ht="136.5" customHeight="1">
      <c r="A22" s="69"/>
      <c r="C22" s="1315" t="s">
        <v>943</v>
      </c>
      <c r="D22" s="1315"/>
      <c r="E22" s="1315"/>
      <c r="F22" s="1765"/>
      <c r="G22" s="1979" t="s">
        <v>1746</v>
      </c>
      <c r="H22" s="1980"/>
      <c r="I22" s="1980"/>
      <c r="J22" s="1980"/>
      <c r="K22" s="1980"/>
      <c r="L22" s="1980"/>
      <c r="M22" s="1980"/>
    </row>
    <row r="23" spans="1:13" ht="15" customHeight="1">
      <c r="A23" s="69"/>
    </row>
    <row r="24" spans="1:13" ht="15">
      <c r="A24" s="69"/>
      <c r="C24" s="1550" t="s">
        <v>944</v>
      </c>
      <c r="D24" s="1550"/>
      <c r="E24" s="1550"/>
      <c r="F24" s="1583"/>
      <c r="G24" s="1549" t="s">
        <v>364</v>
      </c>
      <c r="H24" s="1550"/>
      <c r="I24" s="1550"/>
      <c r="J24" s="1550"/>
      <c r="K24" s="1550"/>
      <c r="L24" s="1550"/>
      <c r="M24" s="1550"/>
    </row>
    <row r="25" spans="1:13" ht="108.5" customHeight="1">
      <c r="A25" s="69"/>
      <c r="C25" s="1977" t="s">
        <v>945</v>
      </c>
      <c r="D25" s="1977"/>
      <c r="E25" s="1977"/>
      <c r="F25" s="1978"/>
      <c r="G25" s="1975" t="s">
        <v>946</v>
      </c>
      <c r="H25" s="1976"/>
      <c r="I25" s="1976"/>
      <c r="J25" s="1976"/>
      <c r="K25" s="1976"/>
      <c r="L25" s="1976"/>
      <c r="M25" s="1976"/>
    </row>
    <row r="26" spans="1:13" ht="310" customHeight="1">
      <c r="A26" s="69"/>
      <c r="C26" s="1977" t="s">
        <v>947</v>
      </c>
      <c r="D26" s="1977"/>
      <c r="E26" s="1977" t="s">
        <v>947</v>
      </c>
      <c r="F26" s="1978"/>
      <c r="G26" s="1979" t="s">
        <v>1589</v>
      </c>
      <c r="H26" s="1980"/>
      <c r="I26" s="1980"/>
      <c r="J26" s="1980"/>
      <c r="K26" s="1980"/>
      <c r="L26" s="1980"/>
      <c r="M26" s="1980"/>
    </row>
    <row r="27" spans="1:13">
      <c r="A27" s="69"/>
      <c r="C27" s="1260" t="s">
        <v>948</v>
      </c>
      <c r="D27" s="1260"/>
      <c r="E27" s="1260" t="s">
        <v>948</v>
      </c>
      <c r="F27" s="1982"/>
      <c r="G27" s="1965" t="s">
        <v>949</v>
      </c>
      <c r="H27" s="1966"/>
      <c r="I27" s="1966"/>
      <c r="J27" s="1966"/>
      <c r="K27" s="1966"/>
      <c r="L27" s="1966"/>
      <c r="M27" s="1966"/>
    </row>
    <row r="28" spans="1:13">
      <c r="A28" s="69"/>
      <c r="C28" s="1261"/>
      <c r="D28" s="1261"/>
      <c r="E28" s="1261"/>
      <c r="F28" s="1983"/>
      <c r="G28" s="1967"/>
      <c r="H28" s="1349"/>
      <c r="I28" s="1349"/>
      <c r="J28" s="1349"/>
      <c r="K28" s="1349"/>
      <c r="L28" s="1349"/>
      <c r="M28" s="1349"/>
    </row>
    <row r="29" spans="1:13">
      <c r="A29" s="69"/>
      <c r="C29" s="1261"/>
      <c r="D29" s="1261"/>
      <c r="E29" s="1261"/>
      <c r="F29" s="1983"/>
      <c r="G29" s="1967"/>
      <c r="H29" s="1349"/>
      <c r="I29" s="1349"/>
      <c r="J29" s="1349"/>
      <c r="K29" s="1349"/>
      <c r="L29" s="1349"/>
      <c r="M29" s="1349"/>
    </row>
    <row r="30" spans="1:13">
      <c r="A30" s="69"/>
      <c r="C30" s="1261"/>
      <c r="D30" s="1261"/>
      <c r="E30" s="1261"/>
      <c r="F30" s="1983"/>
      <c r="G30" s="1967"/>
      <c r="H30" s="1349"/>
      <c r="I30" s="1349"/>
      <c r="J30" s="1349"/>
      <c r="K30" s="1349"/>
      <c r="L30" s="1349"/>
      <c r="M30" s="1349"/>
    </row>
    <row r="31" spans="1:13">
      <c r="A31" s="69"/>
      <c r="C31" s="1261"/>
      <c r="D31" s="1261"/>
      <c r="E31" s="1261"/>
      <c r="F31" s="1983"/>
      <c r="G31" s="1967"/>
      <c r="H31" s="1349"/>
      <c r="I31" s="1349"/>
      <c r="J31" s="1349"/>
      <c r="K31" s="1349"/>
      <c r="L31" s="1349"/>
      <c r="M31" s="1349"/>
    </row>
    <row r="32" spans="1:13">
      <c r="A32" s="69"/>
      <c r="C32" s="1261"/>
      <c r="D32" s="1261"/>
      <c r="E32" s="1261"/>
      <c r="F32" s="1983"/>
      <c r="G32" s="1967"/>
      <c r="H32" s="1349"/>
      <c r="I32" s="1349"/>
      <c r="J32" s="1349"/>
      <c r="K32" s="1349"/>
      <c r="L32" s="1349"/>
      <c r="M32" s="1349"/>
    </row>
    <row r="33" spans="1:13">
      <c r="A33" s="69"/>
      <c r="C33" s="1261"/>
      <c r="D33" s="1261"/>
      <c r="E33" s="1261"/>
      <c r="F33" s="1983"/>
      <c r="G33" s="1967"/>
      <c r="H33" s="1349"/>
      <c r="I33" s="1349"/>
      <c r="J33" s="1349"/>
      <c r="K33" s="1349"/>
      <c r="L33" s="1349"/>
      <c r="M33" s="1349"/>
    </row>
    <row r="34" spans="1:13">
      <c r="A34" s="69"/>
      <c r="C34" s="1261"/>
      <c r="D34" s="1261"/>
      <c r="E34" s="1261"/>
      <c r="F34" s="1983"/>
      <c r="G34" s="1967"/>
      <c r="H34" s="1349"/>
      <c r="I34" s="1349"/>
      <c r="J34" s="1349"/>
      <c r="K34" s="1349"/>
      <c r="L34" s="1349"/>
      <c r="M34" s="1349"/>
    </row>
    <row r="35" spans="1:13">
      <c r="A35" s="69"/>
      <c r="C35" s="1261"/>
      <c r="D35" s="1261"/>
      <c r="E35" s="1261"/>
      <c r="F35" s="1983"/>
      <c r="G35" s="1967"/>
      <c r="H35" s="1349"/>
      <c r="I35" s="1349"/>
      <c r="J35" s="1349"/>
      <c r="K35" s="1349"/>
      <c r="L35" s="1349"/>
      <c r="M35" s="1349"/>
    </row>
    <row r="36" spans="1:13">
      <c r="A36" s="69"/>
      <c r="C36" s="1261"/>
      <c r="D36" s="1261"/>
      <c r="E36" s="1261"/>
      <c r="F36" s="1983"/>
      <c r="G36" s="1967"/>
      <c r="H36" s="1349"/>
      <c r="I36" s="1349"/>
      <c r="J36" s="1349"/>
      <c r="K36" s="1349"/>
      <c r="L36" s="1349"/>
      <c r="M36" s="1349"/>
    </row>
    <row r="37" spans="1:13">
      <c r="A37" s="69"/>
      <c r="C37" s="1261"/>
      <c r="D37" s="1261"/>
      <c r="E37" s="1261"/>
      <c r="F37" s="1983"/>
      <c r="G37" s="1967"/>
      <c r="H37" s="1349"/>
      <c r="I37" s="1349"/>
      <c r="J37" s="1349"/>
      <c r="K37" s="1349"/>
      <c r="L37" s="1349"/>
      <c r="M37" s="1349"/>
    </row>
    <row r="38" spans="1:13">
      <c r="A38" s="69"/>
      <c r="C38" s="1261"/>
      <c r="D38" s="1261"/>
      <c r="E38" s="1261"/>
      <c r="F38" s="1983"/>
      <c r="G38" s="1967"/>
      <c r="H38" s="1349"/>
      <c r="I38" s="1349"/>
      <c r="J38" s="1349"/>
      <c r="K38" s="1349"/>
      <c r="L38" s="1349"/>
      <c r="M38" s="1349"/>
    </row>
    <row r="39" spans="1:13">
      <c r="A39" s="69"/>
      <c r="C39" s="1261"/>
      <c r="D39" s="1261"/>
      <c r="E39" s="1261"/>
      <c r="F39" s="1983"/>
      <c r="G39" s="1967"/>
      <c r="H39" s="1349"/>
      <c r="I39" s="1349"/>
      <c r="J39" s="1349"/>
      <c r="K39" s="1349"/>
      <c r="L39" s="1349"/>
      <c r="M39" s="1349"/>
    </row>
    <row r="40" spans="1:13">
      <c r="A40" s="69"/>
      <c r="C40" s="1261"/>
      <c r="D40" s="1261"/>
      <c r="E40" s="1261"/>
      <c r="F40" s="1983"/>
      <c r="G40" s="1967"/>
      <c r="H40" s="1349"/>
      <c r="I40" s="1349"/>
      <c r="J40" s="1349"/>
      <c r="K40" s="1349"/>
      <c r="L40" s="1349"/>
      <c r="M40" s="1349"/>
    </row>
    <row r="41" spans="1:13">
      <c r="A41" s="69"/>
      <c r="C41" s="1261"/>
      <c r="D41" s="1261"/>
      <c r="E41" s="1261"/>
      <c r="F41" s="1983"/>
      <c r="G41" s="1967"/>
      <c r="H41" s="1349"/>
      <c r="I41" s="1349"/>
      <c r="J41" s="1349"/>
      <c r="K41" s="1349"/>
      <c r="L41" s="1349"/>
      <c r="M41" s="1349"/>
    </row>
    <row r="42" spans="1:13">
      <c r="A42" s="69"/>
      <c r="C42" s="1261"/>
      <c r="D42" s="1261"/>
      <c r="E42" s="1261"/>
      <c r="F42" s="1983"/>
      <c r="G42" s="1967"/>
      <c r="H42" s="1349"/>
      <c r="I42" s="1349"/>
      <c r="J42" s="1349"/>
      <c r="K42" s="1349"/>
      <c r="L42" s="1349"/>
      <c r="M42" s="1349"/>
    </row>
    <row r="43" spans="1:13">
      <c r="A43" s="69"/>
      <c r="C43" s="1261"/>
      <c r="D43" s="1261"/>
      <c r="E43" s="1261"/>
      <c r="F43" s="1983"/>
      <c r="G43" s="1967"/>
      <c r="H43" s="1349"/>
      <c r="I43" s="1349"/>
      <c r="J43" s="1349"/>
      <c r="K43" s="1349"/>
      <c r="L43" s="1349"/>
      <c r="M43" s="1349"/>
    </row>
    <row r="44" spans="1:13">
      <c r="A44" s="69"/>
      <c r="C44" s="1261"/>
      <c r="D44" s="1261"/>
      <c r="E44" s="1261"/>
      <c r="F44" s="1983"/>
      <c r="G44" s="1967"/>
      <c r="H44" s="1349"/>
      <c r="I44" s="1349"/>
      <c r="J44" s="1349"/>
      <c r="K44" s="1349"/>
      <c r="L44" s="1349"/>
      <c r="M44" s="1349"/>
    </row>
    <row r="45" spans="1:13">
      <c r="A45" s="69"/>
      <c r="C45" s="1261"/>
      <c r="D45" s="1261"/>
      <c r="E45" s="1261"/>
      <c r="F45" s="1983"/>
      <c r="G45" s="1967"/>
      <c r="H45" s="1349"/>
      <c r="I45" s="1349"/>
      <c r="J45" s="1349"/>
      <c r="K45" s="1349"/>
      <c r="L45" s="1349"/>
      <c r="M45" s="1349"/>
    </row>
    <row r="46" spans="1:13">
      <c r="A46" s="69"/>
      <c r="C46" s="1261"/>
      <c r="D46" s="1261"/>
      <c r="E46" s="1261"/>
      <c r="F46" s="1983"/>
      <c r="G46" s="1967"/>
      <c r="H46" s="1349"/>
      <c r="I46" s="1349"/>
      <c r="J46" s="1349"/>
      <c r="K46" s="1349"/>
      <c r="L46" s="1349"/>
      <c r="M46" s="1349"/>
    </row>
    <row r="47" spans="1:13">
      <c r="A47" s="69"/>
      <c r="C47" s="1261"/>
      <c r="D47" s="1261"/>
      <c r="E47" s="1261"/>
      <c r="F47" s="1983"/>
      <c r="G47" s="1967"/>
      <c r="H47" s="1349"/>
      <c r="I47" s="1349"/>
      <c r="J47" s="1349"/>
      <c r="K47" s="1349"/>
      <c r="L47" s="1349"/>
      <c r="M47" s="1349"/>
    </row>
    <row r="48" spans="1:13">
      <c r="A48" s="69"/>
      <c r="C48" s="1261"/>
      <c r="D48" s="1261"/>
      <c r="E48" s="1261"/>
      <c r="F48" s="1983"/>
      <c r="G48" s="1967"/>
      <c r="H48" s="1349"/>
      <c r="I48" s="1349"/>
      <c r="J48" s="1349"/>
      <c r="K48" s="1349"/>
      <c r="L48" s="1349"/>
      <c r="M48" s="1349"/>
    </row>
    <row r="49" spans="1:13">
      <c r="A49" s="69"/>
      <c r="C49" s="1261"/>
      <c r="D49" s="1261"/>
      <c r="E49" s="1261"/>
      <c r="F49" s="1983"/>
      <c r="G49" s="1967"/>
      <c r="H49" s="1349"/>
      <c r="I49" s="1349"/>
      <c r="J49" s="1349"/>
      <c r="K49" s="1349"/>
      <c r="L49" s="1349"/>
      <c r="M49" s="1349"/>
    </row>
    <row r="50" spans="1:13">
      <c r="A50" s="69"/>
      <c r="C50" s="1261"/>
      <c r="D50" s="1261"/>
      <c r="E50" s="1261"/>
      <c r="F50" s="1983"/>
      <c r="G50" s="1967"/>
      <c r="H50" s="1349"/>
      <c r="I50" s="1349"/>
      <c r="J50" s="1349"/>
      <c r="K50" s="1349"/>
      <c r="L50" s="1349"/>
      <c r="M50" s="1349"/>
    </row>
    <row r="51" spans="1:13">
      <c r="A51" s="69"/>
      <c r="C51" s="1261"/>
      <c r="D51" s="1261"/>
      <c r="E51" s="1261"/>
      <c r="F51" s="1983"/>
      <c r="G51" s="1967"/>
      <c r="H51" s="1349"/>
      <c r="I51" s="1349"/>
      <c r="J51" s="1349"/>
      <c r="K51" s="1349"/>
      <c r="L51" s="1349"/>
      <c r="M51" s="1349"/>
    </row>
    <row r="52" spans="1:13">
      <c r="A52" s="69"/>
      <c r="C52" s="1261"/>
      <c r="D52" s="1261"/>
      <c r="E52" s="1261"/>
      <c r="F52" s="1983"/>
      <c r="G52" s="1967"/>
      <c r="H52" s="1349"/>
      <c r="I52" s="1349"/>
      <c r="J52" s="1349"/>
      <c r="K52" s="1349"/>
      <c r="L52" s="1349"/>
      <c r="M52" s="1349"/>
    </row>
    <row r="53" spans="1:13">
      <c r="A53" s="69"/>
      <c r="C53" s="1261"/>
      <c r="D53" s="1261"/>
      <c r="E53" s="1261"/>
      <c r="F53" s="1983"/>
      <c r="G53" s="1967"/>
      <c r="H53" s="1349"/>
      <c r="I53" s="1349"/>
      <c r="J53" s="1349"/>
      <c r="K53" s="1349"/>
      <c r="L53" s="1349"/>
      <c r="M53" s="1349"/>
    </row>
    <row r="54" spans="1:13">
      <c r="A54" s="69"/>
      <c r="C54" s="1261"/>
      <c r="D54" s="1261"/>
      <c r="E54" s="1261"/>
      <c r="F54" s="1983"/>
      <c r="G54" s="1967"/>
      <c r="H54" s="1349"/>
      <c r="I54" s="1349"/>
      <c r="J54" s="1349"/>
      <c r="K54" s="1349"/>
      <c r="L54" s="1349"/>
      <c r="M54" s="1349"/>
    </row>
    <row r="55" spans="1:13">
      <c r="A55" s="69"/>
      <c r="C55" s="1261"/>
      <c r="D55" s="1261"/>
      <c r="E55" s="1261"/>
      <c r="F55" s="1983"/>
      <c r="G55" s="1967"/>
      <c r="H55" s="1349"/>
      <c r="I55" s="1349"/>
      <c r="J55" s="1349"/>
      <c r="K55" s="1349"/>
      <c r="L55" s="1349"/>
      <c r="M55" s="1349"/>
    </row>
    <row r="56" spans="1:13">
      <c r="A56" s="69"/>
      <c r="C56" s="1261"/>
      <c r="D56" s="1261"/>
      <c r="E56" s="1261"/>
      <c r="F56" s="1983"/>
      <c r="G56" s="1967"/>
      <c r="H56" s="1349"/>
      <c r="I56" s="1349"/>
      <c r="J56" s="1349"/>
      <c r="K56" s="1349"/>
      <c r="L56" s="1349"/>
      <c r="M56" s="1349"/>
    </row>
    <row r="57" spans="1:13">
      <c r="A57" s="69"/>
      <c r="C57" s="1261"/>
      <c r="D57" s="1261"/>
      <c r="E57" s="1261"/>
      <c r="F57" s="1983"/>
      <c r="G57" s="1967"/>
      <c r="H57" s="1349"/>
      <c r="I57" s="1349"/>
      <c r="J57" s="1349"/>
      <c r="K57" s="1349"/>
      <c r="L57" s="1349"/>
      <c r="M57" s="1349"/>
    </row>
    <row r="58" spans="1:13">
      <c r="A58" s="69"/>
      <c r="C58" s="1261"/>
      <c r="D58" s="1261"/>
      <c r="E58" s="1261"/>
      <c r="F58" s="1983"/>
      <c r="G58" s="1967"/>
      <c r="H58" s="1349"/>
      <c r="I58" s="1349"/>
      <c r="J58" s="1349"/>
      <c r="K58" s="1349"/>
      <c r="L58" s="1349"/>
      <c r="M58" s="1349"/>
    </row>
    <row r="59" spans="1:13">
      <c r="A59" s="69"/>
      <c r="C59" s="1261"/>
      <c r="D59" s="1261"/>
      <c r="E59" s="1261"/>
      <c r="F59" s="1983"/>
      <c r="G59" s="1967"/>
      <c r="H59" s="1349"/>
      <c r="I59" s="1349"/>
      <c r="J59" s="1349"/>
      <c r="K59" s="1349"/>
      <c r="L59" s="1349"/>
      <c r="M59" s="1349"/>
    </row>
    <row r="60" spans="1:13">
      <c r="A60" s="69"/>
      <c r="C60" s="1261"/>
      <c r="D60" s="1261"/>
      <c r="E60" s="1261"/>
      <c r="F60" s="1983"/>
      <c r="G60" s="1967"/>
      <c r="H60" s="1349"/>
      <c r="I60" s="1349"/>
      <c r="J60" s="1349"/>
      <c r="K60" s="1349"/>
      <c r="L60" s="1349"/>
      <c r="M60" s="1349"/>
    </row>
    <row r="61" spans="1:13">
      <c r="A61" s="69"/>
      <c r="C61" s="1261"/>
      <c r="D61" s="1261"/>
      <c r="E61" s="1261"/>
      <c r="F61" s="1983"/>
      <c r="G61" s="1967"/>
      <c r="H61" s="1349"/>
      <c r="I61" s="1349"/>
      <c r="J61" s="1349"/>
      <c r="K61" s="1349"/>
      <c r="L61" s="1349"/>
      <c r="M61" s="1349"/>
    </row>
    <row r="62" spans="1:13">
      <c r="A62" s="69"/>
      <c r="C62" s="1261"/>
      <c r="D62" s="1261"/>
      <c r="E62" s="1261"/>
      <c r="F62" s="1983"/>
      <c r="G62" s="1967"/>
      <c r="H62" s="1349"/>
      <c r="I62" s="1349"/>
      <c r="J62" s="1349"/>
      <c r="K62" s="1349"/>
      <c r="L62" s="1349"/>
      <c r="M62" s="1349"/>
    </row>
    <row r="63" spans="1:13">
      <c r="A63" s="69"/>
      <c r="C63" s="1261"/>
      <c r="D63" s="1261"/>
      <c r="E63" s="1261"/>
      <c r="F63" s="1983"/>
      <c r="G63" s="1967"/>
      <c r="H63" s="1349"/>
      <c r="I63" s="1349"/>
      <c r="J63" s="1349"/>
      <c r="K63" s="1349"/>
      <c r="L63" s="1349"/>
      <c r="M63" s="1349"/>
    </row>
    <row r="64" spans="1:13">
      <c r="A64" s="69"/>
      <c r="C64" s="1261"/>
      <c r="D64" s="1261"/>
      <c r="E64" s="1261"/>
      <c r="F64" s="1983"/>
      <c r="G64" s="1967"/>
      <c r="H64" s="1349"/>
      <c r="I64" s="1349"/>
      <c r="J64" s="1349"/>
      <c r="K64" s="1349"/>
      <c r="L64" s="1349"/>
      <c r="M64" s="1349"/>
    </row>
    <row r="65" spans="1:14">
      <c r="A65" s="69"/>
      <c r="C65" s="1261"/>
      <c r="D65" s="1261"/>
      <c r="E65" s="1261"/>
      <c r="F65" s="1983"/>
      <c r="G65" s="1967"/>
      <c r="H65" s="1349"/>
      <c r="I65" s="1349"/>
      <c r="J65" s="1349"/>
      <c r="K65" s="1349"/>
      <c r="L65" s="1349"/>
      <c r="M65" s="1349"/>
    </row>
    <row r="66" spans="1:14">
      <c r="A66" s="69"/>
      <c r="C66" s="1261"/>
      <c r="D66" s="1261"/>
      <c r="E66" s="1261"/>
      <c r="F66" s="1983"/>
      <c r="G66" s="1967"/>
      <c r="H66" s="1349"/>
      <c r="I66" s="1349"/>
      <c r="J66" s="1349"/>
      <c r="K66" s="1349"/>
      <c r="L66" s="1349"/>
      <c r="M66" s="1349"/>
    </row>
    <row r="67" spans="1:14">
      <c r="A67" s="69"/>
      <c r="C67" s="1261"/>
      <c r="D67" s="1261"/>
      <c r="E67" s="1261"/>
      <c r="F67" s="1983"/>
      <c r="G67" s="1967"/>
      <c r="H67" s="1349"/>
      <c r="I67" s="1349"/>
      <c r="J67" s="1349"/>
      <c r="K67" s="1349"/>
      <c r="L67" s="1349"/>
      <c r="M67" s="1349"/>
    </row>
    <row r="68" spans="1:14">
      <c r="A68" s="69"/>
      <c r="C68" s="1261"/>
      <c r="D68" s="1261"/>
      <c r="E68" s="1261"/>
      <c r="F68" s="1983"/>
      <c r="G68" s="1967"/>
      <c r="H68" s="1349"/>
      <c r="I68" s="1349"/>
      <c r="J68" s="1349"/>
      <c r="K68" s="1349"/>
      <c r="L68" s="1349"/>
      <c r="M68" s="1349"/>
    </row>
    <row r="69" spans="1:14">
      <c r="A69" s="69"/>
      <c r="C69" s="1264"/>
      <c r="D69" s="1264"/>
      <c r="E69" s="1264"/>
      <c r="F69" s="1984"/>
      <c r="G69" s="1968"/>
      <c r="H69" s="1969"/>
      <c r="I69" s="1969"/>
      <c r="J69" s="1969"/>
      <c r="K69" s="1969"/>
      <c r="L69" s="1969"/>
      <c r="M69" s="1969"/>
    </row>
    <row r="70" spans="1:14" ht="239" customHeight="1">
      <c r="A70" s="69"/>
      <c r="C70" s="1977" t="s">
        <v>950</v>
      </c>
      <c r="D70" s="1977"/>
      <c r="E70" s="1977" t="s">
        <v>950</v>
      </c>
      <c r="F70" s="1978"/>
      <c r="G70" s="1989" t="s">
        <v>951</v>
      </c>
      <c r="H70" s="1990"/>
      <c r="I70" s="1990"/>
      <c r="J70" s="1990"/>
      <c r="K70" s="1990"/>
      <c r="L70" s="1990"/>
      <c r="M70" s="1990"/>
    </row>
    <row r="71" spans="1:14" ht="218.5" customHeight="1">
      <c r="A71" s="69"/>
      <c r="C71" s="1992" t="s">
        <v>952</v>
      </c>
      <c r="D71" s="1992"/>
      <c r="E71" s="1992" t="s">
        <v>952</v>
      </c>
      <c r="F71" s="1993"/>
      <c r="G71" s="1553" t="s">
        <v>953</v>
      </c>
      <c r="H71" s="1554"/>
      <c r="I71" s="1554"/>
      <c r="J71" s="1554"/>
      <c r="K71" s="1554"/>
      <c r="L71" s="1554"/>
      <c r="M71" s="1554"/>
    </row>
    <row r="72" spans="1:14" ht="140.25" customHeight="1">
      <c r="A72" s="69"/>
      <c r="C72" s="1994" t="s">
        <v>954</v>
      </c>
      <c r="D72" s="1994"/>
      <c r="E72" s="1994" t="s">
        <v>954</v>
      </c>
      <c r="F72" s="1995"/>
      <c r="G72" s="1991" t="s">
        <v>955</v>
      </c>
      <c r="H72" s="1554"/>
      <c r="I72" s="1554"/>
      <c r="J72" s="1554"/>
      <c r="K72" s="1554"/>
      <c r="L72" s="1554"/>
      <c r="M72" s="1554"/>
    </row>
    <row r="73" spans="1:14">
      <c r="A73" s="69"/>
    </row>
    <row r="74" spans="1:14">
      <c r="A74" s="69"/>
    </row>
    <row r="75" spans="1:14" ht="15.5">
      <c r="A75" s="69"/>
      <c r="C75" s="1656" t="s">
        <v>1592</v>
      </c>
      <c r="D75" s="1252"/>
      <c r="E75" s="1252"/>
      <c r="F75" s="1252"/>
      <c r="G75" s="1252"/>
      <c r="H75" s="1252"/>
      <c r="I75" s="1252"/>
      <c r="J75" s="1252"/>
      <c r="K75" s="1252"/>
      <c r="L75" s="1252"/>
      <c r="M75" s="1252"/>
    </row>
    <row r="76" spans="1:14" ht="15">
      <c r="A76" s="69"/>
      <c r="C76" s="1283" t="s">
        <v>956</v>
      </c>
      <c r="D76" s="1283"/>
      <c r="E76" s="1283"/>
      <c r="F76" s="1283"/>
      <c r="G76" s="1283"/>
      <c r="H76" s="1283"/>
      <c r="I76" s="1283"/>
      <c r="J76" s="1283"/>
      <c r="K76" s="1283"/>
      <c r="L76" s="1283"/>
      <c r="M76" s="1283"/>
      <c r="N76" s="1283"/>
    </row>
    <row r="77" spans="1:14" ht="15">
      <c r="A77" s="69"/>
      <c r="C77" s="1970"/>
      <c r="D77" s="1970"/>
      <c r="E77" s="1970"/>
      <c r="F77" s="1970"/>
      <c r="G77" s="1314">
        <v>2025</v>
      </c>
      <c r="H77" s="1314"/>
      <c r="I77" s="1314"/>
      <c r="J77" s="1314"/>
      <c r="K77" s="1314"/>
      <c r="L77" s="1314"/>
      <c r="M77" s="1314"/>
      <c r="N77" s="1314"/>
    </row>
    <row r="78" spans="1:14" ht="30" customHeight="1">
      <c r="A78" s="69"/>
      <c r="C78" s="1224" t="s">
        <v>957</v>
      </c>
      <c r="D78" s="1224"/>
      <c r="E78" s="1224"/>
      <c r="F78" s="1280"/>
      <c r="G78" s="1981" t="s">
        <v>958</v>
      </c>
      <c r="H78" s="1981"/>
      <c r="I78" s="1971" t="s">
        <v>959</v>
      </c>
      <c r="J78" s="1972"/>
      <c r="K78" s="1981" t="s">
        <v>960</v>
      </c>
      <c r="L78" s="1981"/>
      <c r="M78" s="1971" t="s">
        <v>961</v>
      </c>
      <c r="N78" s="1996"/>
    </row>
    <row r="79" spans="1:14" ht="15">
      <c r="A79" s="69"/>
      <c r="C79" s="1224" t="s">
        <v>962</v>
      </c>
      <c r="D79" s="1224"/>
      <c r="E79" s="1224"/>
      <c r="F79" s="1280"/>
      <c r="G79" s="1942" t="s">
        <v>963</v>
      </c>
      <c r="H79" s="1942"/>
      <c r="I79" s="1948" t="s">
        <v>964</v>
      </c>
      <c r="J79" s="1949"/>
      <c r="K79" s="1942" t="s">
        <v>791</v>
      </c>
      <c r="L79" s="1942"/>
      <c r="M79" s="1948" t="s">
        <v>965</v>
      </c>
      <c r="N79" s="1944"/>
    </row>
    <row r="80" spans="1:14" ht="15">
      <c r="A80" s="69"/>
      <c r="C80" s="1224" t="s">
        <v>966</v>
      </c>
      <c r="D80" s="1224"/>
      <c r="E80" s="1224"/>
      <c r="F80" s="1280"/>
      <c r="G80" s="1942" t="s">
        <v>967</v>
      </c>
      <c r="H80" s="1942"/>
      <c r="I80" s="1948" t="s">
        <v>967</v>
      </c>
      <c r="J80" s="1949"/>
      <c r="K80" s="1942" t="s">
        <v>967</v>
      </c>
      <c r="L80" s="1942"/>
      <c r="M80" s="1948" t="s">
        <v>967</v>
      </c>
      <c r="N80" s="1944"/>
    </row>
    <row r="81" spans="1:14" ht="15">
      <c r="A81" s="69"/>
      <c r="C81" s="1224" t="s">
        <v>968</v>
      </c>
      <c r="D81" s="1224"/>
      <c r="E81" s="1224"/>
      <c r="F81" s="1280"/>
      <c r="G81" s="1942" t="s">
        <v>249</v>
      </c>
      <c r="H81" s="1942"/>
      <c r="I81" s="1948" t="s">
        <v>969</v>
      </c>
      <c r="J81" s="1949"/>
      <c r="K81" s="1942" t="s">
        <v>970</v>
      </c>
      <c r="L81" s="1942"/>
      <c r="M81" s="1948" t="s">
        <v>249</v>
      </c>
      <c r="N81" s="1944"/>
    </row>
    <row r="82" spans="1:14" ht="36" customHeight="1">
      <c r="A82" s="69"/>
      <c r="C82" s="1224" t="s">
        <v>971</v>
      </c>
      <c r="D82" s="1224"/>
      <c r="E82" s="1224"/>
      <c r="F82" s="1280"/>
      <c r="G82" s="1942" t="s">
        <v>972</v>
      </c>
      <c r="H82" s="1942"/>
      <c r="I82" s="1948" t="s">
        <v>973</v>
      </c>
      <c r="J82" s="1949"/>
      <c r="K82" s="1942" t="s">
        <v>973</v>
      </c>
      <c r="L82" s="1942"/>
      <c r="M82" s="1948" t="s">
        <v>974</v>
      </c>
      <c r="N82" s="1944"/>
    </row>
    <row r="83" spans="1:14" ht="15" customHeight="1">
      <c r="A83" s="69"/>
      <c r="C83" s="1224" t="s">
        <v>975</v>
      </c>
      <c r="D83" s="1224"/>
      <c r="E83" s="1224"/>
      <c r="F83" s="1280"/>
      <c r="G83" s="1942" t="s">
        <v>976</v>
      </c>
      <c r="H83" s="1942"/>
      <c r="I83" s="1948" t="s">
        <v>977</v>
      </c>
      <c r="J83" s="1949"/>
      <c r="K83" s="1942" t="s">
        <v>978</v>
      </c>
      <c r="L83" s="1942"/>
      <c r="M83" s="1948" t="s">
        <v>979</v>
      </c>
      <c r="N83" s="1944"/>
    </row>
    <row r="84" spans="1:14" ht="15" customHeight="1">
      <c r="A84" s="69"/>
      <c r="C84" s="1224" t="s">
        <v>980</v>
      </c>
      <c r="D84" s="1224"/>
      <c r="E84" s="1224"/>
      <c r="F84" s="1280"/>
      <c r="G84" s="1942" t="s">
        <v>981</v>
      </c>
      <c r="H84" s="1942"/>
      <c r="I84" s="1948" t="s">
        <v>982</v>
      </c>
      <c r="J84" s="1949"/>
      <c r="K84" s="1942" t="s">
        <v>983</v>
      </c>
      <c r="L84" s="1942"/>
      <c r="M84" s="1948" t="s">
        <v>984</v>
      </c>
      <c r="N84" s="1944"/>
    </row>
    <row r="85" spans="1:14" ht="15">
      <c r="A85" s="69"/>
      <c r="C85" s="1224" t="s">
        <v>985</v>
      </c>
      <c r="D85" s="1224"/>
      <c r="E85" s="1224"/>
      <c r="F85" s="1280"/>
      <c r="G85" s="1942" t="s">
        <v>986</v>
      </c>
      <c r="H85" s="1942"/>
      <c r="I85" s="1948" t="s">
        <v>986</v>
      </c>
      <c r="J85" s="1949"/>
      <c r="K85" s="1942" t="s">
        <v>986</v>
      </c>
      <c r="L85" s="1942"/>
      <c r="M85" s="1948" t="s">
        <v>986</v>
      </c>
      <c r="N85" s="1944"/>
    </row>
    <row r="86" spans="1:14" ht="15">
      <c r="A86" s="69"/>
      <c r="C86" s="1224" t="s">
        <v>987</v>
      </c>
      <c r="D86" s="1224"/>
      <c r="E86" s="1224"/>
      <c r="F86" s="1280"/>
      <c r="G86" s="1942" t="s">
        <v>988</v>
      </c>
      <c r="H86" s="1942"/>
      <c r="I86" s="1948" t="s">
        <v>989</v>
      </c>
      <c r="J86" s="1949"/>
      <c r="K86" s="1942" t="s">
        <v>989</v>
      </c>
      <c r="L86" s="1942"/>
      <c r="M86" s="1948" t="s">
        <v>990</v>
      </c>
      <c r="N86" s="1944"/>
    </row>
    <row r="87" spans="1:14" ht="15">
      <c r="A87" s="69"/>
      <c r="C87" s="1224" t="s">
        <v>991</v>
      </c>
      <c r="D87" s="1224"/>
      <c r="E87" s="1224"/>
      <c r="F87" s="1280"/>
      <c r="G87" s="1942" t="s">
        <v>992</v>
      </c>
      <c r="H87" s="1942"/>
      <c r="I87" s="1948" t="s">
        <v>992</v>
      </c>
      <c r="J87" s="1949"/>
      <c r="K87" s="1942" t="s">
        <v>992</v>
      </c>
      <c r="L87" s="1942"/>
      <c r="M87" s="1948" t="s">
        <v>992</v>
      </c>
      <c r="N87" s="1944"/>
    </row>
    <row r="88" spans="1:14" ht="113.25" customHeight="1">
      <c r="A88" s="69"/>
      <c r="C88" s="1224" t="s">
        <v>993</v>
      </c>
      <c r="D88" s="1224"/>
      <c r="E88" s="1224"/>
      <c r="F88" s="1280"/>
      <c r="G88" s="1950" t="s">
        <v>994</v>
      </c>
      <c r="H88" s="1950"/>
      <c r="I88" s="1948" t="s">
        <v>995</v>
      </c>
      <c r="J88" s="1949"/>
      <c r="K88" s="1950" t="s">
        <v>995</v>
      </c>
      <c r="L88" s="1950"/>
      <c r="M88" s="1948" t="s">
        <v>996</v>
      </c>
      <c r="N88" s="1944"/>
    </row>
    <row r="89" spans="1:14" ht="15">
      <c r="A89" s="69"/>
      <c r="C89" s="1224" t="s">
        <v>997</v>
      </c>
      <c r="D89" s="1224"/>
      <c r="E89" s="1224"/>
      <c r="F89" s="1280"/>
      <c r="G89" s="1942" t="s">
        <v>992</v>
      </c>
      <c r="H89" s="1942"/>
      <c r="I89" s="1948" t="s">
        <v>992</v>
      </c>
      <c r="J89" s="1949"/>
      <c r="K89" s="1942" t="s">
        <v>992</v>
      </c>
      <c r="L89" s="1942"/>
      <c r="M89" s="1948" t="s">
        <v>992</v>
      </c>
      <c r="N89" s="1944"/>
    </row>
    <row r="90" spans="1:14" ht="112" customHeight="1">
      <c r="A90" s="69"/>
      <c r="C90" s="1224" t="s">
        <v>998</v>
      </c>
      <c r="D90" s="1224"/>
      <c r="E90" s="1224"/>
      <c r="F90" s="1280"/>
      <c r="G90" s="1942" t="s">
        <v>999</v>
      </c>
      <c r="H90" s="1942"/>
      <c r="I90" s="1948" t="s">
        <v>1000</v>
      </c>
      <c r="J90" s="1949"/>
      <c r="K90" s="1950" t="s">
        <v>1001</v>
      </c>
      <c r="L90" s="1950"/>
      <c r="M90" s="1943" t="s">
        <v>1001</v>
      </c>
      <c r="N90" s="1944"/>
    </row>
    <row r="91" spans="1:14" ht="19.5" customHeight="1">
      <c r="A91" s="69"/>
      <c r="C91" s="1224" t="s">
        <v>1002</v>
      </c>
      <c r="D91" s="1224"/>
      <c r="E91" s="1224"/>
      <c r="F91" s="1280"/>
      <c r="G91" s="1942" t="s">
        <v>992</v>
      </c>
      <c r="H91" s="1942"/>
      <c r="I91" s="1945" t="s">
        <v>992</v>
      </c>
      <c r="J91" s="1946"/>
      <c r="K91" s="1947" t="s">
        <v>992</v>
      </c>
      <c r="L91" s="1947"/>
      <c r="M91" s="1948" t="s">
        <v>992</v>
      </c>
      <c r="N91" s="1944"/>
    </row>
    <row r="92" spans="1:14" ht="27" customHeight="1">
      <c r="A92" s="69"/>
      <c r="C92" s="1716" t="s">
        <v>1003</v>
      </c>
      <c r="D92" s="1717"/>
      <c r="E92" s="1717"/>
      <c r="F92" s="1717"/>
      <c r="G92" s="1717"/>
      <c r="H92" s="1717"/>
      <c r="I92" s="1717"/>
      <c r="J92" s="1717"/>
      <c r="K92" s="1717"/>
      <c r="L92" s="1717"/>
      <c r="M92" s="1717"/>
    </row>
    <row r="93" spans="1:14">
      <c r="A93" s="69"/>
    </row>
    <row r="94" spans="1:14">
      <c r="A94" s="69"/>
    </row>
    <row r="95" spans="1:14" ht="15.5">
      <c r="A95" s="69"/>
      <c r="C95" s="1963" t="s">
        <v>1584</v>
      </c>
      <c r="D95" s="1964"/>
      <c r="E95" s="1964"/>
      <c r="F95" s="1964"/>
      <c r="G95" s="1964"/>
      <c r="H95" s="1964"/>
      <c r="I95" s="1964"/>
      <c r="J95" s="1964"/>
      <c r="K95" s="1964"/>
      <c r="L95" s="1964"/>
      <c r="M95" s="1964"/>
    </row>
    <row r="96" spans="1:14" ht="15" customHeight="1">
      <c r="A96" s="69"/>
      <c r="C96" s="1310" t="s">
        <v>1004</v>
      </c>
      <c r="D96" s="1310"/>
      <c r="E96" s="1310"/>
      <c r="F96" s="1310"/>
      <c r="G96" s="1310"/>
      <c r="H96" s="1310"/>
      <c r="I96" s="1310"/>
      <c r="J96" s="1310"/>
      <c r="K96" s="1310"/>
      <c r="L96" s="1310"/>
      <c r="M96" s="1310"/>
    </row>
    <row r="97" spans="1:14" ht="14.25" customHeight="1">
      <c r="A97" s="69"/>
      <c r="C97" s="1310"/>
      <c r="D97" s="1310"/>
      <c r="E97" s="1310"/>
      <c r="F97" s="1310"/>
      <c r="G97" s="1310"/>
      <c r="H97" s="1310"/>
      <c r="I97" s="1310"/>
      <c r="J97" s="1310"/>
      <c r="K97" s="1310"/>
      <c r="L97" s="1310"/>
      <c r="M97" s="1310"/>
    </row>
    <row r="98" spans="1:14" ht="14.25" customHeight="1">
      <c r="A98" s="69"/>
      <c r="C98" s="1310"/>
      <c r="D98" s="1310"/>
      <c r="E98" s="1310"/>
      <c r="F98" s="1310"/>
      <c r="G98" s="1310"/>
      <c r="H98" s="1310"/>
      <c r="I98" s="1310"/>
      <c r="J98" s="1310"/>
      <c r="K98" s="1310"/>
      <c r="L98" s="1310"/>
      <c r="M98" s="1310"/>
    </row>
    <row r="99" spans="1:14" ht="14.25" customHeight="1">
      <c r="A99" s="69"/>
      <c r="C99" s="1310"/>
      <c r="D99" s="1310"/>
      <c r="E99" s="1310"/>
      <c r="F99" s="1310"/>
      <c r="G99" s="1310"/>
      <c r="H99" s="1310"/>
      <c r="I99" s="1310"/>
      <c r="J99" s="1310"/>
      <c r="K99" s="1310"/>
      <c r="L99" s="1310"/>
      <c r="M99" s="1310"/>
    </row>
    <row r="100" spans="1:14" ht="14.25" customHeight="1">
      <c r="A100" s="69"/>
      <c r="C100" s="1310"/>
      <c r="D100" s="1310"/>
      <c r="E100" s="1310"/>
      <c r="F100" s="1310"/>
      <c r="G100" s="1310"/>
      <c r="H100" s="1310"/>
      <c r="I100" s="1310"/>
      <c r="J100" s="1310"/>
      <c r="K100" s="1310"/>
      <c r="L100" s="1310"/>
      <c r="M100" s="1310"/>
    </row>
    <row r="101" spans="1:14" ht="14.25" customHeight="1">
      <c r="A101" s="69"/>
      <c r="C101" s="1310"/>
      <c r="D101" s="1310"/>
      <c r="E101" s="1310"/>
      <c r="F101" s="1310"/>
      <c r="G101" s="1310"/>
      <c r="H101" s="1310"/>
      <c r="I101" s="1310"/>
      <c r="J101" s="1310"/>
      <c r="K101" s="1310"/>
      <c r="L101" s="1310"/>
      <c r="M101" s="1310"/>
    </row>
    <row r="102" spans="1:14" ht="14.25" customHeight="1">
      <c r="A102" s="69"/>
      <c r="C102" s="1310"/>
      <c r="D102" s="1310"/>
      <c r="E102" s="1310"/>
      <c r="F102" s="1310"/>
      <c r="G102" s="1310"/>
      <c r="H102" s="1310"/>
      <c r="I102" s="1310"/>
      <c r="J102" s="1310"/>
      <c r="K102" s="1310"/>
      <c r="L102" s="1310"/>
      <c r="M102" s="1310"/>
    </row>
    <row r="103" spans="1:14" ht="14.25" customHeight="1">
      <c r="A103" s="69"/>
      <c r="C103" s="1310"/>
      <c r="D103" s="1310"/>
      <c r="E103" s="1310"/>
      <c r="F103" s="1310"/>
      <c r="G103" s="1310"/>
      <c r="H103" s="1310"/>
      <c r="I103" s="1310"/>
      <c r="J103" s="1310"/>
      <c r="K103" s="1310"/>
      <c r="L103" s="1310"/>
      <c r="M103" s="1310"/>
    </row>
    <row r="104" spans="1:14" ht="14.25" customHeight="1">
      <c r="A104" s="69"/>
      <c r="C104" s="1310"/>
      <c r="D104" s="1310"/>
      <c r="E104" s="1310"/>
      <c r="F104" s="1310"/>
      <c r="G104" s="1310"/>
      <c r="H104" s="1310"/>
      <c r="I104" s="1310"/>
      <c r="J104" s="1310"/>
      <c r="K104" s="1310"/>
      <c r="L104" s="1310"/>
      <c r="M104" s="1310"/>
    </row>
    <row r="105" spans="1:14" ht="14.25" customHeight="1">
      <c r="A105" s="69"/>
      <c r="C105" s="1310"/>
      <c r="D105" s="1310"/>
      <c r="E105" s="1310"/>
      <c r="F105" s="1310"/>
      <c r="G105" s="1310"/>
      <c r="H105" s="1310"/>
      <c r="I105" s="1310"/>
      <c r="J105" s="1310"/>
      <c r="K105" s="1310"/>
      <c r="L105" s="1310"/>
      <c r="M105" s="1310"/>
    </row>
    <row r="106" spans="1:14" ht="14.25" customHeight="1">
      <c r="A106" s="69"/>
      <c r="C106" s="1310"/>
      <c r="D106" s="1310"/>
      <c r="E106" s="1310"/>
      <c r="F106" s="1310"/>
      <c r="G106" s="1310"/>
      <c r="H106" s="1310"/>
      <c r="I106" s="1310"/>
      <c r="J106" s="1310"/>
      <c r="K106" s="1310"/>
      <c r="L106" s="1310"/>
      <c r="M106" s="1310"/>
    </row>
    <row r="107" spans="1:14" ht="14.25" customHeight="1">
      <c r="A107" s="69"/>
      <c r="C107" s="1310"/>
      <c r="D107" s="1310"/>
      <c r="E107" s="1310"/>
      <c r="F107" s="1310"/>
      <c r="G107" s="1310"/>
      <c r="H107" s="1310"/>
      <c r="I107" s="1310"/>
      <c r="J107" s="1310"/>
      <c r="K107" s="1310"/>
      <c r="L107" s="1310"/>
      <c r="M107" s="1310"/>
    </row>
    <row r="108" spans="1:14" ht="14.25" customHeight="1">
      <c r="A108" s="69"/>
      <c r="C108" s="1310"/>
      <c r="D108" s="1310"/>
      <c r="E108" s="1310"/>
      <c r="F108" s="1310"/>
      <c r="G108" s="1310"/>
      <c r="H108" s="1310"/>
      <c r="I108" s="1310"/>
      <c r="J108" s="1310"/>
      <c r="K108" s="1310"/>
      <c r="L108" s="1310"/>
      <c r="M108" s="1310"/>
    </row>
    <row r="109" spans="1:14" ht="15">
      <c r="A109" s="69"/>
      <c r="C109" s="319"/>
      <c r="D109" s="319"/>
      <c r="E109" s="319"/>
      <c r="F109" s="319"/>
      <c r="G109" s="1960">
        <v>2024</v>
      </c>
      <c r="H109" s="1960"/>
      <c r="I109" s="1960"/>
      <c r="J109" s="1960"/>
      <c r="K109" s="1960">
        <v>2025</v>
      </c>
      <c r="L109" s="1960"/>
      <c r="M109" s="1960"/>
      <c r="N109" s="1960"/>
    </row>
    <row r="110" spans="1:14" ht="51" customHeight="1">
      <c r="A110" s="69"/>
      <c r="C110" s="319"/>
      <c r="D110" s="319"/>
      <c r="E110" s="319"/>
      <c r="F110" s="319"/>
      <c r="G110" s="304" t="s">
        <v>1005</v>
      </c>
      <c r="H110" s="1960" t="s">
        <v>1006</v>
      </c>
      <c r="I110" s="1960"/>
      <c r="J110" s="304" t="s">
        <v>1007</v>
      </c>
      <c r="K110" s="304" t="s">
        <v>1005</v>
      </c>
      <c r="L110" s="1960" t="s">
        <v>1006</v>
      </c>
      <c r="M110" s="1960"/>
      <c r="N110" s="304" t="s">
        <v>1007</v>
      </c>
    </row>
    <row r="111" spans="1:14" ht="15">
      <c r="A111" s="69"/>
      <c r="C111" s="1961" t="s">
        <v>1008</v>
      </c>
      <c r="D111" s="1961"/>
      <c r="E111" s="1961"/>
      <c r="F111" s="1961"/>
      <c r="G111" s="28">
        <v>4</v>
      </c>
      <c r="H111" s="1240">
        <v>4</v>
      </c>
      <c r="I111" s="1240"/>
      <c r="J111" s="320">
        <v>1</v>
      </c>
      <c r="K111" s="1044">
        <v>3</v>
      </c>
      <c r="L111" s="1956">
        <v>3</v>
      </c>
      <c r="M111" s="1957"/>
      <c r="N111" s="320">
        <v>1</v>
      </c>
    </row>
    <row r="112" spans="1:14" ht="15">
      <c r="A112" s="69"/>
      <c r="C112" s="1961" t="s">
        <v>1009</v>
      </c>
      <c r="D112" s="1961"/>
      <c r="E112" s="1961"/>
      <c r="F112" s="1961"/>
      <c r="G112" s="25">
        <v>0</v>
      </c>
      <c r="H112" s="1962">
        <v>0</v>
      </c>
      <c r="I112" s="1962"/>
      <c r="J112" s="321">
        <v>0</v>
      </c>
      <c r="K112" s="1045">
        <v>1</v>
      </c>
      <c r="L112" s="1958">
        <v>1</v>
      </c>
      <c r="M112" s="1959"/>
      <c r="N112" s="320">
        <v>1</v>
      </c>
    </row>
    <row r="113" spans="1:14" ht="15">
      <c r="A113" s="69"/>
      <c r="C113" s="1961" t="s">
        <v>1010</v>
      </c>
      <c r="D113" s="1961"/>
      <c r="E113" s="1961"/>
      <c r="F113" s="1961"/>
      <c r="G113" s="25">
        <v>0</v>
      </c>
      <c r="H113" s="1962">
        <v>0</v>
      </c>
      <c r="I113" s="1962"/>
      <c r="J113" s="321">
        <v>0</v>
      </c>
      <c r="K113" s="1045">
        <v>0</v>
      </c>
      <c r="L113" s="1958">
        <v>0</v>
      </c>
      <c r="M113" s="1959"/>
      <c r="N113" s="321">
        <v>0</v>
      </c>
    </row>
    <row r="114" spans="1:14">
      <c r="A114" s="69"/>
    </row>
    <row r="115" spans="1:14">
      <c r="A115" s="69"/>
    </row>
    <row r="116" spans="1:14" ht="15.5">
      <c r="A116" s="69"/>
      <c r="C116" s="1963" t="s">
        <v>1585</v>
      </c>
      <c r="D116" s="1964"/>
      <c r="E116" s="1964"/>
      <c r="F116" s="1964"/>
      <c r="G116" s="1964"/>
      <c r="H116" s="1964"/>
      <c r="I116" s="1964"/>
      <c r="J116" s="1964"/>
      <c r="K116" s="1964"/>
      <c r="L116" s="1964"/>
      <c r="M116" s="1964"/>
    </row>
    <row r="117" spans="1:14" ht="15" customHeight="1">
      <c r="A117" s="69"/>
      <c r="C117" s="1364" t="s">
        <v>1011</v>
      </c>
      <c r="D117" s="1364"/>
      <c r="E117" s="1364"/>
      <c r="F117" s="1364"/>
      <c r="G117" s="1364"/>
      <c r="H117" s="1364"/>
      <c r="I117" s="1364"/>
      <c r="J117" s="1364"/>
      <c r="K117" s="1364"/>
      <c r="L117" s="1364"/>
      <c r="M117" s="1364"/>
    </row>
    <row r="118" spans="1:14" ht="14.25" customHeight="1">
      <c r="A118" s="69"/>
      <c r="C118" s="1364"/>
      <c r="D118" s="1364"/>
      <c r="E118" s="1364"/>
      <c r="F118" s="1364"/>
      <c r="G118" s="1364"/>
      <c r="H118" s="1364"/>
      <c r="I118" s="1364"/>
      <c r="J118" s="1364"/>
      <c r="K118" s="1364"/>
      <c r="L118" s="1364"/>
      <c r="M118" s="1364"/>
    </row>
    <row r="119" spans="1:14" ht="14.25" customHeight="1">
      <c r="A119" s="69"/>
      <c r="C119" s="1364"/>
      <c r="D119" s="1364"/>
      <c r="E119" s="1364"/>
      <c r="F119" s="1364"/>
      <c r="G119" s="1364"/>
      <c r="H119" s="1364"/>
      <c r="I119" s="1364"/>
      <c r="J119" s="1364"/>
      <c r="K119" s="1364"/>
      <c r="L119" s="1364"/>
      <c r="M119" s="1364"/>
    </row>
    <row r="120" spans="1:14" ht="14.25" customHeight="1">
      <c r="A120" s="69"/>
      <c r="C120" s="1364"/>
      <c r="D120" s="1364"/>
      <c r="E120" s="1364"/>
      <c r="F120" s="1364"/>
      <c r="G120" s="1364"/>
      <c r="H120" s="1364"/>
      <c r="I120" s="1364"/>
      <c r="J120" s="1364"/>
      <c r="K120" s="1364"/>
      <c r="L120" s="1364"/>
      <c r="M120" s="1364"/>
    </row>
    <row r="121" spans="1:14" ht="14.25" customHeight="1">
      <c r="A121" s="69"/>
      <c r="C121" s="1364"/>
      <c r="D121" s="1364"/>
      <c r="E121" s="1364"/>
      <c r="F121" s="1364"/>
      <c r="G121" s="1364"/>
      <c r="H121" s="1364"/>
      <c r="I121" s="1364"/>
      <c r="J121" s="1364"/>
      <c r="K121" s="1364"/>
      <c r="L121" s="1364"/>
      <c r="M121" s="1364"/>
    </row>
    <row r="122" spans="1:14" ht="14.25" customHeight="1">
      <c r="A122" s="69"/>
      <c r="C122" s="1364"/>
      <c r="D122" s="1364"/>
      <c r="E122" s="1364"/>
      <c r="F122" s="1364"/>
      <c r="G122" s="1364"/>
      <c r="H122" s="1364"/>
      <c r="I122" s="1364"/>
      <c r="J122" s="1364"/>
      <c r="K122" s="1364"/>
      <c r="L122" s="1364"/>
      <c r="M122" s="1364"/>
    </row>
    <row r="123" spans="1:14" ht="14.25" customHeight="1">
      <c r="A123" s="69"/>
      <c r="C123" s="1364"/>
      <c r="D123" s="1364"/>
      <c r="E123" s="1364"/>
      <c r="F123" s="1364"/>
      <c r="G123" s="1364"/>
      <c r="H123" s="1364"/>
      <c r="I123" s="1364"/>
      <c r="J123" s="1364"/>
      <c r="K123" s="1364"/>
      <c r="L123" s="1364"/>
      <c r="M123" s="1364"/>
    </row>
    <row r="124" spans="1:14" ht="14.25" customHeight="1">
      <c r="A124" s="69"/>
      <c r="C124" s="1364"/>
      <c r="D124" s="1364"/>
      <c r="E124" s="1364"/>
      <c r="F124" s="1364"/>
      <c r="G124" s="1364"/>
      <c r="H124" s="1364"/>
      <c r="I124" s="1364"/>
      <c r="J124" s="1364"/>
      <c r="K124" s="1364"/>
      <c r="L124" s="1364"/>
      <c r="M124" s="1364"/>
    </row>
    <row r="125" spans="1:14" ht="14.25" customHeight="1">
      <c r="A125" s="69"/>
      <c r="C125" s="1364"/>
      <c r="D125" s="1364"/>
      <c r="E125" s="1364"/>
      <c r="F125" s="1364"/>
      <c r="G125" s="1364"/>
      <c r="H125" s="1364"/>
      <c r="I125" s="1364"/>
      <c r="J125" s="1364"/>
      <c r="K125" s="1364"/>
      <c r="L125" s="1364"/>
      <c r="M125" s="1364"/>
    </row>
    <row r="126" spans="1:14" ht="14.25" customHeight="1">
      <c r="A126" s="69"/>
      <c r="C126" s="1364"/>
      <c r="D126" s="1364"/>
      <c r="E126" s="1364"/>
      <c r="F126" s="1364"/>
      <c r="G126" s="1364"/>
      <c r="H126" s="1364"/>
      <c r="I126" s="1364"/>
      <c r="J126" s="1364"/>
      <c r="K126" s="1364"/>
      <c r="L126" s="1364"/>
      <c r="M126" s="1364"/>
    </row>
    <row r="127" spans="1:14" ht="14.25" customHeight="1">
      <c r="A127" s="69"/>
      <c r="C127" s="1364"/>
      <c r="D127" s="1364"/>
      <c r="E127" s="1364"/>
      <c r="F127" s="1364"/>
      <c r="G127" s="1364"/>
      <c r="H127" s="1364"/>
      <c r="I127" s="1364"/>
      <c r="J127" s="1364"/>
      <c r="K127" s="1364"/>
      <c r="L127" s="1364"/>
      <c r="M127" s="1364"/>
    </row>
    <row r="128" spans="1:14" ht="14.25" customHeight="1">
      <c r="A128" s="69"/>
      <c r="C128" s="1364"/>
      <c r="D128" s="1364"/>
      <c r="E128" s="1364"/>
      <c r="F128" s="1364"/>
      <c r="G128" s="1364"/>
      <c r="H128" s="1364"/>
      <c r="I128" s="1364"/>
      <c r="J128" s="1364"/>
      <c r="K128" s="1364"/>
      <c r="L128" s="1364"/>
      <c r="M128" s="1364"/>
    </row>
    <row r="129" spans="1:13" ht="14.25" customHeight="1">
      <c r="A129" s="69"/>
      <c r="C129" s="1364"/>
      <c r="D129" s="1364"/>
      <c r="E129" s="1364"/>
      <c r="F129" s="1364"/>
      <c r="G129" s="1364"/>
      <c r="H129" s="1364"/>
      <c r="I129" s="1364"/>
      <c r="J129" s="1364"/>
      <c r="K129" s="1364"/>
      <c r="L129" s="1364"/>
      <c r="M129" s="1364"/>
    </row>
    <row r="130" spans="1:13" ht="14.25" customHeight="1">
      <c r="A130" s="69"/>
      <c r="C130" s="1364"/>
      <c r="D130" s="1364"/>
      <c r="E130" s="1364"/>
      <c r="F130" s="1364"/>
      <c r="G130" s="1364"/>
      <c r="H130" s="1364"/>
      <c r="I130" s="1364"/>
      <c r="J130" s="1364"/>
      <c r="K130" s="1364"/>
      <c r="L130" s="1364"/>
      <c r="M130" s="1364"/>
    </row>
    <row r="131" spans="1:13" ht="14.25" customHeight="1">
      <c r="A131" s="69"/>
    </row>
    <row r="132" spans="1:13">
      <c r="A132" s="69"/>
    </row>
    <row r="133" spans="1:13" ht="15.5" customHeight="1">
      <c r="A133" s="69"/>
      <c r="C133" s="1656" t="s">
        <v>1427</v>
      </c>
      <c r="D133" s="1252"/>
      <c r="E133" s="1252"/>
      <c r="F133" s="1252"/>
      <c r="G133" s="1252"/>
      <c r="H133" s="1252"/>
      <c r="I133" s="1252"/>
      <c r="J133" s="1252"/>
      <c r="K133" s="1252"/>
      <c r="L133" s="1252"/>
      <c r="M133" s="1252"/>
    </row>
    <row r="134" spans="1:13" ht="15">
      <c r="A134" s="69"/>
      <c r="C134" s="1118" t="s">
        <v>1012</v>
      </c>
      <c r="D134" s="1941" t="s">
        <v>751</v>
      </c>
      <c r="E134" s="1941"/>
      <c r="F134" s="1118" t="s">
        <v>1013</v>
      </c>
      <c r="G134" s="1118" t="s">
        <v>1014</v>
      </c>
      <c r="H134" s="1118" t="s">
        <v>186</v>
      </c>
    </row>
    <row r="135" spans="1:13" ht="15">
      <c r="A135" s="69"/>
      <c r="C135" s="186"/>
      <c r="D135" s="1218"/>
      <c r="E135" s="1218"/>
      <c r="F135" s="56"/>
      <c r="G135" s="56"/>
      <c r="H135" s="56">
        <v>2024</v>
      </c>
    </row>
    <row r="136" spans="1:13" ht="15">
      <c r="A136" s="69"/>
      <c r="C136" s="323" t="s">
        <v>1015</v>
      </c>
      <c r="D136" s="1940" t="s">
        <v>1016</v>
      </c>
      <c r="E136" s="1940"/>
      <c r="F136" s="323" t="s">
        <v>1017</v>
      </c>
      <c r="G136" s="324">
        <v>127</v>
      </c>
      <c r="H136" s="1951">
        <f>SUM(G136:G141)</f>
        <v>478</v>
      </c>
    </row>
    <row r="137" spans="1:13" ht="15">
      <c r="A137" s="69"/>
      <c r="C137" s="323" t="s">
        <v>1015</v>
      </c>
      <c r="D137" s="1940" t="s">
        <v>1018</v>
      </c>
      <c r="E137" s="1940"/>
      <c r="F137" s="323" t="s">
        <v>1017</v>
      </c>
      <c r="G137" s="324">
        <v>89</v>
      </c>
      <c r="H137" s="1952"/>
    </row>
    <row r="138" spans="1:13" ht="15">
      <c r="A138" s="69"/>
      <c r="C138" s="323" t="s">
        <v>1015</v>
      </c>
      <c r="D138" s="1940" t="s">
        <v>1018</v>
      </c>
      <c r="E138" s="1940"/>
      <c r="F138" s="323" t="s">
        <v>1019</v>
      </c>
      <c r="G138" s="324">
        <v>134</v>
      </c>
      <c r="H138" s="1952"/>
    </row>
    <row r="139" spans="1:13" ht="15">
      <c r="A139" s="69"/>
      <c r="C139" s="323" t="s">
        <v>1015</v>
      </c>
      <c r="D139" s="1940" t="s">
        <v>1020</v>
      </c>
      <c r="E139" s="1940"/>
      <c r="F139" s="323" t="s">
        <v>1017</v>
      </c>
      <c r="G139" s="324">
        <v>52</v>
      </c>
      <c r="H139" s="1952"/>
    </row>
    <row r="140" spans="1:13" ht="15">
      <c r="A140" s="69"/>
      <c r="C140" s="323" t="s">
        <v>1015</v>
      </c>
      <c r="D140" s="1940" t="s">
        <v>1021</v>
      </c>
      <c r="E140" s="1940"/>
      <c r="F140" s="323" t="s">
        <v>1017</v>
      </c>
      <c r="G140" s="324">
        <v>76</v>
      </c>
      <c r="H140" s="1952"/>
    </row>
    <row r="141" spans="1:13" ht="15">
      <c r="A141" s="69"/>
      <c r="C141" s="323" t="s">
        <v>1015</v>
      </c>
      <c r="D141" s="1940" t="s">
        <v>1022</v>
      </c>
      <c r="E141" s="1940"/>
      <c r="F141" s="323" t="s">
        <v>1017</v>
      </c>
      <c r="G141" s="324">
        <v>0</v>
      </c>
      <c r="H141" s="1953"/>
    </row>
    <row r="142" spans="1:13" ht="45">
      <c r="A142" s="69"/>
      <c r="C142" s="323" t="s">
        <v>1023</v>
      </c>
      <c r="D142" s="1940" t="s">
        <v>963</v>
      </c>
      <c r="E142" s="1940"/>
      <c r="F142" s="323" t="s">
        <v>1024</v>
      </c>
      <c r="G142" s="324">
        <v>1642</v>
      </c>
      <c r="H142" s="1951">
        <v>1808</v>
      </c>
    </row>
    <row r="143" spans="1:13" ht="15">
      <c r="A143" s="69"/>
      <c r="C143" s="323" t="s">
        <v>1023</v>
      </c>
      <c r="D143" s="1940" t="s">
        <v>964</v>
      </c>
      <c r="E143" s="1940"/>
      <c r="F143" s="323" t="s">
        <v>1017</v>
      </c>
      <c r="G143" s="324">
        <v>45</v>
      </c>
      <c r="H143" s="1952"/>
    </row>
    <row r="144" spans="1:13" ht="15">
      <c r="A144" s="69"/>
      <c r="C144" s="323" t="s">
        <v>1023</v>
      </c>
      <c r="D144" s="1940" t="s">
        <v>791</v>
      </c>
      <c r="E144" s="1940"/>
      <c r="F144" s="323" t="s">
        <v>1017</v>
      </c>
      <c r="G144" s="324">
        <v>121</v>
      </c>
      <c r="H144" s="1953"/>
    </row>
    <row r="145" spans="1:15" ht="15">
      <c r="A145" s="69"/>
      <c r="C145" s="950" t="s">
        <v>186</v>
      </c>
      <c r="D145" s="428"/>
      <c r="E145" s="428"/>
      <c r="F145" s="428"/>
      <c r="G145" s="893"/>
      <c r="H145" s="951">
        <f>SUM(H136:H144)</f>
        <v>2286</v>
      </c>
    </row>
    <row r="146" spans="1:15" ht="33" customHeight="1">
      <c r="A146" s="69"/>
      <c r="C146" s="1954" t="s">
        <v>1025</v>
      </c>
      <c r="D146" s="1955"/>
      <c r="E146" s="1955"/>
      <c r="F146" s="1955"/>
      <c r="G146" s="1955"/>
      <c r="H146" s="1955"/>
      <c r="I146" s="1955"/>
      <c r="J146" s="1955"/>
      <c r="K146" s="1955"/>
      <c r="L146" s="1955"/>
      <c r="M146" s="1955"/>
    </row>
    <row r="147" spans="1:15">
      <c r="A147" s="69"/>
    </row>
    <row r="148" spans="1:15">
      <c r="A148" s="69"/>
    </row>
    <row r="149" spans="1:15" ht="15.5" customHeight="1">
      <c r="A149" s="69"/>
      <c r="C149" s="1656" t="s">
        <v>1026</v>
      </c>
      <c r="D149" s="1252"/>
      <c r="E149" s="1252"/>
      <c r="F149" s="1252"/>
      <c r="G149" s="1252"/>
      <c r="H149" s="1252"/>
      <c r="I149" s="1252"/>
      <c r="J149" s="1252"/>
      <c r="K149" s="1252"/>
      <c r="L149" s="1252"/>
      <c r="M149" s="1252"/>
    </row>
    <row r="150" spans="1:15" ht="157.5" customHeight="1">
      <c r="A150" s="69"/>
      <c r="C150" s="1986" t="s">
        <v>1590</v>
      </c>
      <c r="D150" s="1986"/>
      <c r="E150" s="1986"/>
      <c r="F150" s="1986"/>
      <c r="G150" s="1986"/>
      <c r="H150" s="1986"/>
      <c r="I150" s="1986"/>
      <c r="J150" s="1986"/>
      <c r="K150" s="1986"/>
      <c r="L150" s="1986"/>
      <c r="M150" s="1986"/>
      <c r="N150" s="904"/>
      <c r="O150" s="904"/>
    </row>
    <row r="151" spans="1:15">
      <c r="A151" s="69"/>
    </row>
    <row r="152" spans="1:15" ht="15">
      <c r="A152" s="69"/>
      <c r="C152" s="1997" t="s">
        <v>1027</v>
      </c>
      <c r="D152" s="1997"/>
      <c r="E152" s="1997"/>
      <c r="F152" s="1997"/>
      <c r="G152" s="1997"/>
      <c r="H152" s="1997" t="s">
        <v>1028</v>
      </c>
      <c r="I152" s="1997"/>
      <c r="J152" s="1997"/>
      <c r="K152" s="1997"/>
      <c r="L152" s="1997"/>
    </row>
    <row r="153" spans="1:15" ht="15">
      <c r="A153" s="69"/>
      <c r="C153" s="1985" t="s">
        <v>1029</v>
      </c>
      <c r="D153" s="1985"/>
      <c r="E153" s="1985"/>
      <c r="F153" s="1985"/>
      <c r="G153" s="1985"/>
      <c r="H153" s="905" t="s">
        <v>1030</v>
      </c>
      <c r="I153" s="905"/>
      <c r="J153" s="905"/>
      <c r="K153" s="905"/>
      <c r="L153" s="905"/>
    </row>
    <row r="154" spans="1:15" ht="15">
      <c r="A154" s="69"/>
      <c r="C154" s="1985" t="s">
        <v>1031</v>
      </c>
      <c r="D154" s="1985"/>
      <c r="E154" s="1985"/>
      <c r="F154" s="1985"/>
      <c r="G154" s="1985"/>
      <c r="H154" s="905" t="s">
        <v>1032</v>
      </c>
      <c r="I154" s="905"/>
      <c r="J154" s="905"/>
      <c r="K154" s="905"/>
      <c r="L154" s="905"/>
    </row>
    <row r="155" spans="1:15" ht="15">
      <c r="A155" s="69"/>
      <c r="C155" s="1985" t="s">
        <v>961</v>
      </c>
      <c r="D155" s="1985"/>
      <c r="E155" s="1985"/>
      <c r="F155" s="1985"/>
      <c r="G155" s="1985"/>
      <c r="H155" s="905" t="s">
        <v>1033</v>
      </c>
      <c r="I155" s="905"/>
      <c r="J155" s="905"/>
      <c r="K155" s="905"/>
      <c r="L155" s="905"/>
    </row>
    <row r="156" spans="1:15" ht="15">
      <c r="A156" s="69"/>
      <c r="C156" s="1985" t="s">
        <v>1034</v>
      </c>
      <c r="D156" s="1985"/>
      <c r="E156" s="1985"/>
      <c r="F156" s="1985"/>
      <c r="G156" s="1985"/>
      <c r="H156" s="905" t="s">
        <v>1035</v>
      </c>
      <c r="I156" s="905"/>
      <c r="J156" s="905"/>
      <c r="K156" s="905"/>
      <c r="L156" s="905"/>
    </row>
    <row r="157" spans="1:15" ht="15">
      <c r="A157" s="69"/>
      <c r="C157" s="1985" t="s">
        <v>1036</v>
      </c>
      <c r="D157" s="1985"/>
      <c r="E157" s="1985"/>
      <c r="F157" s="1985"/>
      <c r="G157" s="1985"/>
      <c r="H157" s="905" t="s">
        <v>1037</v>
      </c>
      <c r="I157" s="905"/>
      <c r="J157" s="905"/>
      <c r="K157" s="905"/>
      <c r="L157" s="905"/>
    </row>
    <row r="158" spans="1:15" ht="15">
      <c r="A158" s="69"/>
      <c r="C158" s="1985" t="s">
        <v>1038</v>
      </c>
      <c r="D158" s="1985"/>
      <c r="E158" s="1985"/>
      <c r="F158" s="1985"/>
      <c r="G158" s="1985"/>
      <c r="H158" s="905" t="s">
        <v>1039</v>
      </c>
      <c r="I158" s="905"/>
      <c r="J158" s="905"/>
      <c r="K158" s="905"/>
      <c r="L158" s="905"/>
    </row>
    <row r="159" spans="1:15" ht="15">
      <c r="A159" s="69"/>
      <c r="C159" s="1985" t="s">
        <v>1040</v>
      </c>
      <c r="D159" s="1985"/>
      <c r="E159" s="1985"/>
      <c r="F159" s="1985"/>
      <c r="G159" s="1985"/>
      <c r="H159" s="905" t="s">
        <v>1041</v>
      </c>
      <c r="I159" s="905"/>
      <c r="J159" s="905"/>
      <c r="K159" s="905"/>
      <c r="L159" s="905"/>
    </row>
    <row r="160" spans="1:15" ht="15">
      <c r="A160" s="69"/>
      <c r="C160" s="1985" t="s">
        <v>958</v>
      </c>
      <c r="D160" s="1985"/>
      <c r="E160" s="1985"/>
      <c r="F160" s="1985"/>
      <c r="G160" s="1985"/>
      <c r="H160" s="905" t="s">
        <v>1042</v>
      </c>
      <c r="I160" s="905"/>
      <c r="J160" s="905"/>
      <c r="K160" s="905"/>
      <c r="L160" s="905"/>
    </row>
    <row r="161" spans="1:12" ht="15">
      <c r="A161" s="69"/>
      <c r="C161" s="1985" t="s">
        <v>1032</v>
      </c>
      <c r="D161" s="1985"/>
      <c r="E161" s="1985"/>
      <c r="F161" s="1985"/>
      <c r="G161" s="1985"/>
      <c r="H161" s="905" t="s">
        <v>1043</v>
      </c>
      <c r="I161" s="905"/>
      <c r="J161" s="905"/>
      <c r="K161" s="905"/>
      <c r="L161" s="905"/>
    </row>
    <row r="162" spans="1:12" ht="15">
      <c r="A162" s="69"/>
      <c r="C162" s="1985" t="s">
        <v>1033</v>
      </c>
      <c r="D162" s="1985"/>
      <c r="E162" s="1985"/>
      <c r="F162" s="1985"/>
      <c r="G162" s="1985"/>
      <c r="H162" s="905" t="s">
        <v>1044</v>
      </c>
      <c r="I162" s="905"/>
      <c r="J162" s="905"/>
      <c r="K162" s="905"/>
      <c r="L162" s="905"/>
    </row>
    <row r="163" spans="1:12" ht="15">
      <c r="A163" s="69"/>
      <c r="C163" s="1985" t="s">
        <v>1035</v>
      </c>
      <c r="D163" s="1985"/>
      <c r="E163" s="1985"/>
      <c r="F163" s="1985"/>
      <c r="G163" s="1985"/>
      <c r="H163" s="905" t="s">
        <v>1045</v>
      </c>
      <c r="I163" s="905"/>
      <c r="J163" s="905"/>
      <c r="K163" s="905"/>
      <c r="L163" s="905"/>
    </row>
    <row r="164" spans="1:12" ht="15">
      <c r="A164" s="69"/>
      <c r="C164" s="1985" t="s">
        <v>1037</v>
      </c>
      <c r="D164" s="1985"/>
      <c r="E164" s="1985"/>
      <c r="F164" s="1985"/>
      <c r="G164" s="1985"/>
      <c r="H164" s="905" t="s">
        <v>1046</v>
      </c>
      <c r="I164" s="905"/>
      <c r="J164" s="905"/>
      <c r="K164" s="905"/>
      <c r="L164" s="905"/>
    </row>
    <row r="165" spans="1:12" ht="15">
      <c r="A165" s="69"/>
      <c r="C165" s="1985" t="s">
        <v>1039</v>
      </c>
      <c r="D165" s="1985"/>
      <c r="E165" s="1985"/>
      <c r="F165" s="1985"/>
      <c r="G165" s="1985"/>
      <c r="H165" s="905" t="s">
        <v>1047</v>
      </c>
      <c r="I165" s="905"/>
      <c r="J165" s="905"/>
      <c r="K165" s="905"/>
      <c r="L165" s="905"/>
    </row>
    <row r="166" spans="1:12" ht="15">
      <c r="A166" s="69"/>
      <c r="C166" s="1985" t="s">
        <v>1041</v>
      </c>
      <c r="D166" s="1985"/>
      <c r="E166" s="1985"/>
      <c r="F166" s="1985"/>
      <c r="G166" s="1985"/>
      <c r="H166" s="905" t="s">
        <v>1048</v>
      </c>
      <c r="I166" s="905"/>
      <c r="J166" s="905"/>
      <c r="K166" s="905"/>
      <c r="L166" s="905"/>
    </row>
    <row r="167" spans="1:12" ht="15">
      <c r="A167" s="69"/>
      <c r="C167" s="1985" t="s">
        <v>1042</v>
      </c>
      <c r="D167" s="1985"/>
      <c r="E167" s="1985"/>
      <c r="F167" s="1985"/>
      <c r="G167" s="1985"/>
      <c r="H167" s="905" t="s">
        <v>1049</v>
      </c>
      <c r="I167" s="905"/>
      <c r="J167" s="905"/>
      <c r="K167" s="905"/>
      <c r="L167" s="905"/>
    </row>
    <row r="168" spans="1:12" ht="15">
      <c r="A168" s="69"/>
      <c r="C168" s="1985" t="s">
        <v>1050</v>
      </c>
      <c r="D168" s="1985"/>
      <c r="E168" s="1985"/>
      <c r="F168" s="1985"/>
      <c r="G168" s="1985"/>
      <c r="H168" s="905"/>
    </row>
    <row r="169" spans="1:12" ht="15">
      <c r="A169" s="69"/>
      <c r="C169" s="1985" t="s">
        <v>1044</v>
      </c>
      <c r="D169" s="1985"/>
      <c r="E169" s="1985"/>
      <c r="F169" s="1985"/>
      <c r="G169" s="1985"/>
      <c r="H169" s="905"/>
    </row>
    <row r="170" spans="1:12" ht="15">
      <c r="A170" s="69"/>
      <c r="C170" s="1985" t="s">
        <v>1045</v>
      </c>
      <c r="D170" s="1985"/>
      <c r="E170" s="1985"/>
      <c r="F170" s="1985"/>
      <c r="G170" s="1985"/>
      <c r="H170" s="905"/>
    </row>
    <row r="171" spans="1:12" ht="15">
      <c r="A171" s="69"/>
      <c r="C171" s="1985" t="s">
        <v>1047</v>
      </c>
      <c r="D171" s="1985"/>
      <c r="E171" s="1985"/>
      <c r="F171" s="1985"/>
      <c r="G171" s="1985"/>
      <c r="H171" s="905"/>
    </row>
    <row r="172" spans="1:12" ht="15">
      <c r="A172" s="69"/>
      <c r="C172" s="1985" t="s">
        <v>1048</v>
      </c>
      <c r="D172" s="1985"/>
      <c r="E172" s="1985"/>
      <c r="F172" s="1985"/>
      <c r="G172" s="1985"/>
      <c r="H172" s="905"/>
    </row>
    <row r="173" spans="1:12" ht="15">
      <c r="A173" s="69"/>
      <c r="C173" s="1985" t="s">
        <v>1049</v>
      </c>
      <c r="D173" s="1985"/>
      <c r="E173" s="1985"/>
      <c r="F173" s="1985"/>
      <c r="G173" s="1985"/>
      <c r="H173" s="905"/>
    </row>
    <row r="174" spans="1:12" ht="15">
      <c r="A174" s="69"/>
      <c r="C174" s="1985" t="s">
        <v>1043</v>
      </c>
      <c r="D174" s="1985"/>
      <c r="E174" s="1985"/>
      <c r="F174" s="1985"/>
      <c r="G174" s="1985"/>
      <c r="H174" s="905"/>
    </row>
    <row r="175" spans="1:12" ht="15">
      <c r="A175" s="69"/>
      <c r="C175" s="1985" t="s">
        <v>1051</v>
      </c>
      <c r="D175" s="1985"/>
      <c r="E175" s="1985"/>
      <c r="F175" s="1985"/>
      <c r="G175" s="1985"/>
      <c r="H175" s="905"/>
    </row>
    <row r="176" spans="1:12">
      <c r="A176" s="69"/>
    </row>
    <row r="177" spans="1:14">
      <c r="A177" s="69"/>
    </row>
    <row r="178" spans="1:14" ht="15.5">
      <c r="A178" s="69"/>
      <c r="C178" s="1547" t="s">
        <v>1425</v>
      </c>
      <c r="D178" s="1548"/>
      <c r="E178" s="1548"/>
      <c r="F178" s="1548"/>
      <c r="G178" s="1548"/>
      <c r="H178" s="1548"/>
      <c r="I178" s="1548"/>
      <c r="J178" s="1548"/>
      <c r="K178" s="1548"/>
      <c r="L178" s="1548"/>
      <c r="M178" s="1548"/>
    </row>
    <row r="179" spans="1:14" ht="15" customHeight="1">
      <c r="A179" s="69"/>
      <c r="C179" s="1647" t="s">
        <v>1591</v>
      </c>
      <c r="D179" s="1647"/>
      <c r="E179" s="1647"/>
      <c r="F179" s="1647"/>
      <c r="G179" s="1647"/>
      <c r="H179" s="1647"/>
      <c r="I179" s="1647"/>
      <c r="J179" s="1647"/>
      <c r="K179" s="1647"/>
      <c r="L179" s="1647"/>
      <c r="M179" s="1647"/>
    </row>
    <row r="180" spans="1:14" ht="14.25" customHeight="1">
      <c r="A180" s="69"/>
      <c r="C180" s="1647"/>
      <c r="D180" s="1647"/>
      <c r="E180" s="1647"/>
      <c r="F180" s="1647"/>
      <c r="G180" s="1647"/>
      <c r="H180" s="1647"/>
      <c r="I180" s="1647"/>
      <c r="J180" s="1647"/>
      <c r="K180" s="1647"/>
      <c r="L180" s="1647"/>
      <c r="M180" s="1647"/>
    </row>
    <row r="181" spans="1:14" ht="14.25" customHeight="1">
      <c r="A181" s="69"/>
      <c r="C181" s="1647"/>
      <c r="D181" s="1647"/>
      <c r="E181" s="1647"/>
      <c r="F181" s="1647"/>
      <c r="G181" s="1647"/>
      <c r="H181" s="1647"/>
      <c r="I181" s="1647"/>
      <c r="J181" s="1647"/>
      <c r="K181" s="1647"/>
      <c r="L181" s="1647"/>
      <c r="M181" s="1647"/>
    </row>
    <row r="182" spans="1:14" ht="14.25" customHeight="1">
      <c r="A182" s="69"/>
      <c r="C182" s="1647"/>
      <c r="D182" s="1647"/>
      <c r="E182" s="1647"/>
      <c r="F182" s="1647"/>
      <c r="G182" s="1647"/>
      <c r="H182" s="1647"/>
      <c r="I182" s="1647"/>
      <c r="J182" s="1647"/>
      <c r="K182" s="1647"/>
      <c r="L182" s="1647"/>
      <c r="M182" s="1647"/>
    </row>
    <row r="183" spans="1:14" ht="14.25" customHeight="1">
      <c r="A183" s="69"/>
      <c r="C183" s="1647"/>
      <c r="D183" s="1647"/>
      <c r="E183" s="1647"/>
      <c r="F183" s="1647"/>
      <c r="G183" s="1647"/>
      <c r="H183" s="1647"/>
      <c r="I183" s="1647"/>
      <c r="J183" s="1647"/>
      <c r="K183" s="1647"/>
      <c r="L183" s="1647"/>
      <c r="M183" s="1647"/>
    </row>
    <row r="184" spans="1:14" ht="15" customHeight="1">
      <c r="A184" s="69"/>
      <c r="C184" s="1647"/>
      <c r="D184" s="1647"/>
      <c r="E184" s="1647"/>
      <c r="F184" s="1647"/>
      <c r="G184" s="1647"/>
      <c r="H184" s="1647"/>
      <c r="I184" s="1647"/>
      <c r="J184" s="1647"/>
      <c r="K184" s="1647"/>
      <c r="L184" s="1647"/>
      <c r="M184" s="1647"/>
    </row>
    <row r="185" spans="1:14" ht="14.5">
      <c r="A185" s="69"/>
      <c r="C185" s="1647"/>
      <c r="D185" s="1647"/>
      <c r="E185" s="1647"/>
      <c r="F185" s="1647"/>
      <c r="G185" s="1647"/>
      <c r="H185" s="1647"/>
      <c r="I185" s="1647"/>
      <c r="J185" s="1647"/>
      <c r="K185" s="1647"/>
      <c r="L185" s="1647"/>
      <c r="M185" s="1647"/>
      <c r="N185" s="13"/>
    </row>
    <row r="186" spans="1:14" ht="14.25" customHeight="1">
      <c r="A186" s="69"/>
      <c r="C186" s="1647"/>
      <c r="D186" s="1647"/>
      <c r="E186" s="1647"/>
      <c r="F186" s="1647"/>
      <c r="G186" s="1647"/>
      <c r="H186" s="1647"/>
      <c r="I186" s="1647"/>
      <c r="J186" s="1647"/>
      <c r="K186" s="1647"/>
      <c r="L186" s="1647"/>
      <c r="M186" s="1647"/>
      <c r="N186" s="12"/>
    </row>
    <row r="187" spans="1:14" ht="14.25" customHeight="1">
      <c r="A187" s="69"/>
      <c r="C187" s="1647"/>
      <c r="D187" s="1647"/>
      <c r="E187" s="1647"/>
      <c r="F187" s="1647"/>
      <c r="G187" s="1647"/>
      <c r="H187" s="1647"/>
      <c r="I187" s="1647"/>
      <c r="J187" s="1647"/>
      <c r="K187" s="1647"/>
      <c r="L187" s="1647"/>
      <c r="M187" s="1647"/>
      <c r="N187" s="12"/>
    </row>
    <row r="188" spans="1:14" ht="14.25" customHeight="1">
      <c r="A188" s="69"/>
      <c r="C188" s="1647"/>
      <c r="D188" s="1647"/>
      <c r="E188" s="1647"/>
      <c r="F188" s="1647"/>
      <c r="G188" s="1647"/>
      <c r="H188" s="1647"/>
      <c r="I188" s="1647"/>
      <c r="J188" s="1647"/>
      <c r="K188" s="1647"/>
      <c r="L188" s="1647"/>
      <c r="M188" s="1647"/>
      <c r="N188" s="12"/>
    </row>
    <row r="189" spans="1:14" ht="14.25" customHeight="1">
      <c r="A189" s="69"/>
      <c r="C189" s="1647"/>
      <c r="D189" s="1647"/>
      <c r="E189" s="1647"/>
      <c r="F189" s="1647"/>
      <c r="G189" s="1647"/>
      <c r="H189" s="1647"/>
      <c r="I189" s="1647"/>
      <c r="J189" s="1647"/>
      <c r="K189" s="1647"/>
      <c r="L189" s="1647"/>
      <c r="M189" s="1647"/>
      <c r="N189" s="12"/>
    </row>
    <row r="190" spans="1:14" ht="14.25" customHeight="1">
      <c r="A190" s="69"/>
      <c r="C190" s="1647"/>
      <c r="D190" s="1647"/>
      <c r="E190" s="1647"/>
      <c r="F190" s="1647"/>
      <c r="G190" s="1647"/>
      <c r="H190" s="1647"/>
      <c r="I190" s="1647"/>
      <c r="J190" s="1647"/>
      <c r="K190" s="1647"/>
      <c r="L190" s="1647"/>
      <c r="M190" s="1647"/>
      <c r="N190" s="12"/>
    </row>
    <row r="191" spans="1:14" ht="15">
      <c r="A191" s="69"/>
      <c r="C191" s="86"/>
      <c r="D191" s="86"/>
      <c r="E191" s="86"/>
      <c r="F191" s="86"/>
      <c r="G191" s="86"/>
      <c r="H191" s="86"/>
      <c r="I191" s="86"/>
      <c r="J191" s="86"/>
      <c r="K191" s="86"/>
      <c r="L191" s="86"/>
      <c r="M191" s="86"/>
      <c r="N191" s="12"/>
    </row>
    <row r="192" spans="1:14" ht="15">
      <c r="A192" s="69"/>
      <c r="C192" s="86"/>
      <c r="D192" s="86"/>
      <c r="E192" s="86"/>
      <c r="F192" s="86"/>
      <c r="G192" s="86"/>
      <c r="H192" s="86"/>
      <c r="I192" s="86"/>
      <c r="J192" s="86"/>
      <c r="K192" s="86"/>
      <c r="L192" s="86"/>
      <c r="M192" s="86"/>
      <c r="N192" s="12"/>
    </row>
    <row r="193" spans="1:14">
      <c r="A193" s="69"/>
      <c r="N193" s="12"/>
    </row>
    <row r="217" spans="2:14" hidden="1">
      <c r="C217" s="84"/>
      <c r="D217" s="84"/>
      <c r="E217" s="84"/>
      <c r="F217" s="84"/>
      <c r="G217" s="84"/>
      <c r="H217" s="84"/>
      <c r="I217" s="84"/>
      <c r="J217" s="84"/>
      <c r="K217" s="84"/>
      <c r="L217" s="84"/>
      <c r="M217" s="84"/>
    </row>
    <row r="218" spans="2:14" hidden="1">
      <c r="B218" s="84"/>
      <c r="N218" s="84"/>
    </row>
    <row r="243" spans="3:14" ht="15" hidden="1">
      <c r="C243" s="953"/>
      <c r="D243" s="954"/>
      <c r="E243" s="953"/>
      <c r="F243" s="953"/>
      <c r="G243" s="953"/>
      <c r="H243" s="954"/>
      <c r="I243" s="908"/>
      <c r="J243" s="908"/>
      <c r="K243" s="908"/>
      <c r="L243" s="908"/>
      <c r="M243" s="908"/>
    </row>
    <row r="244" spans="3:14" ht="15" hidden="1">
      <c r="C244" s="955"/>
      <c r="D244" s="956"/>
      <c r="E244" s="953"/>
      <c r="F244" s="953"/>
      <c r="G244" s="954"/>
      <c r="H244" s="953"/>
      <c r="I244" s="953"/>
      <c r="J244" s="953"/>
      <c r="K244" s="954"/>
      <c r="L244" s="908"/>
      <c r="M244" s="908"/>
      <c r="N244" s="908"/>
    </row>
    <row r="245" spans="3:14" ht="15" hidden="1">
      <c r="C245" s="955"/>
      <c r="D245" s="956"/>
      <c r="E245" s="953"/>
      <c r="F245" s="953"/>
      <c r="G245" s="954"/>
      <c r="H245" s="953"/>
      <c r="I245" s="953"/>
      <c r="J245" s="953"/>
      <c r="K245" s="954"/>
      <c r="L245" s="908"/>
      <c r="M245" s="908"/>
      <c r="N245" s="908"/>
    </row>
    <row r="246" spans="3:14" ht="15" hidden="1">
      <c r="C246" s="955"/>
      <c r="D246" s="956"/>
      <c r="E246" s="953"/>
      <c r="F246" s="953"/>
      <c r="G246" s="954"/>
      <c r="H246" s="953"/>
      <c r="I246" s="953"/>
      <c r="J246" s="953"/>
      <c r="K246" s="954"/>
      <c r="L246" s="908"/>
      <c r="M246" s="908"/>
      <c r="N246" s="908"/>
    </row>
    <row r="247" spans="3:14" ht="15" hidden="1">
      <c r="N247" s="908"/>
    </row>
    <row r="299" spans="3:14" ht="14" hidden="1" thickBot="1">
      <c r="C299" s="97"/>
      <c r="D299" s="97"/>
      <c r="E299" s="97"/>
      <c r="F299" s="97"/>
      <c r="G299" s="97"/>
      <c r="H299" s="97"/>
      <c r="I299" s="97"/>
      <c r="J299" s="97"/>
      <c r="K299" s="97"/>
      <c r="L299" s="97"/>
      <c r="M299" s="97"/>
    </row>
    <row r="300" spans="3:14" ht="14" hidden="1" thickBot="1">
      <c r="N300" s="97"/>
    </row>
    <row r="370" spans="3:14" ht="14" hidden="1" thickBot="1">
      <c r="C370" s="97"/>
      <c r="D370" s="97"/>
      <c r="E370" s="97"/>
      <c r="F370" s="97"/>
      <c r="G370" s="97"/>
      <c r="H370" s="97"/>
      <c r="I370" s="97"/>
      <c r="J370" s="97"/>
      <c r="K370" s="97"/>
      <c r="L370" s="97"/>
      <c r="M370" s="97"/>
    </row>
    <row r="371" spans="3:14" ht="14" hidden="1" thickBot="1">
      <c r="N371" s="97"/>
    </row>
  </sheetData>
  <sheetProtection algorithmName="SHA-512" hashValue="U1W4ydCt6Ditvoh+xfsf8IWMAyrpAswBbGUSNMo2o+CuIospM2UX2w4A0IjcG14MhAk4j10qM2iCQzyA8RF0YA==" saltValue="ZLUdWyiHhth8y4WR1c2zUQ==" spinCount="100000" sheet="1" objects="1" scenarios="1"/>
  <mergeCells count="167">
    <mergeCell ref="C170:G170"/>
    <mergeCell ref="C171:G171"/>
    <mergeCell ref="C172:G172"/>
    <mergeCell ref="C173:G173"/>
    <mergeCell ref="C174:G174"/>
    <mergeCell ref="C175:G175"/>
    <mergeCell ref="H152:L152"/>
    <mergeCell ref="C161:G161"/>
    <mergeCell ref="C162:G162"/>
    <mergeCell ref="C163:G163"/>
    <mergeCell ref="C164:G164"/>
    <mergeCell ref="C165:G165"/>
    <mergeCell ref="C166:G166"/>
    <mergeCell ref="C167:G167"/>
    <mergeCell ref="C168:G168"/>
    <mergeCell ref="C169:G169"/>
    <mergeCell ref="C152:G152"/>
    <mergeCell ref="C153:G153"/>
    <mergeCell ref="C154:G154"/>
    <mergeCell ref="C155:G155"/>
    <mergeCell ref="C156:G156"/>
    <mergeCell ref="C157:G157"/>
    <mergeCell ref="C158:G158"/>
    <mergeCell ref="C159:G159"/>
    <mergeCell ref="C160:G160"/>
    <mergeCell ref="C116:M116"/>
    <mergeCell ref="C150:M150"/>
    <mergeCell ref="C14:E14"/>
    <mergeCell ref="C15:E15"/>
    <mergeCell ref="C16:M16"/>
    <mergeCell ref="C8:M8"/>
    <mergeCell ref="C10:E10"/>
    <mergeCell ref="C11:E11"/>
    <mergeCell ref="C12:E12"/>
    <mergeCell ref="C13:E13"/>
    <mergeCell ref="G70:M70"/>
    <mergeCell ref="G71:M71"/>
    <mergeCell ref="G72:M72"/>
    <mergeCell ref="C70:F70"/>
    <mergeCell ref="C71:F71"/>
    <mergeCell ref="C72:F72"/>
    <mergeCell ref="K78:L78"/>
    <mergeCell ref="M78:N78"/>
    <mergeCell ref="K79:L79"/>
    <mergeCell ref="M79:N79"/>
    <mergeCell ref="M80:N80"/>
    <mergeCell ref="C87:F87"/>
    <mergeCell ref="C88:F88"/>
    <mergeCell ref="C89:F89"/>
    <mergeCell ref="C178:M178"/>
    <mergeCell ref="C179:M190"/>
    <mergeCell ref="C19:M19"/>
    <mergeCell ref="C20:F20"/>
    <mergeCell ref="G20:M20"/>
    <mergeCell ref="G21:M21"/>
    <mergeCell ref="C26:F26"/>
    <mergeCell ref="G26:M26"/>
    <mergeCell ref="G22:M22"/>
    <mergeCell ref="C24:F24"/>
    <mergeCell ref="G24:M24"/>
    <mergeCell ref="C25:F25"/>
    <mergeCell ref="G25:M25"/>
    <mergeCell ref="C21:F21"/>
    <mergeCell ref="C22:F22"/>
    <mergeCell ref="C75:M75"/>
    <mergeCell ref="C78:F78"/>
    <mergeCell ref="C79:F79"/>
    <mergeCell ref="C80:F80"/>
    <mergeCell ref="G78:H78"/>
    <mergeCell ref="G79:H79"/>
    <mergeCell ref="G80:H80"/>
    <mergeCell ref="C27:F69"/>
    <mergeCell ref="G27:M69"/>
    <mergeCell ref="C90:F90"/>
    <mergeCell ref="C91:F91"/>
    <mergeCell ref="C77:F77"/>
    <mergeCell ref="C81:F81"/>
    <mergeCell ref="C82:F82"/>
    <mergeCell ref="C83:F83"/>
    <mergeCell ref="C84:F84"/>
    <mergeCell ref="C85:F85"/>
    <mergeCell ref="C86:F86"/>
    <mergeCell ref="G90:H90"/>
    <mergeCell ref="G91:H91"/>
    <mergeCell ref="I78:J78"/>
    <mergeCell ref="I81:J81"/>
    <mergeCell ref="I84:J84"/>
    <mergeCell ref="I87:J87"/>
    <mergeCell ref="I90:J90"/>
    <mergeCell ref="G81:H81"/>
    <mergeCell ref="G82:H82"/>
    <mergeCell ref="G83:H83"/>
    <mergeCell ref="G84:H84"/>
    <mergeCell ref="G85:H85"/>
    <mergeCell ref="G86:H86"/>
    <mergeCell ref="K80:L80"/>
    <mergeCell ref="I79:J79"/>
    <mergeCell ref="I80:J80"/>
    <mergeCell ref="G87:H87"/>
    <mergeCell ref="M81:N81"/>
    <mergeCell ref="I82:J82"/>
    <mergeCell ref="K82:L82"/>
    <mergeCell ref="M82:N82"/>
    <mergeCell ref="I83:J83"/>
    <mergeCell ref="K83:L83"/>
    <mergeCell ref="M83:N83"/>
    <mergeCell ref="M86:N86"/>
    <mergeCell ref="K81:L81"/>
    <mergeCell ref="M88:N88"/>
    <mergeCell ref="I89:J89"/>
    <mergeCell ref="K89:L89"/>
    <mergeCell ref="M89:N89"/>
    <mergeCell ref="K84:L84"/>
    <mergeCell ref="M84:N84"/>
    <mergeCell ref="I85:J85"/>
    <mergeCell ref="K85:L85"/>
    <mergeCell ref="M85:N85"/>
    <mergeCell ref="I86:J86"/>
    <mergeCell ref="K86:L86"/>
    <mergeCell ref="C3:V3"/>
    <mergeCell ref="H142:H144"/>
    <mergeCell ref="H136:H141"/>
    <mergeCell ref="C146:M146"/>
    <mergeCell ref="C117:M130"/>
    <mergeCell ref="L111:M111"/>
    <mergeCell ref="L112:M112"/>
    <mergeCell ref="L113:M113"/>
    <mergeCell ref="G109:J109"/>
    <mergeCell ref="K109:N109"/>
    <mergeCell ref="C111:F111"/>
    <mergeCell ref="C112:F112"/>
    <mergeCell ref="C113:F113"/>
    <mergeCell ref="H110:I110"/>
    <mergeCell ref="H111:I111"/>
    <mergeCell ref="H112:I112"/>
    <mergeCell ref="H113:I113"/>
    <mergeCell ref="L110:M110"/>
    <mergeCell ref="C92:M92"/>
    <mergeCell ref="C95:M95"/>
    <mergeCell ref="C96:M108"/>
    <mergeCell ref="K90:L90"/>
    <mergeCell ref="D143:E143"/>
    <mergeCell ref="G88:H88"/>
    <mergeCell ref="C133:M133"/>
    <mergeCell ref="C149:M149"/>
    <mergeCell ref="C9:I9"/>
    <mergeCell ref="D144:E144"/>
    <mergeCell ref="D134:E134"/>
    <mergeCell ref="D135:E135"/>
    <mergeCell ref="D136:E136"/>
    <mergeCell ref="D137:E137"/>
    <mergeCell ref="D138:E138"/>
    <mergeCell ref="D139:E139"/>
    <mergeCell ref="D140:E140"/>
    <mergeCell ref="D141:E141"/>
    <mergeCell ref="D142:E142"/>
    <mergeCell ref="G89:H89"/>
    <mergeCell ref="M90:N90"/>
    <mergeCell ref="G77:N77"/>
    <mergeCell ref="C76:N76"/>
    <mergeCell ref="I91:J91"/>
    <mergeCell ref="K91:L91"/>
    <mergeCell ref="M91:N91"/>
    <mergeCell ref="K87:L87"/>
    <mergeCell ref="M87:N87"/>
    <mergeCell ref="I88:J88"/>
    <mergeCell ref="K88:L88"/>
  </mergeCells>
  <hyperlinks>
    <hyperlink ref="C153" r:id="rId1" xr:uid="{1DB9F45E-738F-4334-A8E3-6820C8875E80}"/>
    <hyperlink ref="C154" r:id="rId2" xr:uid="{5B3C62EA-4241-4C60-B644-60ADEE7538F4}"/>
    <hyperlink ref="C155" r:id="rId3" xr:uid="{9991FA69-74E6-4FCB-B245-92F40F22D91D}"/>
    <hyperlink ref="C156" r:id="rId4" xr:uid="{2FCD2532-7DE7-4E2E-99AE-3043494DB5F2}"/>
    <hyperlink ref="C157" r:id="rId5" xr:uid="{DF2610AE-2DD0-4CE6-9D15-1B896C72D170}"/>
    <hyperlink ref="C158" r:id="rId6" xr:uid="{EF1A1D76-9E1B-4536-884F-A186A8A71541}"/>
    <hyperlink ref="C159" r:id="rId7" xr:uid="{90F0C960-109E-4D49-B3BE-5B5D9CA5F38C}"/>
    <hyperlink ref="C160" r:id="rId8" xr:uid="{F269048F-4617-458B-BEAD-C3903AE62215}"/>
    <hyperlink ref="C161" r:id="rId9" xr:uid="{A04444CD-5947-4EFC-8AC9-5E266B74BC67}"/>
    <hyperlink ref="C162" r:id="rId10" xr:uid="{75EF58CC-A932-4ADC-8F86-5649B7454C4E}"/>
    <hyperlink ref="C163" r:id="rId11" xr:uid="{34CD99B2-F539-4594-9BBA-AC95B2C42C56}"/>
    <hyperlink ref="C164" r:id="rId12" xr:uid="{EDF6CDCF-54C4-4EF5-BCBA-516AC2CAD1A3}"/>
    <hyperlink ref="C165" r:id="rId13" xr:uid="{6333A1A1-3106-485D-82CC-04A7CB70922C}"/>
    <hyperlink ref="C166" r:id="rId14" xr:uid="{5A48017A-6B57-48FD-A671-9438FE182292}"/>
    <hyperlink ref="C167" r:id="rId15" xr:uid="{FC01D913-D2F4-42EE-9BF7-195B16FDBA60}"/>
    <hyperlink ref="C168" r:id="rId16" xr:uid="{6D3E41E7-36CD-49D2-BBF9-E55354AA6A0C}"/>
    <hyperlink ref="C169" r:id="rId17" xr:uid="{6240010B-D9E9-4CDF-8C5E-59771F1574A9}"/>
    <hyperlink ref="C170" r:id="rId18" xr:uid="{CCAAAD78-975B-4035-9746-8E744A457F16}"/>
    <hyperlink ref="C171" r:id="rId19" xr:uid="{969B07DB-2B2D-4C26-890B-FE9063D92B26}"/>
    <hyperlink ref="C172" r:id="rId20" xr:uid="{B5A8739F-5BF1-4E8C-BBB3-6143C68647F5}"/>
    <hyperlink ref="C173" r:id="rId21" xr:uid="{F09D82D3-4357-441C-9AA3-70B5E0CBAF73}"/>
    <hyperlink ref="C174" r:id="rId22" xr:uid="{9DC84CBB-D36C-47B0-8220-AC8479B2F9BF}"/>
    <hyperlink ref="C175" r:id="rId23" xr:uid="{64BD60C9-462A-4539-9539-0AF8F21AAE4B}"/>
    <hyperlink ref="H153" r:id="rId24" xr:uid="{6FFC4DC7-0612-4C02-B057-17B418A1F836}"/>
    <hyperlink ref="H154" r:id="rId25" xr:uid="{23EBDC3F-4CBE-419A-8D2B-C1D4A0B97C95}"/>
    <hyperlink ref="H155" r:id="rId26" xr:uid="{E06CBB88-5C8C-4512-8540-B60A8CACD248}"/>
    <hyperlink ref="H156" r:id="rId27" xr:uid="{14780E8C-A27D-4D8D-AEF6-57B74CB10B54}"/>
    <hyperlink ref="H157" r:id="rId28" xr:uid="{0D6AA0B9-E263-4E78-9543-BE09D017E4D8}"/>
    <hyperlink ref="H158" r:id="rId29" xr:uid="{4EE9B2DA-3F49-4933-B9E7-8A36BFB75C41}"/>
    <hyperlink ref="H159" r:id="rId30" xr:uid="{B45965D6-F33D-45D3-9999-57D8BE798FAA}"/>
    <hyperlink ref="H160" r:id="rId31" xr:uid="{185DE7DA-B5CE-4332-897F-80800BDCCF14}"/>
    <hyperlink ref="H161" r:id="rId32" xr:uid="{ADA7F647-6251-4E95-8089-BE51831C88D1}"/>
    <hyperlink ref="H162" r:id="rId33" xr:uid="{CC004284-3897-4650-A60C-FCC59146C013}"/>
    <hyperlink ref="H163" r:id="rId34" xr:uid="{D26032F2-86E3-476E-B1DB-9240740DC22F}"/>
    <hyperlink ref="H164" r:id="rId35" xr:uid="{7487486A-289E-4339-96D0-163E28000208}"/>
    <hyperlink ref="H165" r:id="rId36" xr:uid="{7BB303FE-A2C7-4D15-A15D-0C3D68AC8FA5}"/>
    <hyperlink ref="H166" r:id="rId37" xr:uid="{EC4C0055-A19B-4FB9-BD5B-7ECDDD61508A}"/>
    <hyperlink ref="H167" r:id="rId38" xr:uid="{6D980873-5895-41A1-9072-2A6FAB534CDA}"/>
  </hyperlinks>
  <pageMargins left="0.7" right="0.7" top="0.75" bottom="0.75" header="0.3" footer="0.3"/>
  <pageSetup paperSize="9" orientation="portrait" r:id="rId39"/>
  <ignoredErrors>
    <ignoredError sqref="H136" formulaRange="1"/>
  </ignoredErrors>
  <drawing r:id="rId4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50527-B9B6-4550-B494-4B7AC00521BA}">
  <sheetPr codeName="Planilha14">
    <tabColor theme="0"/>
  </sheetPr>
  <dimension ref="A1:XDT419"/>
  <sheetViews>
    <sheetView showGridLines="0" zoomScale="70" zoomScaleNormal="70" workbookViewId="0"/>
  </sheetViews>
  <sheetFormatPr defaultColWidth="0" defaultRowHeight="0" customHeight="1" zeroHeight="1"/>
  <cols>
    <col min="1" max="1" width="46.7265625" style="69" customWidth="1"/>
    <col min="2" max="2" width="7.81640625" style="11" customWidth="1"/>
    <col min="3" max="14" width="20.7265625" style="11" customWidth="1"/>
    <col min="15" max="16348" width="0" style="11" hidden="1"/>
    <col min="16349" max="16384" width="20.7265625" style="11" hidden="1"/>
  </cols>
  <sheetData>
    <row r="1" spans="1:22" ht="13.5"/>
    <row r="2" spans="1:22" ht="13.5"/>
    <row r="3" spans="1:22" s="294" customFormat="1" ht="31.5">
      <c r="A3" s="293"/>
      <c r="C3" s="1195" t="s">
        <v>1052</v>
      </c>
      <c r="D3" s="1196"/>
      <c r="E3" s="1196"/>
      <c r="F3" s="1196"/>
      <c r="G3" s="1196"/>
      <c r="H3" s="1196"/>
      <c r="I3" s="1196"/>
      <c r="J3" s="1196"/>
      <c r="K3" s="1196"/>
      <c r="L3" s="1196"/>
      <c r="M3" s="1196"/>
      <c r="N3" s="1196"/>
      <c r="O3" s="1196"/>
      <c r="P3" s="1196"/>
      <c r="Q3" s="1196"/>
      <c r="R3" s="1196"/>
      <c r="S3" s="1196"/>
      <c r="T3" s="1196"/>
      <c r="U3" s="1196"/>
      <c r="V3" s="1196"/>
    </row>
    <row r="4" spans="1:22" ht="13.5"/>
    <row r="5" spans="1:22" ht="13.5"/>
    <row r="6" spans="1:22" ht="15" customHeight="1">
      <c r="C6" s="2004" t="s">
        <v>1053</v>
      </c>
      <c r="D6" s="2005"/>
      <c r="E6" s="2005"/>
      <c r="F6" s="2005"/>
      <c r="G6" s="2005"/>
      <c r="H6" s="2005"/>
      <c r="I6" s="2005"/>
      <c r="J6" s="2005"/>
      <c r="K6" s="2005"/>
      <c r="L6" s="2005"/>
      <c r="M6" s="2005"/>
    </row>
    <row r="7" spans="1:22" ht="15" customHeight="1">
      <c r="C7" s="2006" t="s">
        <v>1544</v>
      </c>
      <c r="D7" s="2006"/>
      <c r="E7" s="2006"/>
      <c r="F7" s="2006"/>
      <c r="G7" s="2006"/>
      <c r="H7" s="2006"/>
      <c r="I7" s="2006"/>
      <c r="J7" s="2006"/>
      <c r="K7" s="2006"/>
      <c r="L7" s="2006"/>
      <c r="M7" s="2006"/>
    </row>
    <row r="8" spans="1:22" ht="14.25" customHeight="1">
      <c r="C8" s="1465"/>
      <c r="D8" s="1465"/>
      <c r="E8" s="1465"/>
      <c r="F8" s="1465"/>
      <c r="G8" s="1465"/>
      <c r="H8" s="1465"/>
      <c r="I8" s="1465"/>
      <c r="J8" s="1465"/>
      <c r="K8" s="1465"/>
      <c r="L8" s="1465"/>
      <c r="M8" s="1465"/>
    </row>
    <row r="9" spans="1:22" ht="14.25" customHeight="1">
      <c r="C9" s="1465"/>
      <c r="D9" s="1465"/>
      <c r="E9" s="1465"/>
      <c r="F9" s="1465"/>
      <c r="G9" s="1465"/>
      <c r="H9" s="1465"/>
      <c r="I9" s="1465"/>
      <c r="J9" s="1465"/>
      <c r="K9" s="1465"/>
      <c r="L9" s="1465"/>
      <c r="M9" s="1465"/>
    </row>
    <row r="10" spans="1:22" ht="14.25" customHeight="1">
      <c r="C10" s="1465"/>
      <c r="D10" s="1465"/>
      <c r="E10" s="1465"/>
      <c r="F10" s="1465"/>
      <c r="G10" s="1465"/>
      <c r="H10" s="1465"/>
      <c r="I10" s="1465"/>
      <c r="J10" s="1465"/>
      <c r="K10" s="1465"/>
      <c r="L10" s="1465"/>
      <c r="M10" s="1465"/>
    </row>
    <row r="11" spans="1:22" ht="14.25" customHeight="1">
      <c r="C11" s="1465"/>
      <c r="D11" s="1465"/>
      <c r="E11" s="1465"/>
      <c r="F11" s="1465"/>
      <c r="G11" s="1465"/>
      <c r="H11" s="1465"/>
      <c r="I11" s="1465"/>
      <c r="J11" s="1465"/>
      <c r="K11" s="1465"/>
      <c r="L11" s="1465"/>
      <c r="M11" s="1465"/>
    </row>
    <row r="12" spans="1:22" ht="14.25" customHeight="1">
      <c r="C12" s="1465"/>
      <c r="D12" s="1465"/>
      <c r="E12" s="1465"/>
      <c r="F12" s="1465"/>
      <c r="G12" s="1465"/>
      <c r="H12" s="1465"/>
      <c r="I12" s="1465"/>
      <c r="J12" s="1465"/>
      <c r="K12" s="1465"/>
      <c r="L12" s="1465"/>
      <c r="M12" s="1465"/>
    </row>
    <row r="13" spans="1:22" ht="14.25" customHeight="1">
      <c r="C13" s="1465"/>
      <c r="D13" s="1465"/>
      <c r="E13" s="1465"/>
      <c r="F13" s="1465"/>
      <c r="G13" s="1465"/>
      <c r="H13" s="1465"/>
      <c r="I13" s="1465"/>
      <c r="J13" s="1465"/>
      <c r="K13" s="1465"/>
      <c r="L13" s="1465"/>
      <c r="M13" s="1465"/>
    </row>
    <row r="14" spans="1:22" ht="14.25" customHeight="1">
      <c r="C14" s="1465"/>
      <c r="D14" s="1465"/>
      <c r="E14" s="1465"/>
      <c r="F14" s="1465"/>
      <c r="G14" s="1465"/>
      <c r="H14" s="1465"/>
      <c r="I14" s="1465"/>
      <c r="J14" s="1465"/>
      <c r="K14" s="1465"/>
      <c r="L14" s="1465"/>
      <c r="M14" s="1465"/>
    </row>
    <row r="15" spans="1:22" ht="14.25" customHeight="1">
      <c r="C15" s="1465"/>
      <c r="D15" s="1465"/>
      <c r="E15" s="1465"/>
      <c r="F15" s="1465"/>
      <c r="G15" s="1465"/>
      <c r="H15" s="1465"/>
      <c r="I15" s="1465"/>
      <c r="J15" s="1465"/>
      <c r="K15" s="1465"/>
      <c r="L15" s="1465"/>
      <c r="M15" s="1465"/>
    </row>
    <row r="16" spans="1:22" ht="14.25" customHeight="1">
      <c r="C16" s="1465"/>
      <c r="D16" s="1465"/>
      <c r="E16" s="1465"/>
      <c r="F16" s="1465"/>
      <c r="G16" s="1465"/>
      <c r="H16" s="1465"/>
      <c r="I16" s="1465"/>
      <c r="J16" s="1465"/>
      <c r="K16" s="1465"/>
      <c r="L16" s="1465"/>
      <c r="M16" s="1465"/>
    </row>
    <row r="17" spans="1:120" ht="14.25" customHeight="1">
      <c r="C17" s="1465"/>
      <c r="D17" s="1465"/>
      <c r="E17" s="1465"/>
      <c r="F17" s="1465"/>
      <c r="G17" s="1465"/>
      <c r="H17" s="1465"/>
      <c r="I17" s="1465"/>
      <c r="J17" s="1465"/>
      <c r="K17" s="1465"/>
      <c r="L17" s="1465"/>
      <c r="M17" s="1465"/>
    </row>
    <row r="18" spans="1:120" s="66" customFormat="1" ht="15">
      <c r="A18" s="69"/>
      <c r="B18" s="11"/>
      <c r="C18" s="1465"/>
      <c r="D18" s="1465"/>
      <c r="E18" s="1465"/>
      <c r="F18" s="1465"/>
      <c r="G18" s="1465"/>
      <c r="H18" s="1465"/>
      <c r="I18" s="1465"/>
      <c r="J18" s="1465"/>
      <c r="K18" s="1465"/>
      <c r="L18" s="1465"/>
      <c r="M18" s="1465"/>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row>
    <row r="19" spans="1:120" ht="14.25" customHeight="1">
      <c r="C19" s="1465"/>
      <c r="D19" s="1465"/>
      <c r="E19" s="1465"/>
      <c r="F19" s="1465"/>
      <c r="G19" s="1465"/>
      <c r="H19" s="1465"/>
      <c r="I19" s="1465"/>
      <c r="J19" s="1465"/>
      <c r="K19" s="1465"/>
      <c r="L19" s="1465"/>
      <c r="M19" s="1465"/>
    </row>
    <row r="20" spans="1:120" ht="14.25" customHeight="1">
      <c r="C20" s="1218" t="s">
        <v>464</v>
      </c>
      <c r="D20" s="1218"/>
      <c r="E20" s="1218" t="s">
        <v>1054</v>
      </c>
      <c r="F20" s="1218"/>
      <c r="G20" s="1218" t="s">
        <v>1055</v>
      </c>
      <c r="H20" s="1218"/>
      <c r="I20" s="86"/>
      <c r="J20" s="86"/>
      <c r="K20" s="86"/>
      <c r="L20" s="86"/>
      <c r="M20" s="86"/>
    </row>
    <row r="21" spans="1:120" ht="14.25" customHeight="1">
      <c r="C21" s="2007" t="s">
        <v>963</v>
      </c>
      <c r="D21" s="2008"/>
      <c r="E21" s="2009">
        <v>459000</v>
      </c>
      <c r="F21" s="2010"/>
      <c r="G21" s="2011">
        <v>2130000</v>
      </c>
      <c r="H21" s="2007"/>
      <c r="I21" s="86"/>
      <c r="J21" s="86"/>
      <c r="K21" s="86"/>
      <c r="L21" s="86"/>
      <c r="M21" s="86"/>
    </row>
    <row r="22" spans="1:120" ht="14.25" customHeight="1">
      <c r="C22" s="2007" t="s">
        <v>1056</v>
      </c>
      <c r="D22" s="2008"/>
      <c r="E22" s="2012">
        <v>845000</v>
      </c>
      <c r="F22" s="2013"/>
      <c r="G22" s="2011">
        <v>1160000</v>
      </c>
      <c r="H22" s="2007"/>
      <c r="I22" s="86"/>
      <c r="J22" s="86"/>
      <c r="K22" s="86"/>
      <c r="L22" s="86"/>
      <c r="M22" s="86"/>
    </row>
    <row r="23" spans="1:120" ht="14.25" customHeight="1">
      <c r="C23" s="1998" t="s">
        <v>186</v>
      </c>
      <c r="D23" s="1999"/>
      <c r="E23" s="2000">
        <f>SUM(E21:F22)</f>
        <v>1304000</v>
      </c>
      <c r="F23" s="2001"/>
      <c r="G23" s="2002">
        <f>SUM(G21:H22)</f>
        <v>3290000</v>
      </c>
      <c r="H23" s="1998"/>
      <c r="I23" s="86"/>
      <c r="J23" s="86"/>
      <c r="K23" s="86"/>
      <c r="L23" s="86"/>
      <c r="M23" s="86"/>
    </row>
    <row r="24" spans="1:120" s="12" customFormat="1" ht="13.5">
      <c r="A24" s="69"/>
      <c r="B24" s="11"/>
      <c r="C24" s="11"/>
      <c r="D24" s="11"/>
      <c r="E24" s="11"/>
      <c r="F24" s="11"/>
      <c r="G24" s="11"/>
      <c r="H24" s="11"/>
      <c r="I24" s="11"/>
      <c r="J24" s="11"/>
      <c r="K24" s="11"/>
      <c r="L24" s="11"/>
      <c r="M24" s="11"/>
    </row>
    <row r="25" spans="1:120" ht="14.25" customHeight="1">
      <c r="C25" s="2003" t="s">
        <v>1545</v>
      </c>
      <c r="D25" s="2003"/>
      <c r="E25" s="2003"/>
      <c r="F25" s="2003"/>
      <c r="G25" s="2003"/>
      <c r="H25" s="2003"/>
      <c r="I25" s="2003"/>
      <c r="J25" s="2003"/>
      <c r="K25" s="2003"/>
      <c r="L25" s="2003"/>
      <c r="M25" s="2003"/>
    </row>
    <row r="26" spans="1:120" ht="14.25" customHeight="1">
      <c r="C26" s="2003"/>
      <c r="D26" s="2003"/>
      <c r="E26" s="2003"/>
      <c r="F26" s="2003"/>
      <c r="G26" s="2003"/>
      <c r="H26" s="2003"/>
      <c r="I26" s="2003"/>
      <c r="J26" s="2003"/>
      <c r="K26" s="2003"/>
      <c r="L26" s="2003"/>
      <c r="M26" s="2003"/>
    </row>
    <row r="27" spans="1:120" ht="14.25" customHeight="1">
      <c r="C27" s="2003"/>
      <c r="D27" s="2003"/>
      <c r="E27" s="2003"/>
      <c r="F27" s="2003"/>
      <c r="G27" s="2003"/>
      <c r="H27" s="2003"/>
      <c r="I27" s="2003"/>
      <c r="J27" s="2003"/>
      <c r="K27" s="2003"/>
      <c r="L27" s="2003"/>
      <c r="M27" s="2003"/>
    </row>
    <row r="28" spans="1:120" ht="14.25" customHeight="1">
      <c r="C28" s="2003"/>
      <c r="D28" s="2003"/>
      <c r="E28" s="2003"/>
      <c r="F28" s="2003"/>
      <c r="G28" s="2003"/>
      <c r="H28" s="2003"/>
      <c r="I28" s="2003"/>
      <c r="J28" s="2003"/>
      <c r="K28" s="2003"/>
      <c r="L28" s="2003"/>
      <c r="M28" s="2003"/>
    </row>
    <row r="29" spans="1:120" ht="13.5">
      <c r="C29" s="2003"/>
      <c r="D29" s="2003"/>
      <c r="E29" s="2003"/>
      <c r="F29" s="2003"/>
      <c r="G29" s="2003"/>
      <c r="H29" s="2003"/>
      <c r="I29" s="2003"/>
      <c r="J29" s="2003"/>
      <c r="K29" s="2003"/>
      <c r="L29" s="2003"/>
      <c r="M29" s="2003"/>
    </row>
    <row r="30" spans="1:120" ht="13.5">
      <c r="C30" s="2003"/>
      <c r="D30" s="2003"/>
      <c r="E30" s="2003"/>
      <c r="F30" s="2003"/>
      <c r="G30" s="2003"/>
      <c r="H30" s="2003"/>
      <c r="I30" s="2003"/>
      <c r="J30" s="2003"/>
      <c r="K30" s="2003"/>
      <c r="L30" s="2003"/>
      <c r="M30" s="2003"/>
    </row>
    <row r="31" spans="1:120" ht="13.5">
      <c r="C31" s="2003"/>
      <c r="D31" s="2003"/>
      <c r="E31" s="2003"/>
      <c r="F31" s="2003"/>
      <c r="G31" s="2003"/>
      <c r="H31" s="2003"/>
      <c r="I31" s="2003"/>
      <c r="J31" s="2003"/>
      <c r="K31" s="2003"/>
      <c r="L31" s="2003"/>
      <c r="M31" s="2003"/>
    </row>
    <row r="32" spans="1:120" ht="13.5">
      <c r="C32" s="2003"/>
      <c r="D32" s="2003"/>
      <c r="E32" s="2003"/>
      <c r="F32" s="2003"/>
      <c r="G32" s="2003"/>
      <c r="H32" s="2003"/>
      <c r="I32" s="2003"/>
      <c r="J32" s="2003"/>
      <c r="K32" s="2003"/>
      <c r="L32" s="2003"/>
      <c r="M32" s="2003"/>
    </row>
    <row r="33" spans="1:13" ht="13.5">
      <c r="C33" s="2003"/>
      <c r="D33" s="2003"/>
      <c r="E33" s="2003"/>
      <c r="F33" s="2003"/>
      <c r="G33" s="2003"/>
      <c r="H33" s="2003"/>
      <c r="I33" s="2003"/>
      <c r="J33" s="2003"/>
      <c r="K33" s="2003"/>
      <c r="L33" s="2003"/>
      <c r="M33" s="2003"/>
    </row>
    <row r="34" spans="1:13" ht="13.5">
      <c r="C34" s="2003"/>
      <c r="D34" s="2003"/>
      <c r="E34" s="2003"/>
      <c r="F34" s="2003"/>
      <c r="G34" s="2003"/>
      <c r="H34" s="2003"/>
      <c r="I34" s="2003"/>
      <c r="J34" s="2003"/>
      <c r="K34" s="2003"/>
      <c r="L34" s="2003"/>
      <c r="M34" s="2003"/>
    </row>
    <row r="35" spans="1:13" ht="13.5"/>
    <row r="36" spans="1:13" s="12" customFormat="1" ht="13.5">
      <c r="A36" s="69"/>
      <c r="B36" s="11"/>
      <c r="C36" s="11"/>
      <c r="D36" s="11"/>
      <c r="E36" s="11"/>
      <c r="F36" s="11"/>
      <c r="G36" s="11"/>
      <c r="H36" s="11"/>
      <c r="I36" s="11"/>
      <c r="J36" s="11"/>
      <c r="K36" s="11"/>
      <c r="L36" s="11"/>
      <c r="M36" s="11"/>
    </row>
    <row r="37" spans="1:13" s="12" customFormat="1" ht="13.5">
      <c r="A37" s="69"/>
      <c r="B37" s="11"/>
      <c r="C37" s="11"/>
      <c r="D37" s="11"/>
      <c r="E37" s="11"/>
      <c r="F37" s="11"/>
      <c r="G37" s="11"/>
      <c r="H37" s="11"/>
      <c r="I37" s="11"/>
      <c r="J37" s="11"/>
      <c r="K37" s="11"/>
      <c r="L37" s="11"/>
      <c r="M37" s="11"/>
    </row>
    <row r="38" spans="1:13" s="12" customFormat="1" ht="13.5">
      <c r="A38" s="69"/>
      <c r="B38" s="11"/>
      <c r="C38" s="11"/>
      <c r="D38" s="11"/>
      <c r="E38" s="11"/>
      <c r="F38" s="11"/>
      <c r="G38" s="11"/>
      <c r="H38" s="11"/>
      <c r="I38" s="11"/>
      <c r="J38" s="11"/>
      <c r="K38" s="11"/>
      <c r="L38" s="11"/>
      <c r="M38" s="11"/>
    </row>
    <row r="39" spans="1:13" s="12" customFormat="1" ht="13.5">
      <c r="A39" s="69"/>
      <c r="B39" s="11"/>
      <c r="C39" s="11"/>
      <c r="D39" s="11"/>
      <c r="E39" s="11"/>
      <c r="F39" s="11"/>
      <c r="G39" s="11"/>
      <c r="H39" s="11"/>
      <c r="I39" s="11"/>
      <c r="J39" s="11"/>
      <c r="K39" s="11"/>
      <c r="L39" s="11"/>
      <c r="M39" s="11"/>
    </row>
    <row r="40" spans="1:13" s="12" customFormat="1" ht="13.5">
      <c r="A40" s="69"/>
      <c r="B40" s="11"/>
      <c r="C40" s="11"/>
      <c r="D40" s="11"/>
      <c r="E40" s="11"/>
      <c r="F40" s="11"/>
      <c r="G40" s="11"/>
      <c r="H40" s="11"/>
      <c r="I40" s="11"/>
      <c r="J40" s="11"/>
      <c r="K40" s="11"/>
      <c r="L40" s="11"/>
      <c r="M40" s="11"/>
    </row>
    <row r="41" spans="1:13" s="12" customFormat="1" ht="13.5">
      <c r="A41" s="69"/>
      <c r="B41" s="11"/>
      <c r="C41" s="11"/>
      <c r="D41" s="11"/>
      <c r="E41" s="11"/>
      <c r="F41" s="11"/>
      <c r="G41" s="11"/>
      <c r="H41" s="11"/>
      <c r="I41" s="11"/>
      <c r="J41" s="11"/>
      <c r="K41" s="11"/>
      <c r="L41" s="11"/>
      <c r="M41" s="11"/>
    </row>
    <row r="42" spans="1:13" s="12" customFormat="1" ht="13.5">
      <c r="A42" s="69"/>
      <c r="B42" s="11"/>
      <c r="C42" s="11"/>
      <c r="D42" s="11"/>
      <c r="E42" s="11"/>
      <c r="F42" s="11"/>
      <c r="G42" s="11"/>
      <c r="H42" s="11"/>
      <c r="I42" s="11"/>
      <c r="J42" s="11"/>
      <c r="K42" s="11"/>
      <c r="L42" s="11"/>
      <c r="M42" s="11"/>
    </row>
    <row r="43" spans="1:13" ht="13.5" hidden="1">
      <c r="A43" s="11"/>
    </row>
    <row r="44" spans="1:13" ht="13.5" hidden="1">
      <c r="A44" s="11"/>
    </row>
    <row r="45" spans="1:13" ht="13.5" hidden="1">
      <c r="A45" s="11"/>
    </row>
    <row r="46" spans="1:13" ht="13.5" hidden="1">
      <c r="A46" s="11"/>
    </row>
    <row r="47" spans="1:13" ht="13.5" hidden="1">
      <c r="A47" s="11"/>
    </row>
    <row r="48" spans="1:13" ht="13.5" hidden="1">
      <c r="A48" s="11"/>
    </row>
    <row r="49" s="11" customFormat="1" ht="13.5" hidden="1"/>
    <row r="50" s="11" customFormat="1" ht="13.5" hidden="1"/>
    <row r="51" s="11" customFormat="1" ht="13.5" hidden="1"/>
    <row r="52" s="11" customFormat="1" ht="13.5" hidden="1"/>
    <row r="53" s="11" customFormat="1" ht="13.5" hidden="1"/>
    <row r="54" s="11" customFormat="1" ht="13.5" hidden="1"/>
    <row r="55" s="11" customFormat="1" ht="13.5" hidden="1"/>
    <row r="56" s="11" customFormat="1" ht="13.5" hidden="1"/>
    <row r="57" s="11" customFormat="1" ht="13.5" hidden="1"/>
    <row r="58" s="11" customFormat="1" ht="13.5" hidden="1"/>
    <row r="59" s="11" customFormat="1" ht="13.5" hidden="1"/>
    <row r="60" s="11" customFormat="1" ht="13.5" hidden="1"/>
    <row r="61" s="11" customFormat="1" ht="13.5" hidden="1"/>
    <row r="62" s="11" customFormat="1" ht="13.5" hidden="1"/>
    <row r="63" s="11" customFormat="1" ht="13.5" hidden="1"/>
    <row r="64" s="11" customFormat="1" ht="13.5" hidden="1"/>
    <row r="65" s="11" customFormat="1" ht="13.5" hidden="1"/>
    <row r="66" s="11" customFormat="1" ht="13.5" hidden="1"/>
    <row r="67" s="11" customFormat="1" ht="13.5" hidden="1"/>
    <row r="68" s="11" customFormat="1" ht="13.5" hidden="1"/>
    <row r="69" s="11" customFormat="1" ht="13.5" hidden="1"/>
    <row r="70" s="11" customFormat="1" ht="13.5" hidden="1"/>
    <row r="71" s="11" customFormat="1" ht="13.5" hidden="1"/>
    <row r="72" s="11" customFormat="1" ht="13.5" hidden="1"/>
    <row r="73" s="11" customFormat="1" ht="13.5" hidden="1"/>
    <row r="74" s="11" customFormat="1" ht="13.5" hidden="1"/>
    <row r="75" s="11" customFormat="1" ht="13.5" hidden="1"/>
    <row r="76" s="11" customFormat="1" ht="13.5" hidden="1"/>
    <row r="77" s="11" customFormat="1" ht="13.5" hidden="1"/>
    <row r="78" s="11" customFormat="1" ht="13.5" hidden="1"/>
    <row r="79" s="11" customFormat="1" ht="13.5" hidden="1"/>
    <row r="80" s="11" customFormat="1" ht="13.5" hidden="1"/>
    <row r="81" s="11" customFormat="1" ht="13.5" hidden="1"/>
    <row r="82" s="11" customFormat="1" ht="13.5" hidden="1"/>
    <row r="83" s="11" customFormat="1" ht="13.5" hidden="1"/>
    <row r="84" s="11" customFormat="1" ht="13.5" hidden="1"/>
    <row r="85" s="11" customFormat="1" ht="13.5" hidden="1"/>
    <row r="86" s="11" customFormat="1" ht="13.5" hidden="1"/>
    <row r="87" s="11" customFormat="1" ht="13.5" hidden="1"/>
    <row r="88" s="11" customFormat="1" ht="13.5" hidden="1"/>
    <row r="89" s="11" customFormat="1" ht="13.5" hidden="1"/>
    <row r="90" s="11" customFormat="1" ht="13.5" hidden="1"/>
    <row r="91" s="11" customFormat="1" ht="13.5" hidden="1"/>
    <row r="92" s="11" customFormat="1" ht="13.5" hidden="1"/>
    <row r="93" s="11" customFormat="1" ht="13.5" hidden="1"/>
    <row r="94" s="11" customFormat="1" ht="13.5" hidden="1"/>
    <row r="95" s="11" customFormat="1" ht="13.5" hidden="1"/>
    <row r="96" s="11" customFormat="1" ht="13.5" hidden="1"/>
    <row r="97" spans="3:8" s="11" customFormat="1" ht="13.5" hidden="1"/>
    <row r="98" spans="3:8" s="11" customFormat="1" ht="13.5" hidden="1"/>
    <row r="99" spans="3:8" s="11" customFormat="1" ht="13.5" hidden="1"/>
    <row r="100" spans="3:8" s="11" customFormat="1" ht="13.5" hidden="1"/>
    <row r="101" spans="3:8" s="11" customFormat="1" ht="13.5" hidden="1"/>
    <row r="102" spans="3:8" s="11" customFormat="1" ht="13.5" hidden="1"/>
    <row r="103" spans="3:8" s="11" customFormat="1" ht="13.5" hidden="1"/>
    <row r="104" spans="3:8" s="11" customFormat="1" ht="13.5" hidden="1"/>
    <row r="105" spans="3:8" s="11" customFormat="1" ht="14.5" hidden="1">
      <c r="C105" s="13"/>
      <c r="D105" s="13"/>
      <c r="E105" s="13"/>
      <c r="F105" s="13"/>
      <c r="G105" s="13"/>
      <c r="H105" s="13"/>
    </row>
    <row r="106" spans="3:8" s="11" customFormat="1" ht="13.5" hidden="1"/>
    <row r="107" spans="3:8" s="11" customFormat="1" ht="13.5" hidden="1"/>
    <row r="108" spans="3:8" s="11" customFormat="1" ht="13.5" hidden="1"/>
    <row r="109" spans="3:8" s="11" customFormat="1" ht="13.5" hidden="1"/>
    <row r="110" spans="3:8" s="11" customFormat="1" ht="13.5" hidden="1"/>
    <row r="111" spans="3:8" s="11" customFormat="1" ht="13.5" hidden="1"/>
    <row r="112" spans="3:8" s="11" customFormat="1" ht="13.5" hidden="1"/>
    <row r="113" spans="9:13" s="11" customFormat="1" ht="13.5" hidden="1"/>
    <row r="114" spans="9:13" s="11" customFormat="1" ht="14.5" hidden="1">
      <c r="I114" s="13"/>
      <c r="J114" s="13"/>
      <c r="K114" s="13"/>
      <c r="L114" s="13"/>
      <c r="M114" s="13"/>
    </row>
    <row r="115" spans="9:13" s="11" customFormat="1" ht="13.5" hidden="1"/>
    <row r="116" spans="9:13" s="11" customFormat="1" ht="13.5" hidden="1"/>
    <row r="117" spans="9:13" s="11" customFormat="1" ht="13.5" hidden="1"/>
    <row r="118" spans="9:13" s="11" customFormat="1" ht="13.5" hidden="1"/>
    <row r="119" spans="9:13" s="11" customFormat="1" ht="13.5" hidden="1"/>
    <row r="120" spans="9:13" s="11" customFormat="1" ht="13.5" hidden="1"/>
    <row r="121" spans="9:13" s="11" customFormat="1" ht="13.5" hidden="1"/>
    <row r="122" spans="9:13" s="11" customFormat="1" ht="13.5" hidden="1"/>
    <row r="123" spans="9:13" s="11" customFormat="1" ht="13.5" hidden="1"/>
    <row r="124" spans="9:13" s="11" customFormat="1" ht="13.5" hidden="1"/>
    <row r="125" spans="9:13" s="11" customFormat="1" ht="13.5" hidden="1"/>
    <row r="126" spans="9:13" s="11" customFormat="1" ht="13.5" hidden="1"/>
    <row r="127" spans="9:13" s="11" customFormat="1" ht="13.5" hidden="1"/>
    <row r="128" spans="9:13" s="11" customFormat="1" ht="13.5" hidden="1"/>
    <row r="129" spans="3:8" s="11" customFormat="1" ht="13.5" hidden="1"/>
    <row r="130" spans="3:8" s="11" customFormat="1" ht="13.5" hidden="1"/>
    <row r="131" spans="3:8" s="11" customFormat="1" ht="13.5" hidden="1"/>
    <row r="132" spans="3:8" s="11" customFormat="1" ht="13.5" hidden="1"/>
    <row r="133" spans="3:8" s="11" customFormat="1" ht="13.5" hidden="1"/>
    <row r="134" spans="3:8" s="11" customFormat="1" ht="13.5" hidden="1"/>
    <row r="135" spans="3:8" s="11" customFormat="1" ht="13.5" hidden="1"/>
    <row r="136" spans="3:8" s="11" customFormat="1" ht="13.5" hidden="1"/>
    <row r="137" spans="3:8" s="11" customFormat="1" ht="13.5" hidden="1"/>
    <row r="138" spans="3:8" s="11" customFormat="1" ht="13.5" hidden="1">
      <c r="C138" s="84"/>
      <c r="D138" s="84"/>
      <c r="E138" s="84"/>
      <c r="F138" s="84"/>
      <c r="G138" s="84"/>
      <c r="H138" s="84"/>
    </row>
    <row r="139" spans="3:8" s="11" customFormat="1" ht="13.5" hidden="1"/>
    <row r="140" spans="3:8" s="11" customFormat="1" ht="13.5" hidden="1"/>
    <row r="141" spans="3:8" s="11" customFormat="1" ht="13.5" hidden="1"/>
    <row r="142" spans="3:8" s="11" customFormat="1" ht="13.5" hidden="1"/>
    <row r="143" spans="3:8" s="11" customFormat="1" ht="13.5" hidden="1"/>
    <row r="144" spans="3:8" s="11" customFormat="1" ht="13.5" hidden="1"/>
    <row r="145" spans="1:8" ht="13.5" hidden="1">
      <c r="A145" s="11"/>
    </row>
    <row r="146" spans="1:8" ht="13.5" hidden="1">
      <c r="A146" s="11"/>
    </row>
    <row r="147" spans="1:8" s="84" customFormat="1" ht="13.5" hidden="1">
      <c r="A147" s="11"/>
      <c r="C147" s="11"/>
      <c r="D147" s="11"/>
      <c r="E147" s="11"/>
      <c r="F147" s="11"/>
      <c r="G147" s="11"/>
      <c r="H147" s="11"/>
    </row>
    <row r="148" spans="1:8" ht="13.5" hidden="1">
      <c r="A148" s="11"/>
    </row>
    <row r="149" spans="1:8" ht="13.5" hidden="1">
      <c r="A149" s="11"/>
    </row>
    <row r="150" spans="1:8" ht="13.5" hidden="1">
      <c r="A150" s="11"/>
    </row>
    <row r="151" spans="1:8" ht="13.5" hidden="1">
      <c r="A151" s="11"/>
    </row>
    <row r="152" spans="1:8" ht="13.5" hidden="1">
      <c r="A152" s="11"/>
    </row>
    <row r="153" spans="1:8" ht="13.5" hidden="1">
      <c r="A153" s="11"/>
    </row>
    <row r="154" spans="1:8" ht="13.5" hidden="1">
      <c r="A154" s="11"/>
    </row>
    <row r="155" spans="1:8" ht="13.5" hidden="1">
      <c r="A155" s="11"/>
    </row>
    <row r="156" spans="1:8" ht="13.5" hidden="1">
      <c r="A156" s="11"/>
    </row>
    <row r="157" spans="1:8" ht="13.5" hidden="1">
      <c r="A157" s="11"/>
    </row>
    <row r="158" spans="1:8" ht="13.5" hidden="1">
      <c r="A158" s="11"/>
    </row>
    <row r="159" spans="1:8" ht="13.5" hidden="1">
      <c r="A159" s="11"/>
    </row>
    <row r="160" spans="1:8" ht="13.5" hidden="1">
      <c r="A160" s="11"/>
    </row>
    <row r="161" spans="3:13" s="11" customFormat="1" ht="13.5" hidden="1"/>
    <row r="162" spans="3:13" s="11" customFormat="1" ht="13.5" hidden="1"/>
    <row r="163" spans="3:13" s="11" customFormat="1" ht="13.5" hidden="1"/>
    <row r="164" spans="3:13" s="11" customFormat="1" ht="15" hidden="1">
      <c r="C164" s="953"/>
      <c r="D164" s="954"/>
      <c r="E164" s="953"/>
      <c r="F164" s="953"/>
      <c r="G164" s="953"/>
      <c r="H164" s="954"/>
    </row>
    <row r="165" spans="3:13" s="11" customFormat="1" ht="15" hidden="1">
      <c r="C165" s="955"/>
      <c r="D165" s="956"/>
      <c r="E165" s="953"/>
      <c r="F165" s="953"/>
      <c r="G165" s="954"/>
      <c r="H165" s="953"/>
    </row>
    <row r="166" spans="3:13" s="11" customFormat="1" ht="15" hidden="1">
      <c r="C166" s="955"/>
      <c r="D166" s="956"/>
      <c r="E166" s="953"/>
      <c r="F166" s="953"/>
      <c r="G166" s="954"/>
      <c r="H166" s="953"/>
    </row>
    <row r="167" spans="3:13" s="11" customFormat="1" ht="15" hidden="1">
      <c r="C167" s="955"/>
      <c r="D167" s="956"/>
      <c r="E167" s="953"/>
      <c r="F167" s="953"/>
      <c r="G167" s="954"/>
      <c r="H167" s="953"/>
    </row>
    <row r="168" spans="3:13" s="11" customFormat="1" ht="13.5" hidden="1"/>
    <row r="169" spans="3:13" s="11" customFormat="1" ht="13.5" hidden="1"/>
    <row r="170" spans="3:13" s="11" customFormat="1" ht="13.5" hidden="1"/>
    <row r="171" spans="3:13" s="11" customFormat="1" ht="13.5" hidden="1"/>
    <row r="172" spans="3:13" s="11" customFormat="1" ht="13.5" hidden="1"/>
    <row r="173" spans="3:13" s="11" customFormat="1" ht="15" hidden="1">
      <c r="I173" s="908"/>
      <c r="J173" s="908"/>
      <c r="K173" s="908"/>
      <c r="L173" s="908"/>
      <c r="M173" s="908"/>
    </row>
    <row r="174" spans="3:13" s="11" customFormat="1" ht="15" hidden="1">
      <c r="I174" s="953"/>
      <c r="J174" s="953"/>
      <c r="K174" s="954"/>
      <c r="L174" s="908"/>
      <c r="M174" s="908"/>
    </row>
    <row r="175" spans="3:13" s="11" customFormat="1" ht="15" hidden="1">
      <c r="I175" s="953"/>
      <c r="J175" s="953"/>
      <c r="K175" s="954"/>
      <c r="L175" s="908"/>
      <c r="M175" s="908"/>
    </row>
    <row r="176" spans="3:13" s="11" customFormat="1" ht="15" hidden="1">
      <c r="I176" s="953"/>
      <c r="J176" s="953"/>
      <c r="K176" s="954"/>
      <c r="L176" s="908"/>
      <c r="M176" s="908"/>
    </row>
    <row r="177" s="11" customFormat="1" ht="13.5" hidden="1"/>
    <row r="178" s="11" customFormat="1" ht="13.5" hidden="1"/>
    <row r="179" s="11" customFormat="1" ht="13.5" hidden="1"/>
    <row r="180" s="11" customFormat="1" ht="13.5" hidden="1"/>
    <row r="181" s="11" customFormat="1" ht="13.5" hidden="1"/>
    <row r="182" s="11" customFormat="1" ht="13.5" hidden="1"/>
    <row r="183" s="11" customFormat="1" ht="13.5" hidden="1"/>
    <row r="184" s="11" customFormat="1" ht="13.5" hidden="1"/>
    <row r="185" s="11" customFormat="1" ht="13.5" hidden="1"/>
    <row r="186" s="11" customFormat="1" ht="13.5" hidden="1"/>
    <row r="187" s="11" customFormat="1" ht="13.5" hidden="1"/>
    <row r="188" s="11" customFormat="1" ht="13.5" hidden="1"/>
    <row r="189" s="11" customFormat="1" ht="13.5" hidden="1"/>
    <row r="190" s="11" customFormat="1" ht="13.5" hidden="1"/>
    <row r="191" s="11" customFormat="1" ht="13.5" hidden="1"/>
    <row r="192" s="11" customFormat="1" ht="13.5" hidden="1"/>
    <row r="193" s="11" customFormat="1" ht="13.5" hidden="1"/>
    <row r="194" s="11" customFormat="1" ht="13.5" hidden="1"/>
    <row r="195" s="11" customFormat="1" ht="13.5" hidden="1"/>
    <row r="196" s="11" customFormat="1" ht="13.5" hidden="1"/>
    <row r="197" s="11" customFormat="1" ht="13.5" hidden="1"/>
    <row r="198" s="11" customFormat="1" ht="13.5" hidden="1"/>
    <row r="199" s="11" customFormat="1" ht="13.5" hidden="1"/>
    <row r="200" s="11" customFormat="1" ht="13.5" hidden="1"/>
    <row r="201" s="11" customFormat="1" ht="13.5" hidden="1"/>
    <row r="202" s="11" customFormat="1" ht="13.5" hidden="1"/>
    <row r="203" s="11" customFormat="1" ht="13.5" hidden="1"/>
    <row r="204" s="11" customFormat="1" ht="13.5" hidden="1"/>
    <row r="205" s="11" customFormat="1" ht="13.5" hidden="1"/>
    <row r="206" s="11" customFormat="1" ht="13.5" hidden="1"/>
    <row r="207" s="11" customFormat="1" ht="13.5" hidden="1"/>
    <row r="208" s="11" customFormat="1" ht="13.5" hidden="1"/>
    <row r="209" spans="3:8" s="11" customFormat="1" ht="13.5" hidden="1"/>
    <row r="210" spans="3:8" s="11" customFormat="1" ht="13.5" hidden="1"/>
    <row r="211" spans="3:8" s="11" customFormat="1" ht="13.5" hidden="1"/>
    <row r="212" spans="3:8" s="11" customFormat="1" ht="13.5" hidden="1"/>
    <row r="213" spans="3:8" s="11" customFormat="1" ht="13.5" hidden="1"/>
    <row r="214" spans="3:8" s="11" customFormat="1" ht="13.5" hidden="1"/>
    <row r="215" spans="3:8" s="11" customFormat="1" ht="13.5" hidden="1"/>
    <row r="216" spans="3:8" s="11" customFormat="1" ht="13.5" hidden="1"/>
    <row r="217" spans="3:8" s="11" customFormat="1" ht="13.5" hidden="1"/>
    <row r="218" spans="3:8" s="11" customFormat="1" ht="13.5" hidden="1"/>
    <row r="219" spans="3:8" s="11" customFormat="1" ht="13.5" hidden="1"/>
    <row r="220" spans="3:8" s="11" customFormat="1" ht="14" hidden="1" thickBot="1">
      <c r="C220" s="97"/>
      <c r="D220" s="97"/>
      <c r="E220" s="97"/>
      <c r="F220" s="97"/>
      <c r="G220" s="97"/>
      <c r="H220" s="97"/>
    </row>
    <row r="221" spans="3:8" s="11" customFormat="1" ht="13.5" hidden="1"/>
    <row r="222" spans="3:8" s="11" customFormat="1" ht="13.5" hidden="1"/>
    <row r="223" spans="3:8" s="11" customFormat="1" ht="13.5" hidden="1"/>
    <row r="224" spans="3:8" s="11" customFormat="1" ht="13.5" hidden="1"/>
    <row r="225" spans="1:8" ht="13.5" hidden="1">
      <c r="A225" s="11"/>
    </row>
    <row r="226" spans="1:8" ht="13.5" hidden="1">
      <c r="A226" s="11"/>
    </row>
    <row r="227" spans="1:8" ht="13.5" hidden="1">
      <c r="A227" s="11"/>
    </row>
    <row r="228" spans="1:8" ht="13.5" hidden="1">
      <c r="A228" s="11"/>
    </row>
    <row r="229" spans="1:8" s="97" customFormat="1" ht="14" hidden="1" thickBot="1">
      <c r="A229" s="11"/>
      <c r="B229" s="11"/>
      <c r="C229" s="11"/>
      <c r="D229" s="11"/>
      <c r="E229" s="11"/>
      <c r="F229" s="11"/>
      <c r="G229" s="11"/>
      <c r="H229" s="11"/>
    </row>
    <row r="230" spans="1:8" ht="13.5" hidden="1">
      <c r="A230" s="11"/>
    </row>
    <row r="231" spans="1:8" ht="13.5" hidden="1">
      <c r="A231" s="11"/>
    </row>
    <row r="232" spans="1:8" ht="13.5" hidden="1">
      <c r="A232" s="11"/>
    </row>
    <row r="233" spans="1:8" ht="13.5" hidden="1">
      <c r="A233" s="11"/>
    </row>
    <row r="234" spans="1:8" ht="13.5" hidden="1">
      <c r="A234" s="11"/>
    </row>
    <row r="235" spans="1:8" ht="13.5" hidden="1">
      <c r="A235" s="11"/>
    </row>
    <row r="236" spans="1:8" ht="13.5" hidden="1">
      <c r="A236" s="11"/>
    </row>
    <row r="237" spans="1:8" ht="13.5" hidden="1">
      <c r="A237" s="11"/>
    </row>
    <row r="238" spans="1:8" ht="13.5" hidden="1">
      <c r="A238" s="11"/>
    </row>
    <row r="239" spans="1:8" ht="13.5" hidden="1">
      <c r="A239" s="11"/>
    </row>
    <row r="240" spans="1:8" ht="13.5" hidden="1">
      <c r="A240" s="11"/>
    </row>
    <row r="241" s="11" customFormat="1" ht="13.5" hidden="1"/>
    <row r="242" s="11" customFormat="1" ht="13.5" hidden="1"/>
    <row r="243" s="11" customFormat="1" ht="13.5" hidden="1"/>
    <row r="244" s="11" customFormat="1" ht="13.5" hidden="1"/>
    <row r="245" s="11" customFormat="1" ht="13.5" hidden="1"/>
    <row r="246" s="11" customFormat="1" ht="13.5" hidden="1"/>
    <row r="247" s="11" customFormat="1" ht="13.5" hidden="1"/>
    <row r="248" s="11" customFormat="1" ht="13.5" hidden="1"/>
    <row r="249" s="11" customFormat="1" ht="13.5" hidden="1"/>
    <row r="250" s="11" customFormat="1" ht="13.5" hidden="1"/>
    <row r="251" s="11" customFormat="1" ht="13.5" hidden="1"/>
    <row r="252" s="11" customFormat="1" ht="13.5" hidden="1"/>
    <row r="253" s="11" customFormat="1" ht="13.5" hidden="1"/>
    <row r="254" s="11" customFormat="1" ht="13.5" hidden="1"/>
    <row r="255" s="11" customFormat="1" ht="13.5" hidden="1"/>
    <row r="256" s="11" customFormat="1" ht="13.5" hidden="1"/>
    <row r="257" s="11" customFormat="1" ht="13.5" hidden="1"/>
    <row r="258" s="11" customFormat="1" ht="13.5" hidden="1"/>
    <row r="259" s="11" customFormat="1" ht="13.5" hidden="1"/>
    <row r="260" s="11" customFormat="1" ht="13.5" hidden="1"/>
    <row r="261" s="11" customFormat="1" ht="13.5" hidden="1"/>
    <row r="262" s="11" customFormat="1" ht="13.5" hidden="1"/>
    <row r="263" s="11" customFormat="1" ht="13.5" hidden="1"/>
    <row r="264" s="11" customFormat="1" ht="13.5" hidden="1"/>
    <row r="265" s="11" customFormat="1" ht="13.5" hidden="1"/>
    <row r="266" s="11" customFormat="1" ht="13.5" hidden="1"/>
    <row r="267" s="11" customFormat="1" ht="13.5" hidden="1"/>
    <row r="268" s="11" customFormat="1" ht="13.5" hidden="1"/>
    <row r="269" s="11" customFormat="1" ht="13.5" hidden="1"/>
    <row r="270" s="11" customFormat="1" ht="13.5" hidden="1"/>
    <row r="271" s="11" customFormat="1" ht="13.5" hidden="1"/>
    <row r="272" s="11" customFormat="1" ht="13.5" hidden="1"/>
    <row r="273" s="11" customFormat="1" ht="13.5" hidden="1"/>
    <row r="274" s="11" customFormat="1" ht="13.5" hidden="1"/>
    <row r="275" s="11" customFormat="1" ht="13.5" hidden="1"/>
    <row r="276" s="11" customFormat="1" ht="13.5" hidden="1"/>
    <row r="277" s="11" customFormat="1" ht="13.5" hidden="1"/>
    <row r="278" s="11" customFormat="1" ht="13.5" hidden="1"/>
    <row r="279" s="11" customFormat="1" ht="13.5" hidden="1"/>
    <row r="280" s="11" customFormat="1" ht="13.5" hidden="1"/>
    <row r="281" s="11" customFormat="1" ht="13.5" hidden="1"/>
    <row r="282" s="11" customFormat="1" ht="13.5" hidden="1"/>
    <row r="283" s="11" customFormat="1" ht="13.5" hidden="1"/>
    <row r="284" s="11" customFormat="1" ht="13.5" hidden="1"/>
    <row r="285" s="11" customFormat="1" ht="13.5" hidden="1"/>
    <row r="286" s="11" customFormat="1" ht="13.5" hidden="1"/>
    <row r="287" s="11" customFormat="1" ht="13.5" hidden="1"/>
    <row r="288" s="11" customFormat="1" ht="13.5" hidden="1"/>
    <row r="289" spans="1:8" ht="13.5" hidden="1">
      <c r="A289" s="11"/>
    </row>
    <row r="290" spans="1:8" ht="13.5" hidden="1">
      <c r="A290" s="11"/>
    </row>
    <row r="291" spans="1:8" ht="14" hidden="1" thickBot="1">
      <c r="A291" s="11"/>
      <c r="C291" s="97"/>
      <c r="D291" s="97"/>
      <c r="E291" s="97"/>
      <c r="F291" s="97"/>
      <c r="G291" s="97"/>
      <c r="H291" s="97"/>
    </row>
    <row r="292" spans="1:8" ht="13.5" hidden="1">
      <c r="A292" s="11"/>
    </row>
    <row r="293" spans="1:8" ht="13.5" hidden="1">
      <c r="A293" s="11"/>
    </row>
    <row r="294" spans="1:8" ht="13.5" hidden="1">
      <c r="A294" s="11"/>
    </row>
    <row r="295" spans="1:8" ht="13.5" hidden="1">
      <c r="A295" s="11"/>
    </row>
    <row r="296" spans="1:8" ht="13.5" hidden="1">
      <c r="A296" s="11"/>
    </row>
    <row r="297" spans="1:8" ht="13.5" hidden="1">
      <c r="A297" s="11"/>
    </row>
    <row r="298" spans="1:8" ht="13.5" hidden="1">
      <c r="A298" s="11"/>
    </row>
    <row r="299" spans="1:8" ht="13.5" hidden="1">
      <c r="A299" s="11"/>
    </row>
    <row r="300" spans="1:8" s="97" customFormat="1" ht="14" hidden="1" thickBot="1">
      <c r="A300" s="11"/>
      <c r="B300" s="11"/>
      <c r="C300" s="11"/>
      <c r="D300" s="11"/>
      <c r="E300" s="11"/>
      <c r="F300" s="11"/>
      <c r="G300" s="11"/>
      <c r="H300" s="11"/>
    </row>
    <row r="301" spans="1:8" ht="13.5" hidden="1">
      <c r="A301" s="11"/>
    </row>
    <row r="302" spans="1:8" ht="13.5" hidden="1">
      <c r="A302" s="11"/>
    </row>
    <row r="303" spans="1:8" ht="13.5" hidden="1">
      <c r="A303" s="11"/>
    </row>
    <row r="304" spans="1:8" ht="13.5" hidden="1">
      <c r="A304" s="11"/>
    </row>
    <row r="305" s="11" customFormat="1" ht="13.5" hidden="1"/>
    <row r="306" s="11" customFormat="1" ht="13.5" hidden="1"/>
    <row r="307" s="11" customFormat="1" ht="13.5" hidden="1"/>
    <row r="308" s="11" customFormat="1" ht="13.5" hidden="1"/>
    <row r="309" s="11" customFormat="1" ht="13.5" hidden="1"/>
    <row r="310" s="11" customFormat="1" ht="13.5" hidden="1"/>
    <row r="311" s="11" customFormat="1" ht="13.5" hidden="1"/>
    <row r="312" s="11" customFormat="1" ht="13.5" hidden="1"/>
    <row r="313" s="11" customFormat="1" ht="13.5" hidden="1"/>
    <row r="314" s="11" customFormat="1" ht="13.5" hidden="1"/>
    <row r="315" s="11" customFormat="1" ht="13.5" hidden="1"/>
    <row r="316" s="11" customFormat="1" ht="13.5" hidden="1"/>
    <row r="317" s="11" customFormat="1" ht="13.5" hidden="1"/>
    <row r="318" s="11" customFormat="1" ht="13.5" hidden="1"/>
    <row r="319" s="11" customFormat="1" ht="13.5" hidden="1"/>
    <row r="320" s="11" customFormat="1" ht="13.5" hidden="1"/>
    <row r="321" s="11" customFormat="1" ht="13.5" hidden="1"/>
    <row r="322" s="11" customFormat="1" ht="13.5" hidden="1"/>
    <row r="323" s="11" customFormat="1" ht="13.5" hidden="1"/>
    <row r="324" s="11" customFormat="1" ht="13.5" hidden="1"/>
    <row r="325" s="11" customFormat="1" ht="13.5" hidden="1"/>
    <row r="326" s="11" customFormat="1" ht="13.5" hidden="1"/>
    <row r="327" s="11" customFormat="1" ht="13.5" hidden="1"/>
    <row r="328" s="11" customFormat="1" ht="13.5" hidden="1"/>
    <row r="329" s="11" customFormat="1" ht="13.5" hidden="1"/>
    <row r="330" s="11" customFormat="1" ht="13.5" hidden="1"/>
    <row r="331" s="11" customFormat="1" ht="13.5" hidden="1"/>
    <row r="332" s="11" customFormat="1" ht="13.5" hidden="1"/>
    <row r="333" s="11" customFormat="1" ht="13.5" hidden="1"/>
    <row r="334" s="11" customFormat="1" ht="13.5" hidden="1"/>
    <row r="335" s="11" customFormat="1" ht="13.5" hidden="1"/>
    <row r="336" s="11" customFormat="1" ht="13.5" hidden="1"/>
    <row r="337" s="11" customFormat="1" ht="13.5" hidden="1"/>
    <row r="338" s="11" customFormat="1" ht="13.5" hidden="1"/>
    <row r="339" s="11" customFormat="1" ht="13.5" hidden="1"/>
    <row r="340" s="11" customFormat="1" ht="13.5" hidden="1"/>
    <row r="341" s="11" customFormat="1" ht="13.5" hidden="1"/>
    <row r="342" s="11" customFormat="1" ht="13.5" hidden="1"/>
    <row r="343" s="11" customFormat="1" ht="13.5" hidden="1"/>
    <row r="344" s="11" customFormat="1" ht="13.5" hidden="1"/>
    <row r="345" s="11" customFormat="1" ht="13.5" hidden="1"/>
    <row r="346" s="11" customFormat="1" ht="13.5" hidden="1"/>
    <row r="347" s="11" customFormat="1" ht="13.5" hidden="1"/>
    <row r="348" s="11" customFormat="1" ht="13.5" hidden="1"/>
    <row r="349" s="11" customFormat="1" ht="13.5" hidden="1"/>
    <row r="350" s="11" customFormat="1" ht="13.5" hidden="1"/>
    <row r="351" s="11" customFormat="1" ht="13.5" hidden="1"/>
    <row r="352" s="11" customFormat="1" ht="13.5" hidden="1"/>
    <row r="353" s="11" customFormat="1" ht="13.5" hidden="1"/>
    <row r="354" s="11" customFormat="1" ht="13.5" hidden="1"/>
    <row r="355" s="11" customFormat="1" ht="13.5" hidden="1"/>
    <row r="356" s="11" customFormat="1" ht="13.5" hidden="1"/>
    <row r="357" s="11" customFormat="1" ht="13.5" hidden="1"/>
    <row r="358" s="11" customFormat="1" ht="13.5" hidden="1"/>
    <row r="359" s="11" customFormat="1" ht="13.5" hidden="1"/>
    <row r="360" s="11" customFormat="1" ht="13.5" hidden="1"/>
    <row r="361" s="11" customFormat="1" ht="13.5" hidden="1"/>
    <row r="362" s="11" customFormat="1" ht="13.5" hidden="1"/>
    <row r="363" s="11" customFormat="1" ht="13.5" hidden="1"/>
    <row r="364" s="11" customFormat="1" ht="13.5" hidden="1"/>
    <row r="365" s="11" customFormat="1" ht="13.5" hidden="1"/>
    <row r="366" s="11" customFormat="1" ht="13.5" hidden="1"/>
    <row r="367" s="11" customFormat="1" ht="13.5" hidden="1"/>
    <row r="368" s="11" customFormat="1" ht="13.5" hidden="1"/>
    <row r="369" s="11" customFormat="1" ht="13.5" hidden="1"/>
    <row r="370" s="11" customFormat="1" ht="13.5" hidden="1"/>
    <row r="371" s="11" customFormat="1" ht="13.5" hidden="1"/>
    <row r="372" s="11" customFormat="1" ht="13.5" hidden="1"/>
    <row r="373" s="11" customFormat="1" ht="13.5" hidden="1"/>
    <row r="374" s="11" customFormat="1" ht="13.5" hidden="1"/>
    <row r="375" s="11" customFormat="1" ht="13.5" hidden="1"/>
    <row r="376" s="11" customFormat="1" ht="13.5" hidden="1"/>
    <row r="377" s="11" customFormat="1" ht="13.5" hidden="1"/>
    <row r="378" s="11" customFormat="1" ht="13.5" hidden="1"/>
    <row r="379" s="11" customFormat="1" ht="13.5" hidden="1"/>
    <row r="380" s="11" customFormat="1" ht="13.5" hidden="1"/>
    <row r="381" s="11" customFormat="1" ht="13.5" hidden="1"/>
    <row r="382" s="11" customFormat="1" ht="13.5" hidden="1"/>
    <row r="383" s="11" customFormat="1" ht="13.5" hidden="1"/>
    <row r="384" s="11" customFormat="1" ht="13.5" hidden="1"/>
    <row r="385" s="11" customFormat="1" ht="13.5" hidden="1"/>
    <row r="386" s="11" customFormat="1" ht="13.5" hidden="1"/>
    <row r="387" s="11" customFormat="1" ht="13.5" hidden="1"/>
    <row r="388" s="11" customFormat="1" ht="13.5" hidden="1"/>
    <row r="389" s="11" customFormat="1" ht="13.5" hidden="1"/>
    <row r="390" s="11" customFormat="1" ht="13.5" hidden="1"/>
    <row r="391" s="11" customFormat="1" ht="13.5" hidden="1"/>
    <row r="392" s="11" customFormat="1" ht="13.5" hidden="1"/>
    <row r="393" s="11" customFormat="1" ht="13.5" hidden="1"/>
    <row r="394" s="11" customFormat="1" ht="13.5" hidden="1"/>
    <row r="395" s="11" customFormat="1" ht="13.5" hidden="1"/>
    <row r="396" s="11" customFormat="1" ht="13.5" hidden="1"/>
    <row r="397" s="11" customFormat="1" ht="13.5" hidden="1"/>
    <row r="398" s="11" customFormat="1" ht="13.5" hidden="1"/>
    <row r="399" s="11" customFormat="1" ht="13.5" hidden="1"/>
    <row r="400" s="11" customFormat="1" ht="13.5" hidden="1"/>
    <row r="401" s="11" customFormat="1" ht="13.5" hidden="1"/>
    <row r="402" s="11" customFormat="1" ht="13.5" hidden="1"/>
    <row r="403" s="11" customFormat="1" ht="13.5" hidden="1"/>
    <row r="404" s="11" customFormat="1" ht="13.5" hidden="1"/>
    <row r="405" s="11" customFormat="1" ht="13.5" hidden="1"/>
    <row r="406" s="11" customFormat="1" ht="13.5" hidden="1"/>
    <row r="407" s="11" customFormat="1" ht="13.5" hidden="1"/>
    <row r="408" s="11" customFormat="1" ht="13.5" hidden="1"/>
    <row r="409" s="11" customFormat="1" ht="13.5" hidden="1"/>
    <row r="410" s="11" customFormat="1" ht="13.5" hidden="1"/>
    <row r="411" s="11" customFormat="1" ht="13.5" hidden="1"/>
    <row r="412" s="11" customFormat="1" ht="13.5" hidden="1"/>
    <row r="413" s="11" customFormat="1" ht="13.5" hidden="1"/>
    <row r="414" s="11" customFormat="1" ht="13.5" hidden="1"/>
    <row r="415" s="11" customFormat="1" ht="13.5" hidden="1"/>
    <row r="416" s="11" customFormat="1" ht="13.5" hidden="1"/>
    <row r="417" s="11" customFormat="1" ht="13.5" hidden="1"/>
    <row r="418" s="11" customFormat="1" ht="13.5" hidden="1"/>
    <row r="419" s="11" customFormat="1" ht="13.5" hidden="1"/>
  </sheetData>
  <sheetProtection algorithmName="SHA-512" hashValue="fBWO5a/hmO8faDAFeOEqtx659oj0HNpeIzk/E0Ol1bgvKkk64jWHWFTOv/T79NLCfH1heniX2PODlonj+P94xg==" saltValue="XQEsr8hoK+OSvw2rJbHiIw==" spinCount="100000" sheet="1" objects="1" scenarios="1"/>
  <mergeCells count="16">
    <mergeCell ref="C3:V3"/>
    <mergeCell ref="C23:D23"/>
    <mergeCell ref="E23:F23"/>
    <mergeCell ref="G23:H23"/>
    <mergeCell ref="C25:M34"/>
    <mergeCell ref="C6:M6"/>
    <mergeCell ref="C7:M19"/>
    <mergeCell ref="C20:D20"/>
    <mergeCell ref="E20:F20"/>
    <mergeCell ref="G20:H20"/>
    <mergeCell ref="C21:D21"/>
    <mergeCell ref="E21:F21"/>
    <mergeCell ref="G21:H21"/>
    <mergeCell ref="C22:D22"/>
    <mergeCell ref="E22:F22"/>
    <mergeCell ref="G22:H22"/>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725C8-A45F-45B0-97EA-970B9828D770}">
  <sheetPr codeName="Planilha15">
    <tabColor theme="0"/>
  </sheetPr>
  <dimension ref="A1:XDT431"/>
  <sheetViews>
    <sheetView showGridLines="0" zoomScale="70" zoomScaleNormal="70" workbookViewId="0"/>
  </sheetViews>
  <sheetFormatPr defaultColWidth="0" defaultRowHeight="0" customHeight="1" zeroHeight="1"/>
  <cols>
    <col min="1" max="1" width="46.7265625" style="293" customWidth="1"/>
    <col min="2" max="2" width="7.81640625" style="294" customWidth="1"/>
    <col min="3" max="15" width="20.7265625" style="294" customWidth="1"/>
    <col min="16" max="16348" width="0" style="294" hidden="1"/>
    <col min="16349" max="16384" width="20.7265625" style="294" hidden="1"/>
  </cols>
  <sheetData>
    <row r="1" spans="3:22" ht="13.5"/>
    <row r="2" spans="3:22" ht="13.5"/>
    <row r="3" spans="3:22" ht="31.5">
      <c r="C3" s="1195" t="s">
        <v>1057</v>
      </c>
      <c r="D3" s="1196"/>
      <c r="E3" s="1196"/>
      <c r="F3" s="1196"/>
      <c r="G3" s="1196"/>
      <c r="H3" s="1196"/>
      <c r="I3" s="1196"/>
      <c r="J3" s="1196"/>
      <c r="K3" s="1196"/>
      <c r="L3" s="1196"/>
      <c r="M3" s="1196"/>
      <c r="N3" s="1196"/>
      <c r="O3" s="1196"/>
      <c r="P3" s="1196"/>
      <c r="Q3" s="1196"/>
      <c r="R3" s="1196"/>
      <c r="S3" s="1196"/>
      <c r="T3" s="1196"/>
      <c r="U3" s="1196"/>
      <c r="V3" s="1196"/>
    </row>
    <row r="4" spans="3:22" ht="13.5"/>
    <row r="5" spans="3:22" ht="13.5"/>
    <row r="6" spans="3:22" ht="15" customHeight="1">
      <c r="C6" s="2061" t="s">
        <v>1574</v>
      </c>
      <c r="D6" s="2062"/>
      <c r="E6" s="2062"/>
      <c r="F6" s="2062"/>
      <c r="G6" s="2062"/>
      <c r="H6" s="2062"/>
      <c r="I6" s="2062"/>
      <c r="J6" s="2062"/>
      <c r="K6" s="2062"/>
      <c r="L6" s="2062"/>
      <c r="M6" s="2062"/>
    </row>
    <row r="7" spans="3:22" ht="15">
      <c r="C7" s="2051" t="s">
        <v>491</v>
      </c>
      <c r="D7" s="2051"/>
      <c r="E7" s="2051"/>
      <c r="F7" s="2052"/>
      <c r="G7" s="2053" t="s">
        <v>364</v>
      </c>
      <c r="H7" s="2054"/>
      <c r="I7" s="2054"/>
      <c r="J7" s="2054"/>
      <c r="K7" s="2054"/>
      <c r="L7" s="2054"/>
      <c r="M7" s="2054"/>
    </row>
    <row r="8" spans="3:22" ht="166.5" customHeight="1">
      <c r="C8" s="2029" t="s">
        <v>1058</v>
      </c>
      <c r="D8" s="2029"/>
      <c r="E8" s="2029"/>
      <c r="F8" s="2030"/>
      <c r="G8" s="2063" t="s">
        <v>1576</v>
      </c>
      <c r="H8" s="2063"/>
      <c r="I8" s="2063"/>
      <c r="J8" s="2063"/>
      <c r="K8" s="2063"/>
      <c r="L8" s="2063"/>
      <c r="M8" s="2063"/>
    </row>
    <row r="9" spans="3:22" ht="90.75" customHeight="1">
      <c r="C9" s="2029" t="s">
        <v>1059</v>
      </c>
      <c r="D9" s="2029"/>
      <c r="E9" s="2029"/>
      <c r="F9" s="2030"/>
      <c r="G9" s="1634" t="s">
        <v>1577</v>
      </c>
      <c r="H9" s="1634"/>
      <c r="I9" s="1634"/>
      <c r="J9" s="1634"/>
      <c r="K9" s="1634"/>
      <c r="L9" s="1634"/>
      <c r="M9" s="1634"/>
    </row>
    <row r="10" spans="3:22" ht="96" customHeight="1">
      <c r="C10" s="2029" t="s">
        <v>1060</v>
      </c>
      <c r="D10" s="2029"/>
      <c r="E10" s="2029"/>
      <c r="F10" s="2030"/>
      <c r="G10" s="1634" t="s">
        <v>1577</v>
      </c>
      <c r="H10" s="1634"/>
      <c r="I10" s="1634"/>
      <c r="J10" s="1634"/>
      <c r="K10" s="1634"/>
      <c r="L10" s="1634"/>
      <c r="M10" s="1634"/>
    </row>
    <row r="11" spans="3:22" ht="82" customHeight="1">
      <c r="C11" s="2029" t="s">
        <v>1061</v>
      </c>
      <c r="D11" s="2029"/>
      <c r="E11" s="2029"/>
      <c r="F11" s="2030"/>
      <c r="G11" s="2064" t="s">
        <v>1062</v>
      </c>
      <c r="H11" s="2064"/>
      <c r="I11" s="2064"/>
      <c r="J11" s="2064"/>
      <c r="K11" s="2064"/>
      <c r="L11" s="2064"/>
      <c r="M11" s="2064"/>
    </row>
    <row r="12" spans="3:22" ht="133" customHeight="1">
      <c r="C12" s="2029" t="s">
        <v>1063</v>
      </c>
      <c r="D12" s="2029"/>
      <c r="E12" s="2029"/>
      <c r="F12" s="2030"/>
      <c r="G12" s="1634" t="s">
        <v>1064</v>
      </c>
      <c r="H12" s="1634"/>
      <c r="I12" s="1634"/>
      <c r="J12" s="1634"/>
      <c r="K12" s="1634"/>
      <c r="L12" s="1634"/>
      <c r="M12" s="1634"/>
    </row>
    <row r="13" spans="3:22" ht="13.5"/>
    <row r="14" spans="3:22" ht="13.5"/>
    <row r="15" spans="3:22" ht="15.5">
      <c r="C15" s="2050" t="s">
        <v>1065</v>
      </c>
      <c r="D15" s="1636"/>
      <c r="E15" s="1636"/>
      <c r="F15" s="1636"/>
      <c r="G15" s="1636"/>
      <c r="H15" s="1636"/>
      <c r="I15" s="1636"/>
      <c r="J15" s="1636"/>
      <c r="K15" s="1636"/>
      <c r="L15" s="1636"/>
      <c r="M15" s="1636"/>
    </row>
    <row r="16" spans="3:22" ht="15">
      <c r="C16" s="2051" t="s">
        <v>491</v>
      </c>
      <c r="D16" s="2051"/>
      <c r="E16" s="2051"/>
      <c r="F16" s="2052"/>
      <c r="G16" s="2053" t="s">
        <v>364</v>
      </c>
      <c r="H16" s="2054"/>
      <c r="I16" s="2054"/>
      <c r="J16" s="2054"/>
      <c r="K16" s="2054"/>
      <c r="L16" s="2054"/>
      <c r="M16" s="2054"/>
    </row>
    <row r="17" spans="1:14" ht="70.5" customHeight="1">
      <c r="C17" s="2029" t="s">
        <v>1066</v>
      </c>
      <c r="D17" s="2029"/>
      <c r="E17" s="2029"/>
      <c r="F17" s="2030"/>
      <c r="G17" s="2058" t="s">
        <v>1067</v>
      </c>
      <c r="H17" s="2059"/>
      <c r="I17" s="2059"/>
      <c r="J17" s="2059"/>
      <c r="K17" s="2059"/>
      <c r="L17" s="2059"/>
      <c r="M17" s="2059"/>
    </row>
    <row r="18" spans="1:14" s="837" customFormat="1" ht="65" customHeight="1">
      <c r="A18" s="293"/>
      <c r="B18" s="294"/>
      <c r="C18" s="2029" t="s">
        <v>1068</v>
      </c>
      <c r="D18" s="2029"/>
      <c r="E18" s="2029"/>
      <c r="F18" s="2030"/>
      <c r="G18" s="1572"/>
      <c r="H18" s="2060"/>
      <c r="I18" s="2060"/>
      <c r="J18" s="2060"/>
      <c r="K18" s="2060"/>
      <c r="L18" s="2060"/>
      <c r="M18" s="2060"/>
      <c r="N18" s="294"/>
    </row>
    <row r="19" spans="1:14" ht="13.5"/>
    <row r="20" spans="1:14" ht="13.5"/>
    <row r="21" spans="1:14" ht="15" customHeight="1">
      <c r="C21" s="2050" t="s">
        <v>1575</v>
      </c>
      <c r="D21" s="1636"/>
      <c r="E21" s="1636"/>
      <c r="F21" s="1636"/>
      <c r="G21" s="1636"/>
      <c r="H21" s="1636"/>
      <c r="I21" s="1636"/>
      <c r="J21" s="1636"/>
      <c r="K21" s="1636"/>
      <c r="L21" s="1636"/>
      <c r="M21" s="1636"/>
    </row>
    <row r="22" spans="1:14" ht="15">
      <c r="C22" s="2051" t="s">
        <v>491</v>
      </c>
      <c r="D22" s="2051"/>
      <c r="E22" s="2051"/>
      <c r="F22" s="2052"/>
      <c r="G22" s="2053" t="s">
        <v>364</v>
      </c>
      <c r="H22" s="2054"/>
      <c r="I22" s="2054"/>
      <c r="J22" s="2054"/>
      <c r="K22" s="2054"/>
      <c r="L22" s="2054"/>
      <c r="M22" s="2054"/>
    </row>
    <row r="23" spans="1:14" ht="236.5" customHeight="1">
      <c r="C23" s="2029" t="s">
        <v>1069</v>
      </c>
      <c r="D23" s="2029"/>
      <c r="E23" s="2029"/>
      <c r="F23" s="2030"/>
      <c r="G23" s="2055" t="s">
        <v>1070</v>
      </c>
      <c r="H23" s="2055"/>
      <c r="I23" s="2055"/>
      <c r="J23" s="2055"/>
      <c r="K23" s="2055"/>
      <c r="L23" s="2055"/>
      <c r="M23" s="2055"/>
    </row>
    <row r="24" spans="1:14" ht="169.5" customHeight="1">
      <c r="C24" s="2029" t="s">
        <v>1071</v>
      </c>
      <c r="D24" s="2029"/>
      <c r="E24" s="2029"/>
      <c r="F24" s="2030"/>
      <c r="G24" s="2056" t="s">
        <v>1578</v>
      </c>
      <c r="H24" s="2057"/>
      <c r="I24" s="2057"/>
      <c r="J24" s="2057"/>
      <c r="K24" s="2057"/>
      <c r="L24" s="2057"/>
      <c r="M24" s="2057"/>
    </row>
    <row r="25" spans="1:14" ht="13.5"/>
    <row r="26" spans="1:14" ht="13.5"/>
    <row r="27" spans="1:14" ht="15.5">
      <c r="C27" s="1251" t="s">
        <v>1722</v>
      </c>
      <c r="D27" s="1252"/>
      <c r="E27" s="1252"/>
      <c r="F27" s="1252"/>
      <c r="G27" s="1252"/>
      <c r="H27" s="1252"/>
      <c r="I27" s="1252"/>
      <c r="J27" s="1252"/>
      <c r="K27" s="1252"/>
      <c r="L27" s="1252"/>
      <c r="M27" s="1252"/>
    </row>
    <row r="28" spans="1:14" ht="19" customHeight="1">
      <c r="C28" s="2045" t="s">
        <v>1072</v>
      </c>
      <c r="D28" s="2045"/>
      <c r="E28" s="2045"/>
      <c r="F28" s="2045"/>
      <c r="G28" s="2045"/>
      <c r="H28" s="2045"/>
      <c r="I28" s="2045"/>
      <c r="J28" s="2045"/>
    </row>
    <row r="29" spans="1:14" ht="15">
      <c r="C29" s="325"/>
      <c r="D29" s="325"/>
      <c r="E29" s="325"/>
      <c r="F29" s="325"/>
      <c r="G29" s="325">
        <v>2022</v>
      </c>
      <c r="H29" s="325">
        <v>2023</v>
      </c>
      <c r="I29" s="325">
        <v>2024</v>
      </c>
      <c r="J29" s="325">
        <v>2025</v>
      </c>
    </row>
    <row r="30" spans="1:14" ht="15">
      <c r="C30" s="2042" t="s">
        <v>1073</v>
      </c>
      <c r="D30" s="2043"/>
      <c r="E30" s="2043"/>
      <c r="F30" s="2044"/>
      <c r="G30" s="326">
        <v>4698</v>
      </c>
      <c r="H30" s="328">
        <v>6731</v>
      </c>
      <c r="I30" s="326">
        <v>4578</v>
      </c>
      <c r="J30" s="332">
        <v>4171</v>
      </c>
    </row>
    <row r="31" spans="1:14" ht="15">
      <c r="C31" s="2042" t="s">
        <v>1074</v>
      </c>
      <c r="D31" s="2043"/>
      <c r="E31" s="2043"/>
      <c r="F31" s="2044"/>
      <c r="G31" s="327">
        <v>117</v>
      </c>
      <c r="H31" s="329">
        <v>200</v>
      </c>
      <c r="I31" s="331">
        <v>217</v>
      </c>
      <c r="J31" s="333">
        <v>166</v>
      </c>
    </row>
    <row r="32" spans="1:14" ht="15">
      <c r="C32" s="2042" t="s">
        <v>1075</v>
      </c>
      <c r="D32" s="2043"/>
      <c r="E32" s="2043"/>
      <c r="F32" s="2044"/>
      <c r="G32" s="958">
        <v>0.6</v>
      </c>
      <c r="H32" s="959">
        <v>0.56000000000000005</v>
      </c>
      <c r="I32" s="958">
        <v>0.54</v>
      </c>
      <c r="J32" s="960">
        <v>0.52</v>
      </c>
    </row>
    <row r="33" spans="1:14" ht="15">
      <c r="C33" s="2042" t="s">
        <v>1076</v>
      </c>
      <c r="D33" s="2043"/>
      <c r="E33" s="2043"/>
      <c r="F33" s="2044"/>
      <c r="G33" s="327" t="s">
        <v>194</v>
      </c>
      <c r="H33" s="330" t="s">
        <v>194</v>
      </c>
      <c r="I33" s="54" t="s">
        <v>194</v>
      </c>
      <c r="J33" s="333" t="s">
        <v>194</v>
      </c>
    </row>
    <row r="34" spans="1:14" ht="15">
      <c r="C34" s="2042" t="s">
        <v>1077</v>
      </c>
      <c r="D34" s="2043"/>
      <c r="E34" s="2043"/>
      <c r="F34" s="2044"/>
      <c r="G34" s="327">
        <v>117</v>
      </c>
      <c r="H34" s="329">
        <v>200</v>
      </c>
      <c r="I34" s="331">
        <v>217</v>
      </c>
      <c r="J34" s="333">
        <v>166</v>
      </c>
    </row>
    <row r="35" spans="1:14" s="474" customFormat="1" ht="13.5" customHeight="1">
      <c r="A35" s="293"/>
      <c r="B35" s="294"/>
      <c r="C35" s="1311" t="s">
        <v>1078</v>
      </c>
      <c r="D35" s="1312"/>
      <c r="E35" s="1312"/>
      <c r="F35" s="1312"/>
      <c r="G35" s="1312"/>
      <c r="H35" s="1312"/>
      <c r="I35" s="1312"/>
      <c r="J35" s="1312"/>
      <c r="K35" s="294"/>
      <c r="L35" s="294"/>
      <c r="M35" s="294"/>
      <c r="N35" s="294"/>
    </row>
    <row r="36" spans="1:14" s="474" customFormat="1" ht="13.5">
      <c r="A36" s="293"/>
      <c r="B36" s="294"/>
      <c r="C36" s="294"/>
      <c r="D36" s="294"/>
      <c r="E36" s="294"/>
      <c r="F36" s="294"/>
      <c r="G36" s="294"/>
      <c r="H36" s="294"/>
      <c r="I36" s="294"/>
      <c r="J36" s="294"/>
      <c r="K36" s="294"/>
      <c r="L36" s="294"/>
      <c r="M36" s="294"/>
      <c r="N36" s="294"/>
    </row>
    <row r="37" spans="1:14" s="474" customFormat="1" ht="13.5">
      <c r="A37" s="293"/>
      <c r="B37" s="294"/>
      <c r="C37" s="294"/>
      <c r="D37" s="294"/>
      <c r="E37" s="294"/>
      <c r="F37" s="294"/>
      <c r="G37" s="294"/>
      <c r="H37" s="294"/>
      <c r="I37" s="294"/>
      <c r="J37" s="294"/>
      <c r="K37" s="294"/>
      <c r="L37" s="294"/>
      <c r="M37" s="294"/>
      <c r="N37" s="294"/>
    </row>
    <row r="38" spans="1:14" s="474" customFormat="1" ht="15.5">
      <c r="A38" s="293"/>
      <c r="B38" s="294"/>
      <c r="C38" s="2049" t="s">
        <v>1726</v>
      </c>
      <c r="D38" s="1252"/>
      <c r="E38" s="1252"/>
      <c r="F38" s="1252"/>
      <c r="G38" s="1252"/>
      <c r="H38" s="1252"/>
      <c r="I38" s="1252"/>
      <c r="J38" s="1252"/>
      <c r="K38" s="1252"/>
      <c r="L38" s="1252"/>
      <c r="M38" s="1252"/>
      <c r="N38" s="294"/>
    </row>
    <row r="39" spans="1:14" s="474" customFormat="1" ht="15">
      <c r="A39" s="293"/>
      <c r="B39" s="294"/>
      <c r="C39" s="2045" t="s">
        <v>1727</v>
      </c>
      <c r="D39" s="2045"/>
      <c r="E39" s="2045"/>
      <c r="F39" s="2045"/>
      <c r="G39" s="2045"/>
      <c r="H39" s="2045"/>
      <c r="I39" s="2045"/>
      <c r="J39" s="2045"/>
      <c r="K39" s="294"/>
      <c r="L39" s="294"/>
      <c r="M39" s="294"/>
      <c r="N39" s="294"/>
    </row>
    <row r="40" spans="1:14" s="474" customFormat="1" ht="15">
      <c r="A40" s="293"/>
      <c r="B40" s="294"/>
      <c r="C40" s="325"/>
      <c r="D40" s="325"/>
      <c r="E40" s="325"/>
      <c r="F40" s="325"/>
      <c r="G40" s="325">
        <v>2022</v>
      </c>
      <c r="H40" s="325">
        <v>2023</v>
      </c>
      <c r="I40" s="325">
        <v>2024</v>
      </c>
      <c r="J40" s="325">
        <v>2025</v>
      </c>
      <c r="K40" s="294"/>
      <c r="L40" s="294"/>
      <c r="M40" s="294"/>
      <c r="N40" s="294"/>
    </row>
    <row r="41" spans="1:14" s="474" customFormat="1" ht="15">
      <c r="A41" s="293"/>
      <c r="B41" s="294"/>
      <c r="C41" s="2042" t="s">
        <v>1729</v>
      </c>
      <c r="D41" s="2043"/>
      <c r="E41" s="2043"/>
      <c r="F41" s="2044"/>
      <c r="G41" s="326" t="s">
        <v>269</v>
      </c>
      <c r="H41" s="328" t="s">
        <v>269</v>
      </c>
      <c r="I41" s="326" t="s">
        <v>269</v>
      </c>
      <c r="J41" s="332">
        <v>4171</v>
      </c>
      <c r="K41" s="294"/>
      <c r="L41" s="294"/>
      <c r="M41" s="294"/>
      <c r="N41" s="294"/>
    </row>
    <row r="42" spans="1:14" s="474" customFormat="1" ht="15">
      <c r="A42" s="293"/>
      <c r="B42" s="294"/>
      <c r="C42" s="2042" t="s">
        <v>1730</v>
      </c>
      <c r="D42" s="2043"/>
      <c r="E42" s="2043"/>
      <c r="F42" s="2044"/>
      <c r="G42" s="327" t="s">
        <v>269</v>
      </c>
      <c r="H42" s="329" t="s">
        <v>269</v>
      </c>
      <c r="I42" s="331" t="s">
        <v>269</v>
      </c>
      <c r="J42" s="333">
        <v>166</v>
      </c>
      <c r="K42" s="294"/>
      <c r="L42" s="294"/>
      <c r="M42" s="294"/>
      <c r="N42" s="294"/>
    </row>
    <row r="43" spans="1:14" s="474" customFormat="1" ht="35" customHeight="1">
      <c r="A43" s="293"/>
      <c r="B43" s="294"/>
      <c r="C43" s="2042" t="s">
        <v>1728</v>
      </c>
      <c r="D43" s="2043"/>
      <c r="E43" s="2043"/>
      <c r="F43" s="2044"/>
      <c r="G43" s="958" t="s">
        <v>269</v>
      </c>
      <c r="H43" s="959" t="s">
        <v>269</v>
      </c>
      <c r="I43" s="958" t="s">
        <v>269</v>
      </c>
      <c r="J43" s="333">
        <v>166</v>
      </c>
      <c r="K43" s="294"/>
      <c r="L43" s="294"/>
      <c r="M43" s="294"/>
      <c r="N43" s="294"/>
    </row>
    <row r="44" spans="1:14" s="474" customFormat="1" ht="36" customHeight="1">
      <c r="A44" s="293"/>
      <c r="B44" s="294"/>
      <c r="C44" s="2042" t="s">
        <v>1731</v>
      </c>
      <c r="D44" s="2043"/>
      <c r="E44" s="2043"/>
      <c r="F44" s="2044"/>
      <c r="G44" s="327" t="s">
        <v>269</v>
      </c>
      <c r="H44" s="330" t="s">
        <v>269</v>
      </c>
      <c r="I44" s="54" t="s">
        <v>269</v>
      </c>
      <c r="J44" s="333">
        <v>116</v>
      </c>
      <c r="K44" s="294"/>
      <c r="L44" s="294"/>
      <c r="M44" s="294"/>
      <c r="N44" s="294"/>
    </row>
    <row r="45" spans="1:14" s="474" customFormat="1" ht="35.5" customHeight="1">
      <c r="A45" s="293"/>
      <c r="B45" s="294"/>
      <c r="C45" s="2042" t="s">
        <v>1732</v>
      </c>
      <c r="D45" s="2043"/>
      <c r="E45" s="2043"/>
      <c r="F45" s="2044"/>
      <c r="G45" s="327" t="s">
        <v>269</v>
      </c>
      <c r="H45" s="329" t="s">
        <v>269</v>
      </c>
      <c r="I45" s="331" t="s">
        <v>269</v>
      </c>
      <c r="J45" s="333">
        <v>0</v>
      </c>
      <c r="K45" s="294"/>
      <c r="L45" s="294"/>
      <c r="M45" s="294"/>
      <c r="N45" s="294"/>
    </row>
    <row r="46" spans="1:14" s="474" customFormat="1" ht="46.5" customHeight="1">
      <c r="A46" s="293"/>
      <c r="B46" s="294"/>
      <c r="C46" s="2042" t="s">
        <v>1733</v>
      </c>
      <c r="D46" s="2043"/>
      <c r="E46" s="2043"/>
      <c r="F46" s="2044"/>
      <c r="G46" s="327" t="s">
        <v>269</v>
      </c>
      <c r="H46" s="329" t="s">
        <v>269</v>
      </c>
      <c r="I46" s="331" t="s">
        <v>269</v>
      </c>
      <c r="J46" s="333">
        <v>0</v>
      </c>
      <c r="K46" s="294"/>
      <c r="L46" s="294"/>
      <c r="M46" s="294"/>
      <c r="N46" s="294"/>
    </row>
    <row r="47" spans="1:14" s="474" customFormat="1" ht="50" customHeight="1">
      <c r="A47" s="293"/>
      <c r="B47" s="294"/>
      <c r="C47" s="2042" t="s">
        <v>1734</v>
      </c>
      <c r="D47" s="2043"/>
      <c r="E47" s="2043"/>
      <c r="F47" s="2044"/>
      <c r="G47" s="327" t="s">
        <v>269</v>
      </c>
      <c r="H47" s="329" t="s">
        <v>269</v>
      </c>
      <c r="I47" s="331" t="s">
        <v>269</v>
      </c>
      <c r="J47" s="333">
        <v>0</v>
      </c>
      <c r="K47" s="294"/>
      <c r="L47" s="294"/>
      <c r="M47" s="294"/>
      <c r="N47" s="294"/>
    </row>
    <row r="48" spans="1:14" s="474" customFormat="1" ht="13.5">
      <c r="A48" s="293"/>
      <c r="B48" s="294"/>
      <c r="C48" s="2065" t="s">
        <v>1735</v>
      </c>
      <c r="D48" s="2065"/>
      <c r="E48" s="2065"/>
      <c r="F48" s="2065"/>
      <c r="G48" s="2065"/>
      <c r="H48" s="2065"/>
      <c r="I48" s="2065"/>
      <c r="J48" s="2065"/>
      <c r="K48" s="294"/>
      <c r="L48" s="294"/>
      <c r="M48" s="294"/>
      <c r="N48" s="294"/>
    </row>
    <row r="49" spans="1:15" s="474" customFormat="1" ht="13.5">
      <c r="A49" s="293"/>
      <c r="B49" s="294"/>
      <c r="C49" s="294"/>
      <c r="D49" s="294"/>
      <c r="E49" s="294"/>
      <c r="F49" s="294"/>
      <c r="G49" s="294"/>
      <c r="H49" s="294"/>
      <c r="I49" s="294"/>
      <c r="J49" s="294"/>
      <c r="K49" s="294"/>
      <c r="L49" s="294"/>
      <c r="M49" s="294"/>
      <c r="N49" s="294"/>
    </row>
    <row r="50" spans="1:15" s="474" customFormat="1" ht="13.5">
      <c r="A50" s="293"/>
      <c r="B50" s="294"/>
      <c r="C50" s="294"/>
      <c r="D50" s="294"/>
      <c r="E50" s="294"/>
      <c r="F50" s="294"/>
      <c r="G50" s="294"/>
      <c r="H50" s="294"/>
      <c r="I50" s="294"/>
      <c r="J50" s="294"/>
      <c r="K50" s="294"/>
      <c r="L50" s="294"/>
      <c r="M50" s="294"/>
      <c r="N50" s="294"/>
    </row>
    <row r="51" spans="1:15" s="474" customFormat="1" ht="15.75" customHeight="1">
      <c r="A51" s="293"/>
      <c r="B51" s="294"/>
      <c r="C51" s="1636" t="s">
        <v>1723</v>
      </c>
      <c r="D51" s="1636"/>
      <c r="E51" s="1636"/>
      <c r="F51" s="1636"/>
      <c r="G51" s="1636"/>
      <c r="H51" s="1636"/>
      <c r="I51" s="1636"/>
      <c r="J51" s="1636"/>
      <c r="K51" s="1636"/>
      <c r="L51" s="1636"/>
      <c r="M51" s="1636"/>
      <c r="N51" s="294"/>
    </row>
    <row r="52" spans="1:15" s="474" customFormat="1" ht="19" customHeight="1">
      <c r="A52" s="293"/>
      <c r="B52" s="294"/>
      <c r="C52" s="2036" t="s">
        <v>1079</v>
      </c>
      <c r="D52" s="2036"/>
      <c r="E52" s="2036"/>
      <c r="F52" s="2036"/>
      <c r="G52" s="2036"/>
      <c r="H52" s="2036"/>
      <c r="I52" s="2036"/>
      <c r="J52" s="2036"/>
      <c r="K52" s="294"/>
      <c r="L52" s="294"/>
      <c r="M52" s="294"/>
      <c r="N52" s="294"/>
    </row>
    <row r="53" spans="1:15" s="474" customFormat="1" ht="34.5" customHeight="1">
      <c r="A53" s="293"/>
      <c r="B53" s="294"/>
      <c r="C53" s="2046" t="s">
        <v>1080</v>
      </c>
      <c r="D53" s="2046"/>
      <c r="E53" s="2046"/>
      <c r="F53" s="2046"/>
      <c r="G53" s="325">
        <v>2025</v>
      </c>
      <c r="H53" s="2037" t="s">
        <v>1081</v>
      </c>
      <c r="I53" s="2037"/>
      <c r="J53" s="325" t="s">
        <v>908</v>
      </c>
      <c r="K53" s="294"/>
      <c r="L53" s="294"/>
      <c r="M53" s="294"/>
      <c r="N53" s="294"/>
      <c r="O53" s="294"/>
    </row>
    <row r="54" spans="1:15" s="474" customFormat="1" ht="47.25" customHeight="1">
      <c r="A54" s="293"/>
      <c r="B54" s="294"/>
      <c r="C54" s="2047" t="s">
        <v>1082</v>
      </c>
      <c r="D54" s="2047"/>
      <c r="E54" s="2047"/>
      <c r="F54" s="2048"/>
      <c r="G54" s="24">
        <v>141</v>
      </c>
      <c r="H54" s="2038" t="s">
        <v>1083</v>
      </c>
      <c r="I54" s="2039"/>
      <c r="J54" s="24">
        <v>140</v>
      </c>
      <c r="K54" s="294"/>
      <c r="L54" s="294"/>
      <c r="M54" s="294"/>
      <c r="N54" s="294"/>
      <c r="O54" s="294"/>
    </row>
    <row r="55" spans="1:15" s="474" customFormat="1" ht="47.25" customHeight="1">
      <c r="A55" s="293"/>
      <c r="B55" s="294"/>
      <c r="C55" s="2029" t="s">
        <v>1084</v>
      </c>
      <c r="D55" s="2029"/>
      <c r="E55" s="2029"/>
      <c r="F55" s="2030"/>
      <c r="G55" s="337">
        <v>0.82</v>
      </c>
      <c r="H55" s="2038"/>
      <c r="I55" s="2039"/>
      <c r="J55" s="790"/>
      <c r="K55" s="294"/>
      <c r="L55" s="294"/>
      <c r="M55" s="294"/>
      <c r="N55" s="294"/>
      <c r="O55" s="294"/>
    </row>
    <row r="56" spans="1:15" s="474" customFormat="1" ht="47.25" customHeight="1">
      <c r="A56" s="293"/>
      <c r="B56" s="294"/>
      <c r="C56" s="2029" t="s">
        <v>1085</v>
      </c>
      <c r="D56" s="2029"/>
      <c r="E56" s="2029"/>
      <c r="F56" s="2030"/>
      <c r="G56" s="24">
        <v>3</v>
      </c>
      <c r="H56" s="2038"/>
      <c r="I56" s="2039"/>
      <c r="J56" s="790"/>
      <c r="K56" s="294"/>
      <c r="L56" s="294"/>
      <c r="M56" s="294"/>
      <c r="N56" s="294"/>
      <c r="O56" s="294"/>
    </row>
    <row r="57" spans="1:15" s="474" customFormat="1" ht="47.25" customHeight="1">
      <c r="A57" s="293"/>
      <c r="B57" s="294"/>
      <c r="C57" s="2029" t="s">
        <v>1086</v>
      </c>
      <c r="D57" s="2029"/>
      <c r="E57" s="2029"/>
      <c r="F57" s="2030"/>
      <c r="G57" s="961">
        <v>1</v>
      </c>
      <c r="H57" s="2038"/>
      <c r="I57" s="2039"/>
      <c r="J57" s="790"/>
      <c r="K57" s="294"/>
      <c r="L57" s="294"/>
      <c r="M57" s="294"/>
      <c r="N57" s="294"/>
      <c r="O57" s="294"/>
    </row>
    <row r="58" spans="1:15" s="474" customFormat="1" ht="47.25" customHeight="1">
      <c r="A58" s="293"/>
      <c r="B58" s="294"/>
      <c r="C58" s="2029" t="s">
        <v>1087</v>
      </c>
      <c r="D58" s="2029"/>
      <c r="E58" s="2029"/>
      <c r="F58" s="2030"/>
      <c r="G58" s="335">
        <v>0</v>
      </c>
      <c r="H58" s="2040"/>
      <c r="I58" s="2041"/>
      <c r="J58" s="790"/>
      <c r="K58" s="294"/>
      <c r="L58" s="294"/>
      <c r="M58" s="294"/>
      <c r="N58" s="294"/>
      <c r="O58" s="294"/>
    </row>
    <row r="59" spans="1:15" s="474" customFormat="1" ht="13.5">
      <c r="A59" s="293"/>
      <c r="B59" s="294"/>
      <c r="C59" s="294"/>
      <c r="D59" s="294"/>
      <c r="E59" s="294"/>
      <c r="F59" s="294"/>
      <c r="G59" s="294"/>
      <c r="H59" s="294"/>
      <c r="I59" s="294"/>
      <c r="J59" s="294"/>
      <c r="K59" s="294"/>
      <c r="L59" s="294"/>
      <c r="M59" s="294"/>
      <c r="N59" s="294"/>
    </row>
    <row r="60" spans="1:15" s="474" customFormat="1" ht="13.5">
      <c r="A60" s="293"/>
      <c r="B60" s="294"/>
      <c r="C60" s="294"/>
      <c r="D60" s="294"/>
      <c r="E60" s="294"/>
      <c r="F60" s="294"/>
      <c r="G60" s="294"/>
      <c r="H60" s="294"/>
      <c r="I60" s="294"/>
      <c r="J60" s="294"/>
      <c r="K60" s="294"/>
      <c r="L60" s="294"/>
      <c r="M60" s="294"/>
      <c r="N60" s="294"/>
    </row>
    <row r="61" spans="1:15" s="474" customFormat="1" ht="20.5" customHeight="1">
      <c r="A61" s="293"/>
      <c r="B61" s="294"/>
      <c r="C61" s="2036" t="s">
        <v>1088</v>
      </c>
      <c r="D61" s="2036"/>
      <c r="E61" s="2036"/>
      <c r="F61" s="2036"/>
      <c r="G61" s="2036"/>
      <c r="H61" s="2036"/>
      <c r="I61" s="2036"/>
      <c r="J61" s="2036"/>
      <c r="K61" s="294"/>
      <c r="L61" s="294"/>
      <c r="M61" s="294"/>
      <c r="N61" s="294"/>
    </row>
    <row r="62" spans="1:15" s="474" customFormat="1" ht="34.5" customHeight="1">
      <c r="A62" s="293"/>
      <c r="B62" s="294"/>
      <c r="C62" s="2031" t="s">
        <v>1089</v>
      </c>
      <c r="D62" s="2031"/>
      <c r="E62" s="2031"/>
      <c r="F62" s="2031"/>
      <c r="G62" s="58">
        <v>2025</v>
      </c>
      <c r="H62" s="1218" t="s">
        <v>1081</v>
      </c>
      <c r="I62" s="1218"/>
      <c r="J62" s="58" t="s">
        <v>908</v>
      </c>
      <c r="K62" s="294"/>
      <c r="L62" s="294"/>
      <c r="M62" s="294"/>
      <c r="N62" s="294"/>
      <c r="O62" s="294"/>
    </row>
    <row r="63" spans="1:15" s="474" customFormat="1" ht="44.5" customHeight="1">
      <c r="A63" s="293"/>
      <c r="B63" s="294"/>
      <c r="C63" s="2029" t="s">
        <v>1090</v>
      </c>
      <c r="D63" s="2029"/>
      <c r="E63" s="2029"/>
      <c r="F63" s="2030"/>
      <c r="G63" s="334">
        <v>3</v>
      </c>
      <c r="H63" s="2032" t="s">
        <v>1091</v>
      </c>
      <c r="I63" s="2033"/>
      <c r="J63" s="790"/>
      <c r="K63" s="294"/>
      <c r="L63" s="294"/>
      <c r="M63" s="294"/>
      <c r="N63" s="294"/>
      <c r="O63" s="294"/>
    </row>
    <row r="64" spans="1:15" s="474" customFormat="1" ht="58" customHeight="1">
      <c r="A64" s="293"/>
      <c r="B64" s="294"/>
      <c r="C64" s="2029" t="s">
        <v>1092</v>
      </c>
      <c r="D64" s="2029"/>
      <c r="E64" s="2029"/>
      <c r="F64" s="2030"/>
      <c r="G64" s="337">
        <v>1</v>
      </c>
      <c r="H64" s="2034"/>
      <c r="I64" s="2035"/>
      <c r="J64" s="790"/>
      <c r="K64" s="294"/>
      <c r="L64" s="294"/>
      <c r="M64" s="294"/>
      <c r="N64" s="294"/>
      <c r="O64" s="294"/>
    </row>
    <row r="65" spans="1:15" s="474" customFormat="1" ht="13.5">
      <c r="A65" s="293"/>
      <c r="B65" s="294"/>
      <c r="C65" s="294"/>
      <c r="D65" s="294"/>
      <c r="E65" s="294"/>
      <c r="F65" s="294"/>
      <c r="G65" s="294"/>
      <c r="H65" s="294"/>
      <c r="I65" s="294"/>
      <c r="J65" s="294"/>
      <c r="K65" s="294"/>
      <c r="L65" s="294"/>
      <c r="M65" s="294"/>
      <c r="N65" s="294"/>
    </row>
    <row r="66" spans="1:15" s="474" customFormat="1" ht="13.5">
      <c r="A66" s="293"/>
      <c r="B66" s="294"/>
      <c r="C66" s="294"/>
      <c r="D66" s="294"/>
      <c r="E66" s="294"/>
      <c r="F66" s="294"/>
      <c r="G66" s="294"/>
      <c r="H66" s="294"/>
      <c r="I66" s="294"/>
      <c r="J66" s="294"/>
      <c r="K66" s="294"/>
      <c r="L66" s="294"/>
      <c r="M66" s="294"/>
      <c r="N66" s="294"/>
    </row>
    <row r="67" spans="1:15" s="474" customFormat="1" ht="20.5" customHeight="1">
      <c r="A67" s="293"/>
      <c r="B67" s="294"/>
      <c r="C67" s="2036" t="s">
        <v>1093</v>
      </c>
      <c r="D67" s="2036"/>
      <c r="E67" s="2036"/>
      <c r="F67" s="2036"/>
      <c r="G67" s="2036"/>
      <c r="H67" s="2036"/>
      <c r="I67" s="2036"/>
      <c r="J67" s="2036"/>
      <c r="K67" s="294"/>
      <c r="L67" s="294"/>
      <c r="M67" s="294"/>
      <c r="N67" s="294"/>
    </row>
    <row r="68" spans="1:15" s="474" customFormat="1" ht="35.5" customHeight="1">
      <c r="A68" s="293"/>
      <c r="B68" s="294"/>
      <c r="C68" s="2031" t="s">
        <v>1094</v>
      </c>
      <c r="D68" s="2031"/>
      <c r="E68" s="2031"/>
      <c r="F68" s="2031"/>
      <c r="G68" s="58">
        <v>2025</v>
      </c>
      <c r="H68" s="1218" t="s">
        <v>1081</v>
      </c>
      <c r="I68" s="1218"/>
      <c r="J68" s="58" t="s">
        <v>908</v>
      </c>
      <c r="K68" s="294"/>
      <c r="L68" s="294"/>
      <c r="M68" s="294"/>
      <c r="N68" s="294"/>
      <c r="O68" s="294"/>
    </row>
    <row r="69" spans="1:15" s="474" customFormat="1" ht="50.5" customHeight="1">
      <c r="A69" s="293"/>
      <c r="B69" s="294"/>
      <c r="C69" s="2029" t="s">
        <v>1095</v>
      </c>
      <c r="D69" s="2029"/>
      <c r="E69" s="2029"/>
      <c r="F69" s="2030"/>
      <c r="G69" s="227">
        <v>0</v>
      </c>
      <c r="H69" s="2032" t="s">
        <v>1096</v>
      </c>
      <c r="I69" s="2033"/>
      <c r="J69" s="790"/>
      <c r="K69" s="294"/>
      <c r="L69" s="294"/>
      <c r="M69" s="294"/>
      <c r="N69" s="294"/>
      <c r="O69" s="294"/>
    </row>
    <row r="70" spans="1:15" s="474" customFormat="1" ht="51.5" customHeight="1">
      <c r="A70" s="293"/>
      <c r="B70" s="294"/>
      <c r="C70" s="2029" t="s">
        <v>1097</v>
      </c>
      <c r="D70" s="2029"/>
      <c r="E70" s="2029"/>
      <c r="F70" s="2030"/>
      <c r="G70" s="1147">
        <v>0</v>
      </c>
      <c r="H70" s="2034"/>
      <c r="I70" s="2035"/>
      <c r="J70" s="790"/>
      <c r="K70" s="294"/>
      <c r="L70" s="294"/>
      <c r="M70" s="294"/>
      <c r="N70" s="294"/>
      <c r="O70" s="294"/>
    </row>
    <row r="71" spans="1:15" s="474" customFormat="1" ht="13.5">
      <c r="A71" s="293"/>
      <c r="B71" s="294"/>
      <c r="C71" s="294"/>
      <c r="D71" s="294"/>
      <c r="E71" s="294"/>
      <c r="F71" s="294"/>
      <c r="G71" s="294"/>
      <c r="H71" s="294"/>
      <c r="I71" s="294"/>
      <c r="J71" s="294"/>
      <c r="K71" s="294"/>
      <c r="L71" s="294"/>
      <c r="M71" s="294"/>
      <c r="N71" s="294"/>
    </row>
    <row r="72" spans="1:15" s="474" customFormat="1" ht="13.5">
      <c r="A72" s="293"/>
      <c r="B72" s="294"/>
      <c r="C72" s="294"/>
      <c r="D72" s="294"/>
      <c r="E72" s="294"/>
      <c r="F72" s="294"/>
      <c r="G72" s="294"/>
      <c r="H72" s="294"/>
      <c r="I72" s="294"/>
      <c r="J72" s="294"/>
      <c r="K72" s="294"/>
      <c r="L72" s="294"/>
      <c r="M72" s="294"/>
      <c r="N72" s="294"/>
    </row>
    <row r="73" spans="1:15" s="474" customFormat="1" ht="33" customHeight="1">
      <c r="A73" s="293"/>
      <c r="B73" s="294"/>
      <c r="C73" s="1251" t="s">
        <v>1098</v>
      </c>
      <c r="D73" s="1252"/>
      <c r="E73" s="1252"/>
      <c r="F73" s="1252"/>
      <c r="G73" s="1252"/>
      <c r="H73" s="1252"/>
      <c r="I73" s="1252"/>
      <c r="J73" s="1252"/>
      <c r="K73" s="1252"/>
      <c r="L73" s="1252"/>
      <c r="M73" s="1252"/>
      <c r="N73" s="294"/>
    </row>
    <row r="74" spans="1:15" s="474" customFormat="1" ht="15" customHeight="1">
      <c r="A74" s="293"/>
      <c r="B74" s="294"/>
      <c r="C74" s="1310" t="s">
        <v>1579</v>
      </c>
      <c r="D74" s="1310"/>
      <c r="E74" s="1310"/>
      <c r="F74" s="1310"/>
      <c r="G74" s="1310"/>
      <c r="H74" s="1310"/>
      <c r="I74" s="1310"/>
      <c r="J74" s="1310"/>
      <c r="K74" s="1310"/>
      <c r="L74" s="1310"/>
      <c r="M74" s="1310"/>
      <c r="N74" s="294"/>
    </row>
    <row r="75" spans="1:15" s="474" customFormat="1" ht="13.5">
      <c r="A75" s="293"/>
      <c r="B75" s="294"/>
      <c r="C75" s="1310"/>
      <c r="D75" s="1310"/>
      <c r="E75" s="1310"/>
      <c r="F75" s="1310"/>
      <c r="G75" s="1310"/>
      <c r="H75" s="1310"/>
      <c r="I75" s="1310"/>
      <c r="J75" s="1310"/>
      <c r="K75" s="1310"/>
      <c r="L75" s="1310"/>
      <c r="M75" s="1310"/>
      <c r="N75" s="294"/>
    </row>
    <row r="76" spans="1:15" s="474" customFormat="1" ht="13.5">
      <c r="A76" s="293"/>
      <c r="B76" s="294"/>
      <c r="C76" s="1310"/>
      <c r="D76" s="1310"/>
      <c r="E76" s="1310"/>
      <c r="F76" s="1310"/>
      <c r="G76" s="1310"/>
      <c r="H76" s="1310"/>
      <c r="I76" s="1310"/>
      <c r="J76" s="1310"/>
      <c r="K76" s="1310"/>
      <c r="L76" s="1310"/>
      <c r="M76" s="1310"/>
      <c r="N76" s="294"/>
    </row>
    <row r="77" spans="1:15" s="474" customFormat="1" ht="13.5">
      <c r="A77" s="293"/>
      <c r="B77" s="294"/>
      <c r="C77" s="1310"/>
      <c r="D77" s="1310"/>
      <c r="E77" s="1310"/>
      <c r="F77" s="1310"/>
      <c r="G77" s="1310"/>
      <c r="H77" s="1310"/>
      <c r="I77" s="1310"/>
      <c r="J77" s="1310"/>
      <c r="K77" s="1310"/>
      <c r="L77" s="1310"/>
      <c r="M77" s="1310"/>
      <c r="N77" s="294"/>
    </row>
    <row r="78" spans="1:15" s="474" customFormat="1" ht="13.5">
      <c r="A78" s="293"/>
      <c r="B78" s="294"/>
      <c r="C78" s="1310"/>
      <c r="D78" s="1310"/>
      <c r="E78" s="1310"/>
      <c r="F78" s="1310"/>
      <c r="G78" s="1310"/>
      <c r="H78" s="1310"/>
      <c r="I78" s="1310"/>
      <c r="J78" s="1310"/>
      <c r="K78" s="1310"/>
      <c r="L78" s="1310"/>
      <c r="M78" s="1310"/>
      <c r="N78" s="294"/>
    </row>
    <row r="79" spans="1:15" s="474" customFormat="1" ht="13.5">
      <c r="A79" s="293"/>
      <c r="B79" s="294"/>
      <c r="C79" s="1310"/>
      <c r="D79" s="1310"/>
      <c r="E79" s="1310"/>
      <c r="F79" s="1310"/>
      <c r="G79" s="1310"/>
      <c r="H79" s="1310"/>
      <c r="I79" s="1310"/>
      <c r="J79" s="1310"/>
      <c r="K79" s="1310"/>
      <c r="L79" s="1310"/>
      <c r="M79" s="1310"/>
      <c r="N79" s="294"/>
    </row>
    <row r="80" spans="1:15" s="474" customFormat="1" ht="13.5">
      <c r="A80" s="293"/>
      <c r="B80" s="294"/>
      <c r="C80" s="1310"/>
      <c r="D80" s="1310"/>
      <c r="E80" s="1310"/>
      <c r="F80" s="1310"/>
      <c r="G80" s="1310"/>
      <c r="H80" s="1310"/>
      <c r="I80" s="1310"/>
      <c r="J80" s="1310"/>
      <c r="K80" s="1310"/>
      <c r="L80" s="1310"/>
      <c r="M80" s="1310"/>
      <c r="N80" s="294"/>
    </row>
    <row r="81" spans="1:14" s="474" customFormat="1" ht="13.5">
      <c r="A81" s="293"/>
      <c r="B81" s="294"/>
      <c r="C81" s="1310"/>
      <c r="D81" s="1310"/>
      <c r="E81" s="1310"/>
      <c r="F81" s="1310"/>
      <c r="G81" s="1310"/>
      <c r="H81" s="1310"/>
      <c r="I81" s="1310"/>
      <c r="J81" s="1310"/>
      <c r="K81" s="1310"/>
      <c r="L81" s="1310"/>
      <c r="M81" s="1310"/>
      <c r="N81" s="294"/>
    </row>
    <row r="82" spans="1:14" s="474" customFormat="1" ht="13.5">
      <c r="A82" s="293"/>
      <c r="B82" s="294"/>
      <c r="C82" s="1310"/>
      <c r="D82" s="1310"/>
      <c r="E82" s="1310"/>
      <c r="F82" s="1310"/>
      <c r="G82" s="1310"/>
      <c r="H82" s="1310"/>
      <c r="I82" s="1310"/>
      <c r="J82" s="1310"/>
      <c r="K82" s="1310"/>
      <c r="L82" s="1310"/>
      <c r="M82" s="1310"/>
      <c r="N82" s="294"/>
    </row>
    <row r="83" spans="1:14" s="474" customFormat="1" ht="13.5">
      <c r="A83" s="293"/>
      <c r="B83" s="294"/>
      <c r="C83" s="1310"/>
      <c r="D83" s="1310"/>
      <c r="E83" s="1310"/>
      <c r="F83" s="1310"/>
      <c r="G83" s="1310"/>
      <c r="H83" s="1310"/>
      <c r="I83" s="1310"/>
      <c r="J83" s="1310"/>
      <c r="K83" s="1310"/>
      <c r="L83" s="1310"/>
      <c r="M83" s="1310"/>
      <c r="N83" s="294"/>
    </row>
    <row r="84" spans="1:14" s="474" customFormat="1" ht="13.5">
      <c r="A84" s="293"/>
      <c r="B84" s="294"/>
      <c r="C84" s="1310"/>
      <c r="D84" s="1310"/>
      <c r="E84" s="1310"/>
      <c r="F84" s="1310"/>
      <c r="G84" s="1310"/>
      <c r="H84" s="1310"/>
      <c r="I84" s="1310"/>
      <c r="J84" s="1310"/>
      <c r="K84" s="1310"/>
      <c r="L84" s="1310"/>
      <c r="M84" s="1310"/>
      <c r="N84" s="294"/>
    </row>
    <row r="85" spans="1:14" s="474" customFormat="1" ht="13.5">
      <c r="A85" s="293"/>
      <c r="B85" s="294"/>
      <c r="C85" s="1310"/>
      <c r="D85" s="1310"/>
      <c r="E85" s="1310"/>
      <c r="F85" s="1310"/>
      <c r="G85" s="1310"/>
      <c r="H85" s="1310"/>
      <c r="I85" s="1310"/>
      <c r="J85" s="1310"/>
      <c r="K85" s="1310"/>
      <c r="L85" s="1310"/>
      <c r="M85" s="1310"/>
      <c r="N85" s="294"/>
    </row>
    <row r="86" spans="1:14" s="474" customFormat="1" ht="13.5">
      <c r="A86" s="293"/>
      <c r="B86" s="294"/>
      <c r="C86" s="1310"/>
      <c r="D86" s="1310"/>
      <c r="E86" s="1310"/>
      <c r="F86" s="1310"/>
      <c r="G86" s="1310"/>
      <c r="H86" s="1310"/>
      <c r="I86" s="1310"/>
      <c r="J86" s="1310"/>
      <c r="K86" s="1310"/>
      <c r="L86" s="1310"/>
      <c r="M86" s="1310"/>
      <c r="N86" s="294"/>
    </row>
    <row r="87" spans="1:14" s="474" customFormat="1" ht="13.5">
      <c r="A87" s="293"/>
      <c r="B87" s="294"/>
      <c r="C87" s="1310"/>
      <c r="D87" s="1310"/>
      <c r="E87" s="1310"/>
      <c r="F87" s="1310"/>
      <c r="G87" s="1310"/>
      <c r="H87" s="1310"/>
      <c r="I87" s="1310"/>
      <c r="J87" s="1310"/>
      <c r="K87" s="1310"/>
      <c r="L87" s="1310"/>
      <c r="M87" s="1310"/>
      <c r="N87" s="294"/>
    </row>
    <row r="88" spans="1:14" s="474" customFormat="1" ht="13.5">
      <c r="A88" s="293"/>
      <c r="B88" s="294"/>
      <c r="C88" s="1310"/>
      <c r="D88" s="1310"/>
      <c r="E88" s="1310"/>
      <c r="F88" s="1310"/>
      <c r="G88" s="1310"/>
      <c r="H88" s="1310"/>
      <c r="I88" s="1310"/>
      <c r="J88" s="1310"/>
      <c r="K88" s="1310"/>
      <c r="L88" s="1310"/>
      <c r="M88" s="1310"/>
      <c r="N88" s="294"/>
    </row>
    <row r="89" spans="1:14" s="474" customFormat="1" ht="13.5">
      <c r="A89" s="293"/>
      <c r="B89" s="294"/>
      <c r="C89" s="1310"/>
      <c r="D89" s="1310"/>
      <c r="E89" s="1310"/>
      <c r="F89" s="1310"/>
      <c r="G89" s="1310"/>
      <c r="H89" s="1310"/>
      <c r="I89" s="1310"/>
      <c r="J89" s="1310"/>
      <c r="K89" s="1310"/>
      <c r="L89" s="1310"/>
      <c r="M89" s="1310"/>
      <c r="N89" s="294"/>
    </row>
    <row r="90" spans="1:14" s="474" customFormat="1" ht="13.5">
      <c r="A90" s="293"/>
      <c r="B90" s="294"/>
      <c r="C90" s="1310"/>
      <c r="D90" s="1310"/>
      <c r="E90" s="1310"/>
      <c r="F90" s="1310"/>
      <c r="G90" s="1310"/>
      <c r="H90" s="1310"/>
      <c r="I90" s="1310"/>
      <c r="J90" s="1310"/>
      <c r="K90" s="1310"/>
      <c r="L90" s="1310"/>
      <c r="M90" s="1310"/>
      <c r="N90" s="294"/>
    </row>
    <row r="91" spans="1:14" s="474" customFormat="1" ht="13.5">
      <c r="A91" s="293"/>
      <c r="B91" s="294"/>
      <c r="C91" s="294"/>
      <c r="D91" s="294"/>
      <c r="E91" s="294"/>
      <c r="F91" s="294"/>
      <c r="G91" s="294"/>
      <c r="H91" s="294"/>
      <c r="I91" s="294"/>
      <c r="J91" s="294"/>
      <c r="K91" s="294"/>
      <c r="L91" s="294"/>
      <c r="M91" s="294"/>
      <c r="N91" s="294"/>
    </row>
    <row r="92" spans="1:14" s="474" customFormat="1" ht="13.5">
      <c r="A92" s="293"/>
      <c r="B92" s="294"/>
      <c r="C92" s="294"/>
      <c r="D92" s="294"/>
      <c r="E92" s="294"/>
      <c r="F92" s="294"/>
      <c r="G92" s="294"/>
      <c r="H92" s="294"/>
      <c r="I92" s="294"/>
      <c r="J92" s="294"/>
      <c r="K92" s="294"/>
      <c r="L92" s="294"/>
      <c r="M92" s="294"/>
      <c r="N92" s="294"/>
    </row>
    <row r="93" spans="1:14" s="474" customFormat="1" ht="15.5">
      <c r="A93" s="293"/>
      <c r="B93" s="294"/>
      <c r="C93" s="1251" t="s">
        <v>1428</v>
      </c>
      <c r="D93" s="1252"/>
      <c r="E93" s="1252"/>
      <c r="F93" s="1252"/>
      <c r="G93" s="1252"/>
      <c r="H93" s="1252"/>
      <c r="I93" s="1252"/>
      <c r="J93" s="1252"/>
      <c r="K93" s="1252"/>
      <c r="L93" s="1252"/>
      <c r="M93" s="1252"/>
      <c r="N93" s="294"/>
    </row>
    <row r="94" spans="1:14" s="474" customFormat="1" ht="15" customHeight="1">
      <c r="A94" s="293"/>
      <c r="B94" s="294"/>
      <c r="C94" s="1393" t="s">
        <v>1580</v>
      </c>
      <c r="D94" s="1393"/>
      <c r="E94" s="1393"/>
      <c r="F94" s="1393"/>
      <c r="G94" s="1393"/>
      <c r="H94" s="1393"/>
      <c r="I94" s="1393"/>
      <c r="J94" s="1393"/>
      <c r="K94" s="1393"/>
      <c r="L94" s="1393"/>
      <c r="M94" s="1393"/>
      <c r="N94" s="294"/>
    </row>
    <row r="95" spans="1:14" s="474" customFormat="1" ht="14.25" customHeight="1">
      <c r="A95" s="293"/>
      <c r="B95" s="294"/>
      <c r="C95" s="1393"/>
      <c r="D95" s="1393"/>
      <c r="E95" s="1393"/>
      <c r="F95" s="1393"/>
      <c r="G95" s="1393"/>
      <c r="H95" s="1393"/>
      <c r="I95" s="1393"/>
      <c r="J95" s="1393"/>
      <c r="K95" s="1393"/>
      <c r="L95" s="1393"/>
      <c r="M95" s="1393"/>
      <c r="N95" s="294"/>
    </row>
    <row r="96" spans="1:14" s="474" customFormat="1" ht="14.25" customHeight="1">
      <c r="A96" s="293"/>
      <c r="B96" s="294"/>
      <c r="C96" s="1393"/>
      <c r="D96" s="1393"/>
      <c r="E96" s="1393"/>
      <c r="F96" s="1393"/>
      <c r="G96" s="1393"/>
      <c r="H96" s="1393"/>
      <c r="I96" s="1393"/>
      <c r="J96" s="1393"/>
      <c r="K96" s="1393"/>
      <c r="L96" s="1393"/>
      <c r="M96" s="1393"/>
      <c r="N96" s="294"/>
    </row>
    <row r="97" spans="1:14" s="474" customFormat="1" ht="14.25" customHeight="1">
      <c r="A97" s="293"/>
      <c r="B97" s="294"/>
      <c r="C97" s="1393"/>
      <c r="D97" s="1393"/>
      <c r="E97" s="1393"/>
      <c r="F97" s="1393"/>
      <c r="G97" s="1393"/>
      <c r="H97" s="1393"/>
      <c r="I97" s="1393"/>
      <c r="J97" s="1393"/>
      <c r="K97" s="1393"/>
      <c r="L97" s="1393"/>
      <c r="M97" s="1393"/>
      <c r="N97" s="294"/>
    </row>
    <row r="98" spans="1:14" s="474" customFormat="1" ht="14.25" customHeight="1">
      <c r="A98" s="293"/>
      <c r="B98" s="294"/>
      <c r="C98" s="1393"/>
      <c r="D98" s="1393"/>
      <c r="E98" s="1393"/>
      <c r="F98" s="1393"/>
      <c r="G98" s="1393"/>
      <c r="H98" s="1393"/>
      <c r="I98" s="1393"/>
      <c r="J98" s="1393"/>
      <c r="K98" s="1393"/>
      <c r="L98" s="1393"/>
      <c r="M98" s="1393"/>
      <c r="N98" s="294"/>
    </row>
    <row r="99" spans="1:14" s="474" customFormat="1" ht="14.25" customHeight="1">
      <c r="A99" s="293"/>
      <c r="B99" s="294"/>
      <c r="C99" s="1393"/>
      <c r="D99" s="1393"/>
      <c r="E99" s="1393"/>
      <c r="F99" s="1393"/>
      <c r="G99" s="1393"/>
      <c r="H99" s="1393"/>
      <c r="I99" s="1393"/>
      <c r="J99" s="1393"/>
      <c r="K99" s="1393"/>
      <c r="L99" s="1393"/>
      <c r="M99" s="1393"/>
      <c r="N99" s="294"/>
    </row>
    <row r="100" spans="1:14" s="474" customFormat="1" ht="14.25" customHeight="1">
      <c r="A100" s="293"/>
      <c r="B100" s="294"/>
      <c r="C100" s="1393"/>
      <c r="D100" s="1393"/>
      <c r="E100" s="1393"/>
      <c r="F100" s="1393"/>
      <c r="G100" s="1393"/>
      <c r="H100" s="1393"/>
      <c r="I100" s="1393"/>
      <c r="J100" s="1393"/>
      <c r="K100" s="1393"/>
      <c r="L100" s="1393"/>
      <c r="M100" s="1393"/>
      <c r="N100" s="294"/>
    </row>
    <row r="101" spans="1:14" s="474" customFormat="1" ht="14.25" customHeight="1">
      <c r="A101" s="293"/>
      <c r="B101" s="294"/>
      <c r="C101" s="1393"/>
      <c r="D101" s="1393"/>
      <c r="E101" s="1393"/>
      <c r="F101" s="1393"/>
      <c r="G101" s="1393"/>
      <c r="H101" s="1393"/>
      <c r="I101" s="1393"/>
      <c r="J101" s="1393"/>
      <c r="K101" s="1393"/>
      <c r="L101" s="1393"/>
      <c r="M101" s="1393"/>
      <c r="N101" s="294"/>
    </row>
    <row r="102" spans="1:14" s="474" customFormat="1" ht="14.25" customHeight="1">
      <c r="A102" s="293"/>
      <c r="B102" s="294"/>
      <c r="C102" s="1393"/>
      <c r="D102" s="1393"/>
      <c r="E102" s="1393"/>
      <c r="F102" s="1393"/>
      <c r="G102" s="1393"/>
      <c r="H102" s="1393"/>
      <c r="I102" s="1393"/>
      <c r="J102" s="1393"/>
      <c r="K102" s="1393"/>
      <c r="L102" s="1393"/>
      <c r="M102" s="1393"/>
      <c r="N102" s="294"/>
    </row>
    <row r="103" spans="1:14" s="474" customFormat="1" ht="14.25" customHeight="1">
      <c r="A103" s="293"/>
      <c r="B103" s="294"/>
      <c r="C103" s="1393"/>
      <c r="D103" s="1393"/>
      <c r="E103" s="1393"/>
      <c r="F103" s="1393"/>
      <c r="G103" s="1393"/>
      <c r="H103" s="1393"/>
      <c r="I103" s="1393"/>
      <c r="J103" s="1393"/>
      <c r="K103" s="1393"/>
      <c r="L103" s="1393"/>
      <c r="M103" s="1393"/>
      <c r="N103" s="294"/>
    </row>
    <row r="104" spans="1:14" s="474" customFormat="1" ht="14.25" customHeight="1">
      <c r="A104" s="293"/>
      <c r="B104" s="294"/>
      <c r="C104" s="1393"/>
      <c r="D104" s="1393"/>
      <c r="E104" s="1393"/>
      <c r="F104" s="1393"/>
      <c r="G104" s="1393"/>
      <c r="H104" s="1393"/>
      <c r="I104" s="1393"/>
      <c r="J104" s="1393"/>
      <c r="K104" s="1393"/>
      <c r="L104" s="1393"/>
      <c r="M104" s="1393"/>
      <c r="N104" s="294"/>
    </row>
    <row r="105" spans="1:14" s="474" customFormat="1" ht="14.25" customHeight="1">
      <c r="A105" s="293"/>
      <c r="B105" s="294"/>
      <c r="C105" s="1393"/>
      <c r="D105" s="1393"/>
      <c r="E105" s="1393"/>
      <c r="F105" s="1393"/>
      <c r="G105" s="1393"/>
      <c r="H105" s="1393"/>
      <c r="I105" s="1393"/>
      <c r="J105" s="1393"/>
      <c r="K105" s="1393"/>
      <c r="L105" s="1393"/>
      <c r="M105" s="1393"/>
      <c r="N105" s="294"/>
    </row>
    <row r="106" spans="1:14" s="474" customFormat="1" ht="14.25" customHeight="1">
      <c r="A106" s="293"/>
      <c r="B106" s="294"/>
      <c r="C106" s="1393"/>
      <c r="D106" s="1393"/>
      <c r="E106" s="1393"/>
      <c r="F106" s="1393"/>
      <c r="G106" s="1393"/>
      <c r="H106" s="1393"/>
      <c r="I106" s="1393"/>
      <c r="J106" s="1393"/>
      <c r="K106" s="1393"/>
      <c r="L106" s="1393"/>
      <c r="M106" s="1393"/>
      <c r="N106" s="294"/>
    </row>
    <row r="107" spans="1:14" s="474" customFormat="1" ht="14.25" customHeight="1">
      <c r="A107" s="293"/>
      <c r="B107" s="294"/>
      <c r="C107" s="1393"/>
      <c r="D107" s="1393"/>
      <c r="E107" s="1393"/>
      <c r="F107" s="1393"/>
      <c r="G107" s="1393"/>
      <c r="H107" s="1393"/>
      <c r="I107" s="1393"/>
      <c r="J107" s="1393"/>
      <c r="K107" s="1393"/>
      <c r="L107" s="1393"/>
      <c r="M107" s="1393"/>
      <c r="N107" s="294"/>
    </row>
    <row r="108" spans="1:14" s="474" customFormat="1" ht="14.25" customHeight="1">
      <c r="A108" s="293"/>
      <c r="B108" s="294"/>
      <c r="C108" s="1393"/>
      <c r="D108" s="1393"/>
      <c r="E108" s="1393"/>
      <c r="F108" s="1393"/>
      <c r="G108" s="1393"/>
      <c r="H108" s="1393"/>
      <c r="I108" s="1393"/>
      <c r="J108" s="1393"/>
      <c r="K108" s="1393"/>
      <c r="L108" s="1393"/>
      <c r="M108" s="1393"/>
      <c r="N108" s="970"/>
    </row>
    <row r="109" spans="1:14" s="474" customFormat="1" ht="14.25" customHeight="1">
      <c r="A109" s="293"/>
      <c r="B109" s="294"/>
      <c r="C109" s="117"/>
      <c r="D109" s="117"/>
      <c r="E109" s="117"/>
      <c r="F109" s="117"/>
      <c r="G109" s="117"/>
      <c r="H109" s="117"/>
      <c r="I109" s="117"/>
      <c r="J109" s="117"/>
      <c r="K109" s="117"/>
      <c r="L109" s="117"/>
      <c r="M109" s="117"/>
      <c r="N109" s="294"/>
    </row>
    <row r="110" spans="1:14" s="474" customFormat="1" ht="13.5">
      <c r="A110" s="293"/>
      <c r="B110" s="294"/>
      <c r="C110" s="294"/>
      <c r="D110" s="294"/>
      <c r="E110" s="294"/>
      <c r="F110" s="294"/>
      <c r="G110" s="294"/>
      <c r="H110" s="294"/>
      <c r="I110" s="294"/>
      <c r="J110" s="294"/>
      <c r="K110" s="294"/>
      <c r="L110" s="294"/>
      <c r="M110" s="294"/>
      <c r="N110" s="294"/>
    </row>
    <row r="111" spans="1:14" s="474" customFormat="1" ht="15.5">
      <c r="A111" s="293"/>
      <c r="B111" s="294"/>
      <c r="C111" s="1251" t="s">
        <v>1099</v>
      </c>
      <c r="D111" s="1252"/>
      <c r="E111" s="1252"/>
      <c r="F111" s="1252"/>
      <c r="G111" s="1252"/>
      <c r="H111" s="1252"/>
      <c r="I111" s="1252"/>
      <c r="J111" s="1252"/>
      <c r="K111" s="1252"/>
      <c r="L111" s="1252"/>
      <c r="M111" s="1252"/>
      <c r="N111" s="294"/>
    </row>
    <row r="112" spans="1:14" s="474" customFormat="1" ht="15" customHeight="1">
      <c r="A112" s="293"/>
      <c r="B112" s="294"/>
      <c r="C112" s="2018" t="s">
        <v>1100</v>
      </c>
      <c r="D112" s="1297"/>
      <c r="E112" s="1297"/>
      <c r="F112" s="1297"/>
      <c r="G112" s="1297"/>
      <c r="H112" s="1297"/>
      <c r="I112" s="1297"/>
      <c r="J112" s="1297"/>
      <c r="K112" s="1297"/>
      <c r="L112" s="1297"/>
      <c r="M112" s="1297"/>
      <c r="N112" s="1297"/>
    </row>
    <row r="113" spans="1:17" s="474" customFormat="1" ht="15" customHeight="1">
      <c r="A113" s="293"/>
      <c r="B113" s="294"/>
      <c r="C113" s="1282"/>
      <c r="D113" s="1282"/>
      <c r="E113" s="1282"/>
      <c r="F113" s="1282"/>
      <c r="G113" s="1282">
        <v>2022</v>
      </c>
      <c r="H113" s="1282"/>
      <c r="I113" s="1282">
        <v>2023</v>
      </c>
      <c r="J113" s="1282"/>
      <c r="K113" s="1282">
        <v>2024</v>
      </c>
      <c r="L113" s="1282"/>
      <c r="M113" s="1282">
        <v>2025</v>
      </c>
      <c r="N113" s="1282"/>
      <c r="O113" s="294"/>
      <c r="P113" s="294"/>
      <c r="Q113" s="294"/>
    </row>
    <row r="114" spans="1:17" s="474" customFormat="1" ht="15">
      <c r="A114" s="293"/>
      <c r="B114" s="294"/>
      <c r="C114" s="2027" t="s">
        <v>1101</v>
      </c>
      <c r="D114" s="2027"/>
      <c r="E114" s="2027"/>
      <c r="F114" s="2028"/>
      <c r="G114" s="2019" t="s">
        <v>194</v>
      </c>
      <c r="H114" s="2020"/>
      <c r="I114" s="2019" t="s">
        <v>194</v>
      </c>
      <c r="J114" s="2020"/>
      <c r="K114" s="2021">
        <v>5469126927.5</v>
      </c>
      <c r="L114" s="2022"/>
      <c r="M114" s="2023">
        <v>6292786299.8199997</v>
      </c>
      <c r="N114" s="2024"/>
      <c r="O114" s="294"/>
      <c r="P114" s="294"/>
      <c r="Q114" s="294"/>
    </row>
    <row r="115" spans="1:17" s="474" customFormat="1" ht="15">
      <c r="A115" s="293"/>
      <c r="B115" s="294"/>
      <c r="C115" s="2029" t="s">
        <v>1102</v>
      </c>
      <c r="D115" s="2029"/>
      <c r="E115" s="2029"/>
      <c r="F115" s="2030"/>
      <c r="G115" s="2025" t="s">
        <v>194</v>
      </c>
      <c r="H115" s="2026"/>
      <c r="I115" s="2025" t="s">
        <v>194</v>
      </c>
      <c r="J115" s="2026"/>
      <c r="K115" s="2021">
        <v>884292555.96000004</v>
      </c>
      <c r="L115" s="2022"/>
      <c r="M115" s="2023">
        <v>1241530641.0599999</v>
      </c>
      <c r="N115" s="2024"/>
      <c r="O115" s="294"/>
      <c r="P115" s="294"/>
      <c r="Q115" s="294"/>
    </row>
    <row r="116" spans="1:17" s="474" customFormat="1" ht="15">
      <c r="A116" s="293"/>
      <c r="B116" s="294"/>
      <c r="C116" s="2029" t="s">
        <v>1103</v>
      </c>
      <c r="D116" s="2029"/>
      <c r="E116" s="2029"/>
      <c r="F116" s="2030"/>
      <c r="G116" s="2014">
        <v>0.09</v>
      </c>
      <c r="H116" s="2015"/>
      <c r="I116" s="2014">
        <v>0.08</v>
      </c>
      <c r="J116" s="2015"/>
      <c r="K116" s="2014">
        <v>0.16200000000000001</v>
      </c>
      <c r="L116" s="2015"/>
      <c r="M116" s="2016">
        <v>0.19700000000000001</v>
      </c>
      <c r="N116" s="2017"/>
      <c r="O116" s="294"/>
      <c r="P116" s="294"/>
      <c r="Q116" s="294"/>
    </row>
    <row r="117" spans="1:17" s="474" customFormat="1" ht="51" customHeight="1">
      <c r="A117" s="293"/>
      <c r="B117" s="294"/>
      <c r="C117" s="1311" t="s">
        <v>1581</v>
      </c>
      <c r="D117" s="1312"/>
      <c r="E117" s="1312"/>
      <c r="F117" s="1312"/>
      <c r="G117" s="1312"/>
      <c r="H117" s="1312"/>
      <c r="I117" s="1312"/>
      <c r="J117" s="1312"/>
      <c r="K117" s="1312"/>
      <c r="L117" s="1312"/>
      <c r="M117" s="1312"/>
      <c r="N117" s="294"/>
      <c r="O117" s="971"/>
    </row>
    <row r="118" spans="1:17" s="474" customFormat="1" ht="13.5">
      <c r="A118" s="293"/>
      <c r="B118" s="294"/>
      <c r="C118" s="294"/>
      <c r="D118" s="294"/>
      <c r="E118" s="294"/>
      <c r="F118" s="294"/>
      <c r="G118" s="294"/>
      <c r="H118" s="294"/>
      <c r="I118" s="294"/>
      <c r="J118" s="294"/>
      <c r="K118" s="294"/>
      <c r="L118" s="294"/>
      <c r="M118" s="294"/>
      <c r="N118" s="294"/>
    </row>
    <row r="119" spans="1:17" s="474" customFormat="1" ht="13.5">
      <c r="A119" s="293"/>
      <c r="B119" s="294"/>
      <c r="C119" s="294"/>
      <c r="D119" s="294"/>
      <c r="E119" s="294"/>
      <c r="F119" s="294"/>
      <c r="G119" s="294"/>
      <c r="H119" s="294"/>
      <c r="I119" s="294"/>
      <c r="J119" s="294"/>
      <c r="K119" s="294"/>
      <c r="L119" s="294"/>
      <c r="M119" s="294"/>
      <c r="N119" s="294"/>
    </row>
    <row r="120" spans="1:17" s="474" customFormat="1" ht="15.5" customHeight="1">
      <c r="A120" s="293"/>
      <c r="B120" s="294"/>
      <c r="C120" s="1251" t="s">
        <v>1104</v>
      </c>
      <c r="D120" s="1252"/>
      <c r="E120" s="1252"/>
      <c r="F120" s="1252"/>
      <c r="G120" s="1252"/>
      <c r="H120" s="1252"/>
      <c r="I120" s="1252"/>
      <c r="J120" s="1252"/>
      <c r="K120" s="1252"/>
      <c r="L120" s="1252"/>
      <c r="M120" s="1252"/>
      <c r="N120" s="294"/>
    </row>
    <row r="121" spans="1:17" s="474" customFormat="1" ht="15" customHeight="1">
      <c r="A121" s="293"/>
      <c r="B121" s="294"/>
      <c r="C121" s="1393" t="s">
        <v>1105</v>
      </c>
      <c r="D121" s="1393"/>
      <c r="E121" s="1393"/>
      <c r="F121" s="1393"/>
      <c r="G121" s="1393"/>
      <c r="H121" s="1393"/>
      <c r="I121" s="1393"/>
      <c r="J121" s="1393"/>
      <c r="K121" s="1393"/>
      <c r="L121" s="1393"/>
      <c r="M121" s="1393"/>
      <c r="N121" s="294"/>
    </row>
    <row r="122" spans="1:17" s="474" customFormat="1" ht="14.25" customHeight="1">
      <c r="A122" s="293"/>
      <c r="B122" s="294"/>
      <c r="C122" s="1393"/>
      <c r="D122" s="1393"/>
      <c r="E122" s="1393"/>
      <c r="F122" s="1393"/>
      <c r="G122" s="1393"/>
      <c r="H122" s="1393"/>
      <c r="I122" s="1393"/>
      <c r="J122" s="1393"/>
      <c r="K122" s="1393"/>
      <c r="L122" s="1393"/>
      <c r="M122" s="1393"/>
      <c r="N122" s="294"/>
    </row>
    <row r="123" spans="1:17" s="474" customFormat="1" ht="7.5" customHeight="1">
      <c r="A123" s="293"/>
      <c r="B123" s="294"/>
      <c r="C123" s="1393"/>
      <c r="D123" s="1393"/>
      <c r="E123" s="1393"/>
      <c r="F123" s="1393"/>
      <c r="G123" s="1393"/>
      <c r="H123" s="1393"/>
      <c r="I123" s="1393"/>
      <c r="J123" s="1393"/>
      <c r="K123" s="1393"/>
      <c r="L123" s="1393"/>
      <c r="M123" s="1393"/>
      <c r="N123" s="294"/>
    </row>
    <row r="124" spans="1:17" s="474" customFormat="1" ht="14.25" customHeight="1">
      <c r="A124" s="293"/>
      <c r="B124" s="294"/>
      <c r="C124" s="1393"/>
      <c r="D124" s="1393"/>
      <c r="E124" s="1393"/>
      <c r="F124" s="1393"/>
      <c r="G124" s="1393"/>
      <c r="H124" s="1393"/>
      <c r="I124" s="1393"/>
      <c r="J124" s="1393"/>
      <c r="K124" s="1393"/>
      <c r="L124" s="1393"/>
      <c r="M124" s="1393"/>
      <c r="N124" s="294"/>
    </row>
    <row r="125" spans="1:17" s="474" customFormat="1" ht="14.25" customHeight="1">
      <c r="A125" s="293"/>
      <c r="B125" s="294"/>
      <c r="C125" s="1393"/>
      <c r="D125" s="1393"/>
      <c r="E125" s="1393"/>
      <c r="F125" s="1393"/>
      <c r="G125" s="1393"/>
      <c r="H125" s="1393"/>
      <c r="I125" s="1393"/>
      <c r="J125" s="1393"/>
      <c r="K125" s="1393"/>
      <c r="L125" s="1393"/>
      <c r="M125" s="1393"/>
      <c r="N125" s="294"/>
    </row>
    <row r="126" spans="1:17" s="474" customFormat="1" ht="3" customHeight="1">
      <c r="A126" s="293"/>
      <c r="B126" s="294"/>
      <c r="C126" s="1393"/>
      <c r="D126" s="1393"/>
      <c r="E126" s="1393"/>
      <c r="F126" s="1393"/>
      <c r="G126" s="1393"/>
      <c r="H126" s="1393"/>
      <c r="I126" s="1393"/>
      <c r="J126" s="1393"/>
      <c r="K126" s="1393"/>
      <c r="L126" s="1393"/>
      <c r="M126" s="1393"/>
      <c r="N126" s="838"/>
    </row>
    <row r="127" spans="1:17" s="474" customFormat="1" ht="14.25" customHeight="1">
      <c r="A127" s="293"/>
      <c r="B127" s="294"/>
      <c r="C127" s="1393"/>
      <c r="D127" s="1393"/>
      <c r="E127" s="1393"/>
      <c r="F127" s="1393"/>
      <c r="G127" s="1393"/>
      <c r="H127" s="1393"/>
      <c r="I127" s="1393"/>
      <c r="J127" s="1393"/>
      <c r="K127" s="1393"/>
      <c r="L127" s="1393"/>
      <c r="M127" s="1393"/>
    </row>
    <row r="128" spans="1:17" s="474" customFormat="1" ht="14.25" customHeight="1">
      <c r="A128" s="293"/>
      <c r="B128" s="294"/>
      <c r="C128" s="1393"/>
      <c r="D128" s="1393"/>
      <c r="E128" s="1393"/>
      <c r="F128" s="1393"/>
      <c r="G128" s="1393"/>
      <c r="H128" s="1393"/>
      <c r="I128" s="1393"/>
      <c r="J128" s="1393"/>
      <c r="K128" s="1393"/>
      <c r="L128" s="1393"/>
      <c r="M128" s="1393"/>
    </row>
    <row r="129" spans="1:13" s="474" customFormat="1" ht="14.25" customHeight="1">
      <c r="A129" s="293"/>
      <c r="B129" s="294"/>
    </row>
    <row r="130" spans="1:13" s="474" customFormat="1" ht="13.5">
      <c r="A130" s="293"/>
      <c r="B130" s="294"/>
    </row>
    <row r="131" spans="1:13" s="474" customFormat="1" ht="15.5">
      <c r="A131" s="293"/>
      <c r="B131" s="294"/>
      <c r="C131" s="1251" t="s">
        <v>1106</v>
      </c>
      <c r="D131" s="1252"/>
      <c r="E131" s="1252"/>
      <c r="F131" s="1252"/>
      <c r="G131" s="1252"/>
      <c r="H131" s="1252"/>
      <c r="I131" s="1252"/>
      <c r="J131" s="1252"/>
      <c r="K131" s="1252"/>
      <c r="L131" s="1252"/>
      <c r="M131" s="1252"/>
    </row>
    <row r="132" spans="1:13" s="474" customFormat="1" ht="15" customHeight="1">
      <c r="A132" s="293"/>
      <c r="B132" s="294"/>
      <c r="C132" s="1310" t="s">
        <v>1582</v>
      </c>
      <c r="D132" s="1310"/>
      <c r="E132" s="1310"/>
      <c r="F132" s="1310"/>
      <c r="G132" s="1310"/>
      <c r="H132" s="1310"/>
      <c r="I132" s="1310"/>
      <c r="J132" s="1310"/>
      <c r="K132" s="1310"/>
      <c r="L132" s="1310"/>
      <c r="M132" s="1310"/>
    </row>
    <row r="133" spans="1:13" s="474" customFormat="1" ht="13.5">
      <c r="A133" s="293"/>
      <c r="B133" s="294"/>
      <c r="C133" s="1310"/>
      <c r="D133" s="1310"/>
      <c r="E133" s="1310"/>
      <c r="F133" s="1310"/>
      <c r="G133" s="1310"/>
      <c r="H133" s="1310"/>
      <c r="I133" s="1310"/>
      <c r="J133" s="1310"/>
      <c r="K133" s="1310"/>
      <c r="L133" s="1310"/>
      <c r="M133" s="1310"/>
    </row>
    <row r="134" spans="1:13" s="474" customFormat="1" ht="13.5">
      <c r="A134" s="293"/>
      <c r="B134" s="294"/>
      <c r="C134" s="1310"/>
      <c r="D134" s="1310"/>
      <c r="E134" s="1310"/>
      <c r="F134" s="1310"/>
      <c r="G134" s="1310"/>
      <c r="H134" s="1310"/>
      <c r="I134" s="1310"/>
      <c r="J134" s="1310"/>
      <c r="K134" s="1310"/>
      <c r="L134" s="1310"/>
      <c r="M134" s="1310"/>
    </row>
    <row r="135" spans="1:13" s="474" customFormat="1" ht="13.5">
      <c r="A135" s="293"/>
      <c r="B135" s="294"/>
      <c r="C135" s="1310"/>
      <c r="D135" s="1310"/>
      <c r="E135" s="1310"/>
      <c r="F135" s="1310"/>
      <c r="G135" s="1310"/>
      <c r="H135" s="1310"/>
      <c r="I135" s="1310"/>
      <c r="J135" s="1310"/>
      <c r="K135" s="1310"/>
      <c r="L135" s="1310"/>
      <c r="M135" s="1310"/>
    </row>
    <row r="136" spans="1:13" s="474" customFormat="1" ht="13.5">
      <c r="A136" s="293"/>
      <c r="B136" s="294"/>
      <c r="C136" s="1310"/>
      <c r="D136" s="1310"/>
      <c r="E136" s="1310"/>
      <c r="F136" s="1310"/>
      <c r="G136" s="1310"/>
      <c r="H136" s="1310"/>
      <c r="I136" s="1310"/>
      <c r="J136" s="1310"/>
      <c r="K136" s="1310"/>
      <c r="L136" s="1310"/>
      <c r="M136" s="1310"/>
    </row>
    <row r="137" spans="1:13" s="474" customFormat="1" ht="13.5">
      <c r="A137" s="293"/>
      <c r="B137" s="294"/>
      <c r="C137" s="1310"/>
      <c r="D137" s="1310"/>
      <c r="E137" s="1310"/>
      <c r="F137" s="1310"/>
      <c r="G137" s="1310"/>
      <c r="H137" s="1310"/>
      <c r="I137" s="1310"/>
      <c r="J137" s="1310"/>
      <c r="K137" s="1310"/>
      <c r="L137" s="1310"/>
      <c r="M137" s="1310"/>
    </row>
    <row r="138" spans="1:13" s="474" customFormat="1" ht="2.25" customHeight="1">
      <c r="A138" s="293"/>
      <c r="B138" s="294"/>
      <c r="C138" s="1310"/>
      <c r="D138" s="1310"/>
      <c r="E138" s="1310"/>
      <c r="F138" s="1310"/>
      <c r="G138" s="1310"/>
      <c r="H138" s="1310"/>
      <c r="I138" s="1310"/>
      <c r="J138" s="1310"/>
      <c r="K138" s="1310"/>
      <c r="L138" s="1310"/>
      <c r="M138" s="1310"/>
    </row>
    <row r="139" spans="1:13" s="474" customFormat="1" ht="13.5">
      <c r="A139" s="293"/>
      <c r="B139" s="294"/>
      <c r="C139" s="1310"/>
      <c r="D139" s="1310"/>
      <c r="E139" s="1310"/>
      <c r="F139" s="1310"/>
      <c r="G139" s="1310"/>
      <c r="H139" s="1310"/>
      <c r="I139" s="1310"/>
      <c r="J139" s="1310"/>
      <c r="K139" s="1310"/>
      <c r="L139" s="1310"/>
      <c r="M139" s="1310"/>
    </row>
    <row r="140" spans="1:13" s="474" customFormat="1" ht="13.5">
      <c r="A140" s="293"/>
      <c r="B140" s="294"/>
      <c r="C140" s="1310"/>
      <c r="D140" s="1310"/>
      <c r="E140" s="1310"/>
      <c r="F140" s="1310"/>
      <c r="G140" s="1310"/>
      <c r="H140" s="1310"/>
      <c r="I140" s="1310"/>
      <c r="J140" s="1310"/>
      <c r="K140" s="1310"/>
      <c r="L140" s="1310"/>
      <c r="M140" s="1310"/>
    </row>
    <row r="141" spans="1:13" s="474" customFormat="1" ht="13.5">
      <c r="A141" s="293"/>
      <c r="B141" s="294"/>
      <c r="C141" s="1310"/>
      <c r="D141" s="1310"/>
      <c r="E141" s="1310"/>
      <c r="F141" s="1310"/>
      <c r="G141" s="1310"/>
      <c r="H141" s="1310"/>
      <c r="I141" s="1310"/>
      <c r="J141" s="1310"/>
      <c r="K141" s="1310"/>
      <c r="L141" s="1310"/>
      <c r="M141" s="1310"/>
    </row>
    <row r="142" spans="1:13" s="474" customFormat="1" ht="13.5">
      <c r="A142" s="293"/>
      <c r="B142" s="294"/>
    </row>
    <row r="143" spans="1:13" s="474" customFormat="1" ht="13.5">
      <c r="A143" s="293"/>
      <c r="B143" s="294"/>
    </row>
    <row r="144" spans="1:13" s="474" customFormat="1" ht="13.5">
      <c r="A144" s="293"/>
      <c r="B144" s="294"/>
    </row>
    <row r="145" spans="1:1" ht="13.5" hidden="1">
      <c r="A145" s="294"/>
    </row>
    <row r="146" spans="1:1" ht="13.5" hidden="1">
      <c r="A146" s="294"/>
    </row>
    <row r="147" spans="1:1" ht="13.5" hidden="1">
      <c r="A147" s="294"/>
    </row>
    <row r="148" spans="1:1" ht="13.5" hidden="1">
      <c r="A148" s="294"/>
    </row>
    <row r="149" spans="1:1" ht="13.5" hidden="1">
      <c r="A149" s="294"/>
    </row>
    <row r="150" spans="1:1" ht="13.5" hidden="1">
      <c r="A150" s="294"/>
    </row>
    <row r="151" spans="1:1" ht="13.5" hidden="1">
      <c r="A151" s="294"/>
    </row>
    <row r="152" spans="1:1" ht="13.5" hidden="1">
      <c r="A152" s="294"/>
    </row>
    <row r="153" spans="1:1" ht="13.5" hidden="1">
      <c r="A153" s="294"/>
    </row>
    <row r="154" spans="1:1" ht="13.5" hidden="1">
      <c r="A154" s="294"/>
    </row>
    <row r="155" spans="1:1" ht="13.5" hidden="1">
      <c r="A155" s="294"/>
    </row>
    <row r="156" spans="1:1" ht="13.5" hidden="1">
      <c r="A156" s="294"/>
    </row>
    <row r="157" spans="1:1" ht="13.5" hidden="1">
      <c r="A157" s="294"/>
    </row>
    <row r="158" spans="1:1" ht="13.5" hidden="1">
      <c r="A158" s="294"/>
    </row>
    <row r="159" spans="1:1" ht="13.5" hidden="1">
      <c r="A159" s="294"/>
    </row>
    <row r="160" spans="1:1" ht="13.5" hidden="1">
      <c r="A160" s="294"/>
    </row>
    <row r="161" spans="1:1" ht="13.5" hidden="1">
      <c r="A161" s="294"/>
    </row>
    <row r="162" spans="1:1" ht="13.5" hidden="1">
      <c r="A162" s="294"/>
    </row>
    <row r="163" spans="1:1" ht="13.5" hidden="1">
      <c r="A163" s="294"/>
    </row>
    <row r="164" spans="1:1" ht="13.5" hidden="1">
      <c r="A164" s="294"/>
    </row>
    <row r="165" spans="1:1" ht="13.5" hidden="1">
      <c r="A165" s="294"/>
    </row>
    <row r="166" spans="1:1" ht="13.5" hidden="1">
      <c r="A166" s="294"/>
    </row>
    <row r="167" spans="1:1" ht="13.5" hidden="1">
      <c r="A167" s="294"/>
    </row>
    <row r="168" spans="1:1" ht="13.5" hidden="1">
      <c r="A168" s="294"/>
    </row>
    <row r="169" spans="1:1" ht="13.5" hidden="1">
      <c r="A169" s="294"/>
    </row>
    <row r="170" spans="1:1" ht="13.5" hidden="1">
      <c r="A170" s="294"/>
    </row>
    <row r="171" spans="1:1" ht="13.5" hidden="1">
      <c r="A171" s="294"/>
    </row>
    <row r="172" spans="1:1" ht="13.5" hidden="1">
      <c r="A172" s="294"/>
    </row>
    <row r="173" spans="1:1" ht="13.5" hidden="1">
      <c r="A173" s="294"/>
    </row>
    <row r="174" spans="1:1" ht="13.5" hidden="1">
      <c r="A174" s="294"/>
    </row>
    <row r="175" spans="1:1" ht="13.5" hidden="1">
      <c r="A175" s="294"/>
    </row>
    <row r="176" spans="1:1" ht="13.5" hidden="1">
      <c r="A176" s="294"/>
    </row>
    <row r="177" spans="1:14" ht="13.5" hidden="1">
      <c r="A177" s="294"/>
    </row>
    <row r="178" spans="1:14" ht="13.5" hidden="1">
      <c r="A178" s="294"/>
    </row>
    <row r="179" spans="1:14" ht="13.5" hidden="1">
      <c r="A179" s="294"/>
    </row>
    <row r="180" spans="1:14" ht="13.5" hidden="1">
      <c r="A180" s="294"/>
    </row>
    <row r="181" spans="1:14" ht="13.5" hidden="1">
      <c r="A181" s="294"/>
    </row>
    <row r="182" spans="1:14" ht="13.5" hidden="1">
      <c r="A182" s="294"/>
    </row>
    <row r="183" spans="1:14" ht="13.5" hidden="1">
      <c r="A183" s="294"/>
    </row>
    <row r="184" spans="1:14" ht="13.5" hidden="1">
      <c r="A184" s="294"/>
    </row>
    <row r="185" spans="1:14" ht="15" hidden="1">
      <c r="A185" s="294"/>
      <c r="C185" s="953"/>
      <c r="D185" s="954"/>
      <c r="E185" s="953"/>
      <c r="F185" s="953"/>
      <c r="G185" s="953"/>
      <c r="H185" s="954"/>
      <c r="I185" s="908"/>
      <c r="J185" s="908"/>
      <c r="K185" s="908"/>
      <c r="L185" s="908"/>
      <c r="M185" s="908"/>
      <c r="N185" s="908"/>
    </row>
    <row r="186" spans="1:14" ht="15" hidden="1">
      <c r="A186" s="294"/>
      <c r="C186" s="955"/>
      <c r="D186" s="956"/>
      <c r="E186" s="953"/>
      <c r="F186" s="953"/>
      <c r="G186" s="954"/>
      <c r="H186" s="953"/>
      <c r="I186" s="953"/>
      <c r="J186" s="953"/>
      <c r="K186" s="954"/>
      <c r="L186" s="908"/>
      <c r="M186" s="908"/>
      <c r="N186" s="908"/>
    </row>
    <row r="187" spans="1:14" ht="15" hidden="1">
      <c r="A187" s="294"/>
      <c r="C187" s="955"/>
      <c r="D187" s="956"/>
      <c r="E187" s="953"/>
      <c r="F187" s="953"/>
      <c r="G187" s="954"/>
      <c r="H187" s="953"/>
      <c r="I187" s="953"/>
      <c r="J187" s="953"/>
      <c r="K187" s="954"/>
      <c r="L187" s="908"/>
      <c r="M187" s="908"/>
      <c r="N187" s="908"/>
    </row>
    <row r="188" spans="1:14" ht="15" hidden="1">
      <c r="A188" s="294"/>
      <c r="C188" s="955"/>
      <c r="D188" s="956"/>
      <c r="E188" s="953"/>
      <c r="F188" s="953"/>
      <c r="G188" s="954"/>
      <c r="H188" s="953"/>
      <c r="I188" s="953"/>
      <c r="J188" s="953"/>
      <c r="K188" s="954"/>
      <c r="L188" s="908"/>
      <c r="M188" s="908"/>
      <c r="N188" s="908"/>
    </row>
    <row r="189" spans="1:14" ht="13.5" hidden="1">
      <c r="A189" s="294"/>
    </row>
    <row r="190" spans="1:14" ht="13.5" hidden="1">
      <c r="A190" s="294"/>
    </row>
    <row r="191" spans="1:14" ht="13.5" hidden="1">
      <c r="A191" s="294"/>
    </row>
    <row r="192" spans="1:14" ht="13.5" hidden="1">
      <c r="A192" s="294"/>
    </row>
    <row r="193" spans="1:1" ht="13.5" hidden="1">
      <c r="A193" s="294"/>
    </row>
    <row r="194" spans="1:1" ht="13.5" hidden="1">
      <c r="A194" s="294"/>
    </row>
    <row r="195" spans="1:1" ht="13.5" hidden="1">
      <c r="A195" s="294"/>
    </row>
    <row r="196" spans="1:1" ht="13.5" hidden="1">
      <c r="A196" s="294"/>
    </row>
    <row r="197" spans="1:1" ht="13.5" hidden="1">
      <c r="A197" s="294"/>
    </row>
    <row r="198" spans="1:1" ht="13.5" hidden="1">
      <c r="A198" s="294"/>
    </row>
    <row r="199" spans="1:1" ht="13.5" hidden="1">
      <c r="A199" s="294"/>
    </row>
    <row r="200" spans="1:1" ht="13.5" hidden="1">
      <c r="A200" s="294"/>
    </row>
    <row r="201" spans="1:1" ht="13.5" hidden="1">
      <c r="A201" s="294"/>
    </row>
    <row r="202" spans="1:1" ht="13.5" hidden="1">
      <c r="A202" s="294"/>
    </row>
    <row r="203" spans="1:1" ht="13.5" hidden="1">
      <c r="A203" s="294"/>
    </row>
    <row r="204" spans="1:1" ht="13.5" hidden="1">
      <c r="A204" s="294"/>
    </row>
    <row r="205" spans="1:1" ht="13.5" hidden="1">
      <c r="A205" s="294"/>
    </row>
    <row r="206" spans="1:1" ht="13.5" hidden="1">
      <c r="A206" s="294"/>
    </row>
    <row r="207" spans="1:1" ht="13.5" hidden="1">
      <c r="A207" s="294"/>
    </row>
    <row r="208" spans="1:1" ht="13.5" hidden="1">
      <c r="A208" s="294"/>
    </row>
    <row r="209" spans="1:1" ht="13.5" hidden="1">
      <c r="A209" s="294"/>
    </row>
    <row r="210" spans="1:1" ht="13.5" hidden="1">
      <c r="A210" s="294"/>
    </row>
    <row r="211" spans="1:1" ht="13.5" hidden="1">
      <c r="A211" s="294"/>
    </row>
    <row r="212" spans="1:1" ht="13.5" hidden="1">
      <c r="A212" s="294"/>
    </row>
    <row r="213" spans="1:1" ht="13.5" hidden="1">
      <c r="A213" s="294"/>
    </row>
    <row r="214" spans="1:1" ht="13.5" hidden="1">
      <c r="A214" s="294"/>
    </row>
    <row r="215" spans="1:1" ht="13.5" hidden="1">
      <c r="A215" s="294"/>
    </row>
    <row r="216" spans="1:1" ht="13.5" hidden="1">
      <c r="A216" s="294"/>
    </row>
    <row r="217" spans="1:1" ht="13.5" hidden="1">
      <c r="A217" s="294"/>
    </row>
    <row r="218" spans="1:1" ht="13.5" hidden="1">
      <c r="A218" s="294"/>
    </row>
    <row r="219" spans="1:1" ht="13.5" hidden="1">
      <c r="A219" s="294"/>
    </row>
    <row r="220" spans="1:1" ht="13.5" hidden="1">
      <c r="A220" s="294"/>
    </row>
    <row r="221" spans="1:1" ht="13.5" hidden="1">
      <c r="A221" s="294"/>
    </row>
    <row r="222" spans="1:1" ht="13.5" hidden="1">
      <c r="A222" s="294"/>
    </row>
    <row r="223" spans="1:1" ht="13.5" hidden="1">
      <c r="A223" s="294"/>
    </row>
    <row r="224" spans="1:1" ht="13.5" hidden="1">
      <c r="A224" s="294"/>
    </row>
    <row r="225" spans="1:1" ht="13.5" hidden="1">
      <c r="A225" s="294"/>
    </row>
    <row r="226" spans="1:1" ht="13.5" hidden="1">
      <c r="A226" s="294"/>
    </row>
    <row r="227" spans="1:1" ht="13.5" hidden="1">
      <c r="A227" s="294"/>
    </row>
    <row r="228" spans="1:1" ht="13.5" hidden="1">
      <c r="A228" s="294"/>
    </row>
    <row r="229" spans="1:1" ht="13.5" hidden="1">
      <c r="A229" s="294"/>
    </row>
    <row r="230" spans="1:1" ht="13.5" hidden="1">
      <c r="A230" s="294"/>
    </row>
    <row r="231" spans="1:1" ht="13.5" hidden="1">
      <c r="A231" s="294"/>
    </row>
    <row r="232" spans="1:1" ht="13.5" hidden="1">
      <c r="A232" s="294"/>
    </row>
    <row r="233" spans="1:1" ht="13.5" hidden="1">
      <c r="A233" s="294"/>
    </row>
    <row r="234" spans="1:1" ht="13.5" hidden="1">
      <c r="A234" s="294"/>
    </row>
    <row r="235" spans="1:1" ht="13.5" hidden="1">
      <c r="A235" s="294"/>
    </row>
    <row r="236" spans="1:1" ht="13.5" hidden="1">
      <c r="A236" s="294"/>
    </row>
    <row r="237" spans="1:1" ht="13.5" hidden="1">
      <c r="A237" s="294"/>
    </row>
    <row r="238" spans="1:1" ht="13.5" hidden="1">
      <c r="A238" s="294"/>
    </row>
    <row r="239" spans="1:1" ht="13.5" hidden="1">
      <c r="A239" s="294"/>
    </row>
    <row r="240" spans="1:1" ht="13.5" hidden="1">
      <c r="A240" s="294"/>
    </row>
    <row r="241" spans="1:2" s="610" customFormat="1" ht="14" hidden="1" thickBot="1">
      <c r="A241" s="294"/>
      <c r="B241" s="294"/>
    </row>
    <row r="242" spans="1:2" ht="13.5" hidden="1">
      <c r="A242" s="294"/>
    </row>
    <row r="243" spans="1:2" ht="13.5" hidden="1">
      <c r="A243" s="294"/>
    </row>
    <row r="244" spans="1:2" ht="13.5" hidden="1">
      <c r="A244" s="294"/>
    </row>
    <row r="245" spans="1:2" ht="13.5" hidden="1">
      <c r="A245" s="294"/>
    </row>
    <row r="246" spans="1:2" ht="13.5" hidden="1">
      <c r="A246" s="294"/>
    </row>
    <row r="247" spans="1:2" ht="13.5" hidden="1">
      <c r="A247" s="294"/>
    </row>
    <row r="248" spans="1:2" ht="13.5" hidden="1">
      <c r="A248" s="294"/>
    </row>
    <row r="249" spans="1:2" ht="13.5" hidden="1">
      <c r="A249" s="294"/>
    </row>
    <row r="250" spans="1:2" ht="13.5" hidden="1">
      <c r="A250" s="294"/>
    </row>
    <row r="251" spans="1:2" ht="13.5" hidden="1">
      <c r="A251" s="294"/>
    </row>
    <row r="252" spans="1:2" ht="13.5" hidden="1">
      <c r="A252" s="294"/>
    </row>
    <row r="253" spans="1:2" ht="13.5" hidden="1">
      <c r="A253" s="294"/>
    </row>
    <row r="254" spans="1:2" ht="13.5" hidden="1">
      <c r="A254" s="294"/>
    </row>
    <row r="255" spans="1:2" ht="13.5" hidden="1">
      <c r="A255" s="294"/>
    </row>
    <row r="256" spans="1:2" ht="13.5" hidden="1">
      <c r="A256" s="294"/>
    </row>
    <row r="257" spans="1:1" ht="13.5" hidden="1">
      <c r="A257" s="294"/>
    </row>
    <row r="258" spans="1:1" ht="13.5" hidden="1">
      <c r="A258" s="294"/>
    </row>
    <row r="259" spans="1:1" ht="13.5" hidden="1">
      <c r="A259" s="294"/>
    </row>
    <row r="260" spans="1:1" ht="13.5" hidden="1">
      <c r="A260" s="294"/>
    </row>
    <row r="261" spans="1:1" ht="13.5" hidden="1">
      <c r="A261" s="294"/>
    </row>
    <row r="262" spans="1:1" ht="13.5" hidden="1">
      <c r="A262" s="294"/>
    </row>
    <row r="263" spans="1:1" ht="13.5" hidden="1">
      <c r="A263" s="294"/>
    </row>
    <row r="264" spans="1:1" ht="13.5" hidden="1">
      <c r="A264" s="294"/>
    </row>
    <row r="265" spans="1:1" ht="13.5" hidden="1">
      <c r="A265" s="294"/>
    </row>
    <row r="266" spans="1:1" ht="13.5" hidden="1">
      <c r="A266" s="294"/>
    </row>
    <row r="267" spans="1:1" ht="13.5" hidden="1">
      <c r="A267" s="294"/>
    </row>
    <row r="268" spans="1:1" ht="13.5" hidden="1">
      <c r="A268" s="294"/>
    </row>
    <row r="269" spans="1:1" ht="13.5" hidden="1">
      <c r="A269" s="294"/>
    </row>
    <row r="270" spans="1:1" ht="13.5" hidden="1">
      <c r="A270" s="294"/>
    </row>
    <row r="271" spans="1:1" ht="13.5" hidden="1">
      <c r="A271" s="294"/>
    </row>
    <row r="272" spans="1:1" ht="13.5" hidden="1">
      <c r="A272" s="294"/>
    </row>
    <row r="273" spans="1:1" ht="13.5" hidden="1">
      <c r="A273" s="294"/>
    </row>
    <row r="274" spans="1:1" ht="13.5" hidden="1">
      <c r="A274" s="294"/>
    </row>
    <row r="275" spans="1:1" ht="13.5" hidden="1">
      <c r="A275" s="294"/>
    </row>
    <row r="276" spans="1:1" ht="13.5" hidden="1">
      <c r="A276" s="294"/>
    </row>
    <row r="277" spans="1:1" ht="13.5" hidden="1">
      <c r="A277" s="294"/>
    </row>
    <row r="278" spans="1:1" ht="13.5" hidden="1">
      <c r="A278" s="294"/>
    </row>
    <row r="279" spans="1:1" ht="13.5" hidden="1">
      <c r="A279" s="294"/>
    </row>
    <row r="280" spans="1:1" ht="13.5" hidden="1">
      <c r="A280" s="294"/>
    </row>
    <row r="281" spans="1:1" ht="13.5" hidden="1">
      <c r="A281" s="294"/>
    </row>
    <row r="282" spans="1:1" ht="13.5" hidden="1">
      <c r="A282" s="294"/>
    </row>
    <row r="283" spans="1:1" ht="13.5" hidden="1">
      <c r="A283" s="294"/>
    </row>
    <row r="284" spans="1:1" ht="13.5" hidden="1">
      <c r="A284" s="294"/>
    </row>
    <row r="285" spans="1:1" ht="13.5" hidden="1">
      <c r="A285" s="294"/>
    </row>
    <row r="286" spans="1:1" ht="13.5" hidden="1">
      <c r="A286" s="294"/>
    </row>
    <row r="287" spans="1:1" ht="13.5" hidden="1">
      <c r="A287" s="294"/>
    </row>
    <row r="288" spans="1:1" ht="13.5" hidden="1">
      <c r="A288" s="294"/>
    </row>
    <row r="289" spans="1:1" ht="13.5" hidden="1">
      <c r="A289" s="294"/>
    </row>
    <row r="290" spans="1:1" ht="13.5" hidden="1">
      <c r="A290" s="294"/>
    </row>
    <row r="291" spans="1:1" ht="13.5" hidden="1">
      <c r="A291" s="294"/>
    </row>
    <row r="292" spans="1:1" ht="13.5" hidden="1">
      <c r="A292" s="294"/>
    </row>
    <row r="293" spans="1:1" ht="13.5" hidden="1">
      <c r="A293" s="294"/>
    </row>
    <row r="294" spans="1:1" ht="13.5" hidden="1">
      <c r="A294" s="294"/>
    </row>
    <row r="295" spans="1:1" ht="13.5" hidden="1">
      <c r="A295" s="294"/>
    </row>
    <row r="296" spans="1:1" ht="13.5" hidden="1">
      <c r="A296" s="294"/>
    </row>
    <row r="297" spans="1:1" ht="13.5" hidden="1">
      <c r="A297" s="294"/>
    </row>
    <row r="298" spans="1:1" ht="13.5" hidden="1">
      <c r="A298" s="294"/>
    </row>
    <row r="299" spans="1:1" ht="13.5" hidden="1">
      <c r="A299" s="294"/>
    </row>
    <row r="300" spans="1:1" ht="13.5" hidden="1">
      <c r="A300" s="294"/>
    </row>
    <row r="301" spans="1:1" ht="13.5" hidden="1">
      <c r="A301" s="294"/>
    </row>
    <row r="302" spans="1:1" ht="13.5" hidden="1">
      <c r="A302" s="294"/>
    </row>
    <row r="303" spans="1:1" ht="13.5" hidden="1">
      <c r="A303" s="294"/>
    </row>
    <row r="304" spans="1:1" ht="13.5" hidden="1">
      <c r="A304" s="294"/>
    </row>
    <row r="305" spans="1:2" ht="13.5" hidden="1">
      <c r="A305" s="294"/>
    </row>
    <row r="306" spans="1:2" ht="13.5" hidden="1">
      <c r="A306" s="294"/>
    </row>
    <row r="307" spans="1:2" ht="13.5" hidden="1">
      <c r="A307" s="294"/>
    </row>
    <row r="308" spans="1:2" ht="13.5" hidden="1">
      <c r="A308" s="294"/>
    </row>
    <row r="309" spans="1:2" ht="13.5" hidden="1">
      <c r="A309" s="294"/>
    </row>
    <row r="310" spans="1:2" ht="13.5" hidden="1">
      <c r="A310" s="294"/>
    </row>
    <row r="311" spans="1:2" ht="13.5" hidden="1">
      <c r="A311" s="294"/>
    </row>
    <row r="312" spans="1:2" s="610" customFormat="1" ht="14" hidden="1" thickBot="1">
      <c r="A312" s="294"/>
      <c r="B312" s="294"/>
    </row>
    <row r="313" spans="1:2" ht="13.5" hidden="1">
      <c r="A313" s="294"/>
    </row>
    <row r="314" spans="1:2" ht="13.5" hidden="1">
      <c r="A314" s="294"/>
    </row>
    <row r="315" spans="1:2" ht="13.5" hidden="1">
      <c r="A315" s="294"/>
    </row>
    <row r="316" spans="1:2" ht="13.5" hidden="1">
      <c r="A316" s="294"/>
    </row>
    <row r="317" spans="1:2" ht="13.5" hidden="1">
      <c r="A317" s="294"/>
    </row>
    <row r="318" spans="1:2" ht="13.5" hidden="1">
      <c r="A318" s="294"/>
    </row>
    <row r="319" spans="1:2" ht="13.5" hidden="1">
      <c r="A319" s="294"/>
    </row>
    <row r="320" spans="1:2" ht="13.5" hidden="1">
      <c r="A320" s="294"/>
    </row>
    <row r="321" spans="1:1" ht="13.5" hidden="1">
      <c r="A321" s="294"/>
    </row>
    <row r="322" spans="1:1" ht="13.5" hidden="1">
      <c r="A322" s="294"/>
    </row>
    <row r="323" spans="1:1" ht="13.5" hidden="1">
      <c r="A323" s="294"/>
    </row>
    <row r="324" spans="1:1" ht="13.5" hidden="1">
      <c r="A324" s="294"/>
    </row>
    <row r="325" spans="1:1" ht="13.5" hidden="1">
      <c r="A325" s="294"/>
    </row>
    <row r="326" spans="1:1" ht="13.5" hidden="1">
      <c r="A326" s="294"/>
    </row>
    <row r="327" spans="1:1" ht="13.5" hidden="1">
      <c r="A327" s="294"/>
    </row>
    <row r="328" spans="1:1" ht="13.5" hidden="1">
      <c r="A328" s="294"/>
    </row>
    <row r="329" spans="1:1" ht="13.5" hidden="1">
      <c r="A329" s="294"/>
    </row>
    <row r="330" spans="1:1" ht="13.5" hidden="1">
      <c r="A330" s="294"/>
    </row>
    <row r="331" spans="1:1" ht="13.5" hidden="1">
      <c r="A331" s="294"/>
    </row>
    <row r="332" spans="1:1" ht="13.5" hidden="1">
      <c r="A332" s="294"/>
    </row>
    <row r="333" spans="1:1" ht="13.5" hidden="1">
      <c r="A333" s="294"/>
    </row>
    <row r="334" spans="1:1" ht="13.5" hidden="1">
      <c r="A334" s="294"/>
    </row>
    <row r="335" spans="1:1" ht="13.5" hidden="1">
      <c r="A335" s="294"/>
    </row>
    <row r="336" spans="1:1" ht="13.5" hidden="1">
      <c r="A336" s="294"/>
    </row>
    <row r="337" spans="1:1" ht="13.5" hidden="1">
      <c r="A337" s="294"/>
    </row>
    <row r="338" spans="1:1" ht="13.5" hidden="1">
      <c r="A338" s="294"/>
    </row>
    <row r="339" spans="1:1" ht="13.5" hidden="1">
      <c r="A339" s="294"/>
    </row>
    <row r="340" spans="1:1" ht="13.5" hidden="1">
      <c r="A340" s="294"/>
    </row>
    <row r="341" spans="1:1" ht="13.5" hidden="1">
      <c r="A341" s="294"/>
    </row>
    <row r="342" spans="1:1" ht="13.5" hidden="1">
      <c r="A342" s="294"/>
    </row>
    <row r="343" spans="1:1" ht="13.5" hidden="1">
      <c r="A343" s="294"/>
    </row>
    <row r="344" spans="1:1" ht="13.5" hidden="1">
      <c r="A344" s="294"/>
    </row>
    <row r="345" spans="1:1" ht="13.5" hidden="1">
      <c r="A345" s="294"/>
    </row>
    <row r="346" spans="1:1" ht="13.5" hidden="1">
      <c r="A346" s="294"/>
    </row>
    <row r="347" spans="1:1" ht="13.5" hidden="1">
      <c r="A347" s="294"/>
    </row>
    <row r="348" spans="1:1" ht="13.5" hidden="1">
      <c r="A348" s="294"/>
    </row>
    <row r="349" spans="1:1" ht="13.5" hidden="1">
      <c r="A349" s="294"/>
    </row>
    <row r="350" spans="1:1" ht="13.5" hidden="1">
      <c r="A350" s="294"/>
    </row>
    <row r="351" spans="1:1" ht="13.5" hidden="1">
      <c r="A351" s="294"/>
    </row>
    <row r="352" spans="1:1" ht="13.5" hidden="1">
      <c r="A352" s="294"/>
    </row>
    <row r="353" spans="1:1" ht="13.5" hidden="1">
      <c r="A353" s="294"/>
    </row>
    <row r="354" spans="1:1" ht="13.5" hidden="1">
      <c r="A354" s="294"/>
    </row>
    <row r="355" spans="1:1" ht="13.5" hidden="1">
      <c r="A355" s="294"/>
    </row>
    <row r="356" spans="1:1" ht="13.5" hidden="1">
      <c r="A356" s="294"/>
    </row>
    <row r="357" spans="1:1" ht="13.5" hidden="1">
      <c r="A357" s="294"/>
    </row>
    <row r="358" spans="1:1" ht="13.5" hidden="1">
      <c r="A358" s="294"/>
    </row>
    <row r="359" spans="1:1" ht="13.5" hidden="1">
      <c r="A359" s="294"/>
    </row>
    <row r="360" spans="1:1" ht="13.5" hidden="1">
      <c r="A360" s="294"/>
    </row>
    <row r="361" spans="1:1" ht="13.5" hidden="1">
      <c r="A361" s="294"/>
    </row>
    <row r="362" spans="1:1" ht="13.5" hidden="1">
      <c r="A362" s="294"/>
    </row>
    <row r="363" spans="1:1" ht="13.5" hidden="1">
      <c r="A363" s="294"/>
    </row>
    <row r="364" spans="1:1" ht="13.5" hidden="1">
      <c r="A364" s="294"/>
    </row>
    <row r="365" spans="1:1" ht="13.5" hidden="1">
      <c r="A365" s="294"/>
    </row>
    <row r="366" spans="1:1" ht="13.5" hidden="1">
      <c r="A366" s="294"/>
    </row>
    <row r="367" spans="1:1" ht="13.5" hidden="1">
      <c r="A367" s="294"/>
    </row>
    <row r="368" spans="1:1" ht="13.5" hidden="1">
      <c r="A368" s="294"/>
    </row>
    <row r="369" spans="1:1" ht="13.5" hidden="1">
      <c r="A369" s="294"/>
    </row>
    <row r="370" spans="1:1" ht="13.5" hidden="1">
      <c r="A370" s="294"/>
    </row>
    <row r="371" spans="1:1" ht="13.5" hidden="1">
      <c r="A371" s="294"/>
    </row>
    <row r="372" spans="1:1" ht="13.5" hidden="1">
      <c r="A372" s="294"/>
    </row>
    <row r="373" spans="1:1" ht="13.5" hidden="1">
      <c r="A373" s="294"/>
    </row>
    <row r="374" spans="1:1" ht="13.5" hidden="1">
      <c r="A374" s="294"/>
    </row>
    <row r="375" spans="1:1" ht="13.5" hidden="1">
      <c r="A375" s="294"/>
    </row>
    <row r="376" spans="1:1" ht="13.5" hidden="1">
      <c r="A376" s="294"/>
    </row>
    <row r="377" spans="1:1" ht="13.5" hidden="1">
      <c r="A377" s="294"/>
    </row>
    <row r="378" spans="1:1" ht="13.5" hidden="1">
      <c r="A378" s="294"/>
    </row>
    <row r="379" spans="1:1" ht="13.5" hidden="1">
      <c r="A379" s="294"/>
    </row>
    <row r="380" spans="1:1" ht="13.5" hidden="1">
      <c r="A380" s="294"/>
    </row>
    <row r="381" spans="1:1" ht="13.5" hidden="1">
      <c r="A381" s="294"/>
    </row>
    <row r="382" spans="1:1" ht="13.5" hidden="1">
      <c r="A382" s="294"/>
    </row>
    <row r="383" spans="1:1" ht="13.5" hidden="1">
      <c r="A383" s="294"/>
    </row>
    <row r="384" spans="1:1" ht="13.5" hidden="1">
      <c r="A384" s="294"/>
    </row>
    <row r="385" spans="1:1" ht="13.5" hidden="1">
      <c r="A385" s="294"/>
    </row>
    <row r="386" spans="1:1" ht="13.5" hidden="1">
      <c r="A386" s="294"/>
    </row>
    <row r="387" spans="1:1" ht="13.5" hidden="1">
      <c r="A387" s="294"/>
    </row>
    <row r="388" spans="1:1" ht="13.5" hidden="1">
      <c r="A388" s="294"/>
    </row>
    <row r="389" spans="1:1" ht="13.5" hidden="1">
      <c r="A389" s="294"/>
    </row>
    <row r="390" spans="1:1" ht="13.5" hidden="1">
      <c r="A390" s="294"/>
    </row>
    <row r="391" spans="1:1" ht="13.5" hidden="1">
      <c r="A391" s="294"/>
    </row>
    <row r="392" spans="1:1" ht="13.5" hidden="1">
      <c r="A392" s="294"/>
    </row>
    <row r="393" spans="1:1" ht="13.5" hidden="1">
      <c r="A393" s="294"/>
    </row>
    <row r="394" spans="1:1" ht="13.5" hidden="1">
      <c r="A394" s="294"/>
    </row>
    <row r="395" spans="1:1" ht="13.5" hidden="1">
      <c r="A395" s="294"/>
    </row>
    <row r="396" spans="1:1" ht="13.5" hidden="1">
      <c r="A396" s="294"/>
    </row>
    <row r="397" spans="1:1" ht="13.5" hidden="1">
      <c r="A397" s="294"/>
    </row>
    <row r="398" spans="1:1" ht="13.5" hidden="1">
      <c r="A398" s="294"/>
    </row>
    <row r="399" spans="1:1" ht="13.5" hidden="1">
      <c r="A399" s="294"/>
    </row>
    <row r="400" spans="1:1" ht="13.5" hidden="1">
      <c r="A400" s="294"/>
    </row>
    <row r="401" spans="1:1" ht="13.5" hidden="1">
      <c r="A401" s="294"/>
    </row>
    <row r="402" spans="1:1" ht="13.5" hidden="1">
      <c r="A402" s="294"/>
    </row>
    <row r="403" spans="1:1" ht="13.5" hidden="1">
      <c r="A403" s="294"/>
    </row>
    <row r="404" spans="1:1" ht="13.5" hidden="1">
      <c r="A404" s="294"/>
    </row>
    <row r="405" spans="1:1" ht="13.5" hidden="1">
      <c r="A405" s="294"/>
    </row>
    <row r="406" spans="1:1" ht="13.5" hidden="1">
      <c r="A406" s="294"/>
    </row>
    <row r="407" spans="1:1" ht="13.5" hidden="1">
      <c r="A407" s="294"/>
    </row>
    <row r="408" spans="1:1" ht="13.5" hidden="1">
      <c r="A408" s="294"/>
    </row>
    <row r="409" spans="1:1" ht="13.5" hidden="1">
      <c r="A409" s="294"/>
    </row>
    <row r="410" spans="1:1" ht="13.5" hidden="1">
      <c r="A410" s="294"/>
    </row>
    <row r="411" spans="1:1" ht="13.5" hidden="1">
      <c r="A411" s="294"/>
    </row>
    <row r="412" spans="1:1" ht="13.5" hidden="1">
      <c r="A412" s="294"/>
    </row>
    <row r="413" spans="1:1" ht="13.5" hidden="1">
      <c r="A413" s="294"/>
    </row>
    <row r="414" spans="1:1" ht="13.5" hidden="1">
      <c r="A414" s="294"/>
    </row>
    <row r="415" spans="1:1" ht="13.5" hidden="1">
      <c r="A415" s="294"/>
    </row>
    <row r="416" spans="1:1" ht="13.5" hidden="1">
      <c r="A416" s="294"/>
    </row>
    <row r="417" spans="1:1" ht="13.5" hidden="1">
      <c r="A417" s="294"/>
    </row>
    <row r="418" spans="1:1" ht="13.5" hidden="1">
      <c r="A418" s="294"/>
    </row>
    <row r="419" spans="1:1" ht="13.5" hidden="1">
      <c r="A419" s="294"/>
    </row>
    <row r="420" spans="1:1" ht="13.5" hidden="1">
      <c r="A420" s="294"/>
    </row>
    <row r="421" spans="1:1" ht="13.5" hidden="1">
      <c r="A421" s="294"/>
    </row>
    <row r="422" spans="1:1" ht="13.5" hidden="1">
      <c r="A422" s="294"/>
    </row>
    <row r="423" spans="1:1" ht="13.5" hidden="1">
      <c r="A423" s="294"/>
    </row>
    <row r="424" spans="1:1" ht="13.5" hidden="1">
      <c r="A424" s="294"/>
    </row>
    <row r="425" spans="1:1" ht="13.5" hidden="1">
      <c r="A425" s="294"/>
    </row>
    <row r="426" spans="1:1" ht="13.5" hidden="1">
      <c r="A426" s="294"/>
    </row>
    <row r="427" spans="1:1" ht="13.5" hidden="1">
      <c r="A427" s="294"/>
    </row>
    <row r="428" spans="1:1" ht="13.5" hidden="1">
      <c r="A428" s="294"/>
    </row>
    <row r="429" spans="1:1" ht="13.5" hidden="1">
      <c r="A429" s="294"/>
    </row>
    <row r="430" spans="1:1" ht="13.5" hidden="1">
      <c r="A430" s="294"/>
    </row>
    <row r="431" spans="1:1" ht="13.5" hidden="1">
      <c r="A431" s="294"/>
    </row>
  </sheetData>
  <sheetProtection algorithmName="SHA-512" hashValue="KqPnSw2vKZioty0EYhoukjxdQi2IE6a2o4T0KDSicqwV7DO8EpmO428l525NXsPIokUa6s10itHupsIMKY61Uw==" saltValue="HG5qJBsSw8Fx9B2xiafu8Q==" spinCount="100000" sheet="1" objects="1" scenarios="1"/>
  <mergeCells count="98">
    <mergeCell ref="C45:F45"/>
    <mergeCell ref="C46:F46"/>
    <mergeCell ref="C47:F47"/>
    <mergeCell ref="C48:J48"/>
    <mergeCell ref="C39:J39"/>
    <mergeCell ref="C41:F41"/>
    <mergeCell ref="C42:F42"/>
    <mergeCell ref="C43:F43"/>
    <mergeCell ref="C44:F44"/>
    <mergeCell ref="C6:M6"/>
    <mergeCell ref="C120:M120"/>
    <mergeCell ref="C51:M51"/>
    <mergeCell ref="C7:F7"/>
    <mergeCell ref="G7:M7"/>
    <mergeCell ref="C8:F8"/>
    <mergeCell ref="C9:F9"/>
    <mergeCell ref="C11:F11"/>
    <mergeCell ref="C12:F12"/>
    <mergeCell ref="G8:M8"/>
    <mergeCell ref="G9:M9"/>
    <mergeCell ref="G10:M10"/>
    <mergeCell ref="G11:M11"/>
    <mergeCell ref="G12:M12"/>
    <mergeCell ref="C10:F10"/>
    <mergeCell ref="C15:M15"/>
    <mergeCell ref="C16:F16"/>
    <mergeCell ref="G16:M16"/>
    <mergeCell ref="C17:F17"/>
    <mergeCell ref="C18:F18"/>
    <mergeCell ref="G17:M18"/>
    <mergeCell ref="C21:M21"/>
    <mergeCell ref="C22:F22"/>
    <mergeCell ref="G22:M22"/>
    <mergeCell ref="C23:F23"/>
    <mergeCell ref="C24:F24"/>
    <mergeCell ref="G23:M23"/>
    <mergeCell ref="G24:M24"/>
    <mergeCell ref="H53:I53"/>
    <mergeCell ref="H54:I58"/>
    <mergeCell ref="C34:F34"/>
    <mergeCell ref="C28:J28"/>
    <mergeCell ref="C53:F53"/>
    <mergeCell ref="C52:J52"/>
    <mergeCell ref="C30:F30"/>
    <mergeCell ref="C31:F31"/>
    <mergeCell ref="C32:F32"/>
    <mergeCell ref="C33:F33"/>
    <mergeCell ref="C54:F54"/>
    <mergeCell ref="C55:F55"/>
    <mergeCell ref="C56:F56"/>
    <mergeCell ref="C57:F57"/>
    <mergeCell ref="C58:F58"/>
    <mergeCell ref="C38:M38"/>
    <mergeCell ref="C61:J61"/>
    <mergeCell ref="C62:F62"/>
    <mergeCell ref="C63:F63"/>
    <mergeCell ref="C64:F64"/>
    <mergeCell ref="H62:I62"/>
    <mergeCell ref="H63:I64"/>
    <mergeCell ref="C111:M111"/>
    <mergeCell ref="C93:M93"/>
    <mergeCell ref="C27:M27"/>
    <mergeCell ref="C113:F113"/>
    <mergeCell ref="I113:J113"/>
    <mergeCell ref="K113:L113"/>
    <mergeCell ref="M113:N113"/>
    <mergeCell ref="C94:M108"/>
    <mergeCell ref="C73:M73"/>
    <mergeCell ref="C74:M90"/>
    <mergeCell ref="C68:F68"/>
    <mergeCell ref="C69:F69"/>
    <mergeCell ref="C70:F70"/>
    <mergeCell ref="H68:I68"/>
    <mergeCell ref="H69:I70"/>
    <mergeCell ref="C67:J67"/>
    <mergeCell ref="C114:F114"/>
    <mergeCell ref="C115:F115"/>
    <mergeCell ref="C116:F116"/>
    <mergeCell ref="G113:H113"/>
    <mergeCell ref="G114:H114"/>
    <mergeCell ref="G115:H115"/>
    <mergeCell ref="G116:H116"/>
    <mergeCell ref="C3:V3"/>
    <mergeCell ref="C132:M141"/>
    <mergeCell ref="C121:M128"/>
    <mergeCell ref="C131:M131"/>
    <mergeCell ref="I116:J116"/>
    <mergeCell ref="K116:L116"/>
    <mergeCell ref="M116:N116"/>
    <mergeCell ref="C112:N112"/>
    <mergeCell ref="C117:M117"/>
    <mergeCell ref="I114:J114"/>
    <mergeCell ref="K114:L114"/>
    <mergeCell ref="M114:N114"/>
    <mergeCell ref="I115:J115"/>
    <mergeCell ref="K115:L115"/>
    <mergeCell ref="M115:N115"/>
    <mergeCell ref="C35:J35"/>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8E185-4733-4FB6-B458-1F038D6ADC03}">
  <sheetPr codeName="Planilha16">
    <tabColor theme="0"/>
  </sheetPr>
  <dimension ref="A1:AL429"/>
  <sheetViews>
    <sheetView showGridLines="0" zoomScale="70" zoomScaleNormal="70" workbookViewId="0"/>
  </sheetViews>
  <sheetFormatPr defaultColWidth="0" defaultRowHeight="0" customHeight="1" zeroHeight="1"/>
  <cols>
    <col min="1" max="1" width="46.7265625" style="69" customWidth="1"/>
    <col min="2" max="2" width="7.81640625" style="11" customWidth="1"/>
    <col min="3" max="6" width="20.7265625" style="11" customWidth="1"/>
    <col min="7" max="18" width="21" style="11" customWidth="1"/>
    <col min="19" max="19" width="23.453125" style="11" bestFit="1" customWidth="1"/>
    <col min="20" max="20" width="22" style="11" bestFit="1" customWidth="1"/>
    <col min="21" max="21" width="21" style="11" bestFit="1" customWidth="1"/>
    <col min="22" max="22" width="26.453125" style="11" bestFit="1" customWidth="1"/>
    <col min="23" max="23" width="20.7265625" style="11" customWidth="1"/>
    <col min="24" max="16384" width="0" style="11" hidden="1"/>
  </cols>
  <sheetData>
    <row r="1" spans="1:38" ht="13.5"/>
    <row r="2" spans="1:38" ht="13.5"/>
    <row r="3" spans="1:38" s="294" customFormat="1" ht="31.5">
      <c r="A3" s="293"/>
      <c r="C3" s="1195" t="s">
        <v>1107</v>
      </c>
      <c r="D3" s="1196"/>
      <c r="E3" s="1196"/>
      <c r="F3" s="1196"/>
      <c r="G3" s="1196"/>
      <c r="H3" s="1196"/>
      <c r="I3" s="1196"/>
      <c r="J3" s="1196"/>
      <c r="K3" s="1196"/>
      <c r="L3" s="1196"/>
      <c r="M3" s="1196"/>
      <c r="N3" s="1196"/>
      <c r="O3" s="1196"/>
      <c r="P3" s="1196"/>
      <c r="Q3" s="1196"/>
      <c r="R3" s="1196"/>
      <c r="S3" s="1196"/>
      <c r="T3" s="1196"/>
      <c r="U3" s="1196"/>
      <c r="V3" s="1196"/>
    </row>
    <row r="4" spans="1:38" ht="13.5"/>
    <row r="5" spans="1:38" ht="13.5"/>
    <row r="6" spans="1:38" ht="14" thickBot="1">
      <c r="C6" s="97"/>
      <c r="D6" s="97"/>
      <c r="E6" s="97"/>
      <c r="F6" s="97"/>
      <c r="G6" s="97"/>
      <c r="H6" s="97"/>
      <c r="I6" s="97"/>
      <c r="J6" s="97"/>
      <c r="K6" s="98"/>
      <c r="L6" s="98"/>
      <c r="M6" s="98"/>
      <c r="N6" s="98"/>
      <c r="O6" s="98"/>
      <c r="P6" s="98"/>
      <c r="Q6" s="97"/>
      <c r="R6" s="97"/>
      <c r="S6" s="97"/>
      <c r="T6" s="97"/>
      <c r="U6" s="97"/>
      <c r="V6" s="97"/>
      <c r="W6" s="97"/>
      <c r="X6" s="97"/>
      <c r="Y6" s="97"/>
      <c r="Z6" s="97"/>
      <c r="AA6" s="97"/>
      <c r="AB6" s="97"/>
      <c r="AC6" s="97"/>
      <c r="AD6" s="97"/>
      <c r="AE6" s="97"/>
      <c r="AF6" s="97"/>
      <c r="AG6" s="97"/>
      <c r="AH6" s="97"/>
      <c r="AI6" s="97"/>
      <c r="AJ6" s="97"/>
      <c r="AK6" s="97"/>
      <c r="AL6" s="97"/>
    </row>
    <row r="7" spans="1:38" ht="23">
      <c r="C7" s="79" t="s">
        <v>1108</v>
      </c>
      <c r="K7" s="12"/>
      <c r="L7" s="12"/>
      <c r="M7" s="12"/>
      <c r="N7" s="12"/>
      <c r="O7" s="12"/>
      <c r="P7" s="12"/>
    </row>
    <row r="8" spans="1:38" ht="13.5"/>
    <row r="9" spans="1:38" ht="13.5"/>
    <row r="10" spans="1:38" ht="15.5">
      <c r="C10" s="1251" t="s">
        <v>1568</v>
      </c>
      <c r="D10" s="1252"/>
      <c r="E10" s="1252"/>
      <c r="F10" s="1252"/>
      <c r="G10" s="1252"/>
      <c r="H10" s="1252"/>
      <c r="I10" s="1252"/>
      <c r="J10" s="1252"/>
      <c r="K10" s="1252"/>
      <c r="L10" s="1252"/>
      <c r="M10" s="1252"/>
    </row>
    <row r="11" spans="1:38" ht="12" customHeight="1">
      <c r="C11" s="1393" t="s">
        <v>1109</v>
      </c>
      <c r="D11" s="1393"/>
      <c r="E11" s="1393"/>
      <c r="F11" s="1393"/>
      <c r="G11" s="1393"/>
      <c r="H11" s="1393"/>
      <c r="I11" s="1393"/>
      <c r="J11" s="1393"/>
      <c r="K11" s="1393"/>
      <c r="L11" s="1393"/>
      <c r="M11" s="1393"/>
    </row>
    <row r="12" spans="1:38" ht="13.5">
      <c r="C12" s="1393"/>
      <c r="D12" s="1393"/>
      <c r="E12" s="1393"/>
      <c r="F12" s="1393"/>
      <c r="G12" s="1393"/>
      <c r="H12" s="1393"/>
      <c r="I12" s="1393"/>
      <c r="J12" s="1393"/>
      <c r="K12" s="1393"/>
      <c r="L12" s="1393"/>
      <c r="M12" s="1393"/>
    </row>
    <row r="13" spans="1:38" ht="13.5">
      <c r="C13" s="1393"/>
      <c r="D13" s="1393"/>
      <c r="E13" s="1393"/>
      <c r="F13" s="1393"/>
      <c r="G13" s="1393"/>
      <c r="H13" s="1393"/>
      <c r="I13" s="1393"/>
      <c r="J13" s="1393"/>
      <c r="K13" s="1393"/>
      <c r="L13" s="1393"/>
      <c r="M13" s="1393"/>
    </row>
    <row r="14" spans="1:38" ht="13.5">
      <c r="C14" s="1393"/>
      <c r="D14" s="1393"/>
      <c r="E14" s="1393"/>
      <c r="F14" s="1393"/>
      <c r="G14" s="1393"/>
      <c r="H14" s="1393"/>
      <c r="I14" s="1393"/>
      <c r="J14" s="1393"/>
      <c r="K14" s="1393"/>
      <c r="L14" s="1393"/>
      <c r="M14" s="1393"/>
    </row>
    <row r="15" spans="1:38" ht="13.5">
      <c r="C15" s="1393"/>
      <c r="D15" s="1393"/>
      <c r="E15" s="1393"/>
      <c r="F15" s="1393"/>
      <c r="G15" s="1393"/>
      <c r="H15" s="1393"/>
      <c r="I15" s="1393"/>
      <c r="J15" s="1393"/>
      <c r="K15" s="1393"/>
      <c r="L15" s="1393"/>
      <c r="M15" s="1393"/>
    </row>
    <row r="16" spans="1:38" ht="13.5"/>
    <row r="17" spans="1:13" ht="13.5"/>
    <row r="18" spans="1:13" ht="15.5">
      <c r="C18" s="1251" t="s">
        <v>1110</v>
      </c>
      <c r="D18" s="1252"/>
      <c r="E18" s="1252"/>
      <c r="F18" s="1252"/>
      <c r="G18" s="1252"/>
      <c r="H18" s="1252"/>
      <c r="I18" s="1252"/>
      <c r="J18" s="1252"/>
      <c r="K18" s="1252"/>
      <c r="L18" s="1252"/>
      <c r="M18" s="1252"/>
    </row>
    <row r="19" spans="1:13" ht="15">
      <c r="C19" s="2051" t="s">
        <v>491</v>
      </c>
      <c r="D19" s="2051"/>
      <c r="E19" s="2051"/>
      <c r="F19" s="2052"/>
      <c r="G19" s="2053" t="s">
        <v>364</v>
      </c>
      <c r="H19" s="2054"/>
      <c r="I19" s="2054"/>
      <c r="J19" s="2054"/>
      <c r="K19" s="2054"/>
      <c r="L19" s="2054"/>
      <c r="M19" s="2054"/>
    </row>
    <row r="20" spans="1:13" s="294" customFormat="1" ht="105.5" customHeight="1">
      <c r="A20" s="293"/>
      <c r="C20" s="2084" t="s">
        <v>1111</v>
      </c>
      <c r="D20" s="2084"/>
      <c r="E20" s="2084"/>
      <c r="F20" s="2085"/>
      <c r="G20" s="2086" t="s">
        <v>1112</v>
      </c>
      <c r="H20" s="2086"/>
      <c r="I20" s="2086"/>
      <c r="J20" s="2086"/>
      <c r="K20" s="2086"/>
      <c r="L20" s="2086"/>
      <c r="M20" s="2086"/>
    </row>
    <row r="21" spans="1:13" s="294" customFormat="1" ht="89" customHeight="1">
      <c r="A21" s="293"/>
      <c r="C21" s="2084" t="s">
        <v>1113</v>
      </c>
      <c r="D21" s="2084"/>
      <c r="E21" s="2084"/>
      <c r="F21" s="2085"/>
      <c r="G21" s="2087" t="s">
        <v>1114</v>
      </c>
      <c r="H21" s="2087"/>
      <c r="I21" s="2087"/>
      <c r="J21" s="2087"/>
      <c r="K21" s="2087"/>
      <c r="L21" s="2087"/>
      <c r="M21" s="2087"/>
    </row>
    <row r="22" spans="1:13" ht="125" customHeight="1">
      <c r="C22" s="2084" t="s">
        <v>1115</v>
      </c>
      <c r="D22" s="2084"/>
      <c r="E22" s="2084"/>
      <c r="F22" s="2085"/>
      <c r="G22" s="2086" t="s">
        <v>1116</v>
      </c>
      <c r="H22" s="2086"/>
      <c r="I22" s="2086"/>
      <c r="J22" s="2086"/>
      <c r="K22" s="2086"/>
      <c r="L22" s="2086"/>
      <c r="M22" s="2086"/>
    </row>
    <row r="23" spans="1:13" s="294" customFormat="1" ht="67" customHeight="1">
      <c r="A23" s="293"/>
      <c r="C23" s="2084" t="s">
        <v>1117</v>
      </c>
      <c r="D23" s="2084"/>
      <c r="E23" s="2084"/>
      <c r="F23" s="2085"/>
      <c r="G23" s="2087" t="s">
        <v>1118</v>
      </c>
      <c r="H23" s="2087"/>
      <c r="I23" s="2087"/>
      <c r="J23" s="2087"/>
      <c r="K23" s="2087"/>
      <c r="L23" s="2087"/>
      <c r="M23" s="2087"/>
    </row>
    <row r="24" spans="1:13" ht="13.5"/>
    <row r="25" spans="1:13" ht="13.5"/>
    <row r="26" spans="1:13" ht="15.5" customHeight="1">
      <c r="C26" s="1251" t="s">
        <v>1569</v>
      </c>
      <c r="D26" s="1252"/>
      <c r="E26" s="1252"/>
      <c r="F26" s="1252"/>
      <c r="G26" s="1252"/>
      <c r="H26" s="1252"/>
      <c r="I26" s="1252"/>
      <c r="J26" s="1252"/>
      <c r="K26" s="1252"/>
      <c r="L26" s="1252"/>
      <c r="M26" s="1252"/>
    </row>
    <row r="27" spans="1:13" ht="15" customHeight="1">
      <c r="C27" s="1393" t="s">
        <v>1119</v>
      </c>
      <c r="D27" s="1393"/>
      <c r="E27" s="1393"/>
      <c r="F27" s="1393"/>
      <c r="G27" s="1393"/>
      <c r="H27" s="1393"/>
      <c r="I27" s="1393"/>
      <c r="J27" s="1393"/>
      <c r="K27" s="1393"/>
      <c r="L27" s="1393"/>
      <c r="M27" s="1393"/>
    </row>
    <row r="28" spans="1:13" ht="13.5">
      <c r="C28" s="1393"/>
      <c r="D28" s="1393"/>
      <c r="E28" s="1393"/>
      <c r="F28" s="1393"/>
      <c r="G28" s="1393"/>
      <c r="H28" s="1393"/>
      <c r="I28" s="1393"/>
      <c r="J28" s="1393"/>
      <c r="K28" s="1393"/>
      <c r="L28" s="1393"/>
      <c r="M28" s="1393"/>
    </row>
    <row r="29" spans="1:13" ht="13.5">
      <c r="C29" s="1393"/>
      <c r="D29" s="1393"/>
      <c r="E29" s="1393"/>
      <c r="F29" s="1393"/>
      <c r="G29" s="1393"/>
      <c r="H29" s="1393"/>
      <c r="I29" s="1393"/>
      <c r="J29" s="1393"/>
      <c r="K29" s="1393"/>
      <c r="L29" s="1393"/>
      <c r="M29" s="1393"/>
    </row>
    <row r="30" spans="1:13" ht="13.5">
      <c r="C30" s="1393"/>
      <c r="D30" s="1393"/>
      <c r="E30" s="1393"/>
      <c r="F30" s="1393"/>
      <c r="G30" s="1393"/>
      <c r="H30" s="1393"/>
      <c r="I30" s="1393"/>
      <c r="J30" s="1393"/>
      <c r="K30" s="1393"/>
      <c r="L30" s="1393"/>
      <c r="M30" s="1393"/>
    </row>
    <row r="31" spans="1:13" ht="13.5">
      <c r="C31" s="1393"/>
      <c r="D31" s="1393"/>
      <c r="E31" s="1393"/>
      <c r="F31" s="1393"/>
      <c r="G31" s="1393"/>
      <c r="H31" s="1393"/>
      <c r="I31" s="1393"/>
      <c r="J31" s="1393"/>
      <c r="K31" s="1393"/>
      <c r="L31" s="1393"/>
      <c r="M31" s="1393"/>
    </row>
    <row r="32" spans="1:13" ht="13.5">
      <c r="C32" s="1393"/>
      <c r="D32" s="1393"/>
      <c r="E32" s="1393"/>
      <c r="F32" s="1393"/>
      <c r="G32" s="1393"/>
      <c r="H32" s="1393"/>
      <c r="I32" s="1393"/>
      <c r="J32" s="1393"/>
      <c r="K32" s="1393"/>
      <c r="L32" s="1393"/>
      <c r="M32" s="1393"/>
    </row>
    <row r="33" spans="3:13" ht="1.5" customHeight="1">
      <c r="C33" s="1393"/>
      <c r="D33" s="1393"/>
      <c r="E33" s="1393"/>
      <c r="F33" s="1393"/>
      <c r="G33" s="1393"/>
      <c r="H33" s="1393"/>
      <c r="I33" s="1393"/>
      <c r="J33" s="1393"/>
      <c r="K33" s="1393"/>
      <c r="L33" s="1393"/>
      <c r="M33" s="1393"/>
    </row>
    <row r="34" spans="3:13" ht="0.5" customHeight="1">
      <c r="C34" s="1393"/>
      <c r="D34" s="1393"/>
      <c r="E34" s="1393"/>
      <c r="F34" s="1393"/>
      <c r="G34" s="1393"/>
      <c r="H34" s="1393"/>
      <c r="I34" s="1393"/>
      <c r="J34" s="1393"/>
      <c r="K34" s="1393"/>
      <c r="L34" s="1393"/>
      <c r="M34" s="1393"/>
    </row>
    <row r="35" spans="3:13" ht="13.5">
      <c r="C35" s="1393"/>
      <c r="D35" s="1393"/>
      <c r="E35" s="1393"/>
      <c r="F35" s="1393"/>
      <c r="G35" s="1393"/>
      <c r="H35" s="1393"/>
      <c r="I35" s="1393"/>
      <c r="J35" s="1393"/>
      <c r="K35" s="1393"/>
      <c r="L35" s="1393"/>
      <c r="M35" s="1393"/>
    </row>
    <row r="36" spans="3:13" ht="13.5">
      <c r="C36" s="1393"/>
      <c r="D36" s="1393"/>
      <c r="E36" s="1393"/>
      <c r="F36" s="1393"/>
      <c r="G36" s="1393"/>
      <c r="H36" s="1393"/>
      <c r="I36" s="1393"/>
      <c r="J36" s="1393"/>
      <c r="K36" s="1393"/>
      <c r="L36" s="1393"/>
      <c r="M36" s="1393"/>
    </row>
    <row r="37" spans="3:13" ht="13.5">
      <c r="C37" s="1393"/>
      <c r="D37" s="1393"/>
      <c r="E37" s="1393"/>
      <c r="F37" s="1393"/>
      <c r="G37" s="1393"/>
      <c r="H37" s="1393"/>
      <c r="I37" s="1393"/>
      <c r="J37" s="1393"/>
      <c r="K37" s="1393"/>
      <c r="L37" s="1393"/>
      <c r="M37" s="1393"/>
    </row>
    <row r="38" spans="3:13" ht="13.5">
      <c r="C38" s="1393"/>
      <c r="D38" s="1393"/>
      <c r="E38" s="1393"/>
      <c r="F38" s="1393"/>
      <c r="G38" s="1393"/>
      <c r="H38" s="1393"/>
      <c r="I38" s="1393"/>
      <c r="J38" s="1393"/>
      <c r="K38" s="1393"/>
      <c r="L38" s="1393"/>
      <c r="M38" s="1393"/>
    </row>
    <row r="39" spans="3:13" ht="13.5">
      <c r="C39" s="1393"/>
      <c r="D39" s="1393"/>
      <c r="E39" s="1393"/>
      <c r="F39" s="1393"/>
      <c r="G39" s="1393"/>
      <c r="H39" s="1393"/>
      <c r="I39" s="1393"/>
      <c r="J39" s="1393"/>
      <c r="K39" s="1393"/>
      <c r="L39" s="1393"/>
      <c r="M39" s="1393"/>
    </row>
    <row r="40" spans="3:13" ht="13.5">
      <c r="C40" s="1393"/>
      <c r="D40" s="1393"/>
      <c r="E40" s="1393"/>
      <c r="F40" s="1393"/>
      <c r="G40" s="1393"/>
      <c r="H40" s="1393"/>
      <c r="I40" s="1393"/>
      <c r="J40" s="1393"/>
      <c r="K40" s="1393"/>
      <c r="L40" s="1393"/>
      <c r="M40" s="1393"/>
    </row>
    <row r="41" spans="3:13" ht="13.5"/>
    <row r="42" spans="3:13" ht="15">
      <c r="C42" s="342"/>
      <c r="D42" s="342"/>
      <c r="E42" s="342"/>
      <c r="F42" s="342"/>
      <c r="G42" s="325">
        <v>2023</v>
      </c>
      <c r="H42" s="325">
        <v>2024</v>
      </c>
      <c r="I42" s="325">
        <v>2025</v>
      </c>
    </row>
    <row r="43" spans="3:13" ht="15">
      <c r="C43" s="2078" t="s">
        <v>1120</v>
      </c>
      <c r="D43" s="2079"/>
      <c r="E43" s="2079"/>
      <c r="F43" s="2080"/>
      <c r="G43" s="28">
        <v>0</v>
      </c>
      <c r="H43" s="329">
        <v>0</v>
      </c>
      <c r="I43" s="339">
        <v>0</v>
      </c>
    </row>
    <row r="44" spans="3:13" ht="15">
      <c r="C44" s="2078" t="s">
        <v>1121</v>
      </c>
      <c r="D44" s="2079"/>
      <c r="E44" s="2079"/>
      <c r="F44" s="2080"/>
      <c r="G44" s="25">
        <v>0</v>
      </c>
      <c r="H44" s="341">
        <v>0</v>
      </c>
      <c r="I44" s="340">
        <v>0</v>
      </c>
    </row>
    <row r="45" spans="3:13" ht="13.5"/>
    <row r="46" spans="3:13" ht="13.5"/>
    <row r="47" spans="3:13" ht="15.5" customHeight="1">
      <c r="C47" s="1251" t="s">
        <v>1122</v>
      </c>
      <c r="D47" s="1252"/>
      <c r="E47" s="1252"/>
      <c r="F47" s="1252"/>
      <c r="G47" s="1252"/>
      <c r="H47" s="1252"/>
      <c r="I47" s="1252"/>
      <c r="J47" s="1252"/>
      <c r="K47" s="1252"/>
      <c r="L47" s="1252"/>
      <c r="M47" s="1252"/>
    </row>
    <row r="48" spans="3:13" ht="15" customHeight="1">
      <c r="C48" s="1310" t="s">
        <v>1123</v>
      </c>
      <c r="D48" s="1310"/>
      <c r="E48" s="1310"/>
      <c r="F48" s="1310"/>
      <c r="G48" s="1310"/>
      <c r="H48" s="1310"/>
      <c r="I48" s="1310"/>
      <c r="J48" s="1310"/>
      <c r="K48" s="1310"/>
      <c r="L48" s="1310"/>
      <c r="M48" s="1310"/>
    </row>
    <row r="49" spans="3:38" ht="13.5">
      <c r="C49" s="1310"/>
      <c r="D49" s="1310"/>
      <c r="E49" s="1310"/>
      <c r="F49" s="1310"/>
      <c r="G49" s="1310"/>
      <c r="H49" s="1310"/>
      <c r="I49" s="1310"/>
      <c r="J49" s="1310"/>
      <c r="K49" s="1310"/>
      <c r="L49" s="1310"/>
      <c r="M49" s="1310"/>
    </row>
    <row r="50" spans="3:38" ht="13.5">
      <c r="C50" s="1310"/>
      <c r="D50" s="1310"/>
      <c r="E50" s="1310"/>
      <c r="F50" s="1310"/>
      <c r="G50" s="1310"/>
      <c r="H50" s="1310"/>
      <c r="I50" s="1310"/>
      <c r="J50" s="1310"/>
      <c r="K50" s="1310"/>
      <c r="L50" s="1310"/>
      <c r="M50" s="1310"/>
    </row>
    <row r="51" spans="3:38" ht="13.5">
      <c r="C51" s="1310"/>
      <c r="D51" s="1310"/>
      <c r="E51" s="1310"/>
      <c r="F51" s="1310"/>
      <c r="G51" s="1310"/>
      <c r="H51" s="1310"/>
      <c r="I51" s="1310"/>
      <c r="J51" s="1310"/>
      <c r="K51" s="1310"/>
      <c r="L51" s="1310"/>
      <c r="M51" s="1310"/>
    </row>
    <row r="52" spans="3:38" ht="13.5">
      <c r="C52" s="1310"/>
      <c r="D52" s="1310"/>
      <c r="E52" s="1310"/>
      <c r="F52" s="1310"/>
      <c r="G52" s="1310"/>
      <c r="H52" s="1310"/>
      <c r="I52" s="1310"/>
      <c r="J52" s="1310"/>
      <c r="K52" s="1310"/>
      <c r="L52" s="1310"/>
      <c r="M52" s="1310"/>
    </row>
    <row r="53" spans="3:38" ht="13.5">
      <c r="C53" s="1310"/>
      <c r="D53" s="1310"/>
      <c r="E53" s="1310"/>
      <c r="F53" s="1310"/>
      <c r="G53" s="1310"/>
      <c r="H53" s="1310"/>
      <c r="I53" s="1310"/>
      <c r="J53" s="1310"/>
      <c r="K53" s="1310"/>
      <c r="L53" s="1310"/>
      <c r="M53" s="1310"/>
    </row>
    <row r="54" spans="3:38" ht="13.5">
      <c r="C54" s="1310"/>
      <c r="D54" s="1310"/>
      <c r="E54" s="1310"/>
      <c r="F54" s="1310"/>
      <c r="G54" s="1310"/>
      <c r="H54" s="1310"/>
      <c r="I54" s="1310"/>
      <c r="J54" s="1310"/>
      <c r="K54" s="1310"/>
      <c r="L54" s="1310"/>
      <c r="M54" s="1310"/>
    </row>
    <row r="55" spans="3:38" ht="13.5">
      <c r="C55" s="1310"/>
      <c r="D55" s="1310"/>
      <c r="E55" s="1310"/>
      <c r="F55" s="1310"/>
      <c r="G55" s="1310"/>
      <c r="H55" s="1310"/>
      <c r="I55" s="1310"/>
      <c r="J55" s="1310"/>
      <c r="K55" s="1310"/>
      <c r="L55" s="1310"/>
      <c r="M55" s="1310"/>
    </row>
    <row r="56" spans="3:38" ht="13.5">
      <c r="C56" s="1310"/>
      <c r="D56" s="1310"/>
      <c r="E56" s="1310"/>
      <c r="F56" s="1310"/>
      <c r="G56" s="1310"/>
      <c r="H56" s="1310"/>
      <c r="I56" s="1310"/>
      <c r="J56" s="1310"/>
      <c r="K56" s="1310"/>
      <c r="L56" s="1310"/>
      <c r="M56" s="1310"/>
    </row>
    <row r="57" spans="3:38" ht="13.5">
      <c r="C57" s="1310"/>
      <c r="D57" s="1310"/>
      <c r="E57" s="1310"/>
      <c r="F57" s="1310"/>
      <c r="G57" s="1310"/>
      <c r="H57" s="1310"/>
      <c r="I57" s="1310"/>
      <c r="J57" s="1310"/>
      <c r="K57" s="1310"/>
      <c r="L57" s="1310"/>
      <c r="M57" s="1310"/>
    </row>
    <row r="58" spans="3:38" ht="13.5"/>
    <row r="59" spans="3:38" ht="13.5"/>
    <row r="60" spans="3:38" ht="14" thickBot="1">
      <c r="C60" s="97"/>
      <c r="D60" s="97"/>
      <c r="E60" s="97"/>
      <c r="F60" s="97"/>
      <c r="G60" s="97"/>
      <c r="H60" s="97"/>
      <c r="I60" s="97"/>
      <c r="J60" s="97"/>
      <c r="K60" s="98"/>
      <c r="L60" s="98"/>
      <c r="M60" s="98"/>
      <c r="N60" s="98"/>
      <c r="O60" s="98"/>
      <c r="P60" s="98"/>
      <c r="Q60" s="97"/>
      <c r="R60" s="97"/>
      <c r="S60" s="97"/>
      <c r="T60" s="97"/>
      <c r="U60" s="97"/>
      <c r="V60" s="97"/>
      <c r="W60" s="97"/>
      <c r="X60" s="97"/>
      <c r="Y60" s="97"/>
      <c r="Z60" s="97"/>
      <c r="AA60" s="97"/>
      <c r="AB60" s="97"/>
      <c r="AC60" s="97"/>
      <c r="AD60" s="97"/>
      <c r="AE60" s="97"/>
      <c r="AF60" s="97"/>
      <c r="AG60" s="97"/>
      <c r="AH60" s="97"/>
      <c r="AI60" s="97"/>
      <c r="AJ60" s="97"/>
      <c r="AK60" s="97"/>
      <c r="AL60" s="97"/>
    </row>
    <row r="61" spans="3:38" ht="23">
      <c r="C61" s="79" t="s">
        <v>96</v>
      </c>
      <c r="K61" s="12"/>
      <c r="L61" s="12"/>
      <c r="M61" s="12"/>
      <c r="N61" s="12"/>
      <c r="O61" s="12"/>
      <c r="P61" s="12"/>
    </row>
    <row r="62" spans="3:38" ht="13.5"/>
    <row r="63" spans="3:38" ht="13.5"/>
    <row r="64" spans="3:38" ht="15.5" customHeight="1">
      <c r="C64" s="2082" t="s">
        <v>1570</v>
      </c>
      <c r="D64" s="2083"/>
      <c r="E64" s="2083"/>
      <c r="F64" s="2083"/>
      <c r="G64" s="2083"/>
      <c r="H64" s="2083"/>
      <c r="I64" s="2083"/>
      <c r="J64" s="2083"/>
      <c r="K64" s="2083"/>
      <c r="L64" s="2083"/>
      <c r="M64" s="2083"/>
    </row>
    <row r="65" spans="3:22" ht="15">
      <c r="C65" s="2073" t="s">
        <v>1124</v>
      </c>
      <c r="D65" s="2074"/>
      <c r="E65" s="2074"/>
      <c r="F65" s="2074"/>
      <c r="G65" s="2074"/>
      <c r="H65" s="2074"/>
      <c r="I65" s="2074"/>
      <c r="J65" s="2074"/>
      <c r="K65" s="2074"/>
      <c r="L65" s="2074"/>
      <c r="M65" s="2074"/>
      <c r="N65" s="2074"/>
      <c r="O65" s="2074"/>
      <c r="P65" s="2074"/>
      <c r="Q65" s="2074"/>
      <c r="R65" s="2074"/>
      <c r="S65" s="2074"/>
      <c r="T65" s="2074"/>
      <c r="U65" s="2074"/>
      <c r="V65" s="2074"/>
    </row>
    <row r="66" spans="3:22" ht="15">
      <c r="C66" s="2081" t="s">
        <v>183</v>
      </c>
      <c r="D66" s="1282"/>
      <c r="E66" s="1282"/>
      <c r="F66" s="1282"/>
      <c r="G66" s="1448">
        <v>2022</v>
      </c>
      <c r="H66" s="1448"/>
      <c r="I66" s="1448"/>
      <c r="J66" s="1448"/>
      <c r="K66" s="1448">
        <v>2023</v>
      </c>
      <c r="L66" s="1448"/>
      <c r="M66" s="1448"/>
      <c r="N66" s="1448"/>
      <c r="O66" s="1448">
        <v>2024</v>
      </c>
      <c r="P66" s="1448"/>
      <c r="Q66" s="1448"/>
      <c r="R66" s="1448"/>
      <c r="S66" s="1448">
        <v>2025</v>
      </c>
      <c r="T66" s="1448"/>
      <c r="U66" s="1448"/>
      <c r="V66" s="1448"/>
    </row>
    <row r="67" spans="3:22" ht="15">
      <c r="C67" s="2081" t="s">
        <v>183</v>
      </c>
      <c r="D67" s="1282"/>
      <c r="E67" s="1282"/>
      <c r="F67" s="1282"/>
      <c r="G67" s="302" t="s">
        <v>1125</v>
      </c>
      <c r="H67" s="302" t="s">
        <v>1126</v>
      </c>
      <c r="I67" s="302" t="s">
        <v>1127</v>
      </c>
      <c r="J67" s="302" t="s">
        <v>186</v>
      </c>
      <c r="K67" s="302" t="s">
        <v>1125</v>
      </c>
      <c r="L67" s="302" t="s">
        <v>1126</v>
      </c>
      <c r="M67" s="302" t="s">
        <v>1127</v>
      </c>
      <c r="N67" s="302" t="s">
        <v>186</v>
      </c>
      <c r="O67" s="302" t="s">
        <v>1125</v>
      </c>
      <c r="P67" s="302" t="s">
        <v>1126</v>
      </c>
      <c r="Q67" s="302" t="s">
        <v>1127</v>
      </c>
      <c r="R67" s="302" t="s">
        <v>186</v>
      </c>
      <c r="S67" s="302" t="s">
        <v>1125</v>
      </c>
      <c r="T67" s="302" t="s">
        <v>1126</v>
      </c>
      <c r="U67" s="302" t="s">
        <v>1127</v>
      </c>
      <c r="V67" s="302" t="s">
        <v>186</v>
      </c>
    </row>
    <row r="68" spans="3:22" ht="15" customHeight="1">
      <c r="C68" s="2068" t="s">
        <v>1128</v>
      </c>
      <c r="D68" s="1644"/>
      <c r="E68" s="1644"/>
      <c r="F68" s="1659"/>
      <c r="G68" s="839">
        <v>233661</v>
      </c>
      <c r="H68" s="840">
        <v>30643</v>
      </c>
      <c r="I68" s="840">
        <v>3007</v>
      </c>
      <c r="J68" s="841">
        <v>267311</v>
      </c>
      <c r="K68" s="842">
        <v>237811</v>
      </c>
      <c r="L68" s="843">
        <v>22553</v>
      </c>
      <c r="M68" s="843">
        <v>2926</v>
      </c>
      <c r="N68" s="844">
        <v>263290</v>
      </c>
      <c r="O68" s="845">
        <v>303071</v>
      </c>
      <c r="P68" s="840">
        <v>18269</v>
      </c>
      <c r="Q68" s="840">
        <v>837</v>
      </c>
      <c r="R68" s="846">
        <f>O68+P68+Q68</f>
        <v>322177</v>
      </c>
      <c r="S68" s="842">
        <v>142050.62</v>
      </c>
      <c r="T68" s="843">
        <v>33049.031999999999</v>
      </c>
      <c r="U68" s="843">
        <v>2320.7249999999999</v>
      </c>
      <c r="V68" s="1086">
        <f>SUM(S68:U68)</f>
        <v>177420.37700000001</v>
      </c>
    </row>
    <row r="69" spans="3:22" ht="15">
      <c r="C69" s="2077" t="s">
        <v>1129</v>
      </c>
      <c r="D69" s="1648"/>
      <c r="E69" s="1648"/>
      <c r="F69" s="1649"/>
      <c r="G69" s="847">
        <v>15862</v>
      </c>
      <c r="H69" s="848">
        <v>6032</v>
      </c>
      <c r="I69" s="848">
        <v>0</v>
      </c>
      <c r="J69" s="849">
        <v>21894</v>
      </c>
      <c r="K69" s="850">
        <v>48221</v>
      </c>
      <c r="L69" s="851">
        <v>1482</v>
      </c>
      <c r="M69" s="851">
        <v>0</v>
      </c>
      <c r="N69" s="852">
        <v>49704</v>
      </c>
      <c r="O69" s="853">
        <v>40121</v>
      </c>
      <c r="P69" s="848">
        <v>3568</v>
      </c>
      <c r="Q69" s="848">
        <v>0</v>
      </c>
      <c r="R69" s="854">
        <f t="shared" ref="R69:R70" si="0">O69+P69+Q69</f>
        <v>43689</v>
      </c>
      <c r="S69" s="850">
        <v>95535.945999999996</v>
      </c>
      <c r="T69" s="851">
        <v>2068.1660000000002</v>
      </c>
      <c r="U69" s="851">
        <v>0</v>
      </c>
      <c r="V69" s="1086">
        <f>SUM(S69:U69)</f>
        <v>97604.111999999994</v>
      </c>
    </row>
    <row r="70" spans="3:22" ht="15">
      <c r="C70" s="2068" t="s">
        <v>1130</v>
      </c>
      <c r="D70" s="1644"/>
      <c r="E70" s="1644"/>
      <c r="F70" s="1659"/>
      <c r="G70" s="855">
        <v>27755</v>
      </c>
      <c r="H70" s="856">
        <v>0</v>
      </c>
      <c r="I70" s="856">
        <v>0</v>
      </c>
      <c r="J70" s="857">
        <v>27755</v>
      </c>
      <c r="K70" s="858">
        <v>38409</v>
      </c>
      <c r="L70" s="859">
        <v>0</v>
      </c>
      <c r="M70" s="859">
        <v>0</v>
      </c>
      <c r="N70" s="860">
        <v>38409</v>
      </c>
      <c r="O70" s="861">
        <v>24271</v>
      </c>
      <c r="P70" s="856">
        <v>1266</v>
      </c>
      <c r="Q70" s="856">
        <v>0</v>
      </c>
      <c r="R70" s="862">
        <f t="shared" si="0"/>
        <v>25537</v>
      </c>
      <c r="S70" s="858">
        <v>39398.648000000001</v>
      </c>
      <c r="T70" s="859">
        <v>1214.712</v>
      </c>
      <c r="U70" s="859">
        <v>0</v>
      </c>
      <c r="V70" s="1086">
        <f>SUM(S70:U70)</f>
        <v>40613.360000000001</v>
      </c>
    </row>
    <row r="71" spans="3:22" ht="56.25" customHeight="1">
      <c r="C71" s="1350" t="s">
        <v>1571</v>
      </c>
      <c r="D71" s="2075"/>
      <c r="E71" s="2075"/>
      <c r="F71" s="2075"/>
      <c r="G71" s="2075"/>
      <c r="H71" s="2075"/>
      <c r="I71" s="2075"/>
      <c r="J71" s="2075"/>
      <c r="K71" s="2075"/>
      <c r="L71" s="2075"/>
      <c r="M71" s="2075"/>
    </row>
    <row r="72" spans="3:22" ht="13.5"/>
    <row r="73" spans="3:22" ht="13.5"/>
    <row r="74" spans="3:22" ht="15.5">
      <c r="C74" s="2066" t="s">
        <v>1131</v>
      </c>
      <c r="D74" s="2067"/>
      <c r="E74" s="2067"/>
      <c r="F74" s="2067"/>
      <c r="G74" s="2067"/>
      <c r="H74" s="2067"/>
      <c r="I74" s="2067"/>
      <c r="J74" s="2067"/>
      <c r="K74" s="2067"/>
      <c r="L74" s="2067"/>
      <c r="M74" s="2067"/>
    </row>
    <row r="75" spans="3:22" ht="15">
      <c r="C75" s="2076" t="s">
        <v>183</v>
      </c>
      <c r="D75" s="1459"/>
      <c r="E75" s="1459"/>
      <c r="F75" s="1459"/>
      <c r="G75" s="343">
        <v>2022</v>
      </c>
      <c r="H75" s="343">
        <v>2023</v>
      </c>
      <c r="I75" s="343">
        <v>2024</v>
      </c>
      <c r="J75" s="343">
        <v>2025</v>
      </c>
    </row>
    <row r="76" spans="3:22" ht="30">
      <c r="C76" s="2068" t="s">
        <v>1132</v>
      </c>
      <c r="D76" s="1644"/>
      <c r="E76" s="1644"/>
      <c r="F76" s="1659"/>
      <c r="G76" s="54" t="s">
        <v>1133</v>
      </c>
      <c r="H76" s="345" t="s">
        <v>1134</v>
      </c>
      <c r="I76" s="28">
        <v>73</v>
      </c>
      <c r="J76" s="347">
        <v>67</v>
      </c>
    </row>
    <row r="77" spans="3:22" ht="15">
      <c r="C77" s="2068" t="s">
        <v>1135</v>
      </c>
      <c r="D77" s="1644"/>
      <c r="E77" s="1644"/>
      <c r="F77" s="1659"/>
      <c r="G77" s="344">
        <v>20</v>
      </c>
      <c r="H77" s="346">
        <v>27</v>
      </c>
      <c r="I77" s="344">
        <v>43</v>
      </c>
      <c r="J77" s="348">
        <v>63</v>
      </c>
    </row>
    <row r="78" spans="3:22" ht="15">
      <c r="C78" s="2068" t="s">
        <v>1136</v>
      </c>
      <c r="D78" s="1644"/>
      <c r="E78" s="1644"/>
      <c r="F78" s="1659"/>
      <c r="G78" s="344">
        <v>39</v>
      </c>
      <c r="H78" s="346">
        <v>59</v>
      </c>
      <c r="I78" s="344">
        <v>30</v>
      </c>
      <c r="J78" s="348">
        <v>4</v>
      </c>
    </row>
    <row r="79" spans="3:22" ht="34.5" customHeight="1">
      <c r="C79" s="1853" t="s">
        <v>1137</v>
      </c>
      <c r="D79" s="1853"/>
      <c r="E79" s="1853"/>
      <c r="F79" s="1853"/>
      <c r="G79" s="1853"/>
      <c r="H79" s="1853"/>
      <c r="I79" s="1853"/>
      <c r="J79" s="1853"/>
      <c r="K79" s="1853"/>
      <c r="L79" s="1853"/>
      <c r="M79" s="1853"/>
    </row>
    <row r="80" spans="3:22" ht="13.5"/>
    <row r="81" spans="1:13" ht="13.5"/>
    <row r="82" spans="1:13" ht="15.5" customHeight="1">
      <c r="C82" s="2066" t="s">
        <v>1138</v>
      </c>
      <c r="D82" s="2067"/>
      <c r="E82" s="2067"/>
      <c r="F82" s="2067"/>
      <c r="G82" s="2067"/>
      <c r="H82" s="2067"/>
      <c r="I82" s="2067"/>
      <c r="J82" s="2067"/>
      <c r="K82" s="2067"/>
      <c r="L82" s="2067"/>
      <c r="M82" s="2067"/>
    </row>
    <row r="83" spans="1:13" ht="15">
      <c r="C83" s="2071" t="s">
        <v>183</v>
      </c>
      <c r="D83" s="2072"/>
      <c r="E83" s="2072"/>
      <c r="F83" s="2072"/>
      <c r="G83" s="350">
        <v>2022</v>
      </c>
      <c r="H83" s="350">
        <v>2023</v>
      </c>
      <c r="I83" s="350">
        <v>2024</v>
      </c>
      <c r="J83" s="350">
        <v>2025</v>
      </c>
    </row>
    <row r="84" spans="1:13" ht="15">
      <c r="C84" s="2068" t="s">
        <v>1139</v>
      </c>
      <c r="D84" s="1644"/>
      <c r="E84" s="1644"/>
      <c r="F84" s="1659"/>
      <c r="G84" s="962">
        <v>6.2</v>
      </c>
      <c r="H84" s="963">
        <v>5.9</v>
      </c>
      <c r="I84" s="964">
        <v>4.63</v>
      </c>
      <c r="J84" s="965">
        <v>5.3</v>
      </c>
    </row>
    <row r="85" spans="1:13" ht="38.25" customHeight="1">
      <c r="C85" s="2069" t="s">
        <v>1572</v>
      </c>
      <c r="D85" s="1761"/>
      <c r="E85" s="1761"/>
      <c r="F85" s="2070"/>
      <c r="G85" s="351">
        <v>0.108</v>
      </c>
      <c r="H85" s="353">
        <v>9.4E-2</v>
      </c>
      <c r="I85" s="354">
        <v>0.10299999999999999</v>
      </c>
      <c r="J85" s="352">
        <v>0.08</v>
      </c>
    </row>
    <row r="86" spans="1:13" ht="13.5"/>
    <row r="87" spans="1:13" ht="13.5"/>
    <row r="88" spans="1:13" ht="13.5"/>
    <row r="89" spans="1:13" ht="13.5"/>
    <row r="90" spans="1:13" ht="13.5" hidden="1">
      <c r="A90" s="11"/>
    </row>
    <row r="91" spans="1:13" ht="13.5" hidden="1">
      <c r="A91" s="11"/>
    </row>
    <row r="92" spans="1:13" ht="13.5" hidden="1">
      <c r="A92" s="11"/>
    </row>
    <row r="93" spans="1:13" ht="13.5" hidden="1">
      <c r="A93" s="11"/>
    </row>
    <row r="94" spans="1:13" ht="13.5" hidden="1">
      <c r="A94" s="11"/>
    </row>
    <row r="95" spans="1:13" ht="13.5" hidden="1">
      <c r="A95" s="11"/>
    </row>
    <row r="96" spans="1:13" ht="13.5" hidden="1">
      <c r="A96" s="11"/>
    </row>
    <row r="97" spans="1:1" ht="13.5" hidden="1">
      <c r="A97" s="11"/>
    </row>
    <row r="98" spans="1:1" ht="13.5" hidden="1">
      <c r="A98" s="11"/>
    </row>
    <row r="99" spans="1:1" ht="13.5" hidden="1">
      <c r="A99" s="11"/>
    </row>
    <row r="100" spans="1:1" ht="13.5" hidden="1">
      <c r="A100" s="11"/>
    </row>
    <row r="101" spans="1:1" ht="13.5" hidden="1">
      <c r="A101" s="11"/>
    </row>
    <row r="102" spans="1:1" ht="13.5" hidden="1">
      <c r="A102" s="11"/>
    </row>
    <row r="103" spans="1:1" ht="13.5" hidden="1">
      <c r="A103" s="11"/>
    </row>
    <row r="104" spans="1:1" ht="13.5" hidden="1">
      <c r="A104" s="11"/>
    </row>
    <row r="105" spans="1:1" ht="13.5" hidden="1">
      <c r="A105" s="11"/>
    </row>
    <row r="106" spans="1:1" ht="13.5" hidden="1">
      <c r="A106" s="11"/>
    </row>
    <row r="107" spans="1:1" ht="13.5" hidden="1">
      <c r="A107" s="11"/>
    </row>
    <row r="108" spans="1:1" ht="13.5" hidden="1">
      <c r="A108" s="11"/>
    </row>
    <row r="109" spans="1:1" ht="13.5" hidden="1">
      <c r="A109" s="11"/>
    </row>
    <row r="110" spans="1:1" ht="13.5" hidden="1">
      <c r="A110" s="11"/>
    </row>
    <row r="111" spans="1:1" ht="13.5" hidden="1">
      <c r="A111" s="11"/>
    </row>
    <row r="112" spans="1:1" ht="13.5" hidden="1">
      <c r="A112" s="11"/>
    </row>
    <row r="113" spans="1:1" ht="13.5" hidden="1">
      <c r="A113" s="11"/>
    </row>
    <row r="114" spans="1:1" ht="13.5" hidden="1">
      <c r="A114" s="11"/>
    </row>
    <row r="115" spans="1:1" ht="13.5" hidden="1">
      <c r="A115" s="11"/>
    </row>
    <row r="116" spans="1:1" ht="13.5" hidden="1">
      <c r="A116" s="11"/>
    </row>
    <row r="117" spans="1:1" ht="13.5" hidden="1">
      <c r="A117" s="11"/>
    </row>
    <row r="118" spans="1:1" ht="13.5" hidden="1">
      <c r="A118" s="11"/>
    </row>
    <row r="119" spans="1:1" ht="13.5" hidden="1">
      <c r="A119" s="11"/>
    </row>
    <row r="120" spans="1:1" ht="13.5" hidden="1">
      <c r="A120" s="11"/>
    </row>
    <row r="121" spans="1:1" ht="13.5" hidden="1">
      <c r="A121" s="11"/>
    </row>
    <row r="122" spans="1:1" ht="13.5" hidden="1">
      <c r="A122" s="11"/>
    </row>
    <row r="123" spans="1:1" ht="13.5" hidden="1">
      <c r="A123" s="11"/>
    </row>
    <row r="124" spans="1:1" ht="13.5" hidden="1">
      <c r="A124" s="11"/>
    </row>
    <row r="125" spans="1:1" ht="13.5" hidden="1">
      <c r="A125" s="11"/>
    </row>
    <row r="126" spans="1:1" ht="13.5" hidden="1">
      <c r="A126" s="11"/>
    </row>
    <row r="127" spans="1:1" ht="13.5" hidden="1">
      <c r="A127" s="11"/>
    </row>
    <row r="128" spans="1:1" ht="13.5" hidden="1">
      <c r="A128" s="11"/>
    </row>
    <row r="129" spans="1:1" ht="13.5" hidden="1">
      <c r="A129" s="11"/>
    </row>
    <row r="130" spans="1:1" ht="13.5" hidden="1">
      <c r="A130" s="11"/>
    </row>
    <row r="131" spans="1:1" ht="13.5" hidden="1">
      <c r="A131" s="11"/>
    </row>
    <row r="132" spans="1:1" ht="13.5" hidden="1">
      <c r="A132" s="11"/>
    </row>
    <row r="133" spans="1:1" ht="13.5" hidden="1">
      <c r="A133" s="11"/>
    </row>
    <row r="134" spans="1:1" ht="13.5" hidden="1">
      <c r="A134" s="11"/>
    </row>
    <row r="135" spans="1:1" ht="13.5" hidden="1">
      <c r="A135" s="11"/>
    </row>
    <row r="136" spans="1:1" ht="13.5" hidden="1">
      <c r="A136" s="11"/>
    </row>
    <row r="137" spans="1:1" ht="13.5" hidden="1">
      <c r="A137" s="11"/>
    </row>
    <row r="138" spans="1:1" ht="13.5" hidden="1">
      <c r="A138" s="11"/>
    </row>
    <row r="139" spans="1:1" ht="13.5" hidden="1">
      <c r="A139" s="11"/>
    </row>
    <row r="140" spans="1:1" ht="13.5" hidden="1">
      <c r="A140" s="11"/>
    </row>
    <row r="141" spans="1:1" ht="13.5" hidden="1">
      <c r="A141" s="11"/>
    </row>
    <row r="142" spans="1:1" ht="13.5" hidden="1">
      <c r="A142" s="11"/>
    </row>
    <row r="143" spans="1:1" ht="13.5" hidden="1">
      <c r="A143" s="11"/>
    </row>
    <row r="144" spans="1:1" ht="13.5" hidden="1">
      <c r="A144" s="11"/>
    </row>
    <row r="145" spans="1:1" ht="13.5" hidden="1">
      <c r="A145" s="11"/>
    </row>
    <row r="146" spans="1:1" ht="13.5" hidden="1">
      <c r="A146" s="11"/>
    </row>
    <row r="147" spans="1:1" ht="13.5" hidden="1">
      <c r="A147" s="11"/>
    </row>
    <row r="148" spans="1:1" ht="13.5" hidden="1">
      <c r="A148" s="11"/>
    </row>
    <row r="149" spans="1:1" ht="13.5" hidden="1">
      <c r="A149" s="11"/>
    </row>
    <row r="150" spans="1:1" ht="13.5" hidden="1">
      <c r="A150" s="11"/>
    </row>
    <row r="151" spans="1:1" ht="13.5" hidden="1">
      <c r="A151" s="11"/>
    </row>
    <row r="152" spans="1:1" ht="13.5" hidden="1">
      <c r="A152" s="11"/>
    </row>
    <row r="153" spans="1:1" ht="13.5" hidden="1">
      <c r="A153" s="11"/>
    </row>
    <row r="154" spans="1:1" ht="13.5" hidden="1">
      <c r="A154" s="11"/>
    </row>
    <row r="155" spans="1:1" ht="13.5" hidden="1">
      <c r="A155" s="11"/>
    </row>
    <row r="156" spans="1:1" ht="13.5" hidden="1">
      <c r="A156" s="11"/>
    </row>
    <row r="157" spans="1:1" ht="13.5" hidden="1">
      <c r="A157" s="11"/>
    </row>
    <row r="158" spans="1:1" ht="13.5" hidden="1">
      <c r="A158" s="11"/>
    </row>
    <row r="159" spans="1:1" ht="13.5" hidden="1">
      <c r="A159" s="11"/>
    </row>
    <row r="160" spans="1:1" ht="13.5" hidden="1">
      <c r="A160" s="11"/>
    </row>
    <row r="161" spans="1:1" ht="13.5" hidden="1">
      <c r="A161" s="11"/>
    </row>
    <row r="162" spans="1:1" ht="13.5" hidden="1">
      <c r="A162" s="11"/>
    </row>
    <row r="163" spans="1:1" ht="13.5" hidden="1">
      <c r="A163" s="11"/>
    </row>
    <row r="164" spans="1:1" ht="13.5" hidden="1">
      <c r="A164" s="11"/>
    </row>
    <row r="165" spans="1:1" ht="13.5" hidden="1">
      <c r="A165" s="11"/>
    </row>
    <row r="166" spans="1:1" ht="13.5" hidden="1">
      <c r="A166" s="11"/>
    </row>
    <row r="167" spans="1:1" ht="13.5" hidden="1">
      <c r="A167" s="11"/>
    </row>
    <row r="168" spans="1:1" ht="13.5" hidden="1">
      <c r="A168" s="11"/>
    </row>
    <row r="169" spans="1:1" ht="13.5" hidden="1">
      <c r="A169" s="11"/>
    </row>
    <row r="170" spans="1:1" ht="13.5" hidden="1">
      <c r="A170" s="11"/>
    </row>
    <row r="171" spans="1:1" ht="13.5" hidden="1">
      <c r="A171" s="11"/>
    </row>
    <row r="172" spans="1:1" ht="13.5" hidden="1">
      <c r="A172" s="11"/>
    </row>
    <row r="173" spans="1:1" ht="13.5" hidden="1">
      <c r="A173" s="11"/>
    </row>
    <row r="174" spans="1:1" ht="13.5" hidden="1">
      <c r="A174" s="11"/>
    </row>
    <row r="175" spans="1:1" ht="13.5" hidden="1">
      <c r="A175" s="11"/>
    </row>
    <row r="176" spans="1:1" ht="13.5" hidden="1">
      <c r="A176" s="11"/>
    </row>
    <row r="177" spans="1:1" ht="13.5" hidden="1">
      <c r="A177" s="11"/>
    </row>
    <row r="178" spans="1:1" ht="13.5" hidden="1">
      <c r="A178" s="11"/>
    </row>
    <row r="179" spans="1:1" ht="13.5" hidden="1">
      <c r="A179" s="11"/>
    </row>
    <row r="180" spans="1:1" ht="13.5" hidden="1">
      <c r="A180" s="11"/>
    </row>
    <row r="181" spans="1:1" ht="13.5" hidden="1">
      <c r="A181" s="11"/>
    </row>
    <row r="182" spans="1:1" ht="13.5" hidden="1">
      <c r="A182" s="11"/>
    </row>
    <row r="183" spans="1:1" ht="13.5" hidden="1">
      <c r="A183" s="11"/>
    </row>
    <row r="184" spans="1:1" ht="13.5" hidden="1">
      <c r="A184" s="11"/>
    </row>
    <row r="185" spans="1:1" ht="13.5" hidden="1">
      <c r="A185" s="11"/>
    </row>
    <row r="186" spans="1:1" ht="13.5" hidden="1">
      <c r="A186" s="11"/>
    </row>
    <row r="187" spans="1:1" ht="13.5" hidden="1">
      <c r="A187" s="11"/>
    </row>
    <row r="188" spans="1:1" ht="13.5" hidden="1">
      <c r="A188" s="11"/>
    </row>
    <row r="189" spans="1:1" ht="13.5" hidden="1">
      <c r="A189" s="11"/>
    </row>
    <row r="190" spans="1:1" ht="13.5" hidden="1">
      <c r="A190" s="11"/>
    </row>
    <row r="191" spans="1:1" ht="13.5" hidden="1">
      <c r="A191" s="11"/>
    </row>
    <row r="192" spans="1:1" ht="13.5" hidden="1">
      <c r="A192" s="11"/>
    </row>
    <row r="193" spans="1:1" ht="13.5" hidden="1">
      <c r="A193" s="11"/>
    </row>
    <row r="194" spans="1:1" ht="13.5" hidden="1">
      <c r="A194" s="11"/>
    </row>
    <row r="195" spans="1:1" ht="13.5" hidden="1">
      <c r="A195" s="11"/>
    </row>
    <row r="196" spans="1:1" ht="13.5" hidden="1">
      <c r="A196" s="11"/>
    </row>
    <row r="197" spans="1:1" ht="13.5" hidden="1">
      <c r="A197" s="11"/>
    </row>
    <row r="198" spans="1:1" ht="13.5" hidden="1">
      <c r="A198" s="11"/>
    </row>
    <row r="199" spans="1:1" ht="13.5" hidden="1">
      <c r="A199" s="11"/>
    </row>
    <row r="200" spans="1:1" ht="13.5" hidden="1">
      <c r="A200" s="11"/>
    </row>
    <row r="201" spans="1:1" ht="13.5" hidden="1">
      <c r="A201" s="11"/>
    </row>
    <row r="202" spans="1:1" ht="13.5" hidden="1">
      <c r="A202" s="11"/>
    </row>
    <row r="203" spans="1:1" ht="13.5" hidden="1">
      <c r="A203" s="11"/>
    </row>
    <row r="204" spans="1:1" ht="13.5" hidden="1">
      <c r="A204" s="11"/>
    </row>
    <row r="205" spans="1:1" ht="13.5" hidden="1">
      <c r="A205" s="11"/>
    </row>
    <row r="206" spans="1:1" ht="13.5" hidden="1">
      <c r="A206" s="11"/>
    </row>
    <row r="207" spans="1:1" ht="13.5" hidden="1">
      <c r="A207" s="11"/>
    </row>
    <row r="208" spans="1:1" ht="13.5" hidden="1">
      <c r="A208" s="11"/>
    </row>
    <row r="209" spans="1:1" ht="13.5" hidden="1">
      <c r="A209" s="11"/>
    </row>
    <row r="210" spans="1:1" ht="13.5" hidden="1">
      <c r="A210" s="11"/>
    </row>
    <row r="211" spans="1:1" ht="13.5" hidden="1">
      <c r="A211" s="11"/>
    </row>
    <row r="212" spans="1:1" ht="13.5" hidden="1">
      <c r="A212" s="11"/>
    </row>
    <row r="213" spans="1:1" ht="13.5" hidden="1">
      <c r="A213" s="11"/>
    </row>
    <row r="214" spans="1:1" ht="13.5" hidden="1">
      <c r="A214" s="11"/>
    </row>
    <row r="215" spans="1:1" ht="13.5" hidden="1">
      <c r="A215" s="11"/>
    </row>
    <row r="216" spans="1:1" ht="13.5" hidden="1">
      <c r="A216" s="11"/>
    </row>
    <row r="217" spans="1:1" ht="13.5" hidden="1">
      <c r="A217" s="11"/>
    </row>
    <row r="218" spans="1:1" ht="13.5" hidden="1">
      <c r="A218" s="11"/>
    </row>
    <row r="219" spans="1:1" ht="13.5" hidden="1">
      <c r="A219" s="11"/>
    </row>
    <row r="220" spans="1:1" ht="13.5" hidden="1">
      <c r="A220" s="11"/>
    </row>
    <row r="221" spans="1:1" ht="13.5" hidden="1">
      <c r="A221" s="11"/>
    </row>
    <row r="222" spans="1:1" ht="13.5" hidden="1">
      <c r="A222" s="11"/>
    </row>
    <row r="223" spans="1:1" ht="13.5" hidden="1">
      <c r="A223" s="11"/>
    </row>
    <row r="224" spans="1:1" ht="13.5" hidden="1">
      <c r="A224" s="11"/>
    </row>
    <row r="225" spans="1:2" ht="13.5" hidden="1">
      <c r="A225" s="11"/>
    </row>
    <row r="226" spans="1:2" ht="13.5" hidden="1">
      <c r="A226" s="11"/>
    </row>
    <row r="227" spans="1:2" ht="13.5" hidden="1">
      <c r="A227" s="11"/>
    </row>
    <row r="228" spans="1:2" ht="13.5" hidden="1">
      <c r="A228" s="11"/>
    </row>
    <row r="229" spans="1:2" ht="13.5" hidden="1">
      <c r="A229" s="11"/>
    </row>
    <row r="230" spans="1:2" ht="13.5" hidden="1">
      <c r="A230" s="11"/>
    </row>
    <row r="231" spans="1:2" ht="13.5" hidden="1">
      <c r="A231" s="11"/>
    </row>
    <row r="232" spans="1:2" ht="13.5" hidden="1">
      <c r="A232" s="11"/>
    </row>
    <row r="233" spans="1:2" ht="13.5" hidden="1">
      <c r="A233" s="11"/>
    </row>
    <row r="234" spans="1:2" ht="13.5" hidden="1">
      <c r="A234" s="11"/>
    </row>
    <row r="235" spans="1:2" ht="13.5" hidden="1">
      <c r="A235" s="11"/>
    </row>
    <row r="236" spans="1:2" ht="13.5" hidden="1">
      <c r="A236" s="11"/>
    </row>
    <row r="237" spans="1:2" ht="13.5" hidden="1">
      <c r="A237" s="11"/>
    </row>
    <row r="238" spans="1:2" ht="13.5" hidden="1">
      <c r="A238" s="11"/>
    </row>
    <row r="239" spans="1:2" s="97" customFormat="1" ht="14" hidden="1" thickBot="1">
      <c r="A239" s="11"/>
      <c r="B239" s="11"/>
    </row>
    <row r="240" spans="1:2" ht="13.5" hidden="1">
      <c r="A240" s="11"/>
    </row>
    <row r="241" spans="1:1" ht="13.5" hidden="1">
      <c r="A241" s="11"/>
    </row>
    <row r="242" spans="1:1" ht="13.5" hidden="1">
      <c r="A242" s="11"/>
    </row>
    <row r="243" spans="1:1" ht="13.5" hidden="1">
      <c r="A243" s="11"/>
    </row>
    <row r="244" spans="1:1" ht="13.5" hidden="1">
      <c r="A244" s="11"/>
    </row>
    <row r="245" spans="1:1" ht="13.5" hidden="1">
      <c r="A245" s="11"/>
    </row>
    <row r="246" spans="1:1" ht="13.5" hidden="1">
      <c r="A246" s="11"/>
    </row>
    <row r="247" spans="1:1" ht="13.5" hidden="1">
      <c r="A247" s="11"/>
    </row>
    <row r="248" spans="1:1" ht="13.5" hidden="1">
      <c r="A248" s="11"/>
    </row>
    <row r="249" spans="1:1" ht="13.5" hidden="1">
      <c r="A249" s="11"/>
    </row>
    <row r="250" spans="1:1" ht="13.5" hidden="1">
      <c r="A250" s="11"/>
    </row>
    <row r="251" spans="1:1" ht="13.5" hidden="1">
      <c r="A251" s="11"/>
    </row>
    <row r="252" spans="1:1" ht="13.5" hidden="1">
      <c r="A252" s="11"/>
    </row>
    <row r="253" spans="1:1" ht="13.5" hidden="1">
      <c r="A253" s="11"/>
    </row>
    <row r="254" spans="1:1" ht="13.5" hidden="1">
      <c r="A254" s="11"/>
    </row>
    <row r="255" spans="1:1" ht="13.5" hidden="1">
      <c r="A255" s="11"/>
    </row>
    <row r="256" spans="1:1" ht="13.5" hidden="1">
      <c r="A256" s="11"/>
    </row>
    <row r="257" spans="1:1" ht="13.5" hidden="1">
      <c r="A257" s="11"/>
    </row>
    <row r="258" spans="1:1" ht="13.5" hidden="1">
      <c r="A258" s="11"/>
    </row>
    <row r="259" spans="1:1" ht="13.5" hidden="1">
      <c r="A259" s="11"/>
    </row>
    <row r="260" spans="1:1" ht="13.5" hidden="1">
      <c r="A260" s="11"/>
    </row>
    <row r="261" spans="1:1" ht="13.5" hidden="1">
      <c r="A261" s="11"/>
    </row>
    <row r="262" spans="1:1" ht="13.5" hidden="1">
      <c r="A262" s="11"/>
    </row>
    <row r="263" spans="1:1" ht="13.5" hidden="1">
      <c r="A263" s="11"/>
    </row>
    <row r="264" spans="1:1" ht="13.5" hidden="1">
      <c r="A264" s="11"/>
    </row>
    <row r="265" spans="1:1" ht="13.5" hidden="1">
      <c r="A265" s="11"/>
    </row>
    <row r="266" spans="1:1" ht="13.5" hidden="1">
      <c r="A266" s="11"/>
    </row>
    <row r="267" spans="1:1" ht="13.5" hidden="1">
      <c r="A267" s="11"/>
    </row>
    <row r="268" spans="1:1" ht="13.5" hidden="1">
      <c r="A268" s="11"/>
    </row>
    <row r="269" spans="1:1" ht="13.5" hidden="1">
      <c r="A269" s="11"/>
    </row>
    <row r="270" spans="1:1" ht="13.5" hidden="1">
      <c r="A270" s="11"/>
    </row>
    <row r="271" spans="1:1" ht="13.5" hidden="1">
      <c r="A271" s="11"/>
    </row>
    <row r="272" spans="1:1" ht="13.5" hidden="1">
      <c r="A272" s="11"/>
    </row>
    <row r="273" spans="1:1" ht="13.5" hidden="1">
      <c r="A273" s="11"/>
    </row>
    <row r="274" spans="1:1" ht="13.5" hidden="1">
      <c r="A274" s="11"/>
    </row>
    <row r="275" spans="1:1" ht="13.5" hidden="1">
      <c r="A275" s="11"/>
    </row>
    <row r="276" spans="1:1" ht="13.5" hidden="1">
      <c r="A276" s="11"/>
    </row>
    <row r="277" spans="1:1" ht="13.5" hidden="1">
      <c r="A277" s="11"/>
    </row>
    <row r="278" spans="1:1" ht="13.5" hidden="1">
      <c r="A278" s="11"/>
    </row>
    <row r="279" spans="1:1" ht="13.5" hidden="1">
      <c r="A279" s="11"/>
    </row>
    <row r="280" spans="1:1" ht="13.5" hidden="1">
      <c r="A280" s="11"/>
    </row>
    <row r="281" spans="1:1" ht="13.5" hidden="1">
      <c r="A281" s="11"/>
    </row>
    <row r="282" spans="1:1" ht="13.5" hidden="1">
      <c r="A282" s="11"/>
    </row>
    <row r="283" spans="1:1" ht="13.5" hidden="1">
      <c r="A283" s="11"/>
    </row>
    <row r="284" spans="1:1" ht="13.5" hidden="1">
      <c r="A284" s="11"/>
    </row>
    <row r="285" spans="1:1" ht="13.5" hidden="1">
      <c r="A285" s="11"/>
    </row>
    <row r="286" spans="1:1" ht="13.5" hidden="1">
      <c r="A286" s="11"/>
    </row>
    <row r="287" spans="1:1" ht="13.5" hidden="1">
      <c r="A287" s="11"/>
    </row>
    <row r="288" spans="1:1" ht="13.5" hidden="1">
      <c r="A288" s="11"/>
    </row>
    <row r="289" spans="1:1" ht="13.5" hidden="1">
      <c r="A289" s="11"/>
    </row>
    <row r="290" spans="1:1" ht="13.5" hidden="1">
      <c r="A290" s="11"/>
    </row>
    <row r="291" spans="1:1" ht="13.5" hidden="1">
      <c r="A291" s="11"/>
    </row>
    <row r="292" spans="1:1" ht="13.5" hidden="1">
      <c r="A292" s="11"/>
    </row>
    <row r="293" spans="1:1" ht="13.5" hidden="1">
      <c r="A293" s="11"/>
    </row>
    <row r="294" spans="1:1" ht="13.5" hidden="1">
      <c r="A294" s="11"/>
    </row>
    <row r="295" spans="1:1" ht="13.5" hidden="1">
      <c r="A295" s="11"/>
    </row>
    <row r="296" spans="1:1" ht="13.5" hidden="1">
      <c r="A296" s="11"/>
    </row>
    <row r="297" spans="1:1" ht="13.5" hidden="1">
      <c r="A297" s="11"/>
    </row>
    <row r="298" spans="1:1" ht="13.5" hidden="1">
      <c r="A298" s="11"/>
    </row>
    <row r="299" spans="1:1" ht="13.5" hidden="1">
      <c r="A299" s="11"/>
    </row>
    <row r="300" spans="1:1" ht="13.5" hidden="1">
      <c r="A300" s="11"/>
    </row>
    <row r="301" spans="1:1" ht="13.5" hidden="1">
      <c r="A301" s="11"/>
    </row>
    <row r="302" spans="1:1" ht="13.5" hidden="1">
      <c r="A302" s="11"/>
    </row>
    <row r="303" spans="1:1" ht="13.5" hidden="1">
      <c r="A303" s="11"/>
    </row>
    <row r="304" spans="1:1" ht="13.5" hidden="1">
      <c r="A304" s="11"/>
    </row>
    <row r="305" spans="1:2" ht="13.5" hidden="1">
      <c r="A305" s="11"/>
    </row>
    <row r="306" spans="1:2" ht="13.5" hidden="1">
      <c r="A306" s="11"/>
    </row>
    <row r="307" spans="1:2" ht="13.5" hidden="1">
      <c r="A307" s="11"/>
    </row>
    <row r="308" spans="1:2" ht="13.5" hidden="1">
      <c r="A308" s="11"/>
    </row>
    <row r="309" spans="1:2" ht="13.5" hidden="1">
      <c r="A309" s="11"/>
    </row>
    <row r="310" spans="1:2" s="97" customFormat="1" ht="14" hidden="1" thickBot="1">
      <c r="A310" s="11"/>
      <c r="B310" s="11"/>
    </row>
    <row r="311" spans="1:2" ht="13.5" hidden="1">
      <c r="A311" s="11"/>
    </row>
    <row r="312" spans="1:2" ht="13.5" hidden="1">
      <c r="A312" s="11"/>
    </row>
    <row r="313" spans="1:2" ht="13.5" hidden="1">
      <c r="A313" s="11"/>
    </row>
    <row r="314" spans="1:2" ht="13.5" hidden="1">
      <c r="A314" s="11"/>
    </row>
    <row r="315" spans="1:2" ht="13.5" hidden="1">
      <c r="A315" s="11"/>
    </row>
    <row r="316" spans="1:2" ht="13.5" hidden="1">
      <c r="A316" s="11"/>
    </row>
    <row r="317" spans="1:2" ht="13.5" hidden="1">
      <c r="A317" s="11"/>
    </row>
    <row r="318" spans="1:2" ht="13.5" hidden="1">
      <c r="A318" s="11"/>
    </row>
    <row r="319" spans="1:2" ht="13.5" hidden="1">
      <c r="A319" s="11"/>
    </row>
    <row r="320" spans="1:2" ht="13.5" hidden="1">
      <c r="A320" s="11"/>
    </row>
    <row r="321" spans="1:1" ht="13.5" hidden="1">
      <c r="A321" s="11"/>
    </row>
    <row r="322" spans="1:1" ht="13.5" hidden="1">
      <c r="A322" s="11"/>
    </row>
    <row r="323" spans="1:1" ht="13.5" hidden="1">
      <c r="A323" s="11"/>
    </row>
    <row r="324" spans="1:1" ht="13.5" hidden="1">
      <c r="A324" s="11"/>
    </row>
    <row r="325" spans="1:1" ht="13.5" hidden="1">
      <c r="A325" s="11"/>
    </row>
    <row r="326" spans="1:1" ht="13.5" hidden="1">
      <c r="A326" s="11"/>
    </row>
    <row r="327" spans="1:1" ht="13.5" hidden="1">
      <c r="A327" s="11"/>
    </row>
    <row r="328" spans="1:1" ht="13.5" hidden="1">
      <c r="A328" s="11"/>
    </row>
    <row r="329" spans="1:1" ht="13.5" hidden="1">
      <c r="A329" s="11"/>
    </row>
    <row r="330" spans="1:1" ht="13.5" hidden="1">
      <c r="A330" s="11"/>
    </row>
    <row r="331" spans="1:1" ht="13.5" hidden="1">
      <c r="A331" s="11"/>
    </row>
    <row r="332" spans="1:1" ht="13.5" hidden="1">
      <c r="A332" s="11"/>
    </row>
    <row r="333" spans="1:1" ht="13.5" hidden="1">
      <c r="A333" s="11"/>
    </row>
    <row r="334" spans="1:1" ht="13.5" hidden="1">
      <c r="A334" s="11"/>
    </row>
    <row r="335" spans="1:1" ht="13.5" hidden="1">
      <c r="A335" s="11"/>
    </row>
    <row r="336" spans="1:1" ht="13.5" hidden="1">
      <c r="A336" s="11"/>
    </row>
    <row r="337" spans="1:1" ht="13.5" hidden="1">
      <c r="A337" s="11"/>
    </row>
    <row r="338" spans="1:1" ht="13.5" hidden="1">
      <c r="A338" s="11"/>
    </row>
    <row r="339" spans="1:1" ht="13.5" hidden="1">
      <c r="A339" s="11"/>
    </row>
    <row r="340" spans="1:1" ht="13.5" hidden="1">
      <c r="A340" s="11"/>
    </row>
    <row r="341" spans="1:1" ht="13.5" hidden="1">
      <c r="A341" s="11"/>
    </row>
    <row r="342" spans="1:1" ht="13.5" hidden="1">
      <c r="A342" s="11"/>
    </row>
    <row r="343" spans="1:1" ht="13.5" hidden="1">
      <c r="A343" s="11"/>
    </row>
    <row r="344" spans="1:1" ht="13.5" hidden="1">
      <c r="A344" s="11"/>
    </row>
    <row r="345" spans="1:1" ht="13.5" hidden="1">
      <c r="A345" s="11"/>
    </row>
    <row r="346" spans="1:1" ht="13.5" hidden="1">
      <c r="A346" s="11"/>
    </row>
    <row r="347" spans="1:1" ht="13.5" hidden="1">
      <c r="A347" s="11"/>
    </row>
    <row r="348" spans="1:1" ht="13.5" hidden="1">
      <c r="A348" s="11"/>
    </row>
    <row r="349" spans="1:1" ht="13.5" hidden="1">
      <c r="A349" s="11"/>
    </row>
    <row r="350" spans="1:1" ht="13.5" hidden="1">
      <c r="A350" s="11"/>
    </row>
    <row r="351" spans="1:1" ht="13.5" hidden="1">
      <c r="A351" s="11"/>
    </row>
    <row r="352" spans="1:1" ht="13.5" hidden="1">
      <c r="A352" s="11"/>
    </row>
    <row r="353" spans="1:1" ht="13.5" hidden="1">
      <c r="A353" s="11"/>
    </row>
    <row r="354" spans="1:1" ht="13.5" hidden="1">
      <c r="A354" s="11"/>
    </row>
    <row r="355" spans="1:1" ht="13.5" hidden="1">
      <c r="A355" s="11"/>
    </row>
    <row r="356" spans="1:1" ht="13.5" hidden="1">
      <c r="A356" s="11"/>
    </row>
    <row r="357" spans="1:1" ht="13.5" hidden="1">
      <c r="A357" s="11"/>
    </row>
    <row r="358" spans="1:1" ht="13.5" hidden="1">
      <c r="A358" s="11"/>
    </row>
    <row r="359" spans="1:1" ht="13.5" hidden="1">
      <c r="A359" s="11"/>
    </row>
    <row r="360" spans="1:1" ht="13.5" hidden="1">
      <c r="A360" s="11"/>
    </row>
    <row r="361" spans="1:1" ht="13.5" hidden="1">
      <c r="A361" s="11"/>
    </row>
    <row r="362" spans="1:1" ht="13.5" hidden="1">
      <c r="A362" s="11"/>
    </row>
    <row r="363" spans="1:1" ht="13.5" hidden="1">
      <c r="A363" s="11"/>
    </row>
    <row r="364" spans="1:1" ht="13.5" hidden="1">
      <c r="A364" s="11"/>
    </row>
    <row r="365" spans="1:1" ht="13.5" hidden="1">
      <c r="A365" s="11"/>
    </row>
    <row r="366" spans="1:1" ht="13.5" hidden="1">
      <c r="A366" s="11"/>
    </row>
    <row r="367" spans="1:1" ht="13.5" hidden="1">
      <c r="A367" s="11"/>
    </row>
    <row r="368" spans="1:1" ht="13.5" hidden="1">
      <c r="A368" s="11"/>
    </row>
    <row r="369" spans="1:1" ht="13.5" hidden="1">
      <c r="A369" s="11"/>
    </row>
    <row r="370" spans="1:1" ht="13.5" hidden="1">
      <c r="A370" s="11"/>
    </row>
    <row r="371" spans="1:1" ht="13.5" hidden="1">
      <c r="A371" s="11"/>
    </row>
    <row r="372" spans="1:1" ht="13.5" hidden="1">
      <c r="A372" s="11"/>
    </row>
    <row r="373" spans="1:1" ht="13.5" hidden="1">
      <c r="A373" s="11"/>
    </row>
    <row r="374" spans="1:1" ht="13.5" hidden="1">
      <c r="A374" s="11"/>
    </row>
    <row r="375" spans="1:1" ht="13.5" hidden="1">
      <c r="A375" s="11"/>
    </row>
    <row r="376" spans="1:1" ht="13.5" hidden="1">
      <c r="A376" s="11"/>
    </row>
    <row r="377" spans="1:1" ht="13.5" hidden="1">
      <c r="A377" s="11"/>
    </row>
    <row r="378" spans="1:1" ht="13.5" hidden="1">
      <c r="A378" s="11"/>
    </row>
    <row r="379" spans="1:1" ht="13.5" hidden="1">
      <c r="A379" s="11"/>
    </row>
    <row r="380" spans="1:1" ht="13.5" hidden="1">
      <c r="A380" s="11"/>
    </row>
    <row r="381" spans="1:1" ht="13.5" hidden="1">
      <c r="A381" s="11"/>
    </row>
    <row r="382" spans="1:1" ht="13.5" hidden="1">
      <c r="A382" s="11"/>
    </row>
    <row r="383" spans="1:1" ht="13.5" hidden="1">
      <c r="A383" s="11"/>
    </row>
    <row r="384" spans="1:1" ht="13.5" hidden="1">
      <c r="A384" s="11"/>
    </row>
    <row r="385" spans="1:1" ht="13.5" hidden="1">
      <c r="A385" s="11"/>
    </row>
    <row r="386" spans="1:1" ht="13.5" hidden="1">
      <c r="A386" s="11"/>
    </row>
    <row r="387" spans="1:1" ht="13.5" hidden="1">
      <c r="A387" s="11"/>
    </row>
    <row r="388" spans="1:1" ht="13.5" hidden="1">
      <c r="A388" s="11"/>
    </row>
    <row r="389" spans="1:1" ht="13.5" hidden="1">
      <c r="A389" s="11"/>
    </row>
    <row r="390" spans="1:1" ht="13.5" hidden="1">
      <c r="A390" s="11"/>
    </row>
    <row r="391" spans="1:1" ht="13.5" hidden="1">
      <c r="A391" s="11"/>
    </row>
    <row r="392" spans="1:1" ht="13.5" hidden="1">
      <c r="A392" s="11"/>
    </row>
    <row r="393" spans="1:1" ht="13.5" hidden="1">
      <c r="A393" s="11"/>
    </row>
    <row r="394" spans="1:1" ht="13.5" hidden="1">
      <c r="A394" s="11"/>
    </row>
    <row r="395" spans="1:1" ht="13.5" hidden="1">
      <c r="A395" s="11"/>
    </row>
    <row r="396" spans="1:1" ht="13.5" hidden="1">
      <c r="A396" s="11"/>
    </row>
    <row r="397" spans="1:1" ht="13.5" hidden="1">
      <c r="A397" s="11"/>
    </row>
    <row r="398" spans="1:1" ht="13.5" hidden="1">
      <c r="A398" s="11"/>
    </row>
    <row r="399" spans="1:1" ht="13.5" hidden="1">
      <c r="A399" s="11"/>
    </row>
    <row r="400" spans="1:1" ht="13.5" hidden="1">
      <c r="A400" s="11"/>
    </row>
    <row r="401" spans="1:1" ht="13.5" hidden="1">
      <c r="A401" s="11"/>
    </row>
    <row r="402" spans="1:1" ht="13.5" hidden="1">
      <c r="A402" s="11"/>
    </row>
    <row r="403" spans="1:1" ht="13.5" hidden="1">
      <c r="A403" s="11"/>
    </row>
    <row r="404" spans="1:1" ht="13.5" hidden="1">
      <c r="A404" s="11"/>
    </row>
    <row r="405" spans="1:1" ht="13.5" hidden="1">
      <c r="A405" s="11"/>
    </row>
    <row r="406" spans="1:1" ht="13.5" hidden="1">
      <c r="A406" s="11"/>
    </row>
    <row r="407" spans="1:1" ht="13.5" hidden="1">
      <c r="A407" s="11"/>
    </row>
    <row r="408" spans="1:1" ht="13.5" hidden="1">
      <c r="A408" s="11"/>
    </row>
    <row r="409" spans="1:1" ht="13.5" hidden="1">
      <c r="A409" s="11"/>
    </row>
    <row r="410" spans="1:1" ht="13.5" hidden="1">
      <c r="A410" s="11"/>
    </row>
    <row r="411" spans="1:1" ht="13.5" hidden="1">
      <c r="A411" s="11"/>
    </row>
    <row r="412" spans="1:1" ht="13.5" hidden="1">
      <c r="A412" s="11"/>
    </row>
    <row r="413" spans="1:1" ht="13.5" hidden="1">
      <c r="A413" s="11"/>
    </row>
    <row r="414" spans="1:1" ht="13.5" hidden="1">
      <c r="A414" s="11"/>
    </row>
    <row r="415" spans="1:1" ht="13.5" hidden="1">
      <c r="A415" s="11"/>
    </row>
    <row r="416" spans="1:1" ht="13.5" hidden="1">
      <c r="A416" s="11"/>
    </row>
    <row r="417" spans="1:1" ht="13.5" hidden="1">
      <c r="A417" s="11"/>
    </row>
    <row r="418" spans="1:1" ht="13.5" hidden="1">
      <c r="A418" s="11"/>
    </row>
    <row r="419" spans="1:1" ht="13.5" hidden="1">
      <c r="A419" s="11"/>
    </row>
    <row r="420" spans="1:1" ht="13.5" hidden="1">
      <c r="A420" s="11"/>
    </row>
    <row r="421" spans="1:1" ht="13.5" hidden="1">
      <c r="A421" s="11"/>
    </row>
    <row r="422" spans="1:1" ht="13.5" hidden="1">
      <c r="A422" s="11"/>
    </row>
    <row r="423" spans="1:1" ht="13.5" hidden="1">
      <c r="A423" s="11"/>
    </row>
    <row r="424" spans="1:1" ht="13.5" hidden="1">
      <c r="A424" s="11"/>
    </row>
    <row r="425" spans="1:1" ht="13.5" hidden="1">
      <c r="A425" s="11"/>
    </row>
    <row r="426" spans="1:1" ht="13.5" hidden="1">
      <c r="A426" s="11"/>
    </row>
    <row r="427" spans="1:1" ht="13.5" hidden="1">
      <c r="A427" s="11"/>
    </row>
    <row r="428" spans="1:1" ht="13.5" hidden="1">
      <c r="A428" s="11"/>
    </row>
    <row r="429" spans="1:1" ht="13.5" hidden="1">
      <c r="A429" s="11"/>
    </row>
  </sheetData>
  <sheetProtection algorithmName="SHA-512" hashValue="824YzEULH3ZgEPxafw1I/EUZyn6vjxbrwOvbpnbYyoa/8Q5lV8Ww9I6T3ZAw97IYrYOlyLsX2f1XkLsA1nEZmg==" saltValue="o68bWpCGB6eJBtwnQJqwzQ==" spinCount="100000" sheet="1" objects="1" scenarios="1"/>
  <mergeCells count="42">
    <mergeCell ref="C10:M10"/>
    <mergeCell ref="C11:M15"/>
    <mergeCell ref="C18:M18"/>
    <mergeCell ref="C19:F19"/>
    <mergeCell ref="G19:M19"/>
    <mergeCell ref="C27:M40"/>
    <mergeCell ref="C20:F20"/>
    <mergeCell ref="C21:F21"/>
    <mergeCell ref="C22:F22"/>
    <mergeCell ref="C23:F23"/>
    <mergeCell ref="G20:M20"/>
    <mergeCell ref="G21:M21"/>
    <mergeCell ref="G22:M22"/>
    <mergeCell ref="G23:M23"/>
    <mergeCell ref="C26:M26"/>
    <mergeCell ref="C70:F70"/>
    <mergeCell ref="G66:J66"/>
    <mergeCell ref="K66:N66"/>
    <mergeCell ref="O66:R66"/>
    <mergeCell ref="C43:F43"/>
    <mergeCell ref="C44:F44"/>
    <mergeCell ref="C66:F66"/>
    <mergeCell ref="C67:F67"/>
    <mergeCell ref="C48:M57"/>
    <mergeCell ref="C47:M47"/>
    <mergeCell ref="C64:M64"/>
    <mergeCell ref="C82:M82"/>
    <mergeCell ref="C3:V3"/>
    <mergeCell ref="C84:F84"/>
    <mergeCell ref="C85:F85"/>
    <mergeCell ref="C76:F76"/>
    <mergeCell ref="C77:F77"/>
    <mergeCell ref="C78:F78"/>
    <mergeCell ref="C79:M79"/>
    <mergeCell ref="C83:F83"/>
    <mergeCell ref="S66:V66"/>
    <mergeCell ref="C65:V65"/>
    <mergeCell ref="C71:M71"/>
    <mergeCell ref="C74:M74"/>
    <mergeCell ref="C75:F75"/>
    <mergeCell ref="C68:F68"/>
    <mergeCell ref="C69:F69"/>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A56BE-DA59-4F26-A169-3F9B0BC9EACE}">
  <sheetPr codeName="Planilha17">
    <tabColor theme="0"/>
  </sheetPr>
  <dimension ref="A1:X364"/>
  <sheetViews>
    <sheetView showGridLines="0" zoomScale="70" zoomScaleNormal="70" workbookViewId="0"/>
  </sheetViews>
  <sheetFormatPr defaultColWidth="0" defaultRowHeight="13.5" zeroHeight="1"/>
  <cols>
    <col min="1" max="1" width="46.7265625" style="11" customWidth="1"/>
    <col min="2" max="2" width="7.81640625" style="11" customWidth="1"/>
    <col min="3" max="8" width="20.7265625" style="11" customWidth="1"/>
    <col min="9" max="9" width="22.7265625" style="11" bestFit="1" customWidth="1"/>
    <col min="10" max="10" width="23" style="11" bestFit="1" customWidth="1"/>
    <col min="11" max="17" width="20.7265625" style="11" customWidth="1"/>
    <col min="18" max="18" width="23" style="11" bestFit="1" customWidth="1"/>
    <col min="19" max="21" width="20.7265625" style="11" customWidth="1"/>
    <col min="22" max="22" width="23" style="11" bestFit="1" customWidth="1"/>
    <col min="23" max="24" width="20.7265625" style="11" customWidth="1"/>
    <col min="25" max="16384" width="20.7265625" style="11" hidden="1"/>
  </cols>
  <sheetData>
    <row r="1" spans="1:22">
      <c r="A1" s="69"/>
      <c r="D1" s="2123"/>
      <c r="E1" s="2123"/>
      <c r="F1" s="2123"/>
      <c r="G1" s="2123"/>
      <c r="H1" s="2123"/>
      <c r="I1" s="2123"/>
      <c r="J1" s="2123"/>
    </row>
    <row r="2" spans="1:22">
      <c r="A2" s="69"/>
    </row>
    <row r="3" spans="1:22" s="294" customFormat="1" ht="31.5">
      <c r="A3" s="293"/>
      <c r="C3" s="1195" t="s">
        <v>1524</v>
      </c>
      <c r="D3" s="1196"/>
      <c r="E3" s="1196"/>
      <c r="F3" s="1196"/>
      <c r="G3" s="1196"/>
      <c r="H3" s="1196"/>
      <c r="I3" s="1196"/>
      <c r="J3" s="1196"/>
      <c r="K3" s="1196"/>
      <c r="L3" s="1196"/>
      <c r="M3" s="1196"/>
      <c r="N3" s="1196"/>
      <c r="O3" s="1196"/>
      <c r="P3" s="1196"/>
      <c r="Q3" s="1196"/>
      <c r="R3" s="1196"/>
      <c r="S3" s="1196"/>
      <c r="T3" s="1196"/>
      <c r="U3" s="1196"/>
      <c r="V3" s="1196"/>
    </row>
    <row r="4" spans="1:22">
      <c r="A4" s="69"/>
    </row>
    <row r="5" spans="1:22">
      <c r="A5" s="69"/>
    </row>
    <row r="6" spans="1:22" ht="15.5">
      <c r="A6" s="69"/>
      <c r="C6" s="1250" t="s">
        <v>1140</v>
      </c>
      <c r="D6" s="1250"/>
      <c r="E6" s="1250"/>
      <c r="F6" s="1250"/>
      <c r="G6" s="1250"/>
      <c r="H6" s="1250"/>
      <c r="I6" s="1250"/>
      <c r="J6" s="1250"/>
      <c r="K6" s="1250"/>
      <c r="L6" s="1250"/>
      <c r="M6" s="1250"/>
    </row>
    <row r="7" spans="1:22" ht="15" customHeight="1">
      <c r="A7" s="69"/>
      <c r="C7" s="1393" t="s">
        <v>1141</v>
      </c>
      <c r="D7" s="1393"/>
      <c r="E7" s="1393"/>
      <c r="F7" s="1393"/>
      <c r="G7" s="1393"/>
      <c r="H7" s="1393"/>
      <c r="I7" s="1393"/>
      <c r="J7" s="1393"/>
      <c r="K7" s="1393"/>
      <c r="L7" s="1393"/>
      <c r="M7" s="1393"/>
    </row>
    <row r="8" spans="1:22" ht="15" customHeight="1">
      <c r="A8" s="69"/>
      <c r="C8" s="1393"/>
      <c r="D8" s="1393"/>
      <c r="E8" s="1393"/>
      <c r="F8" s="1393"/>
      <c r="G8" s="1393"/>
      <c r="H8" s="1393"/>
      <c r="I8" s="1393"/>
      <c r="J8" s="1393"/>
      <c r="K8" s="1393"/>
      <c r="L8" s="1393"/>
      <c r="M8" s="1393"/>
    </row>
    <row r="9" spans="1:22" ht="15" customHeight="1">
      <c r="A9" s="69"/>
      <c r="C9" s="1393"/>
      <c r="D9" s="1393"/>
      <c r="E9" s="1393"/>
      <c r="F9" s="1393"/>
      <c r="G9" s="1393"/>
      <c r="H9" s="1393"/>
      <c r="I9" s="1393"/>
      <c r="J9" s="1393"/>
      <c r="K9" s="1393"/>
      <c r="L9" s="1393"/>
      <c r="M9" s="1393"/>
    </row>
    <row r="10" spans="1:22" ht="15" customHeight="1">
      <c r="A10" s="69"/>
      <c r="C10" s="1393"/>
      <c r="D10" s="1393"/>
      <c r="E10" s="1393"/>
      <c r="F10" s="1393"/>
      <c r="G10" s="1393"/>
      <c r="H10" s="1393"/>
      <c r="I10" s="1393"/>
      <c r="J10" s="1393"/>
      <c r="K10" s="1393"/>
      <c r="L10" s="1393"/>
      <c r="M10" s="1393"/>
    </row>
    <row r="11" spans="1:22" ht="15" customHeight="1">
      <c r="A11" s="69"/>
      <c r="C11" s="1393"/>
      <c r="D11" s="1393"/>
      <c r="E11" s="1393"/>
      <c r="F11" s="1393"/>
      <c r="G11" s="1393"/>
      <c r="H11" s="1393"/>
      <c r="I11" s="1393"/>
      <c r="J11" s="1393"/>
      <c r="K11" s="1393"/>
      <c r="L11" s="1393"/>
      <c r="M11" s="1393"/>
    </row>
    <row r="12" spans="1:22" ht="15" customHeight="1">
      <c r="A12" s="69"/>
      <c r="C12" s="1393"/>
      <c r="D12" s="1393"/>
      <c r="E12" s="1393"/>
      <c r="F12" s="1393"/>
      <c r="G12" s="1393"/>
      <c r="H12" s="1393"/>
      <c r="I12" s="1393"/>
      <c r="J12" s="1393"/>
      <c r="K12" s="1393"/>
      <c r="L12" s="1393"/>
      <c r="M12" s="1393"/>
    </row>
    <row r="13" spans="1:22">
      <c r="A13" s="69"/>
      <c r="C13" s="1393"/>
      <c r="D13" s="1393"/>
      <c r="E13" s="1393"/>
      <c r="F13" s="1393"/>
      <c r="G13" s="1393"/>
      <c r="H13" s="1393"/>
      <c r="I13" s="1393"/>
      <c r="J13" s="1393"/>
      <c r="K13" s="1393"/>
      <c r="L13" s="1393"/>
      <c r="M13" s="1393"/>
    </row>
    <row r="14" spans="1:22">
      <c r="A14" s="69"/>
      <c r="C14" s="1393"/>
      <c r="D14" s="1393"/>
      <c r="E14" s="1393"/>
      <c r="F14" s="1393"/>
      <c r="G14" s="1393"/>
      <c r="H14" s="1393"/>
      <c r="I14" s="1393"/>
      <c r="J14" s="1393"/>
      <c r="K14" s="1393"/>
      <c r="L14" s="1393"/>
      <c r="M14" s="1393"/>
    </row>
    <row r="15" spans="1:22">
      <c r="A15" s="69"/>
      <c r="C15" s="1393"/>
      <c r="D15" s="1393"/>
      <c r="E15" s="1393"/>
      <c r="F15" s="1393"/>
      <c r="G15" s="1393"/>
      <c r="H15" s="1393"/>
      <c r="I15" s="1393"/>
      <c r="J15" s="1393"/>
      <c r="K15" s="1393"/>
      <c r="L15" s="1393"/>
      <c r="M15" s="1393"/>
    </row>
    <row r="16" spans="1:22">
      <c r="A16" s="69"/>
      <c r="C16" s="1393"/>
      <c r="D16" s="1393"/>
      <c r="E16" s="1393"/>
      <c r="F16" s="1393"/>
      <c r="G16" s="1393"/>
      <c r="H16" s="1393"/>
      <c r="I16" s="1393"/>
      <c r="J16" s="1393"/>
      <c r="K16" s="1393"/>
      <c r="L16" s="1393"/>
      <c r="M16" s="1393"/>
    </row>
    <row r="17" spans="1:24">
      <c r="A17" s="69"/>
    </row>
    <row r="18" spans="1:24">
      <c r="A18" s="69"/>
    </row>
    <row r="19" spans="1:24" ht="15.5">
      <c r="A19" s="69"/>
      <c r="C19" s="2109" t="s">
        <v>1142</v>
      </c>
      <c r="D19" s="2110"/>
      <c r="E19" s="2110"/>
      <c r="F19" s="2110"/>
      <c r="G19" s="2110"/>
      <c r="H19" s="2110"/>
      <c r="I19" s="2110"/>
      <c r="J19" s="2110"/>
      <c r="K19" s="2110"/>
      <c r="L19" s="2110"/>
      <c r="M19" s="2110"/>
    </row>
    <row r="20" spans="1:24" ht="15">
      <c r="A20" s="69"/>
      <c r="C20" s="1859" t="s">
        <v>183</v>
      </c>
      <c r="D20" s="1859"/>
      <c r="E20" s="1859"/>
      <c r="F20" s="1859"/>
      <c r="G20" s="2072">
        <v>2023</v>
      </c>
      <c r="H20" s="2072"/>
      <c r="I20" s="2072">
        <v>2023</v>
      </c>
      <c r="J20" s="2072"/>
      <c r="K20" s="2072">
        <v>2024</v>
      </c>
      <c r="L20" s="2072"/>
      <c r="M20" s="2072">
        <v>2025</v>
      </c>
      <c r="N20" s="2072"/>
    </row>
    <row r="21" spans="1:24" ht="30" customHeight="1">
      <c r="A21" s="69"/>
      <c r="C21" s="1257" t="s">
        <v>1143</v>
      </c>
      <c r="D21" s="1257"/>
      <c r="E21" s="1257"/>
      <c r="F21" s="1632"/>
      <c r="G21" s="2091">
        <v>4235147.18</v>
      </c>
      <c r="H21" s="2092"/>
      <c r="I21" s="2103">
        <v>4019504.41</v>
      </c>
      <c r="J21" s="2104"/>
      <c r="K21" s="2097">
        <v>4244637.96</v>
      </c>
      <c r="L21" s="2097"/>
      <c r="M21" s="2098">
        <v>6392151.5999999996</v>
      </c>
      <c r="N21" s="2099"/>
    </row>
    <row r="22" spans="1:24" ht="15">
      <c r="A22" s="69"/>
      <c r="C22" s="1271" t="s">
        <v>1144</v>
      </c>
      <c r="D22" s="1271"/>
      <c r="E22" s="1271"/>
      <c r="F22" s="1731"/>
      <c r="G22" s="2093">
        <v>4235147.4800000004</v>
      </c>
      <c r="H22" s="2094"/>
      <c r="I22" s="2105">
        <v>4019504.41</v>
      </c>
      <c r="J22" s="2106"/>
      <c r="K22" s="2100">
        <v>4244637.96</v>
      </c>
      <c r="L22" s="2100"/>
      <c r="M22" s="2101">
        <v>6392151.5999999996</v>
      </c>
      <c r="N22" s="2102"/>
    </row>
    <row r="23" spans="1:24" ht="15">
      <c r="A23" s="69"/>
      <c r="C23" s="1257" t="s">
        <v>1145</v>
      </c>
      <c r="D23" s="1257"/>
      <c r="E23" s="1257"/>
      <c r="F23" s="1632"/>
      <c r="G23" s="2095">
        <v>1</v>
      </c>
      <c r="H23" s="2096"/>
      <c r="I23" s="2107">
        <v>1</v>
      </c>
      <c r="J23" s="2108"/>
      <c r="K23" s="2088">
        <v>1</v>
      </c>
      <c r="L23" s="2088"/>
      <c r="M23" s="2089">
        <v>1</v>
      </c>
      <c r="N23" s="2090"/>
    </row>
    <row r="24" spans="1:24" ht="52.5" customHeight="1">
      <c r="A24" s="69"/>
      <c r="C24" s="2111" t="s">
        <v>1445</v>
      </c>
      <c r="D24" s="2112"/>
      <c r="E24" s="2112"/>
      <c r="F24" s="2112"/>
      <c r="G24" s="2112"/>
      <c r="H24" s="2112"/>
      <c r="I24" s="2112"/>
      <c r="J24" s="2112"/>
      <c r="K24" s="2112"/>
      <c r="L24" s="2112"/>
      <c r="M24" s="2112"/>
    </row>
    <row r="25" spans="1:24" ht="15" customHeight="1">
      <c r="A25" s="69"/>
    </row>
    <row r="26" spans="1:24" s="472" customFormat="1" ht="15">
      <c r="A26" s="69"/>
      <c r="B26" s="11"/>
      <c r="C26" s="11"/>
      <c r="D26" s="11"/>
      <c r="E26" s="11"/>
      <c r="F26" s="11"/>
      <c r="G26" s="11"/>
      <c r="H26" s="11"/>
      <c r="I26" s="11"/>
      <c r="J26" s="11"/>
      <c r="K26" s="11"/>
      <c r="L26" s="11"/>
      <c r="M26" s="11"/>
      <c r="N26" s="11"/>
      <c r="O26" s="11"/>
      <c r="P26" s="11"/>
      <c r="Q26" s="11"/>
      <c r="R26" s="11"/>
      <c r="S26" s="11"/>
      <c r="T26" s="11"/>
      <c r="U26" s="11"/>
      <c r="V26" s="11"/>
      <c r="W26" s="11"/>
      <c r="X26" s="11"/>
    </row>
    <row r="27" spans="1:24" ht="15" customHeight="1">
      <c r="A27" s="69"/>
      <c r="C27" s="2109" t="s">
        <v>1146</v>
      </c>
      <c r="D27" s="2110"/>
      <c r="E27" s="2110"/>
      <c r="F27" s="2110"/>
      <c r="G27" s="2110"/>
      <c r="H27" s="2110"/>
      <c r="I27" s="2110"/>
      <c r="J27" s="2110"/>
      <c r="K27" s="2110"/>
      <c r="L27" s="2110"/>
      <c r="M27" s="2110"/>
    </row>
    <row r="28" spans="1:24" ht="55.5" customHeight="1">
      <c r="A28" s="69"/>
      <c r="C28" s="2073" t="s">
        <v>1147</v>
      </c>
      <c r="D28" s="2074"/>
      <c r="E28" s="2074"/>
      <c r="F28" s="2074"/>
      <c r="G28" s="2074"/>
      <c r="H28" s="2074"/>
      <c r="I28" s="2074"/>
      <c r="J28" s="2074"/>
      <c r="K28" s="2074"/>
      <c r="L28" s="2074"/>
      <c r="M28" s="2074"/>
      <c r="N28" s="2074"/>
      <c r="O28" s="2074"/>
      <c r="P28" s="2074"/>
      <c r="Q28" s="2074"/>
      <c r="R28" s="2074"/>
      <c r="S28" s="2074"/>
      <c r="T28" s="2074"/>
      <c r="U28" s="2074"/>
      <c r="V28" s="2074"/>
    </row>
    <row r="29" spans="1:24" ht="15">
      <c r="A29" s="69"/>
      <c r="C29" s="61"/>
      <c r="D29" s="61"/>
      <c r="E29" s="61"/>
      <c r="F29" s="61"/>
      <c r="G29" s="1253">
        <v>2022</v>
      </c>
      <c r="H29" s="1253"/>
      <c r="I29" s="1253"/>
      <c r="J29" s="1253"/>
      <c r="K29" s="1253">
        <v>2023</v>
      </c>
      <c r="L29" s="1253"/>
      <c r="M29" s="1253"/>
      <c r="N29" s="1253"/>
      <c r="O29" s="1253">
        <v>2024</v>
      </c>
      <c r="P29" s="1253"/>
      <c r="Q29" s="1253"/>
      <c r="R29" s="1253"/>
      <c r="S29" s="1253">
        <v>2025</v>
      </c>
      <c r="T29" s="1253"/>
      <c r="U29" s="1253"/>
      <c r="V29" s="1253"/>
    </row>
    <row r="30" spans="1:24" ht="15">
      <c r="A30" s="69"/>
      <c r="C30" s="61"/>
      <c r="D30" s="61"/>
      <c r="E30" s="61"/>
      <c r="F30" s="61"/>
      <c r="G30" s="316" t="s">
        <v>45</v>
      </c>
      <c r="H30" s="316" t="s">
        <v>1148</v>
      </c>
      <c r="I30" s="316" t="s">
        <v>1149</v>
      </c>
      <c r="J30" s="316" t="s">
        <v>186</v>
      </c>
      <c r="K30" s="316" t="s">
        <v>45</v>
      </c>
      <c r="L30" s="316" t="s">
        <v>1148</v>
      </c>
      <c r="M30" s="316" t="s">
        <v>1149</v>
      </c>
      <c r="N30" s="316" t="s">
        <v>186</v>
      </c>
      <c r="O30" s="316" t="s">
        <v>45</v>
      </c>
      <c r="P30" s="316" t="s">
        <v>1148</v>
      </c>
      <c r="Q30" s="316" t="s">
        <v>1149</v>
      </c>
      <c r="R30" s="316" t="s">
        <v>186</v>
      </c>
      <c r="S30" s="316" t="s">
        <v>45</v>
      </c>
      <c r="T30" s="316" t="s">
        <v>1148</v>
      </c>
      <c r="U30" s="316" t="s">
        <v>1149</v>
      </c>
      <c r="V30" s="316" t="s">
        <v>186</v>
      </c>
    </row>
    <row r="31" spans="1:24" ht="15">
      <c r="A31" s="69"/>
      <c r="C31" s="1257" t="s">
        <v>1150</v>
      </c>
      <c r="D31" s="1257"/>
      <c r="E31" s="1257"/>
      <c r="F31" s="1632"/>
      <c r="G31" s="361">
        <v>1</v>
      </c>
      <c r="H31" s="357">
        <v>10</v>
      </c>
      <c r="I31" s="357">
        <v>154</v>
      </c>
      <c r="J31" s="362">
        <v>165</v>
      </c>
      <c r="K31" s="365">
        <v>0</v>
      </c>
      <c r="L31" s="366">
        <v>13</v>
      </c>
      <c r="M31" s="366">
        <v>122</v>
      </c>
      <c r="N31" s="367">
        <v>135</v>
      </c>
      <c r="O31" s="357">
        <v>1</v>
      </c>
      <c r="P31" s="357">
        <v>16</v>
      </c>
      <c r="Q31" s="357">
        <v>123</v>
      </c>
      <c r="R31" s="358">
        <v>140</v>
      </c>
      <c r="S31" s="365">
        <v>1</v>
      </c>
      <c r="T31" s="366">
        <v>15</v>
      </c>
      <c r="U31" s="366">
        <v>2</v>
      </c>
      <c r="V31" s="372">
        <v>18</v>
      </c>
    </row>
    <row r="32" spans="1:24" ht="15">
      <c r="A32" s="69"/>
      <c r="C32" s="1257" t="s">
        <v>1151</v>
      </c>
      <c r="D32" s="1257"/>
      <c r="E32" s="1257"/>
      <c r="F32" s="1632"/>
      <c r="G32" s="363">
        <v>0</v>
      </c>
      <c r="H32" s="359">
        <v>0</v>
      </c>
      <c r="I32" s="359">
        <v>0</v>
      </c>
      <c r="J32" s="364">
        <v>0</v>
      </c>
      <c r="K32" s="368">
        <v>0</v>
      </c>
      <c r="L32" s="369">
        <v>0</v>
      </c>
      <c r="M32" s="369">
        <v>0</v>
      </c>
      <c r="N32" s="370">
        <v>0</v>
      </c>
      <c r="O32" s="359">
        <v>0</v>
      </c>
      <c r="P32" s="359">
        <v>0</v>
      </c>
      <c r="Q32" s="359">
        <v>0</v>
      </c>
      <c r="R32" s="360">
        <v>0</v>
      </c>
      <c r="S32" s="368">
        <v>0</v>
      </c>
      <c r="T32" s="369">
        <v>1</v>
      </c>
      <c r="U32" s="369">
        <v>0</v>
      </c>
      <c r="V32" s="371">
        <v>1</v>
      </c>
    </row>
    <row r="33" spans="1:24" ht="30" customHeight="1">
      <c r="A33" s="69"/>
      <c r="C33" s="1257" t="s">
        <v>1152</v>
      </c>
      <c r="D33" s="1257"/>
      <c r="E33" s="1257"/>
      <c r="F33" s="1632"/>
      <c r="G33" s="863">
        <v>15000</v>
      </c>
      <c r="H33" s="864">
        <v>28318334</v>
      </c>
      <c r="I33" s="864">
        <v>15507777</v>
      </c>
      <c r="J33" s="865">
        <v>43841111</v>
      </c>
      <c r="K33" s="866">
        <v>0</v>
      </c>
      <c r="L33" s="867">
        <v>17780855</v>
      </c>
      <c r="M33" s="867">
        <v>15278160</v>
      </c>
      <c r="N33" s="868">
        <v>33059015</v>
      </c>
      <c r="O33" s="869">
        <v>7541.86</v>
      </c>
      <c r="P33" s="869">
        <v>27588473.379999999</v>
      </c>
      <c r="Q33" s="869">
        <v>9210731.9000000004</v>
      </c>
      <c r="R33" s="870">
        <v>36806747.140000001</v>
      </c>
      <c r="S33" s="866">
        <v>2638.42</v>
      </c>
      <c r="T33" s="867">
        <v>13995256.960000001</v>
      </c>
      <c r="U33" s="867">
        <v>10697.08</v>
      </c>
      <c r="V33" s="871">
        <f>SUM(S33:U33)</f>
        <v>14008592.460000001</v>
      </c>
      <c r="X33" s="472"/>
    </row>
    <row r="34" spans="1:24" ht="30" customHeight="1">
      <c r="A34" s="69"/>
      <c r="C34" s="1257" t="s">
        <v>1153</v>
      </c>
      <c r="D34" s="1257"/>
      <c r="E34" s="1257"/>
      <c r="F34" s="1632"/>
      <c r="G34" s="363">
        <v>0</v>
      </c>
      <c r="H34" s="359">
        <v>0</v>
      </c>
      <c r="I34" s="359">
        <v>0</v>
      </c>
      <c r="J34" s="364">
        <v>0</v>
      </c>
      <c r="K34" s="368">
        <v>0</v>
      </c>
      <c r="L34" s="369">
        <v>0</v>
      </c>
      <c r="M34" s="369">
        <v>0</v>
      </c>
      <c r="N34" s="370">
        <v>0</v>
      </c>
      <c r="O34" s="359">
        <v>0</v>
      </c>
      <c r="P34" s="359">
        <v>0</v>
      </c>
      <c r="Q34" s="359">
        <v>0</v>
      </c>
      <c r="R34" s="360">
        <v>0</v>
      </c>
      <c r="S34" s="368">
        <v>0</v>
      </c>
      <c r="T34" s="369">
        <v>0</v>
      </c>
      <c r="U34" s="369">
        <v>0</v>
      </c>
      <c r="V34" s="371">
        <v>0</v>
      </c>
    </row>
    <row r="35" spans="1:24" ht="57" customHeight="1">
      <c r="A35" s="69"/>
      <c r="C35" s="1266" t="s">
        <v>1154</v>
      </c>
      <c r="D35" s="1267"/>
      <c r="E35" s="1267"/>
      <c r="F35" s="1267"/>
      <c r="G35" s="1267"/>
      <c r="H35" s="1267"/>
      <c r="I35" s="1267"/>
      <c r="J35" s="1267"/>
      <c r="K35" s="1267"/>
      <c r="L35" s="1267"/>
      <c r="M35" s="1267"/>
    </row>
    <row r="36" spans="1:24">
      <c r="A36" s="69"/>
    </row>
    <row r="37" spans="1:24" ht="14.25" customHeight="1">
      <c r="A37" s="69"/>
    </row>
    <row r="38" spans="1:24" ht="15.5">
      <c r="A38" s="69"/>
      <c r="C38" s="1249" t="s">
        <v>1155</v>
      </c>
      <c r="D38" s="1250"/>
      <c r="E38" s="1250"/>
      <c r="F38" s="1250"/>
      <c r="G38" s="1250"/>
      <c r="H38" s="1250"/>
      <c r="I38" s="1250"/>
      <c r="J38" s="1250"/>
      <c r="K38" s="1250"/>
      <c r="L38" s="1250"/>
      <c r="M38" s="1250"/>
    </row>
    <row r="39" spans="1:24" ht="15">
      <c r="A39" s="69"/>
      <c r="C39" s="1859" t="s">
        <v>183</v>
      </c>
      <c r="D39" s="1859"/>
      <c r="E39" s="1859"/>
      <c r="F39" s="1859"/>
      <c r="G39" s="349">
        <v>2022</v>
      </c>
      <c r="H39" s="349">
        <v>2023</v>
      </c>
      <c r="I39" s="349">
        <v>2024</v>
      </c>
      <c r="J39" s="349">
        <v>2025</v>
      </c>
    </row>
    <row r="40" spans="1:24" ht="15">
      <c r="A40" s="69"/>
      <c r="C40" s="2129" t="s">
        <v>1156</v>
      </c>
      <c r="D40" s="2129"/>
      <c r="E40" s="2129"/>
      <c r="F40" s="1824"/>
      <c r="G40" s="373">
        <v>4.33</v>
      </c>
      <c r="H40" s="374">
        <v>5.16</v>
      </c>
      <c r="I40" s="54">
        <v>4.8499999999999996</v>
      </c>
      <c r="J40" s="147">
        <v>4.75</v>
      </c>
    </row>
    <row r="41" spans="1:24" ht="30" customHeight="1">
      <c r="A41" s="69"/>
      <c r="C41" s="2126" t="s">
        <v>1157</v>
      </c>
      <c r="D41" s="2127"/>
      <c r="E41" s="2127"/>
      <c r="F41" s="2127"/>
      <c r="G41" s="2127"/>
      <c r="H41" s="2127"/>
      <c r="I41" s="2128"/>
      <c r="J41" s="2128"/>
      <c r="K41" s="2128"/>
      <c r="L41" s="2128"/>
    </row>
    <row r="42" spans="1:24">
      <c r="A42" s="69"/>
      <c r="C42" s="1123"/>
      <c r="D42" s="1107"/>
      <c r="E42" s="1107"/>
      <c r="F42" s="1107"/>
      <c r="G42" s="1107"/>
      <c r="H42" s="1107"/>
      <c r="I42" s="1107"/>
      <c r="J42" s="1107"/>
      <c r="K42" s="1107"/>
      <c r="L42" s="1107"/>
    </row>
    <row r="43" spans="1:24">
      <c r="A43" s="69"/>
    </row>
    <row r="44" spans="1:24" ht="15.5">
      <c r="A44" s="69"/>
      <c r="C44" s="1249" t="s">
        <v>1158</v>
      </c>
      <c r="D44" s="1250"/>
      <c r="E44" s="1250"/>
      <c r="F44" s="1250"/>
      <c r="G44" s="1250"/>
      <c r="H44" s="1250"/>
      <c r="I44" s="1250"/>
      <c r="J44" s="1250"/>
      <c r="K44" s="1250"/>
      <c r="L44" s="1250"/>
      <c r="M44" s="1250"/>
    </row>
    <row r="45" spans="1:24">
      <c r="A45" s="69"/>
      <c r="C45" s="1350" t="s">
        <v>1159</v>
      </c>
      <c r="D45" s="1350"/>
      <c r="E45" s="1350"/>
      <c r="F45" s="1350"/>
      <c r="G45" s="1350"/>
      <c r="H45" s="1350"/>
      <c r="I45" s="1350"/>
      <c r="J45" s="1350"/>
      <c r="K45" s="1350"/>
      <c r="L45" s="1350"/>
      <c r="M45" s="1350"/>
    </row>
    <row r="46" spans="1:24">
      <c r="A46" s="69"/>
      <c r="C46" s="1350"/>
      <c r="D46" s="1350"/>
      <c r="E46" s="1350"/>
      <c r="F46" s="1350"/>
      <c r="G46" s="1350"/>
      <c r="H46" s="1350"/>
      <c r="I46" s="1350"/>
      <c r="J46" s="1350"/>
      <c r="K46" s="1350"/>
      <c r="L46" s="1350"/>
      <c r="M46" s="1350"/>
    </row>
    <row r="47" spans="1:24">
      <c r="A47" s="69"/>
      <c r="C47" s="1350"/>
      <c r="D47" s="1350"/>
      <c r="E47" s="1350"/>
      <c r="F47" s="1350"/>
      <c r="G47" s="1350"/>
      <c r="H47" s="1350"/>
      <c r="I47" s="1350"/>
      <c r="J47" s="1350"/>
      <c r="K47" s="1350"/>
      <c r="L47" s="1350"/>
      <c r="M47" s="1350"/>
    </row>
    <row r="48" spans="1:24" s="12" customFormat="1">
      <c r="A48" s="69"/>
      <c r="B48" s="11"/>
      <c r="C48" s="1350"/>
      <c r="D48" s="1350"/>
      <c r="E48" s="1350"/>
      <c r="F48" s="1350"/>
      <c r="G48" s="1350"/>
      <c r="H48" s="1350"/>
      <c r="I48" s="1350"/>
      <c r="J48" s="1350"/>
      <c r="K48" s="1350"/>
      <c r="L48" s="1350"/>
      <c r="M48" s="1350"/>
      <c r="N48" s="11"/>
      <c r="O48" s="11"/>
      <c r="P48" s="11"/>
      <c r="Q48" s="11"/>
      <c r="R48" s="11"/>
      <c r="S48" s="11"/>
      <c r="T48" s="11"/>
      <c r="U48" s="11"/>
      <c r="V48" s="11"/>
      <c r="W48" s="11"/>
      <c r="X48" s="11"/>
    </row>
    <row r="49" spans="1:24" s="12" customFormat="1">
      <c r="A49" s="69"/>
      <c r="B49" s="11"/>
      <c r="C49" s="1350"/>
      <c r="D49" s="1350"/>
      <c r="E49" s="1350"/>
      <c r="F49" s="1350"/>
      <c r="G49" s="1350"/>
      <c r="H49" s="1350"/>
      <c r="I49" s="1350"/>
      <c r="J49" s="1350"/>
      <c r="K49" s="1350"/>
      <c r="L49" s="1350"/>
      <c r="M49" s="1350"/>
      <c r="N49" s="11"/>
      <c r="O49" s="11"/>
      <c r="P49" s="11"/>
      <c r="Q49" s="11"/>
      <c r="R49" s="11"/>
      <c r="S49" s="11"/>
      <c r="T49" s="11"/>
      <c r="U49" s="11"/>
      <c r="V49" s="11"/>
      <c r="W49" s="11"/>
      <c r="X49" s="11"/>
    </row>
    <row r="50" spans="1:24" s="12" customFormat="1">
      <c r="A50" s="69"/>
      <c r="B50" s="11"/>
      <c r="C50" s="1350"/>
      <c r="D50" s="1350"/>
      <c r="E50" s="1350"/>
      <c r="F50" s="1350"/>
      <c r="G50" s="1350"/>
      <c r="H50" s="1350"/>
      <c r="I50" s="1350"/>
      <c r="J50" s="1350"/>
      <c r="K50" s="1350"/>
      <c r="L50" s="1350"/>
      <c r="M50" s="1350"/>
      <c r="N50" s="11"/>
      <c r="O50" s="11"/>
      <c r="P50" s="11"/>
      <c r="Q50" s="11"/>
      <c r="R50" s="11"/>
      <c r="S50" s="11"/>
      <c r="T50" s="11"/>
      <c r="U50" s="11"/>
      <c r="V50" s="11"/>
      <c r="W50" s="11"/>
      <c r="X50" s="11"/>
    </row>
    <row r="51" spans="1:24" s="12" customFormat="1">
      <c r="A51" s="69"/>
      <c r="B51" s="11"/>
      <c r="C51" s="1350"/>
      <c r="D51" s="1350"/>
      <c r="E51" s="1350"/>
      <c r="F51" s="1350"/>
      <c r="G51" s="1350"/>
      <c r="H51" s="1350"/>
      <c r="I51" s="1350"/>
      <c r="J51" s="1350"/>
      <c r="K51" s="1350"/>
      <c r="L51" s="1350"/>
      <c r="M51" s="1350"/>
      <c r="N51" s="11"/>
      <c r="O51" s="11"/>
      <c r="P51" s="11"/>
      <c r="Q51" s="11"/>
      <c r="R51" s="11"/>
      <c r="S51" s="11"/>
      <c r="T51" s="11"/>
      <c r="U51" s="11"/>
      <c r="V51" s="11"/>
      <c r="W51" s="11"/>
      <c r="X51" s="11"/>
    </row>
    <row r="52" spans="1:24" s="12" customFormat="1">
      <c r="A52" s="69"/>
      <c r="B52" s="11"/>
      <c r="C52" s="1350"/>
      <c r="D52" s="1350"/>
      <c r="E52" s="1350"/>
      <c r="F52" s="1350"/>
      <c r="G52" s="1350"/>
      <c r="H52" s="1350"/>
      <c r="I52" s="1350"/>
      <c r="J52" s="1350"/>
      <c r="K52" s="1350"/>
      <c r="L52" s="1350"/>
      <c r="M52" s="1350"/>
      <c r="N52" s="11"/>
      <c r="O52" s="11"/>
      <c r="P52" s="11"/>
      <c r="Q52" s="11"/>
      <c r="R52" s="11"/>
      <c r="S52" s="11"/>
      <c r="T52" s="11"/>
      <c r="U52" s="11"/>
      <c r="V52" s="11"/>
      <c r="W52" s="11"/>
      <c r="X52" s="11"/>
    </row>
    <row r="53" spans="1:24" s="12" customFormat="1">
      <c r="A53" s="69"/>
      <c r="B53" s="11"/>
      <c r="C53" s="1350"/>
      <c r="D53" s="1350"/>
      <c r="E53" s="1350"/>
      <c r="F53" s="1350"/>
      <c r="G53" s="1350"/>
      <c r="H53" s="1350"/>
      <c r="I53" s="1350"/>
      <c r="J53" s="1350"/>
      <c r="K53" s="1350"/>
      <c r="L53" s="1350"/>
      <c r="M53" s="1350"/>
      <c r="N53" s="11"/>
      <c r="O53" s="11"/>
      <c r="P53" s="11"/>
      <c r="Q53" s="11"/>
      <c r="R53" s="11"/>
      <c r="S53" s="11"/>
      <c r="T53" s="11"/>
      <c r="U53" s="11"/>
      <c r="V53" s="11"/>
      <c r="W53" s="11"/>
    </row>
    <row r="54" spans="1:24" s="12" customFormat="1">
      <c r="A54" s="69"/>
      <c r="B54" s="11"/>
      <c r="C54" s="1350"/>
      <c r="D54" s="1350"/>
      <c r="E54" s="1350"/>
      <c r="F54" s="1350"/>
      <c r="G54" s="1350"/>
      <c r="H54" s="1350"/>
      <c r="I54" s="1350"/>
      <c r="J54" s="1350"/>
      <c r="K54" s="1350"/>
      <c r="L54" s="1350"/>
      <c r="M54" s="1350"/>
      <c r="N54" s="11"/>
      <c r="O54" s="11"/>
      <c r="P54" s="11"/>
      <c r="Q54" s="11"/>
      <c r="R54" s="11"/>
      <c r="S54" s="11"/>
      <c r="T54" s="11"/>
      <c r="U54" s="11"/>
      <c r="V54" s="11"/>
      <c r="W54" s="11"/>
    </row>
    <row r="55" spans="1:24" s="12" customFormat="1">
      <c r="A55" s="69"/>
      <c r="B55" s="11"/>
      <c r="C55" s="1350"/>
      <c r="D55" s="1350"/>
      <c r="E55" s="1350"/>
      <c r="F55" s="1350"/>
      <c r="G55" s="1350"/>
      <c r="H55" s="1350"/>
      <c r="I55" s="1350"/>
      <c r="J55" s="1350"/>
      <c r="K55" s="1350"/>
      <c r="L55" s="1350"/>
      <c r="M55" s="1350"/>
      <c r="N55" s="11"/>
      <c r="O55" s="11"/>
      <c r="P55" s="11"/>
      <c r="Q55" s="11"/>
      <c r="R55" s="11"/>
      <c r="S55" s="11"/>
      <c r="T55" s="11"/>
      <c r="U55" s="11"/>
      <c r="V55" s="11"/>
      <c r="W55" s="11"/>
    </row>
    <row r="56" spans="1:24" s="12" customFormat="1">
      <c r="A56" s="69"/>
      <c r="B56" s="11"/>
      <c r="C56" s="1350"/>
      <c r="D56" s="1350"/>
      <c r="E56" s="1350"/>
      <c r="F56" s="1350"/>
      <c r="G56" s="1350"/>
      <c r="H56" s="1350"/>
      <c r="I56" s="1350"/>
      <c r="J56" s="1350"/>
      <c r="K56" s="1350"/>
      <c r="L56" s="1350"/>
      <c r="M56" s="1350"/>
      <c r="N56" s="11"/>
      <c r="O56" s="11"/>
      <c r="P56" s="11"/>
      <c r="Q56" s="11"/>
      <c r="R56" s="11"/>
      <c r="S56" s="11"/>
      <c r="T56" s="11"/>
      <c r="U56" s="11"/>
      <c r="V56" s="11"/>
      <c r="W56" s="11"/>
    </row>
    <row r="57" spans="1:24" s="12" customFormat="1">
      <c r="A57" s="69"/>
      <c r="B57" s="11"/>
      <c r="C57" s="1350"/>
      <c r="D57" s="1350"/>
      <c r="E57" s="1350"/>
      <c r="F57" s="1350"/>
      <c r="G57" s="1350"/>
      <c r="H57" s="1350"/>
      <c r="I57" s="1350"/>
      <c r="J57" s="1350"/>
      <c r="K57" s="1350"/>
      <c r="L57" s="1350"/>
      <c r="M57" s="1350"/>
      <c r="N57" s="11"/>
      <c r="O57" s="11"/>
      <c r="P57" s="11"/>
      <c r="Q57" s="11"/>
      <c r="R57" s="11"/>
      <c r="S57" s="11"/>
      <c r="T57" s="11"/>
      <c r="U57" s="11"/>
      <c r="V57" s="11"/>
      <c r="W57" s="11"/>
    </row>
    <row r="58" spans="1:24" s="12" customFormat="1">
      <c r="A58" s="69"/>
      <c r="B58" s="11"/>
      <c r="C58" s="1350"/>
      <c r="D58" s="1350"/>
      <c r="E58" s="1350"/>
      <c r="F58" s="1350"/>
      <c r="G58" s="1350"/>
      <c r="H58" s="1350"/>
      <c r="I58" s="1350"/>
      <c r="J58" s="1350"/>
      <c r="K58" s="1350"/>
      <c r="L58" s="1350"/>
      <c r="M58" s="1350"/>
      <c r="N58" s="11"/>
      <c r="O58" s="11"/>
      <c r="P58" s="11"/>
      <c r="Q58" s="11"/>
      <c r="R58" s="11"/>
      <c r="S58" s="11"/>
      <c r="T58" s="11"/>
      <c r="U58" s="11"/>
      <c r="V58" s="11"/>
      <c r="W58" s="11"/>
    </row>
    <row r="59" spans="1:24" s="12" customFormat="1">
      <c r="A59" s="69"/>
      <c r="B59" s="11"/>
      <c r="C59" s="1350"/>
      <c r="D59" s="1350"/>
      <c r="E59" s="1350"/>
      <c r="F59" s="1350"/>
      <c r="G59" s="1350"/>
      <c r="H59" s="1350"/>
      <c r="I59" s="1350"/>
      <c r="J59" s="1350"/>
      <c r="K59" s="1350"/>
      <c r="L59" s="1350"/>
      <c r="M59" s="1350"/>
      <c r="N59" s="11"/>
      <c r="O59" s="11"/>
      <c r="P59" s="11"/>
      <c r="Q59" s="11"/>
      <c r="R59" s="11"/>
      <c r="S59" s="11"/>
      <c r="T59" s="11"/>
      <c r="U59" s="11"/>
      <c r="V59" s="11"/>
      <c r="W59" s="11"/>
    </row>
    <row r="60" spans="1:24" s="12" customFormat="1">
      <c r="A60" s="69"/>
      <c r="B60" s="11"/>
      <c r="C60" s="1350"/>
      <c r="D60" s="1350"/>
      <c r="E60" s="1350"/>
      <c r="F60" s="1350"/>
      <c r="G60" s="1350"/>
      <c r="H60" s="1350"/>
      <c r="I60" s="1350"/>
      <c r="J60" s="1350"/>
      <c r="K60" s="1350"/>
      <c r="L60" s="1350"/>
      <c r="M60" s="1350"/>
      <c r="N60" s="11"/>
      <c r="O60" s="11"/>
      <c r="P60" s="11"/>
      <c r="Q60" s="11"/>
      <c r="R60" s="11"/>
      <c r="S60" s="11"/>
      <c r="T60" s="11"/>
      <c r="U60" s="11"/>
      <c r="V60" s="11"/>
      <c r="W60" s="11"/>
    </row>
    <row r="61" spans="1:24" s="12" customFormat="1">
      <c r="A61" s="69"/>
      <c r="B61" s="11"/>
      <c r="C61" s="1350"/>
      <c r="D61" s="1350"/>
      <c r="E61" s="1350"/>
      <c r="F61" s="1350"/>
      <c r="G61" s="1350"/>
      <c r="H61" s="1350"/>
      <c r="I61" s="1350"/>
      <c r="J61" s="1350"/>
      <c r="K61" s="1350"/>
      <c r="L61" s="1350"/>
      <c r="M61" s="1350"/>
      <c r="N61" s="11"/>
      <c r="O61" s="11"/>
      <c r="P61" s="11"/>
      <c r="Q61" s="11"/>
      <c r="R61" s="11"/>
      <c r="S61" s="11"/>
      <c r="T61" s="11"/>
      <c r="U61" s="11"/>
      <c r="V61" s="11"/>
      <c r="W61" s="11"/>
    </row>
    <row r="62" spans="1:24" s="12" customFormat="1">
      <c r="A62" s="69"/>
      <c r="B62" s="11"/>
      <c r="C62" s="1350"/>
      <c r="D62" s="1350"/>
      <c r="E62" s="1350"/>
      <c r="F62" s="1350"/>
      <c r="G62" s="1350"/>
      <c r="H62" s="1350"/>
      <c r="I62" s="1350"/>
      <c r="J62" s="1350"/>
      <c r="K62" s="1350"/>
      <c r="L62" s="1350"/>
      <c r="M62" s="1350"/>
      <c r="N62" s="11"/>
      <c r="O62" s="11"/>
      <c r="P62" s="11"/>
      <c r="Q62" s="11"/>
      <c r="R62" s="11"/>
      <c r="S62" s="11"/>
      <c r="T62" s="11"/>
      <c r="U62" s="11"/>
      <c r="V62" s="11"/>
      <c r="W62" s="11"/>
    </row>
    <row r="63" spans="1:24" s="12" customFormat="1">
      <c r="A63" s="69"/>
      <c r="B63" s="11"/>
      <c r="C63" s="1350"/>
      <c r="D63" s="1350"/>
      <c r="E63" s="1350"/>
      <c r="F63" s="1350"/>
      <c r="G63" s="1350"/>
      <c r="H63" s="1350"/>
      <c r="I63" s="1350"/>
      <c r="J63" s="1350"/>
      <c r="K63" s="1350"/>
      <c r="L63" s="1350"/>
      <c r="M63" s="1350"/>
      <c r="N63" s="11"/>
      <c r="O63" s="11"/>
      <c r="P63" s="11"/>
      <c r="Q63" s="11"/>
      <c r="R63" s="11"/>
      <c r="S63" s="11"/>
      <c r="T63" s="11"/>
      <c r="U63" s="11"/>
      <c r="V63" s="11"/>
      <c r="W63" s="11"/>
    </row>
    <row r="64" spans="1:24" s="12" customFormat="1">
      <c r="A64" s="69"/>
      <c r="B64" s="11"/>
      <c r="C64" s="1350"/>
      <c r="D64" s="1350"/>
      <c r="E64" s="1350"/>
      <c r="F64" s="1350"/>
      <c r="G64" s="1350"/>
      <c r="H64" s="1350"/>
      <c r="I64" s="1350"/>
      <c r="J64" s="1350"/>
      <c r="K64" s="1350"/>
      <c r="L64" s="1350"/>
      <c r="M64" s="1350"/>
      <c r="N64" s="11"/>
      <c r="O64" s="11"/>
      <c r="P64" s="11"/>
      <c r="Q64" s="11"/>
      <c r="R64" s="11"/>
      <c r="S64" s="11"/>
      <c r="T64" s="11"/>
      <c r="U64" s="11"/>
      <c r="V64" s="11"/>
      <c r="W64" s="11"/>
    </row>
    <row r="65" spans="1:23" s="12" customFormat="1">
      <c r="A65" s="69"/>
      <c r="B65" s="11"/>
      <c r="C65" s="1350"/>
      <c r="D65" s="1350"/>
      <c r="E65" s="1350"/>
      <c r="F65" s="1350"/>
      <c r="G65" s="1350"/>
      <c r="H65" s="1350"/>
      <c r="I65" s="1350"/>
      <c r="J65" s="1350"/>
      <c r="K65" s="1350"/>
      <c r="L65" s="1350"/>
      <c r="M65" s="1350"/>
      <c r="N65" s="11"/>
      <c r="O65" s="11"/>
      <c r="P65" s="11"/>
      <c r="Q65" s="11"/>
      <c r="R65" s="11"/>
      <c r="S65" s="11"/>
      <c r="T65" s="11"/>
      <c r="U65" s="11"/>
      <c r="V65" s="11"/>
      <c r="W65" s="11"/>
    </row>
    <row r="66" spans="1:23" s="12" customFormat="1">
      <c r="A66" s="69"/>
      <c r="B66" s="11"/>
      <c r="C66" s="1350"/>
      <c r="D66" s="1350"/>
      <c r="E66" s="1350"/>
      <c r="F66" s="1350"/>
      <c r="G66" s="1350"/>
      <c r="H66" s="1350"/>
      <c r="I66" s="1350"/>
      <c r="J66" s="1350"/>
      <c r="K66" s="1350"/>
      <c r="L66" s="1350"/>
      <c r="M66" s="1350"/>
      <c r="N66" s="11"/>
      <c r="O66" s="11"/>
      <c r="P66" s="11"/>
      <c r="Q66" s="11"/>
      <c r="R66" s="11"/>
      <c r="S66" s="11"/>
      <c r="T66" s="11"/>
      <c r="U66" s="11"/>
      <c r="V66" s="11"/>
      <c r="W66" s="11"/>
    </row>
    <row r="67" spans="1:23" s="12" customFormat="1">
      <c r="A67" s="69"/>
      <c r="B67" s="11"/>
      <c r="C67" s="1350"/>
      <c r="D67" s="1350"/>
      <c r="E67" s="1350"/>
      <c r="F67" s="1350"/>
      <c r="G67" s="1350"/>
      <c r="H67" s="1350"/>
      <c r="I67" s="1350"/>
      <c r="J67" s="1350"/>
      <c r="K67" s="1350"/>
      <c r="L67" s="1350"/>
      <c r="M67" s="1350"/>
      <c r="N67" s="11"/>
      <c r="O67" s="11"/>
      <c r="P67" s="11"/>
      <c r="Q67" s="11"/>
      <c r="R67" s="11"/>
      <c r="S67" s="11"/>
      <c r="T67" s="11"/>
      <c r="U67" s="11"/>
      <c r="V67" s="11"/>
      <c r="W67" s="11"/>
    </row>
    <row r="68" spans="1:23" s="12" customFormat="1">
      <c r="A68" s="69"/>
      <c r="B68" s="11"/>
      <c r="C68" s="1350"/>
      <c r="D68" s="1350"/>
      <c r="E68" s="1350"/>
      <c r="F68" s="1350"/>
      <c r="G68" s="1350"/>
      <c r="H68" s="1350"/>
      <c r="I68" s="1350"/>
      <c r="J68" s="1350"/>
      <c r="K68" s="1350"/>
      <c r="L68" s="1350"/>
      <c r="M68" s="1350"/>
      <c r="N68" s="11"/>
      <c r="O68" s="11"/>
      <c r="P68" s="11"/>
      <c r="Q68" s="11"/>
      <c r="R68" s="11"/>
      <c r="S68" s="11"/>
      <c r="T68" s="11"/>
      <c r="U68" s="11"/>
      <c r="V68" s="11"/>
      <c r="W68" s="11"/>
    </row>
    <row r="69" spans="1:23" s="12" customFormat="1" ht="38.5" customHeight="1">
      <c r="A69" s="69"/>
      <c r="B69" s="11"/>
      <c r="C69" s="1350"/>
      <c r="D69" s="1350"/>
      <c r="E69" s="1350"/>
      <c r="F69" s="1350"/>
      <c r="G69" s="1350"/>
      <c r="H69" s="1350"/>
      <c r="I69" s="1350"/>
      <c r="J69" s="1350"/>
      <c r="K69" s="1350"/>
      <c r="L69" s="1350"/>
      <c r="M69" s="1350"/>
      <c r="N69" s="11"/>
      <c r="O69" s="11"/>
      <c r="P69" s="11"/>
      <c r="Q69" s="11"/>
      <c r="R69" s="11"/>
      <c r="S69" s="11"/>
      <c r="T69" s="11"/>
      <c r="U69" s="11"/>
      <c r="V69" s="11"/>
      <c r="W69" s="11"/>
    </row>
    <row r="70" spans="1:23" s="12" customFormat="1">
      <c r="A70" s="69"/>
      <c r="B70" s="11"/>
      <c r="C70" s="1350"/>
      <c r="D70" s="1350"/>
      <c r="E70" s="1350"/>
      <c r="F70" s="1350"/>
      <c r="G70" s="1350"/>
      <c r="H70" s="1350"/>
      <c r="I70" s="1350"/>
      <c r="J70" s="1350"/>
      <c r="K70" s="1350"/>
      <c r="L70" s="1350"/>
      <c r="M70" s="1350"/>
      <c r="N70" s="11"/>
      <c r="O70" s="11"/>
      <c r="P70" s="11"/>
      <c r="Q70" s="11"/>
      <c r="R70" s="11"/>
      <c r="S70" s="11"/>
      <c r="T70" s="11"/>
      <c r="U70" s="11"/>
      <c r="V70" s="11"/>
      <c r="W70" s="11"/>
    </row>
    <row r="71" spans="1:23" s="12" customFormat="1">
      <c r="A71" s="69"/>
      <c r="B71" s="11"/>
      <c r="C71" s="105"/>
      <c r="D71" s="105"/>
      <c r="E71" s="105"/>
      <c r="F71" s="105"/>
      <c r="G71" s="105"/>
      <c r="H71" s="105"/>
      <c r="I71" s="105"/>
      <c r="J71" s="105"/>
      <c r="K71" s="105"/>
      <c r="L71" s="105"/>
      <c r="M71" s="105"/>
      <c r="N71" s="11"/>
      <c r="O71" s="11"/>
      <c r="P71" s="11"/>
      <c r="Q71" s="11"/>
      <c r="R71" s="11"/>
      <c r="S71" s="11"/>
      <c r="T71" s="11"/>
      <c r="U71" s="11"/>
      <c r="V71" s="11"/>
      <c r="W71" s="11"/>
    </row>
    <row r="72" spans="1:23" s="12" customFormat="1">
      <c r="A72" s="69"/>
      <c r="B72" s="11"/>
      <c r="C72" s="105"/>
      <c r="D72" s="105"/>
      <c r="E72" s="105"/>
      <c r="F72" s="105"/>
      <c r="G72" s="105"/>
      <c r="H72" s="105"/>
      <c r="I72" s="105"/>
      <c r="J72" s="105"/>
      <c r="K72" s="105"/>
      <c r="L72" s="105"/>
      <c r="M72" s="105"/>
      <c r="N72" s="11"/>
      <c r="O72" s="11"/>
      <c r="P72" s="11"/>
      <c r="Q72" s="11"/>
      <c r="R72" s="11"/>
      <c r="S72" s="11"/>
      <c r="T72" s="11"/>
      <c r="U72" s="11"/>
      <c r="V72" s="11"/>
      <c r="W72" s="11"/>
    </row>
    <row r="73" spans="1:23" s="12" customFormat="1" ht="15.5">
      <c r="A73" s="69"/>
      <c r="B73" s="11"/>
      <c r="C73" s="2124" t="s">
        <v>1160</v>
      </c>
      <c r="D73" s="2125"/>
      <c r="E73" s="2125"/>
      <c r="F73" s="2125"/>
      <c r="G73" s="2125"/>
      <c r="H73" s="2125"/>
      <c r="I73" s="2125"/>
      <c r="J73" s="2125"/>
      <c r="K73" s="2125"/>
      <c r="L73" s="2125"/>
      <c r="M73" s="2125"/>
      <c r="N73" s="11"/>
      <c r="O73" s="11"/>
      <c r="P73" s="11"/>
      <c r="Q73" s="11"/>
      <c r="R73" s="11"/>
      <c r="S73" s="11"/>
      <c r="T73" s="11"/>
      <c r="U73" s="11"/>
      <c r="V73" s="11"/>
      <c r="W73" s="11"/>
    </row>
    <row r="74" spans="1:23" s="12" customFormat="1" ht="15">
      <c r="A74" s="69"/>
      <c r="B74" s="11"/>
      <c r="C74" s="2051" t="s">
        <v>525</v>
      </c>
      <c r="D74" s="2051"/>
      <c r="E74" s="2051"/>
      <c r="F74" s="2052"/>
      <c r="G74" s="2113" t="s">
        <v>364</v>
      </c>
      <c r="H74" s="2114"/>
      <c r="I74" s="2114"/>
      <c r="J74" s="2114"/>
      <c r="K74" s="2114"/>
      <c r="L74" s="2114"/>
      <c r="M74" s="2114"/>
      <c r="N74" s="11"/>
      <c r="O74" s="11"/>
      <c r="P74" s="11"/>
      <c r="Q74" s="11"/>
      <c r="R74" s="11"/>
      <c r="S74" s="11"/>
      <c r="T74" s="11"/>
      <c r="U74" s="11"/>
      <c r="V74" s="11"/>
      <c r="W74" s="11"/>
    </row>
    <row r="75" spans="1:23" s="12" customFormat="1" ht="15" customHeight="1">
      <c r="A75" s="69"/>
      <c r="B75" s="11"/>
      <c r="C75" s="1216" t="s">
        <v>1161</v>
      </c>
      <c r="D75" s="1216"/>
      <c r="E75" s="1216"/>
      <c r="F75" s="2118"/>
      <c r="G75" s="2115" t="s">
        <v>1162</v>
      </c>
      <c r="H75" s="1221"/>
      <c r="I75" s="1221"/>
      <c r="J75" s="1221"/>
      <c r="K75" s="1221"/>
      <c r="L75" s="1221"/>
      <c r="M75" s="1221"/>
      <c r="N75" s="11"/>
      <c r="O75" s="11"/>
      <c r="P75" s="11"/>
      <c r="Q75" s="11"/>
      <c r="R75" s="11"/>
      <c r="S75" s="11"/>
      <c r="T75" s="11"/>
      <c r="U75" s="11"/>
      <c r="V75" s="11"/>
      <c r="W75" s="11"/>
    </row>
    <row r="76" spans="1:23" s="12" customFormat="1" ht="15" customHeight="1">
      <c r="A76" s="69"/>
      <c r="B76" s="11"/>
      <c r="C76" s="1237"/>
      <c r="D76" s="1237"/>
      <c r="E76" s="1237"/>
      <c r="F76" s="2119"/>
      <c r="G76" s="2116"/>
      <c r="H76" s="1364"/>
      <c r="I76" s="1364"/>
      <c r="J76" s="1364"/>
      <c r="K76" s="1364"/>
      <c r="L76" s="1364"/>
      <c r="M76" s="1364"/>
      <c r="N76" s="11"/>
      <c r="O76" s="11"/>
      <c r="P76" s="11"/>
      <c r="Q76" s="11"/>
      <c r="R76" s="11"/>
      <c r="S76" s="11"/>
      <c r="T76" s="11"/>
      <c r="U76" s="11"/>
      <c r="V76" s="11"/>
      <c r="W76" s="11"/>
    </row>
    <row r="77" spans="1:23" s="12" customFormat="1" ht="15" customHeight="1">
      <c r="A77" s="69"/>
      <c r="B77" s="11"/>
      <c r="C77" s="1237"/>
      <c r="D77" s="1237"/>
      <c r="E77" s="1237"/>
      <c r="F77" s="2119"/>
      <c r="G77" s="2116"/>
      <c r="H77" s="1364"/>
      <c r="I77" s="1364"/>
      <c r="J77" s="1364"/>
      <c r="K77" s="1364"/>
      <c r="L77" s="1364"/>
      <c r="M77" s="1364"/>
      <c r="N77" s="11"/>
      <c r="O77" s="11"/>
      <c r="P77" s="11"/>
      <c r="Q77" s="11"/>
      <c r="R77" s="11"/>
      <c r="S77" s="11"/>
      <c r="T77" s="11"/>
      <c r="U77" s="11"/>
      <c r="V77" s="11"/>
      <c r="W77" s="11"/>
    </row>
    <row r="78" spans="1:23" s="12" customFormat="1" ht="15" customHeight="1">
      <c r="A78" s="69"/>
      <c r="B78" s="11"/>
      <c r="C78" s="1237"/>
      <c r="D78" s="1237"/>
      <c r="E78" s="1237"/>
      <c r="F78" s="2119"/>
      <c r="G78" s="2116"/>
      <c r="H78" s="1364"/>
      <c r="I78" s="1364"/>
      <c r="J78" s="1364"/>
      <c r="K78" s="1364"/>
      <c r="L78" s="1364"/>
      <c r="M78" s="1364"/>
      <c r="N78" s="11"/>
      <c r="O78" s="11"/>
      <c r="P78" s="11"/>
      <c r="Q78" s="11"/>
      <c r="R78" s="11"/>
      <c r="S78" s="11"/>
      <c r="T78" s="11"/>
      <c r="U78" s="11"/>
      <c r="V78" s="11"/>
      <c r="W78" s="11"/>
    </row>
    <row r="79" spans="1:23" s="12" customFormat="1" ht="15" customHeight="1">
      <c r="A79" s="69"/>
      <c r="B79" s="11"/>
      <c r="C79" s="1237"/>
      <c r="D79" s="1237"/>
      <c r="E79" s="1237"/>
      <c r="F79" s="2119"/>
      <c r="G79" s="2116"/>
      <c r="H79" s="1364"/>
      <c r="I79" s="1364"/>
      <c r="J79" s="1364"/>
      <c r="K79" s="1364"/>
      <c r="L79" s="1364"/>
      <c r="M79" s="1364"/>
      <c r="N79" s="11"/>
      <c r="O79" s="11"/>
      <c r="P79" s="11"/>
      <c r="Q79" s="11"/>
      <c r="R79" s="11"/>
      <c r="S79" s="11"/>
      <c r="T79" s="11"/>
      <c r="U79" s="11"/>
      <c r="V79" s="11"/>
      <c r="W79" s="11"/>
    </row>
    <row r="80" spans="1:23" s="12" customFormat="1" ht="15" customHeight="1">
      <c r="A80" s="69"/>
      <c r="B80" s="11"/>
      <c r="C80" s="1237"/>
      <c r="D80" s="1237"/>
      <c r="E80" s="1237"/>
      <c r="F80" s="2119"/>
      <c r="G80" s="2116"/>
      <c r="H80" s="1364"/>
      <c r="I80" s="1364"/>
      <c r="J80" s="1364"/>
      <c r="K80" s="1364"/>
      <c r="L80" s="1364"/>
      <c r="M80" s="1364"/>
      <c r="N80" s="11"/>
      <c r="O80" s="11"/>
      <c r="P80" s="11"/>
      <c r="Q80" s="11"/>
      <c r="R80" s="11"/>
      <c r="S80" s="11"/>
      <c r="T80" s="11"/>
      <c r="U80" s="11"/>
      <c r="V80" s="11"/>
      <c r="W80" s="11"/>
    </row>
    <row r="81" spans="1:23" s="12" customFormat="1" ht="15" customHeight="1">
      <c r="A81" s="69"/>
      <c r="B81" s="11"/>
      <c r="C81" s="1237"/>
      <c r="D81" s="1237"/>
      <c r="E81" s="1237"/>
      <c r="F81" s="2119"/>
      <c r="G81" s="2116"/>
      <c r="H81" s="1364"/>
      <c r="I81" s="1364"/>
      <c r="J81" s="1364"/>
      <c r="K81" s="1364"/>
      <c r="L81" s="1364"/>
      <c r="M81" s="1364"/>
      <c r="N81" s="11"/>
      <c r="O81" s="11"/>
      <c r="P81" s="11"/>
      <c r="Q81" s="11"/>
      <c r="R81" s="11"/>
      <c r="S81" s="11"/>
      <c r="T81" s="11"/>
      <c r="U81" s="11"/>
      <c r="V81" s="11"/>
      <c r="W81" s="11"/>
    </row>
    <row r="82" spans="1:23" s="12" customFormat="1" ht="15" customHeight="1">
      <c r="A82" s="69"/>
      <c r="B82" s="11"/>
      <c r="C82" s="1237"/>
      <c r="D82" s="1237"/>
      <c r="E82" s="1237"/>
      <c r="F82" s="2119"/>
      <c r="G82" s="2116"/>
      <c r="H82" s="1364"/>
      <c r="I82" s="1364"/>
      <c r="J82" s="1364"/>
      <c r="K82" s="1364"/>
      <c r="L82" s="1364"/>
      <c r="M82" s="1364"/>
      <c r="N82" s="11"/>
      <c r="O82" s="11"/>
      <c r="P82" s="11"/>
      <c r="Q82" s="11"/>
      <c r="R82" s="11"/>
      <c r="S82" s="11"/>
      <c r="T82" s="11"/>
      <c r="U82" s="11"/>
      <c r="V82" s="11"/>
      <c r="W82" s="11"/>
    </row>
    <row r="83" spans="1:23" s="12" customFormat="1" ht="15" customHeight="1">
      <c r="A83" s="69"/>
      <c r="B83" s="11"/>
      <c r="C83" s="1214"/>
      <c r="D83" s="1214"/>
      <c r="E83" s="1214"/>
      <c r="F83" s="2120"/>
      <c r="G83" s="2117"/>
      <c r="H83" s="1220"/>
      <c r="I83" s="1220"/>
      <c r="J83" s="1220"/>
      <c r="K83" s="1220"/>
      <c r="L83" s="1220"/>
      <c r="M83" s="1220"/>
      <c r="N83" s="11"/>
      <c r="O83" s="11"/>
      <c r="P83" s="11"/>
      <c r="Q83" s="11"/>
      <c r="R83" s="11"/>
      <c r="S83" s="11"/>
      <c r="T83" s="11"/>
      <c r="U83" s="11"/>
      <c r="V83" s="11"/>
      <c r="W83" s="11"/>
    </row>
    <row r="84" spans="1:23" s="12" customFormat="1" ht="15" customHeight="1">
      <c r="A84" s="69"/>
      <c r="B84" s="11"/>
      <c r="C84" s="1216" t="s">
        <v>1163</v>
      </c>
      <c r="D84" s="1216"/>
      <c r="E84" s="1216"/>
      <c r="F84" s="2118"/>
      <c r="G84" s="2115" t="s">
        <v>1164</v>
      </c>
      <c r="H84" s="1221"/>
      <c r="I84" s="1221"/>
      <c r="J84" s="1221"/>
      <c r="K84" s="1221"/>
      <c r="L84" s="1221"/>
      <c r="M84" s="1221"/>
      <c r="N84" s="11"/>
      <c r="O84" s="11"/>
      <c r="P84" s="11"/>
      <c r="Q84" s="11"/>
      <c r="R84" s="11"/>
      <c r="S84" s="11"/>
      <c r="T84" s="11"/>
      <c r="U84" s="11"/>
      <c r="V84" s="11"/>
      <c r="W84" s="11"/>
    </row>
    <row r="85" spans="1:23" s="12" customFormat="1" ht="15" customHeight="1">
      <c r="A85" s="69"/>
      <c r="B85" s="11"/>
      <c r="C85" s="1237"/>
      <c r="D85" s="1237"/>
      <c r="E85" s="1237"/>
      <c r="F85" s="2119"/>
      <c r="G85" s="2116"/>
      <c r="H85" s="1364"/>
      <c r="I85" s="1364"/>
      <c r="J85" s="1364"/>
      <c r="K85" s="1364"/>
      <c r="L85" s="1364"/>
      <c r="M85" s="1364"/>
      <c r="N85" s="11"/>
      <c r="O85" s="11"/>
      <c r="P85" s="11"/>
      <c r="Q85" s="11"/>
      <c r="R85" s="11"/>
      <c r="S85" s="11"/>
      <c r="T85" s="11"/>
      <c r="U85" s="11"/>
      <c r="V85" s="11"/>
      <c r="W85" s="11"/>
    </row>
    <row r="86" spans="1:23" s="12" customFormat="1" ht="15" customHeight="1">
      <c r="A86" s="69"/>
      <c r="B86" s="11"/>
      <c r="C86" s="1237"/>
      <c r="D86" s="1237"/>
      <c r="E86" s="1237"/>
      <c r="F86" s="2119"/>
      <c r="G86" s="2116"/>
      <c r="H86" s="1364"/>
      <c r="I86" s="1364"/>
      <c r="J86" s="1364"/>
      <c r="K86" s="1364"/>
      <c r="L86" s="1364"/>
      <c r="M86" s="1364"/>
      <c r="N86" s="11"/>
      <c r="O86" s="11"/>
      <c r="P86" s="11"/>
      <c r="Q86" s="11"/>
      <c r="R86" s="11"/>
      <c r="S86" s="11"/>
      <c r="T86" s="11"/>
      <c r="U86" s="11"/>
      <c r="V86" s="11"/>
      <c r="W86" s="11"/>
    </row>
    <row r="87" spans="1:23" s="12" customFormat="1" ht="15" customHeight="1">
      <c r="A87" s="69"/>
      <c r="B87" s="11"/>
      <c r="C87" s="1237"/>
      <c r="D87" s="1237"/>
      <c r="E87" s="1237"/>
      <c r="F87" s="2119"/>
      <c r="G87" s="2116"/>
      <c r="H87" s="1364"/>
      <c r="I87" s="1364"/>
      <c r="J87" s="1364"/>
      <c r="K87" s="1364"/>
      <c r="L87" s="1364"/>
      <c r="M87" s="1364"/>
      <c r="N87" s="11"/>
      <c r="O87" s="11"/>
      <c r="P87" s="11"/>
      <c r="Q87" s="11"/>
      <c r="R87" s="11"/>
      <c r="S87" s="11"/>
      <c r="T87" s="11"/>
      <c r="U87" s="11"/>
      <c r="V87" s="11"/>
      <c r="W87" s="11"/>
    </row>
    <row r="88" spans="1:23" s="12" customFormat="1" ht="15" customHeight="1">
      <c r="A88" s="69"/>
      <c r="B88" s="11"/>
      <c r="C88" s="1237"/>
      <c r="D88" s="1237"/>
      <c r="E88" s="1237"/>
      <c r="F88" s="2119"/>
      <c r="G88" s="2116"/>
      <c r="H88" s="1364"/>
      <c r="I88" s="1364"/>
      <c r="J88" s="1364"/>
      <c r="K88" s="1364"/>
      <c r="L88" s="1364"/>
      <c r="M88" s="1364"/>
      <c r="N88" s="11"/>
      <c r="O88" s="11"/>
      <c r="P88" s="11"/>
      <c r="Q88" s="11"/>
      <c r="R88" s="11"/>
      <c r="S88" s="11"/>
      <c r="T88" s="11"/>
      <c r="U88" s="11"/>
      <c r="V88" s="11"/>
      <c r="W88" s="11"/>
    </row>
    <row r="89" spans="1:23" s="12" customFormat="1" ht="15" customHeight="1">
      <c r="A89" s="69"/>
      <c r="B89" s="11"/>
      <c r="C89" s="1237"/>
      <c r="D89" s="1237"/>
      <c r="E89" s="1237"/>
      <c r="F89" s="2119"/>
      <c r="G89" s="2116"/>
      <c r="H89" s="1364"/>
      <c r="I89" s="1364"/>
      <c r="J89" s="1364"/>
      <c r="K89" s="1364"/>
      <c r="L89" s="1364"/>
      <c r="M89" s="1364"/>
      <c r="N89" s="11"/>
      <c r="O89" s="11"/>
      <c r="P89" s="11"/>
      <c r="Q89" s="11"/>
      <c r="R89" s="11"/>
      <c r="S89" s="11"/>
      <c r="T89" s="11"/>
      <c r="U89" s="11"/>
      <c r="V89" s="11"/>
      <c r="W89" s="11"/>
    </row>
    <row r="90" spans="1:23" s="12" customFormat="1" ht="15" customHeight="1">
      <c r="A90" s="69"/>
      <c r="B90" s="11"/>
      <c r="C90" s="1237"/>
      <c r="D90" s="1237"/>
      <c r="E90" s="1237"/>
      <c r="F90" s="2119"/>
      <c r="G90" s="2116"/>
      <c r="H90" s="1364"/>
      <c r="I90" s="1364"/>
      <c r="J90" s="1364"/>
      <c r="K90" s="1364"/>
      <c r="L90" s="1364"/>
      <c r="M90" s="1364"/>
      <c r="N90" s="11"/>
      <c r="O90" s="11"/>
      <c r="P90" s="11"/>
      <c r="Q90" s="11"/>
      <c r="R90" s="11"/>
      <c r="S90" s="11"/>
      <c r="T90" s="11"/>
      <c r="U90" s="11"/>
      <c r="V90" s="11"/>
      <c r="W90" s="11"/>
    </row>
    <row r="91" spans="1:23" s="12" customFormat="1" ht="15" customHeight="1">
      <c r="A91" s="69"/>
      <c r="B91" s="11"/>
      <c r="C91" s="1237"/>
      <c r="D91" s="1237"/>
      <c r="E91" s="1237"/>
      <c r="F91" s="2119"/>
      <c r="G91" s="2116"/>
      <c r="H91" s="1364"/>
      <c r="I91" s="1364"/>
      <c r="J91" s="1364"/>
      <c r="K91" s="1364"/>
      <c r="L91" s="1364"/>
      <c r="M91" s="1364"/>
      <c r="N91" s="11"/>
      <c r="O91" s="11"/>
      <c r="P91" s="11"/>
      <c r="Q91" s="11"/>
      <c r="R91" s="11"/>
      <c r="S91" s="11"/>
      <c r="T91" s="11"/>
      <c r="U91" s="11"/>
      <c r="V91" s="11"/>
      <c r="W91" s="11"/>
    </row>
    <row r="92" spans="1:23" s="12" customFormat="1">
      <c r="A92" s="69"/>
      <c r="B92" s="11"/>
      <c r="C92" s="1214"/>
      <c r="D92" s="1214"/>
      <c r="E92" s="1214"/>
      <c r="F92" s="2120"/>
      <c r="G92" s="2116"/>
      <c r="H92" s="1364"/>
      <c r="I92" s="1364"/>
      <c r="J92" s="1364"/>
      <c r="K92" s="1364"/>
      <c r="L92" s="1364"/>
      <c r="M92" s="1364"/>
      <c r="N92" s="11"/>
      <c r="O92" s="11"/>
      <c r="P92" s="11"/>
      <c r="Q92" s="11"/>
      <c r="R92" s="11"/>
      <c r="S92" s="11"/>
      <c r="T92" s="11"/>
      <c r="U92" s="11"/>
      <c r="V92" s="11"/>
      <c r="W92" s="11"/>
    </row>
    <row r="93" spans="1:23" s="12" customFormat="1" ht="15" customHeight="1">
      <c r="A93" s="69"/>
      <c r="B93" s="11"/>
      <c r="C93" s="1216" t="s">
        <v>1165</v>
      </c>
      <c r="D93" s="1216"/>
      <c r="E93" s="1216"/>
      <c r="F93" s="2118"/>
      <c r="G93" s="2115" t="s">
        <v>1166</v>
      </c>
      <c r="H93" s="1221"/>
      <c r="I93" s="1221"/>
      <c r="J93" s="1221"/>
      <c r="K93" s="1221"/>
      <c r="L93" s="1221"/>
      <c r="M93" s="1221"/>
      <c r="N93" s="11"/>
      <c r="O93" s="11"/>
      <c r="P93" s="11"/>
      <c r="Q93" s="11"/>
      <c r="R93" s="11"/>
      <c r="S93" s="11"/>
      <c r="T93" s="11"/>
      <c r="U93" s="11"/>
      <c r="V93" s="11"/>
      <c r="W93" s="11"/>
    </row>
    <row r="94" spans="1:23" s="12" customFormat="1" ht="15" customHeight="1">
      <c r="A94" s="69"/>
      <c r="B94" s="11"/>
      <c r="C94" s="1237"/>
      <c r="D94" s="1237"/>
      <c r="E94" s="1237"/>
      <c r="F94" s="2119"/>
      <c r="G94" s="2116"/>
      <c r="H94" s="1364"/>
      <c r="I94" s="1364"/>
      <c r="J94" s="1364"/>
      <c r="K94" s="1364"/>
      <c r="L94" s="1364"/>
      <c r="M94" s="1364"/>
      <c r="N94" s="11"/>
      <c r="O94" s="11"/>
      <c r="P94" s="11"/>
      <c r="Q94" s="11"/>
      <c r="R94" s="11"/>
      <c r="S94" s="11"/>
      <c r="T94" s="11"/>
      <c r="U94" s="11"/>
      <c r="V94" s="11"/>
      <c r="W94" s="11"/>
    </row>
    <row r="95" spans="1:23" s="12" customFormat="1" ht="15" customHeight="1">
      <c r="A95" s="69"/>
      <c r="B95" s="11"/>
      <c r="C95" s="1237"/>
      <c r="D95" s="1237"/>
      <c r="E95" s="1237"/>
      <c r="F95" s="2119"/>
      <c r="G95" s="2116"/>
      <c r="H95" s="1364"/>
      <c r="I95" s="1364"/>
      <c r="J95" s="1364"/>
      <c r="K95" s="1364"/>
      <c r="L95" s="1364"/>
      <c r="M95" s="1364"/>
      <c r="N95" s="11"/>
      <c r="O95" s="11"/>
      <c r="P95" s="11"/>
      <c r="Q95" s="11"/>
      <c r="R95" s="11"/>
      <c r="S95" s="11"/>
      <c r="T95" s="11"/>
      <c r="U95" s="11"/>
      <c r="V95" s="11"/>
      <c r="W95" s="11"/>
    </row>
    <row r="96" spans="1:23" s="12" customFormat="1" ht="15" customHeight="1">
      <c r="A96" s="69"/>
      <c r="B96" s="11"/>
      <c r="C96" s="1237"/>
      <c r="D96" s="1237"/>
      <c r="E96" s="1237"/>
      <c r="F96" s="2119"/>
      <c r="G96" s="2116"/>
      <c r="H96" s="1364"/>
      <c r="I96" s="1364"/>
      <c r="J96" s="1364"/>
      <c r="K96" s="1364"/>
      <c r="L96" s="1364"/>
      <c r="M96" s="1364"/>
      <c r="N96" s="11"/>
      <c r="O96" s="11"/>
      <c r="P96" s="11"/>
      <c r="Q96" s="11"/>
      <c r="R96" s="11"/>
      <c r="S96" s="11"/>
      <c r="T96" s="11"/>
      <c r="U96" s="11"/>
      <c r="V96" s="11"/>
      <c r="W96" s="11"/>
    </row>
    <row r="97" spans="1:24" s="12" customFormat="1" ht="15" customHeight="1">
      <c r="A97" s="69"/>
      <c r="B97" s="11"/>
      <c r="C97" s="1237"/>
      <c r="D97" s="1237"/>
      <c r="E97" s="1237"/>
      <c r="F97" s="2119"/>
      <c r="G97" s="2116"/>
      <c r="H97" s="1364"/>
      <c r="I97" s="1364"/>
      <c r="J97" s="1364"/>
      <c r="K97" s="1364"/>
      <c r="L97" s="1364"/>
      <c r="M97" s="1364"/>
      <c r="N97" s="11"/>
      <c r="O97" s="11"/>
      <c r="P97" s="11"/>
      <c r="Q97" s="11"/>
      <c r="R97" s="11"/>
      <c r="S97" s="11"/>
      <c r="T97" s="11"/>
      <c r="U97" s="11"/>
      <c r="V97" s="11"/>
      <c r="W97" s="11"/>
    </row>
    <row r="98" spans="1:24" s="12" customFormat="1" ht="15" customHeight="1">
      <c r="A98" s="69"/>
      <c r="B98" s="11"/>
      <c r="C98" s="1237"/>
      <c r="D98" s="1237"/>
      <c r="E98" s="1237"/>
      <c r="F98" s="2119"/>
      <c r="G98" s="2116"/>
      <c r="H98" s="1364"/>
      <c r="I98" s="1364"/>
      <c r="J98" s="1364"/>
      <c r="K98" s="1364"/>
      <c r="L98" s="1364"/>
      <c r="M98" s="1364"/>
      <c r="N98" s="11"/>
      <c r="O98" s="11"/>
      <c r="P98" s="11"/>
      <c r="Q98" s="11"/>
      <c r="R98" s="11"/>
      <c r="S98" s="11"/>
      <c r="T98" s="11"/>
      <c r="U98" s="11"/>
      <c r="V98" s="11"/>
      <c r="W98" s="11"/>
    </row>
    <row r="99" spans="1:24" s="12" customFormat="1" ht="15" customHeight="1">
      <c r="A99" s="69"/>
      <c r="B99" s="11"/>
      <c r="C99" s="1237"/>
      <c r="D99" s="1237"/>
      <c r="E99" s="1237"/>
      <c r="F99" s="2119"/>
      <c r="G99" s="2116"/>
      <c r="H99" s="1364"/>
      <c r="I99" s="1364"/>
      <c r="J99" s="1364"/>
      <c r="K99" s="1364"/>
      <c r="L99" s="1364"/>
      <c r="M99" s="1364"/>
      <c r="N99" s="11"/>
      <c r="O99" s="11"/>
      <c r="P99" s="11"/>
      <c r="Q99" s="11"/>
      <c r="R99" s="11"/>
      <c r="S99" s="11"/>
      <c r="T99" s="11"/>
      <c r="U99" s="11"/>
      <c r="V99" s="11"/>
      <c r="W99" s="11"/>
    </row>
    <row r="100" spans="1:24" s="12" customFormat="1" ht="15" customHeight="1">
      <c r="A100" s="69"/>
      <c r="B100" s="11"/>
      <c r="C100" s="1237"/>
      <c r="D100" s="1237"/>
      <c r="E100" s="1237"/>
      <c r="F100" s="2119"/>
      <c r="G100" s="2116"/>
      <c r="H100" s="1364"/>
      <c r="I100" s="1364"/>
      <c r="J100" s="1364"/>
      <c r="K100" s="1364"/>
      <c r="L100" s="1364"/>
      <c r="M100" s="1364"/>
      <c r="N100" s="11"/>
      <c r="O100" s="11"/>
      <c r="P100" s="11"/>
      <c r="Q100" s="11"/>
      <c r="R100" s="11"/>
      <c r="S100" s="11"/>
      <c r="T100" s="11"/>
      <c r="U100" s="11"/>
      <c r="V100" s="11"/>
      <c r="W100" s="11"/>
    </row>
    <row r="101" spans="1:24" s="12" customFormat="1" ht="15" customHeight="1">
      <c r="A101" s="69"/>
      <c r="B101" s="11"/>
      <c r="C101" s="1237"/>
      <c r="D101" s="1237"/>
      <c r="E101" s="1237"/>
      <c r="F101" s="2119"/>
      <c r="G101" s="2116"/>
      <c r="H101" s="1364"/>
      <c r="I101" s="1364"/>
      <c r="J101" s="1364"/>
      <c r="K101" s="1364"/>
      <c r="L101" s="1364"/>
      <c r="M101" s="1364"/>
      <c r="N101" s="11"/>
      <c r="O101" s="11"/>
      <c r="P101" s="11"/>
      <c r="Q101" s="11"/>
      <c r="R101" s="11"/>
      <c r="S101" s="11"/>
      <c r="T101" s="11"/>
      <c r="U101" s="11"/>
      <c r="V101" s="11"/>
      <c r="W101" s="11"/>
    </row>
    <row r="102" spans="1:24" s="12" customFormat="1">
      <c r="A102" s="69"/>
      <c r="B102" s="11"/>
      <c r="C102" s="1214"/>
      <c r="D102" s="1214"/>
      <c r="E102" s="1214"/>
      <c r="F102" s="2120"/>
      <c r="G102" s="2116"/>
      <c r="H102" s="1364"/>
      <c r="I102" s="1364"/>
      <c r="J102" s="1364"/>
      <c r="K102" s="1364"/>
      <c r="L102" s="1364"/>
      <c r="M102" s="1364"/>
      <c r="N102" s="11"/>
      <c r="O102" s="11"/>
      <c r="P102" s="11"/>
      <c r="Q102" s="11"/>
      <c r="R102" s="11"/>
      <c r="S102" s="11"/>
      <c r="T102" s="11"/>
      <c r="U102" s="11"/>
      <c r="V102" s="11"/>
      <c r="W102" s="11"/>
    </row>
    <row r="103" spans="1:24" s="12" customFormat="1" ht="15" customHeight="1">
      <c r="A103" s="69"/>
      <c r="B103" s="11"/>
      <c r="C103" s="1216" t="s">
        <v>1167</v>
      </c>
      <c r="D103" s="1216"/>
      <c r="E103" s="1216"/>
      <c r="F103" s="2118"/>
      <c r="G103" s="2115" t="s">
        <v>1168</v>
      </c>
      <c r="H103" s="1221"/>
      <c r="I103" s="1221"/>
      <c r="J103" s="1221"/>
      <c r="K103" s="1221"/>
      <c r="L103" s="1221"/>
      <c r="M103" s="1221"/>
      <c r="N103" s="11"/>
      <c r="O103" s="11"/>
      <c r="P103" s="11"/>
      <c r="Q103" s="11"/>
      <c r="R103" s="11"/>
      <c r="S103" s="11"/>
      <c r="T103" s="11"/>
      <c r="U103" s="11"/>
      <c r="V103" s="11"/>
      <c r="W103" s="11"/>
    </row>
    <row r="104" spans="1:24" s="12" customFormat="1" ht="15" customHeight="1">
      <c r="A104" s="69"/>
      <c r="B104" s="11"/>
      <c r="C104" s="1237"/>
      <c r="D104" s="1237"/>
      <c r="E104" s="1237"/>
      <c r="F104" s="2119"/>
      <c r="G104" s="2116"/>
      <c r="H104" s="1364"/>
      <c r="I104" s="1364"/>
      <c r="J104" s="1364"/>
      <c r="K104" s="1364"/>
      <c r="L104" s="1364"/>
      <c r="M104" s="1364"/>
      <c r="N104" s="11"/>
      <c r="O104" s="11"/>
      <c r="P104" s="11"/>
      <c r="Q104" s="11"/>
      <c r="R104" s="11"/>
      <c r="S104" s="11"/>
      <c r="T104" s="11"/>
      <c r="U104" s="11"/>
      <c r="V104" s="11"/>
      <c r="W104" s="11"/>
    </row>
    <row r="105" spans="1:24" s="12" customFormat="1" ht="15" customHeight="1">
      <c r="A105" s="69"/>
      <c r="B105" s="11"/>
      <c r="C105" s="1237"/>
      <c r="D105" s="1237"/>
      <c r="E105" s="1237"/>
      <c r="F105" s="2119"/>
      <c r="G105" s="2116"/>
      <c r="H105" s="1364"/>
      <c r="I105" s="1364"/>
      <c r="J105" s="1364"/>
      <c r="K105" s="1364"/>
      <c r="L105" s="1364"/>
      <c r="M105" s="1364"/>
      <c r="N105" s="11"/>
      <c r="O105" s="11"/>
      <c r="P105" s="11"/>
      <c r="Q105" s="11"/>
      <c r="R105" s="11"/>
      <c r="S105" s="11"/>
      <c r="T105" s="11"/>
      <c r="U105" s="11"/>
      <c r="V105" s="11"/>
      <c r="W105" s="11"/>
    </row>
    <row r="106" spans="1:24" s="12" customFormat="1" ht="15" customHeight="1">
      <c r="A106" s="69"/>
      <c r="B106" s="11"/>
      <c r="C106" s="1237"/>
      <c r="D106" s="1237"/>
      <c r="E106" s="1237"/>
      <c r="F106" s="2119"/>
      <c r="G106" s="2116"/>
      <c r="H106" s="1364"/>
      <c r="I106" s="1364"/>
      <c r="J106" s="1364"/>
      <c r="K106" s="1364"/>
      <c r="L106" s="1364"/>
      <c r="M106" s="1364"/>
      <c r="N106" s="11"/>
      <c r="O106" s="11"/>
      <c r="P106" s="11"/>
      <c r="Q106" s="11"/>
      <c r="R106" s="11"/>
      <c r="S106" s="11"/>
      <c r="T106" s="11"/>
      <c r="U106" s="11"/>
      <c r="V106" s="11"/>
      <c r="W106" s="11"/>
    </row>
    <row r="107" spans="1:24" s="12" customFormat="1" ht="15" customHeight="1">
      <c r="A107" s="69"/>
      <c r="B107" s="11"/>
      <c r="C107" s="1237"/>
      <c r="D107" s="1237"/>
      <c r="E107" s="1237"/>
      <c r="F107" s="2119"/>
      <c r="G107" s="2116"/>
      <c r="H107" s="1364"/>
      <c r="I107" s="1364"/>
      <c r="J107" s="1364"/>
      <c r="K107" s="1364"/>
      <c r="L107" s="1364"/>
      <c r="M107" s="1364"/>
      <c r="N107" s="11"/>
      <c r="O107" s="11"/>
      <c r="P107" s="11"/>
      <c r="Q107" s="11"/>
      <c r="R107" s="11"/>
      <c r="S107" s="11"/>
      <c r="T107" s="11"/>
      <c r="U107" s="11"/>
      <c r="V107" s="11"/>
      <c r="W107" s="11"/>
    </row>
    <row r="108" spans="1:24" s="12" customFormat="1" ht="15" customHeight="1">
      <c r="A108" s="69"/>
      <c r="B108" s="11"/>
      <c r="C108" s="1237"/>
      <c r="D108" s="1237"/>
      <c r="E108" s="1237"/>
      <c r="F108" s="2119"/>
      <c r="G108" s="2116"/>
      <c r="H108" s="1364"/>
      <c r="I108" s="1364"/>
      <c r="J108" s="1364"/>
      <c r="K108" s="1364"/>
      <c r="L108" s="1364"/>
      <c r="M108" s="1364"/>
      <c r="N108" s="11"/>
      <c r="O108" s="11"/>
      <c r="P108" s="11"/>
      <c r="Q108" s="11"/>
      <c r="R108" s="11"/>
      <c r="S108" s="11"/>
      <c r="T108" s="11"/>
      <c r="U108" s="11"/>
      <c r="V108" s="11"/>
      <c r="W108" s="11"/>
    </row>
    <row r="109" spans="1:24" s="12" customFormat="1" ht="15" customHeight="1">
      <c r="A109" s="69"/>
      <c r="B109" s="11"/>
      <c r="C109" s="1237"/>
      <c r="D109" s="1237"/>
      <c r="E109" s="1237"/>
      <c r="F109" s="2119"/>
      <c r="G109" s="2116"/>
      <c r="H109" s="1364"/>
      <c r="I109" s="1364"/>
      <c r="J109" s="1364"/>
      <c r="K109" s="1364"/>
      <c r="L109" s="1364"/>
      <c r="M109" s="1364"/>
      <c r="N109" s="11"/>
      <c r="O109" s="11"/>
      <c r="P109" s="11"/>
      <c r="Q109" s="11"/>
      <c r="R109" s="11"/>
      <c r="S109" s="11"/>
      <c r="T109" s="11"/>
      <c r="U109" s="11"/>
      <c r="V109" s="11"/>
      <c r="W109" s="11"/>
    </row>
    <row r="110" spans="1:24" s="12" customFormat="1" ht="15" customHeight="1">
      <c r="A110" s="69"/>
      <c r="B110" s="11"/>
      <c r="C110" s="1237"/>
      <c r="D110" s="1237"/>
      <c r="E110" s="1237"/>
      <c r="F110" s="2119"/>
      <c r="G110" s="2116"/>
      <c r="H110" s="1364"/>
      <c r="I110" s="1364"/>
      <c r="J110" s="1364"/>
      <c r="K110" s="1364"/>
      <c r="L110" s="1364"/>
      <c r="M110" s="1364"/>
      <c r="N110" s="11"/>
      <c r="O110" s="11"/>
      <c r="P110" s="11"/>
      <c r="Q110" s="11"/>
      <c r="R110" s="11"/>
      <c r="S110" s="11"/>
      <c r="T110" s="11"/>
      <c r="U110" s="11"/>
      <c r="V110" s="11"/>
      <c r="W110" s="11"/>
    </row>
    <row r="111" spans="1:24" s="12" customFormat="1">
      <c r="A111" s="69"/>
      <c r="B111" s="11"/>
      <c r="C111" s="1214"/>
      <c r="D111" s="1214"/>
      <c r="E111" s="1214"/>
      <c r="F111" s="2120"/>
      <c r="G111" s="2116"/>
      <c r="H111" s="1364"/>
      <c r="I111" s="1364"/>
      <c r="J111" s="1364"/>
      <c r="K111" s="1364"/>
      <c r="L111" s="1364"/>
      <c r="M111" s="1364"/>
      <c r="N111" s="11"/>
      <c r="O111" s="11"/>
      <c r="P111" s="11"/>
      <c r="Q111" s="11"/>
      <c r="R111" s="11"/>
      <c r="S111" s="11"/>
      <c r="T111" s="11"/>
      <c r="U111" s="11"/>
      <c r="V111" s="11"/>
      <c r="W111" s="11"/>
    </row>
    <row r="112" spans="1:24" ht="15" customHeight="1">
      <c r="A112" s="69"/>
      <c r="C112" s="1216" t="s">
        <v>1169</v>
      </c>
      <c r="D112" s="1216"/>
      <c r="E112" s="1216"/>
      <c r="F112" s="2118"/>
      <c r="G112" s="2115" t="s">
        <v>1170</v>
      </c>
      <c r="H112" s="1221"/>
      <c r="I112" s="1221"/>
      <c r="J112" s="1221"/>
      <c r="K112" s="1221"/>
      <c r="L112" s="1221"/>
      <c r="M112" s="1221"/>
      <c r="X112" s="12"/>
    </row>
    <row r="113" spans="1:24" ht="15" customHeight="1">
      <c r="A113" s="69"/>
      <c r="C113" s="1237"/>
      <c r="D113" s="1237"/>
      <c r="E113" s="1237"/>
      <c r="F113" s="2119"/>
      <c r="G113" s="2116"/>
      <c r="H113" s="1364"/>
      <c r="I113" s="1364"/>
      <c r="J113" s="1364"/>
      <c r="K113" s="1364"/>
      <c r="L113" s="1364"/>
      <c r="M113" s="1364"/>
      <c r="X113" s="12"/>
    </row>
    <row r="114" spans="1:24" ht="15" customHeight="1">
      <c r="A114" s="69"/>
      <c r="C114" s="1237"/>
      <c r="D114" s="1237"/>
      <c r="E114" s="1237"/>
      <c r="F114" s="2119"/>
      <c r="G114" s="2116"/>
      <c r="H114" s="1364"/>
      <c r="I114" s="1364"/>
      <c r="J114" s="1364"/>
      <c r="K114" s="1364"/>
      <c r="L114" s="1364"/>
      <c r="M114" s="1364"/>
      <c r="X114" s="12"/>
    </row>
    <row r="115" spans="1:24" ht="15" customHeight="1">
      <c r="A115" s="69"/>
      <c r="C115" s="1237"/>
      <c r="D115" s="1237"/>
      <c r="E115" s="1237"/>
      <c r="F115" s="2119"/>
      <c r="G115" s="2116"/>
      <c r="H115" s="1364"/>
      <c r="I115" s="1364"/>
      <c r="J115" s="1364"/>
      <c r="K115" s="1364"/>
      <c r="L115" s="1364"/>
      <c r="M115" s="1364"/>
      <c r="X115" s="12"/>
    </row>
    <row r="116" spans="1:24" ht="15" customHeight="1">
      <c r="A116" s="69"/>
      <c r="C116" s="1237"/>
      <c r="D116" s="1237"/>
      <c r="E116" s="1237"/>
      <c r="F116" s="2119"/>
      <c r="G116" s="2116"/>
      <c r="H116" s="1364"/>
      <c r="I116" s="1364"/>
      <c r="J116" s="1364"/>
      <c r="K116" s="1364"/>
      <c r="L116" s="1364"/>
      <c r="M116" s="1364"/>
      <c r="X116" s="12"/>
    </row>
    <row r="117" spans="1:24" ht="15" customHeight="1">
      <c r="A117" s="69"/>
      <c r="C117" s="1237"/>
      <c r="D117" s="1237"/>
      <c r="E117" s="1237"/>
      <c r="F117" s="2119"/>
      <c r="G117" s="2116"/>
      <c r="H117" s="1364"/>
      <c r="I117" s="1364"/>
      <c r="J117" s="1364"/>
      <c r="K117" s="1364"/>
      <c r="L117" s="1364"/>
      <c r="M117" s="1364"/>
      <c r="X117" s="12"/>
    </row>
    <row r="118" spans="1:24">
      <c r="A118" s="69"/>
      <c r="C118" s="1214"/>
      <c r="D118" s="1214"/>
      <c r="E118" s="1214"/>
      <c r="F118" s="2120"/>
      <c r="G118" s="2116"/>
      <c r="H118" s="1364"/>
      <c r="I118" s="1364"/>
      <c r="J118" s="1364"/>
      <c r="K118" s="1364"/>
      <c r="L118" s="1364"/>
      <c r="M118" s="1364"/>
      <c r="X118" s="12"/>
    </row>
    <row r="119" spans="1:24">
      <c r="A119" s="69"/>
      <c r="C119" s="1216" t="s">
        <v>1171</v>
      </c>
      <c r="D119" s="1216"/>
      <c r="E119" s="1216"/>
      <c r="F119" s="2118"/>
      <c r="G119" s="2115" t="s">
        <v>1172</v>
      </c>
      <c r="H119" s="1221"/>
      <c r="I119" s="1221"/>
      <c r="J119" s="1221"/>
      <c r="K119" s="1221"/>
      <c r="L119" s="1221"/>
      <c r="M119" s="1221"/>
      <c r="X119" s="12"/>
    </row>
    <row r="120" spans="1:24">
      <c r="A120" s="69"/>
      <c r="C120" s="1237"/>
      <c r="D120" s="1237"/>
      <c r="E120" s="1237"/>
      <c r="F120" s="2119"/>
      <c r="G120" s="2116"/>
      <c r="H120" s="1364"/>
      <c r="I120" s="1364"/>
      <c r="J120" s="1364"/>
      <c r="K120" s="1364"/>
      <c r="L120" s="1364"/>
      <c r="M120" s="1364"/>
      <c r="X120" s="12"/>
    </row>
    <row r="121" spans="1:24">
      <c r="A121" s="69"/>
      <c r="C121" s="1237"/>
      <c r="D121" s="1237"/>
      <c r="E121" s="1237"/>
      <c r="F121" s="2119"/>
      <c r="G121" s="2116"/>
      <c r="H121" s="1364"/>
      <c r="I121" s="1364"/>
      <c r="J121" s="1364"/>
      <c r="K121" s="1364"/>
      <c r="L121" s="1364"/>
      <c r="M121" s="1364"/>
      <c r="X121" s="12"/>
    </row>
    <row r="122" spans="1:24">
      <c r="A122" s="69"/>
      <c r="C122" s="1237"/>
      <c r="D122" s="1237"/>
      <c r="E122" s="1237"/>
      <c r="F122" s="2119"/>
      <c r="G122" s="2116"/>
      <c r="H122" s="1364"/>
      <c r="I122" s="1364"/>
      <c r="J122" s="1364"/>
      <c r="K122" s="1364"/>
      <c r="L122" s="1364"/>
      <c r="M122" s="1364"/>
      <c r="X122" s="12"/>
    </row>
    <row r="123" spans="1:24">
      <c r="A123" s="69"/>
      <c r="C123" s="1237"/>
      <c r="D123" s="1237"/>
      <c r="E123" s="1237"/>
      <c r="F123" s="2119"/>
      <c r="G123" s="2116"/>
      <c r="H123" s="1364"/>
      <c r="I123" s="1364"/>
      <c r="J123" s="1364"/>
      <c r="K123" s="1364"/>
      <c r="L123" s="1364"/>
      <c r="M123" s="1364"/>
      <c r="X123" s="12"/>
    </row>
    <row r="124" spans="1:24">
      <c r="A124" s="69"/>
      <c r="C124" s="1237"/>
      <c r="D124" s="1237"/>
      <c r="E124" s="1237"/>
      <c r="F124" s="2119"/>
      <c r="G124" s="2116"/>
      <c r="H124" s="1364"/>
      <c r="I124" s="1364"/>
      <c r="J124" s="1364"/>
      <c r="K124" s="1364"/>
      <c r="L124" s="1364"/>
      <c r="M124" s="1364"/>
      <c r="X124" s="12"/>
    </row>
    <row r="125" spans="1:24">
      <c r="A125" s="69"/>
      <c r="C125" s="1237"/>
      <c r="D125" s="1237"/>
      <c r="E125" s="1237"/>
      <c r="F125" s="2119"/>
      <c r="G125" s="2116"/>
      <c r="H125" s="1364"/>
      <c r="I125" s="1364"/>
      <c r="J125" s="1364"/>
      <c r="K125" s="1364"/>
      <c r="L125" s="1364"/>
      <c r="M125" s="1364"/>
      <c r="X125" s="12"/>
    </row>
    <row r="126" spans="1:24">
      <c r="A126" s="69"/>
      <c r="C126" s="1237"/>
      <c r="D126" s="1237"/>
      <c r="E126" s="1237"/>
      <c r="F126" s="2119"/>
      <c r="G126" s="2116"/>
      <c r="H126" s="1364"/>
      <c r="I126" s="1364"/>
      <c r="J126" s="1364"/>
      <c r="K126" s="1364"/>
      <c r="L126" s="1364"/>
      <c r="M126" s="1364"/>
      <c r="X126" s="12"/>
    </row>
    <row r="127" spans="1:24">
      <c r="A127" s="69"/>
      <c r="C127" s="1237"/>
      <c r="D127" s="1237"/>
      <c r="E127" s="1237"/>
      <c r="F127" s="2119"/>
      <c r="G127" s="2116"/>
      <c r="H127" s="1364"/>
      <c r="I127" s="1364"/>
      <c r="J127" s="1364"/>
      <c r="K127" s="1364"/>
      <c r="L127" s="1364"/>
      <c r="M127" s="1364"/>
      <c r="X127" s="12"/>
    </row>
    <row r="128" spans="1:24">
      <c r="A128" s="69"/>
      <c r="C128" s="1214"/>
      <c r="D128" s="1214"/>
      <c r="E128" s="1214"/>
      <c r="F128" s="2120"/>
      <c r="G128" s="2116"/>
      <c r="H128" s="1364"/>
      <c r="I128" s="1364"/>
      <c r="J128" s="1364"/>
      <c r="K128" s="1364"/>
      <c r="L128" s="1364"/>
      <c r="M128" s="1364"/>
      <c r="X128" s="12"/>
    </row>
    <row r="129" spans="1:24">
      <c r="A129" s="69"/>
      <c r="C129" s="1216" t="s">
        <v>1173</v>
      </c>
      <c r="D129" s="1216"/>
      <c r="E129" s="1216"/>
      <c r="F129" s="2118"/>
      <c r="G129" s="2115" t="s">
        <v>1174</v>
      </c>
      <c r="H129" s="1221"/>
      <c r="I129" s="1221"/>
      <c r="J129" s="1221"/>
      <c r="K129" s="1221"/>
      <c r="L129" s="1221"/>
      <c r="M129" s="1221"/>
      <c r="X129" s="12"/>
    </row>
    <row r="130" spans="1:24">
      <c r="A130" s="69"/>
      <c r="C130" s="1237"/>
      <c r="D130" s="1237"/>
      <c r="E130" s="1237"/>
      <c r="F130" s="2119"/>
      <c r="G130" s="2116"/>
      <c r="H130" s="1364"/>
      <c r="I130" s="1364"/>
      <c r="J130" s="1364"/>
      <c r="K130" s="1364"/>
      <c r="L130" s="1364"/>
      <c r="M130" s="1364"/>
      <c r="X130" s="12"/>
    </row>
    <row r="131" spans="1:24">
      <c r="A131" s="69"/>
      <c r="C131" s="1214"/>
      <c r="D131" s="1214"/>
      <c r="E131" s="1214"/>
      <c r="F131" s="2120"/>
      <c r="G131" s="2121"/>
      <c r="H131" s="2122"/>
      <c r="I131" s="2122"/>
      <c r="J131" s="2122"/>
      <c r="K131" s="2122"/>
      <c r="L131" s="2122"/>
      <c r="M131" s="2122"/>
      <c r="X131" s="12"/>
    </row>
    <row r="132" spans="1:24">
      <c r="A132" s="69"/>
      <c r="X132" s="12"/>
    </row>
    <row r="133" spans="1:24">
      <c r="A133" s="69"/>
      <c r="X133" s="12"/>
    </row>
    <row r="134" spans="1:24">
      <c r="A134" s="69"/>
      <c r="X134" s="12"/>
    </row>
    <row r="178" spans="3:23" ht="14.5" hidden="1">
      <c r="C178" s="13"/>
      <c r="D178" s="13"/>
      <c r="E178" s="13"/>
      <c r="F178" s="13"/>
      <c r="G178" s="13"/>
      <c r="H178" s="13"/>
      <c r="I178" s="13"/>
      <c r="J178" s="13"/>
      <c r="K178" s="13"/>
      <c r="L178" s="13"/>
      <c r="M178" s="13"/>
      <c r="N178" s="13"/>
      <c r="O178" s="13"/>
      <c r="P178" s="13"/>
      <c r="Q178" s="13"/>
      <c r="R178" s="13"/>
      <c r="S178" s="76"/>
      <c r="T178" s="2"/>
      <c r="U178" s="2"/>
      <c r="V178" s="2"/>
      <c r="W178" s="2"/>
    </row>
    <row r="204" spans="1:24" s="84" customFormat="1" hidden="1">
      <c r="A204" s="11"/>
      <c r="C204" s="11"/>
      <c r="D204" s="11"/>
      <c r="E204" s="11"/>
      <c r="F204" s="11"/>
      <c r="G204" s="11"/>
      <c r="H204" s="11"/>
      <c r="I204" s="11"/>
      <c r="J204" s="11"/>
      <c r="K204" s="11"/>
      <c r="L204" s="11"/>
      <c r="M204" s="11"/>
      <c r="N204" s="11"/>
      <c r="O204" s="11"/>
      <c r="P204" s="11"/>
      <c r="Q204" s="11"/>
      <c r="R204" s="11"/>
      <c r="S204" s="11"/>
      <c r="T204" s="11"/>
      <c r="U204" s="11"/>
      <c r="V204" s="11"/>
      <c r="W204" s="11"/>
      <c r="X204" s="11"/>
    </row>
    <row r="211" spans="3:24" hidden="1">
      <c r="C211" s="84"/>
      <c r="D211" s="84"/>
      <c r="E211" s="84"/>
      <c r="F211" s="84"/>
      <c r="G211" s="84"/>
      <c r="H211" s="84"/>
      <c r="I211" s="84"/>
      <c r="J211" s="84"/>
      <c r="K211" s="84"/>
      <c r="L211" s="84"/>
      <c r="M211" s="84"/>
      <c r="N211" s="84"/>
      <c r="O211" s="84"/>
      <c r="P211" s="84"/>
      <c r="Q211" s="84"/>
      <c r="R211" s="84"/>
      <c r="S211" s="84"/>
      <c r="T211" s="84"/>
      <c r="U211" s="84"/>
      <c r="V211" s="84"/>
      <c r="W211" s="84"/>
      <c r="X211" s="84"/>
    </row>
    <row r="237" spans="3:23" ht="15" hidden="1">
      <c r="C237" s="953"/>
      <c r="D237" s="954"/>
      <c r="E237" s="953"/>
      <c r="F237" s="953"/>
      <c r="G237" s="953"/>
      <c r="H237" s="954"/>
      <c r="I237" s="908"/>
      <c r="J237" s="908"/>
      <c r="K237" s="908"/>
      <c r="L237" s="908"/>
      <c r="M237" s="908"/>
      <c r="N237" s="908"/>
      <c r="O237" s="908"/>
      <c r="P237" s="908"/>
      <c r="Q237" s="908"/>
      <c r="R237" s="908"/>
      <c r="S237" s="1106"/>
      <c r="T237" s="1"/>
      <c r="U237" s="1"/>
      <c r="V237" s="1"/>
      <c r="W237" s="1"/>
    </row>
    <row r="238" spans="3:23" ht="15" hidden="1">
      <c r="C238" s="955"/>
      <c r="D238" s="956"/>
      <c r="E238" s="953"/>
      <c r="F238" s="953"/>
      <c r="G238" s="954"/>
      <c r="H238" s="953"/>
      <c r="I238" s="953"/>
      <c r="J238" s="953"/>
      <c r="K238" s="954"/>
      <c r="L238" s="908"/>
      <c r="M238" s="908"/>
      <c r="N238" s="908"/>
      <c r="O238" s="908"/>
      <c r="P238" s="908"/>
      <c r="Q238" s="908"/>
      <c r="R238" s="908"/>
      <c r="S238" s="908"/>
      <c r="T238" s="908"/>
      <c r="U238" s="908"/>
      <c r="V238" s="1106"/>
      <c r="W238" s="1"/>
    </row>
    <row r="239" spans="3:23" ht="15" hidden="1">
      <c r="C239" s="955"/>
      <c r="D239" s="956"/>
      <c r="E239" s="953"/>
      <c r="F239" s="953"/>
      <c r="G239" s="954"/>
      <c r="H239" s="953"/>
      <c r="I239" s="953"/>
      <c r="J239" s="953"/>
      <c r="K239" s="954"/>
      <c r="L239" s="908"/>
      <c r="M239" s="908"/>
      <c r="N239" s="908"/>
      <c r="O239" s="908"/>
      <c r="P239" s="908"/>
      <c r="Q239" s="908"/>
      <c r="R239" s="908"/>
      <c r="S239" s="908"/>
      <c r="T239" s="908"/>
      <c r="U239" s="908"/>
      <c r="V239" s="1106"/>
      <c r="W239" s="1"/>
    </row>
    <row r="240" spans="3:23" ht="15" hidden="1">
      <c r="C240" s="955"/>
      <c r="D240" s="956"/>
      <c r="E240" s="953"/>
      <c r="F240" s="953"/>
      <c r="G240" s="954"/>
      <c r="H240" s="953"/>
      <c r="I240" s="953"/>
      <c r="J240" s="953"/>
      <c r="K240" s="954"/>
      <c r="L240" s="908"/>
      <c r="M240" s="908"/>
      <c r="N240" s="908"/>
      <c r="O240" s="908"/>
      <c r="P240" s="908"/>
      <c r="Q240" s="908"/>
      <c r="R240" s="908"/>
      <c r="S240" s="908"/>
      <c r="T240" s="908"/>
      <c r="U240" s="908"/>
      <c r="V240" s="1106"/>
      <c r="W240" s="1"/>
    </row>
    <row r="286" spans="1:24" s="97" customFormat="1" ht="14" hidden="1" thickBo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row>
    <row r="293" spans="3:24" ht="14" hidden="1" thickBot="1">
      <c r="C293" s="97"/>
      <c r="D293" s="97"/>
      <c r="E293" s="97"/>
      <c r="F293" s="97"/>
      <c r="G293" s="97"/>
      <c r="H293" s="97"/>
      <c r="I293" s="97"/>
      <c r="J293" s="97"/>
      <c r="K293" s="97"/>
      <c r="L293" s="97"/>
      <c r="M293" s="97"/>
      <c r="N293" s="97"/>
      <c r="O293" s="97"/>
      <c r="P293" s="97"/>
      <c r="Q293" s="97"/>
      <c r="R293" s="97"/>
      <c r="S293" s="97"/>
      <c r="T293" s="97"/>
      <c r="U293" s="97"/>
      <c r="V293" s="97"/>
      <c r="W293" s="97"/>
      <c r="X293" s="97"/>
    </row>
    <row r="357" spans="1:24" s="97" customFormat="1" ht="14" hidden="1" thickBo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row>
    <row r="364" spans="1:24" ht="14" hidden="1" thickBot="1">
      <c r="C364" s="97"/>
      <c r="D364" s="97"/>
      <c r="E364" s="97"/>
      <c r="F364" s="97"/>
      <c r="G364" s="97"/>
      <c r="H364" s="97"/>
      <c r="I364" s="97"/>
      <c r="J364" s="97"/>
      <c r="K364" s="97"/>
      <c r="L364" s="97"/>
      <c r="M364" s="97"/>
      <c r="N364" s="97"/>
      <c r="O364" s="97"/>
      <c r="P364" s="97"/>
      <c r="Q364" s="97"/>
      <c r="R364" s="97"/>
      <c r="S364" s="97"/>
      <c r="T364" s="97"/>
      <c r="U364" s="97"/>
      <c r="V364" s="97"/>
      <c r="W364" s="97"/>
      <c r="X364" s="97"/>
    </row>
  </sheetData>
  <sheetProtection algorithmName="SHA-512" hashValue="RrsAEQslCt9lfDsg5q3P80gEe3pQgLIda5HX+AoJz6zMSDVX/W3EtUuy1cw+CtzbR6t/zhuzaGkX8rlF8BVgLA==" saltValue="aGj6XuBUVv4Vb6y8e5vLmg==" spinCount="100000" sheet="1" objects="1" scenarios="1"/>
  <mergeCells count="60">
    <mergeCell ref="C38:M38"/>
    <mergeCell ref="C19:M19"/>
    <mergeCell ref="D1:J1"/>
    <mergeCell ref="C73:M73"/>
    <mergeCell ref="C41:L41"/>
    <mergeCell ref="C45:M70"/>
    <mergeCell ref="C35:M35"/>
    <mergeCell ref="C39:F39"/>
    <mergeCell ref="C40:F40"/>
    <mergeCell ref="C44:M44"/>
    <mergeCell ref="C28:V28"/>
    <mergeCell ref="C31:F31"/>
    <mergeCell ref="C32:F32"/>
    <mergeCell ref="C33:F33"/>
    <mergeCell ref="C34:F34"/>
    <mergeCell ref="G29:J29"/>
    <mergeCell ref="G93:M102"/>
    <mergeCell ref="G103:M111"/>
    <mergeCell ref="G112:M118"/>
    <mergeCell ref="G119:M128"/>
    <mergeCell ref="G129:M131"/>
    <mergeCell ref="C93:F102"/>
    <mergeCell ref="C103:F111"/>
    <mergeCell ref="C112:F118"/>
    <mergeCell ref="C119:F128"/>
    <mergeCell ref="C129:F131"/>
    <mergeCell ref="C74:F74"/>
    <mergeCell ref="G74:M74"/>
    <mergeCell ref="G75:M83"/>
    <mergeCell ref="C75:F83"/>
    <mergeCell ref="C84:F92"/>
    <mergeCell ref="G84:M92"/>
    <mergeCell ref="K29:N29"/>
    <mergeCell ref="O29:R29"/>
    <mergeCell ref="S29:V29"/>
    <mergeCell ref="C20:F20"/>
    <mergeCell ref="C21:F21"/>
    <mergeCell ref="C22:F22"/>
    <mergeCell ref="C23:F23"/>
    <mergeCell ref="I20:J20"/>
    <mergeCell ref="I21:J21"/>
    <mergeCell ref="I22:J22"/>
    <mergeCell ref="I23:J23"/>
    <mergeCell ref="C27:M27"/>
    <mergeCell ref="C24:M24"/>
    <mergeCell ref="C7:M16"/>
    <mergeCell ref="C3:V3"/>
    <mergeCell ref="K23:L23"/>
    <mergeCell ref="M23:N23"/>
    <mergeCell ref="G20:H20"/>
    <mergeCell ref="G21:H21"/>
    <mergeCell ref="G22:H22"/>
    <mergeCell ref="G23:H23"/>
    <mergeCell ref="K20:L20"/>
    <mergeCell ref="M20:N20"/>
    <mergeCell ref="K21:L21"/>
    <mergeCell ref="M21:N21"/>
    <mergeCell ref="K22:L22"/>
    <mergeCell ref="M22:N22"/>
    <mergeCell ref="C6:M6"/>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6421E-3F2C-4C44-B94A-45FDAC04245A}">
  <sheetPr codeName="Planilha18">
    <tabColor theme="0"/>
  </sheetPr>
  <dimension ref="A1:AC520"/>
  <sheetViews>
    <sheetView showGridLines="0" zoomScale="70" zoomScaleNormal="70" workbookViewId="0"/>
  </sheetViews>
  <sheetFormatPr defaultColWidth="0" defaultRowHeight="0" customHeight="1" zeroHeight="1"/>
  <cols>
    <col min="1" max="1" width="46.7265625" style="69" customWidth="1"/>
    <col min="2" max="2" width="7.81640625" style="11" customWidth="1"/>
    <col min="3" max="6" width="20.7265625" style="11" customWidth="1"/>
    <col min="7" max="10" width="27.26953125" style="11" customWidth="1"/>
    <col min="11" max="23" width="20.7265625" style="11" customWidth="1"/>
    <col min="24" max="29" width="9.1796875" style="11" customWidth="1"/>
    <col min="30" max="16384" width="9.1796875" style="11" hidden="1"/>
  </cols>
  <sheetData>
    <row r="1" spans="1:22" ht="13.5">
      <c r="D1" s="474"/>
      <c r="E1" s="474"/>
      <c r="F1" s="474"/>
      <c r="G1" s="474"/>
      <c r="H1" s="474"/>
      <c r="I1" s="474"/>
      <c r="J1" s="474"/>
    </row>
    <row r="2" spans="1:22" ht="13.5"/>
    <row r="3" spans="1:22" s="294" customFormat="1" ht="31.5">
      <c r="A3" s="293"/>
      <c r="C3" s="1195" t="s">
        <v>1175</v>
      </c>
      <c r="D3" s="1196"/>
      <c r="E3" s="1196"/>
      <c r="F3" s="1196"/>
      <c r="G3" s="1196"/>
      <c r="H3" s="1196"/>
      <c r="I3" s="1196"/>
      <c r="J3" s="1196"/>
      <c r="K3" s="1196"/>
      <c r="L3" s="1196"/>
      <c r="M3" s="1196"/>
      <c r="N3" s="1196"/>
      <c r="O3" s="1196"/>
      <c r="P3" s="1196"/>
      <c r="Q3" s="1196"/>
      <c r="R3" s="1196"/>
      <c r="S3" s="1196"/>
      <c r="T3" s="1196"/>
      <c r="U3" s="1196"/>
      <c r="V3" s="1196"/>
    </row>
    <row r="4" spans="1:22" ht="13.5"/>
    <row r="5" spans="1:22" ht="13.5"/>
    <row r="6" spans="1:22" ht="15" customHeight="1">
      <c r="C6" s="1508" t="s">
        <v>1176</v>
      </c>
      <c r="D6" s="1509"/>
      <c r="E6" s="1509"/>
      <c r="F6" s="1509"/>
      <c r="G6" s="1509"/>
      <c r="H6" s="1509"/>
      <c r="I6" s="1509"/>
      <c r="J6" s="1509"/>
      <c r="K6" s="1509"/>
      <c r="L6" s="1509"/>
      <c r="M6" s="2136"/>
      <c r="N6" s="967"/>
      <c r="O6" s="967"/>
      <c r="P6" s="967"/>
      <c r="Q6" s="967"/>
      <c r="R6" s="967"/>
      <c r="S6" s="967"/>
      <c r="T6" s="967"/>
    </row>
    <row r="7" spans="1:22" ht="15" customHeight="1">
      <c r="C7" s="2149" t="s">
        <v>1647</v>
      </c>
      <c r="D7" s="2149"/>
      <c r="E7" s="2149"/>
      <c r="F7" s="2149"/>
      <c r="G7" s="2149"/>
      <c r="H7" s="2149"/>
      <c r="I7" s="2149"/>
      <c r="J7" s="2149"/>
      <c r="K7" s="2149"/>
      <c r="L7" s="2149"/>
      <c r="M7" s="2149"/>
    </row>
    <row r="8" spans="1:22" ht="14.25" customHeight="1">
      <c r="C8" s="1310"/>
      <c r="D8" s="1310"/>
      <c r="E8" s="1310"/>
      <c r="F8" s="1310"/>
      <c r="G8" s="1310"/>
      <c r="H8" s="1310"/>
      <c r="I8" s="1310"/>
      <c r="J8" s="1310"/>
      <c r="K8" s="1310"/>
      <c r="L8" s="1310"/>
      <c r="M8" s="1310"/>
    </row>
    <row r="9" spans="1:22" ht="14.25" customHeight="1">
      <c r="C9" s="1310"/>
      <c r="D9" s="1310"/>
      <c r="E9" s="1310"/>
      <c r="F9" s="1310"/>
      <c r="G9" s="1310"/>
      <c r="H9" s="1310"/>
      <c r="I9" s="1310"/>
      <c r="J9" s="1310"/>
      <c r="K9" s="1310"/>
      <c r="L9" s="1310"/>
      <c r="M9" s="1310"/>
    </row>
    <row r="10" spans="1:22" ht="14.25" customHeight="1">
      <c r="C10" s="1310"/>
      <c r="D10" s="1310"/>
      <c r="E10" s="1310"/>
      <c r="F10" s="1310"/>
      <c r="G10" s="1310"/>
      <c r="H10" s="1310"/>
      <c r="I10" s="1310"/>
      <c r="J10" s="1310"/>
      <c r="K10" s="1310"/>
      <c r="L10" s="1310"/>
      <c r="M10" s="1310"/>
    </row>
    <row r="11" spans="1:22" ht="14.25" customHeight="1">
      <c r="C11" s="1310"/>
      <c r="D11" s="1310"/>
      <c r="E11" s="1310"/>
      <c r="F11" s="1310"/>
      <c r="G11" s="1310"/>
      <c r="H11" s="1310"/>
      <c r="I11" s="1310"/>
      <c r="J11" s="1310"/>
      <c r="K11" s="1310"/>
      <c r="L11" s="1310"/>
      <c r="M11" s="1310"/>
    </row>
    <row r="12" spans="1:22" ht="14.25" customHeight="1">
      <c r="C12" s="1310"/>
      <c r="D12" s="1310"/>
      <c r="E12" s="1310"/>
      <c r="F12" s="1310"/>
      <c r="G12" s="1310"/>
      <c r="H12" s="1310"/>
      <c r="I12" s="1310"/>
      <c r="J12" s="1310"/>
      <c r="K12" s="1310"/>
      <c r="L12" s="1310"/>
      <c r="M12" s="1310"/>
    </row>
    <row r="13" spans="1:22" ht="14.25" customHeight="1">
      <c r="C13" s="1310"/>
      <c r="D13" s="1310"/>
      <c r="E13" s="1310"/>
      <c r="F13" s="1310"/>
      <c r="G13" s="1310"/>
      <c r="H13" s="1310"/>
      <c r="I13" s="1310"/>
      <c r="J13" s="1310"/>
      <c r="K13" s="1310"/>
      <c r="L13" s="1310"/>
      <c r="M13" s="1310"/>
    </row>
    <row r="14" spans="1:22" ht="14.25" customHeight="1">
      <c r="C14" s="1310"/>
      <c r="D14" s="1310"/>
      <c r="E14" s="1310"/>
      <c r="F14" s="1310"/>
      <c r="G14" s="1310"/>
      <c r="H14" s="1310"/>
      <c r="I14" s="1310"/>
      <c r="J14" s="1310"/>
      <c r="K14" s="1310"/>
      <c r="L14" s="1310"/>
      <c r="M14" s="1310"/>
    </row>
    <row r="15" spans="1:22" ht="14.25" customHeight="1">
      <c r="C15" s="1310"/>
      <c r="D15" s="1310"/>
      <c r="E15" s="1310"/>
      <c r="F15" s="1310"/>
      <c r="G15" s="1310"/>
      <c r="H15" s="1310"/>
      <c r="I15" s="1310"/>
      <c r="J15" s="1310"/>
      <c r="K15" s="1310"/>
      <c r="L15" s="1310"/>
      <c r="M15" s="1310"/>
    </row>
    <row r="16" spans="1:22" ht="14.25" customHeight="1">
      <c r="C16" s="1310"/>
      <c r="D16" s="1310"/>
      <c r="E16" s="1310"/>
      <c r="F16" s="1310"/>
      <c r="G16" s="1310"/>
      <c r="H16" s="1310"/>
      <c r="I16" s="1310"/>
      <c r="J16" s="1310"/>
      <c r="K16" s="1310"/>
      <c r="L16" s="1310"/>
      <c r="M16" s="1310"/>
    </row>
    <row r="17" spans="3:13" ht="14.25" customHeight="1">
      <c r="C17" s="1310"/>
      <c r="D17" s="1310"/>
      <c r="E17" s="1310"/>
      <c r="F17" s="1310"/>
      <c r="G17" s="1310"/>
      <c r="H17" s="1310"/>
      <c r="I17" s="1310"/>
      <c r="J17" s="1310"/>
      <c r="K17" s="1310"/>
      <c r="L17" s="1310"/>
      <c r="M17" s="1310"/>
    </row>
    <row r="18" spans="3:13" ht="14.25" customHeight="1">
      <c r="C18" s="1310"/>
      <c r="D18" s="1310"/>
      <c r="E18" s="1310"/>
      <c r="F18" s="1310"/>
      <c r="G18" s="1310"/>
      <c r="H18" s="1310"/>
      <c r="I18" s="1310"/>
      <c r="J18" s="1310"/>
      <c r="K18" s="1310"/>
      <c r="L18" s="1310"/>
      <c r="M18" s="1310"/>
    </row>
    <row r="19" spans="3:13" ht="14.25" customHeight="1">
      <c r="C19" s="1310"/>
      <c r="D19" s="1310"/>
      <c r="E19" s="1310"/>
      <c r="F19" s="1310"/>
      <c r="G19" s="1310"/>
      <c r="H19" s="1310"/>
      <c r="I19" s="1310"/>
      <c r="J19" s="1310"/>
      <c r="K19" s="1310"/>
      <c r="L19" s="1310"/>
      <c r="M19" s="1310"/>
    </row>
    <row r="20" spans="3:13" ht="14.25" customHeight="1">
      <c r="C20" s="1310"/>
      <c r="D20" s="1310"/>
      <c r="E20" s="1310"/>
      <c r="F20" s="1310"/>
      <c r="G20" s="1310"/>
      <c r="H20" s="1310"/>
      <c r="I20" s="1310"/>
      <c r="J20" s="1310"/>
      <c r="K20" s="1310"/>
      <c r="L20" s="1310"/>
      <c r="M20" s="1310"/>
    </row>
    <row r="21" spans="3:13" ht="14.25" customHeight="1">
      <c r="C21" s="1310"/>
      <c r="D21" s="1310"/>
      <c r="E21" s="1310"/>
      <c r="F21" s="1310"/>
      <c r="G21" s="1310"/>
      <c r="H21" s="1310"/>
      <c r="I21" s="1310"/>
      <c r="J21" s="1310"/>
      <c r="K21" s="1310"/>
      <c r="L21" s="1310"/>
      <c r="M21" s="1310"/>
    </row>
    <row r="22" spans="3:13" ht="14.25" customHeight="1">
      <c r="C22" s="1310"/>
      <c r="D22" s="1310"/>
      <c r="E22" s="1310"/>
      <c r="F22" s="1310"/>
      <c r="G22" s="1310"/>
      <c r="H22" s="1310"/>
      <c r="I22" s="1310"/>
      <c r="J22" s="1310"/>
      <c r="K22" s="1310"/>
      <c r="L22" s="1310"/>
      <c r="M22" s="1310"/>
    </row>
    <row r="23" spans="3:13" ht="14.25" customHeight="1">
      <c r="C23" s="1310"/>
      <c r="D23" s="1310"/>
      <c r="E23" s="1310"/>
      <c r="F23" s="1310"/>
      <c r="G23" s="1310"/>
      <c r="H23" s="1310"/>
      <c r="I23" s="1310"/>
      <c r="J23" s="1310"/>
      <c r="K23" s="1310"/>
      <c r="L23" s="1310"/>
      <c r="M23" s="1310"/>
    </row>
    <row r="24" spans="3:13" ht="14.25" customHeight="1">
      <c r="C24" s="1310"/>
      <c r="D24" s="1310"/>
      <c r="E24" s="1310"/>
      <c r="F24" s="1310"/>
      <c r="G24" s="1310"/>
      <c r="H24" s="1310"/>
      <c r="I24" s="1310"/>
      <c r="J24" s="1310"/>
      <c r="K24" s="1310"/>
      <c r="L24" s="1310"/>
      <c r="M24" s="1310"/>
    </row>
    <row r="25" spans="3:13" ht="14.25" customHeight="1">
      <c r="C25" s="1310"/>
      <c r="D25" s="1310"/>
      <c r="E25" s="1310"/>
      <c r="F25" s="1310"/>
      <c r="G25" s="1310"/>
      <c r="H25" s="1310"/>
      <c r="I25" s="1310"/>
      <c r="J25" s="1310"/>
      <c r="K25" s="1310"/>
      <c r="L25" s="1310"/>
      <c r="M25" s="1310"/>
    </row>
    <row r="26" spans="3:13" ht="14.25" customHeight="1">
      <c r="C26" s="1310"/>
      <c r="D26" s="1310"/>
      <c r="E26" s="1310"/>
      <c r="F26" s="1310"/>
      <c r="G26" s="1310"/>
      <c r="H26" s="1310"/>
      <c r="I26" s="1310"/>
      <c r="J26" s="1310"/>
      <c r="K26" s="1310"/>
      <c r="L26" s="1310"/>
      <c r="M26" s="1310"/>
    </row>
    <row r="27" spans="3:13" ht="14.25" customHeight="1">
      <c r="C27" s="1310"/>
      <c r="D27" s="1310"/>
      <c r="E27" s="1310"/>
      <c r="F27" s="1310"/>
      <c r="G27" s="1310"/>
      <c r="H27" s="1310"/>
      <c r="I27" s="1310"/>
      <c r="J27" s="1310"/>
      <c r="K27" s="1310"/>
      <c r="L27" s="1310"/>
      <c r="M27" s="1310"/>
    </row>
    <row r="28" spans="3:13" ht="14.25" customHeight="1">
      <c r="C28" s="1310"/>
      <c r="D28" s="1310"/>
      <c r="E28" s="1310"/>
      <c r="F28" s="1310"/>
      <c r="G28" s="1310"/>
      <c r="H28" s="1310"/>
      <c r="I28" s="1310"/>
      <c r="J28" s="1310"/>
      <c r="K28" s="1310"/>
      <c r="L28" s="1310"/>
      <c r="M28" s="1310"/>
    </row>
    <row r="29" spans="3:13" ht="14.25" customHeight="1">
      <c r="C29" s="1310"/>
      <c r="D29" s="1310"/>
      <c r="E29" s="1310"/>
      <c r="F29" s="1310"/>
      <c r="G29" s="1310"/>
      <c r="H29" s="1310"/>
      <c r="I29" s="1310"/>
      <c r="J29" s="1310"/>
      <c r="K29" s="1310"/>
      <c r="L29" s="1310"/>
      <c r="M29" s="1310"/>
    </row>
    <row r="30" spans="3:13" ht="14.25" customHeight="1">
      <c r="C30" s="1310"/>
      <c r="D30" s="1310"/>
      <c r="E30" s="1310"/>
      <c r="F30" s="1310"/>
      <c r="G30" s="1310"/>
      <c r="H30" s="1310"/>
      <c r="I30" s="1310"/>
      <c r="J30" s="1310"/>
      <c r="K30" s="1310"/>
      <c r="L30" s="1310"/>
      <c r="M30" s="1310"/>
    </row>
    <row r="31" spans="3:13" ht="14.25" customHeight="1">
      <c r="C31" s="1310"/>
      <c r="D31" s="1310"/>
      <c r="E31" s="1310"/>
      <c r="F31" s="1310"/>
      <c r="G31" s="1310"/>
      <c r="H31" s="1310"/>
      <c r="I31" s="1310"/>
      <c r="J31" s="1310"/>
      <c r="K31" s="1310"/>
      <c r="L31" s="1310"/>
      <c r="M31" s="1310"/>
    </row>
    <row r="32" spans="3:13" ht="14.25" customHeight="1">
      <c r="C32" s="117"/>
      <c r="D32" s="117"/>
      <c r="E32" s="117"/>
      <c r="F32" s="117"/>
      <c r="G32" s="117"/>
      <c r="H32" s="117"/>
      <c r="I32" s="117"/>
      <c r="J32" s="117"/>
      <c r="K32" s="117"/>
      <c r="L32" s="117"/>
      <c r="M32" s="117"/>
    </row>
    <row r="33" spans="1:28" ht="15">
      <c r="C33" s="117"/>
      <c r="D33" s="117"/>
      <c r="E33" s="117"/>
      <c r="F33" s="117"/>
      <c r="G33" s="117"/>
      <c r="H33" s="117"/>
      <c r="I33" s="117"/>
      <c r="J33" s="117"/>
      <c r="K33" s="117"/>
      <c r="L33" s="117"/>
      <c r="M33" s="117"/>
    </row>
    <row r="34" spans="1:28" s="10" customFormat="1" ht="17.25" customHeight="1">
      <c r="A34" s="972"/>
      <c r="B34" s="973"/>
      <c r="C34" s="1508" t="s">
        <v>1177</v>
      </c>
      <c r="D34" s="1509"/>
      <c r="E34" s="1509"/>
      <c r="F34" s="1509"/>
      <c r="G34" s="1509"/>
      <c r="H34" s="1509"/>
      <c r="I34" s="1509"/>
      <c r="J34" s="1509"/>
      <c r="K34" s="1509"/>
      <c r="L34" s="1509"/>
      <c r="M34" s="2136"/>
      <c r="N34" s="974"/>
      <c r="O34" s="974"/>
      <c r="P34" s="974"/>
      <c r="Q34" s="974"/>
      <c r="R34" s="974"/>
      <c r="S34" s="974"/>
      <c r="T34" s="974"/>
      <c r="U34" s="974"/>
      <c r="V34" s="974"/>
      <c r="W34" s="974"/>
      <c r="X34" s="974"/>
      <c r="Y34" s="974"/>
      <c r="Z34" s="974"/>
      <c r="AA34" s="974"/>
      <c r="AB34" s="974"/>
    </row>
    <row r="35" spans="1:28" s="10" customFormat="1" ht="14.25" customHeight="1">
      <c r="A35" s="972"/>
      <c r="B35" s="973"/>
      <c r="C35" s="1706" t="s">
        <v>1648</v>
      </c>
      <c r="D35" s="1706"/>
      <c r="E35" s="1706"/>
      <c r="F35" s="1706"/>
      <c r="G35" s="1706"/>
      <c r="H35" s="1706"/>
      <c r="I35" s="1706"/>
      <c r="J35" s="1706"/>
      <c r="K35" s="1706"/>
      <c r="L35" s="1706"/>
      <c r="M35" s="2150"/>
      <c r="N35" s="974"/>
      <c r="O35" s="974"/>
      <c r="P35" s="974"/>
      <c r="Q35" s="974"/>
      <c r="R35" s="974"/>
      <c r="S35" s="979"/>
      <c r="T35" s="974"/>
      <c r="U35" s="974"/>
      <c r="V35" s="974"/>
      <c r="W35" s="974"/>
      <c r="X35" s="974"/>
      <c r="Y35" s="974"/>
      <c r="Z35" s="974"/>
      <c r="AA35" s="974"/>
      <c r="AB35" s="974"/>
    </row>
    <row r="36" spans="1:28" s="10" customFormat="1" ht="14.25" customHeight="1">
      <c r="A36" s="972"/>
      <c r="B36" s="973"/>
      <c r="C36" s="1706"/>
      <c r="D36" s="1706"/>
      <c r="E36" s="1706"/>
      <c r="F36" s="1706"/>
      <c r="G36" s="1706"/>
      <c r="H36" s="1706"/>
      <c r="I36" s="1706"/>
      <c r="J36" s="1706"/>
      <c r="K36" s="1706"/>
      <c r="L36" s="1706"/>
      <c r="M36" s="2150"/>
      <c r="N36" s="974"/>
      <c r="O36" s="974"/>
      <c r="P36" s="974"/>
      <c r="Q36" s="974"/>
      <c r="R36" s="974"/>
      <c r="S36" s="979"/>
      <c r="T36" s="974"/>
      <c r="U36" s="974"/>
      <c r="V36" s="974"/>
      <c r="W36" s="974"/>
      <c r="X36" s="974"/>
      <c r="Y36" s="974"/>
      <c r="Z36" s="974"/>
      <c r="AA36" s="974"/>
      <c r="AB36" s="974"/>
    </row>
    <row r="37" spans="1:28" s="10" customFormat="1" ht="14.25" customHeight="1">
      <c r="A37" s="972"/>
      <c r="B37" s="973"/>
      <c r="C37" s="1706"/>
      <c r="D37" s="1706"/>
      <c r="E37" s="1706"/>
      <c r="F37" s="1706"/>
      <c r="G37" s="1706"/>
      <c r="H37" s="1706"/>
      <c r="I37" s="1706"/>
      <c r="J37" s="1706"/>
      <c r="K37" s="1706"/>
      <c r="L37" s="1706"/>
      <c r="M37" s="2150"/>
      <c r="N37" s="974"/>
      <c r="O37" s="974"/>
      <c r="P37" s="974"/>
      <c r="Q37" s="974"/>
      <c r="R37" s="974"/>
      <c r="S37" s="979"/>
      <c r="T37" s="974"/>
      <c r="U37" s="974"/>
      <c r="V37" s="974"/>
      <c r="W37" s="974"/>
      <c r="X37" s="974"/>
      <c r="Y37" s="974"/>
      <c r="Z37" s="974"/>
      <c r="AA37" s="974"/>
      <c r="AB37" s="974"/>
    </row>
    <row r="38" spans="1:28" s="10" customFormat="1" ht="14.25" customHeight="1">
      <c r="A38" s="972"/>
      <c r="B38" s="973"/>
      <c r="C38" s="1706"/>
      <c r="D38" s="1706"/>
      <c r="E38" s="1706"/>
      <c r="F38" s="1706"/>
      <c r="G38" s="1706"/>
      <c r="H38" s="1706"/>
      <c r="I38" s="1706"/>
      <c r="J38" s="1706"/>
      <c r="K38" s="1706"/>
      <c r="L38" s="1706"/>
      <c r="M38" s="2150"/>
      <c r="N38" s="974"/>
      <c r="O38" s="974"/>
      <c r="P38" s="974"/>
      <c r="Q38" s="974"/>
      <c r="R38" s="974"/>
      <c r="S38" s="979"/>
      <c r="T38" s="974"/>
      <c r="U38" s="974"/>
      <c r="V38" s="974"/>
      <c r="W38" s="974"/>
      <c r="X38" s="974"/>
      <c r="Y38" s="974"/>
      <c r="Z38" s="974"/>
      <c r="AA38" s="974"/>
      <c r="AB38" s="974"/>
    </row>
    <row r="39" spans="1:28" s="10" customFormat="1" ht="14.25" customHeight="1">
      <c r="A39" s="972"/>
      <c r="B39" s="973"/>
      <c r="C39" s="1706"/>
      <c r="D39" s="1706"/>
      <c r="E39" s="1706"/>
      <c r="F39" s="1706"/>
      <c r="G39" s="1706"/>
      <c r="H39" s="1706"/>
      <c r="I39" s="1706"/>
      <c r="J39" s="1706"/>
      <c r="K39" s="1706"/>
      <c r="L39" s="1706"/>
      <c r="M39" s="2150"/>
      <c r="N39" s="974"/>
      <c r="O39" s="974"/>
      <c r="P39" s="974"/>
      <c r="Q39" s="974"/>
      <c r="R39" s="974"/>
      <c r="S39" s="979"/>
      <c r="T39" s="974"/>
      <c r="U39" s="974"/>
      <c r="V39" s="974"/>
      <c r="W39" s="974"/>
      <c r="X39" s="974"/>
      <c r="Y39" s="974"/>
      <c r="Z39" s="974"/>
      <c r="AA39" s="974"/>
      <c r="AB39" s="974"/>
    </row>
    <row r="40" spans="1:28" s="10" customFormat="1" ht="14.25" customHeight="1">
      <c r="A40" s="972"/>
      <c r="B40" s="973"/>
      <c r="C40" s="1706"/>
      <c r="D40" s="1706"/>
      <c r="E40" s="1706"/>
      <c r="F40" s="1706"/>
      <c r="G40" s="1706"/>
      <c r="H40" s="1706"/>
      <c r="I40" s="1706"/>
      <c r="J40" s="1706"/>
      <c r="K40" s="1706"/>
      <c r="L40" s="1706"/>
      <c r="M40" s="2150"/>
      <c r="N40" s="974"/>
      <c r="O40" s="974"/>
      <c r="P40" s="974"/>
      <c r="Q40" s="974"/>
      <c r="R40" s="974"/>
      <c r="S40" s="979"/>
      <c r="T40" s="974"/>
      <c r="U40" s="974"/>
      <c r="V40" s="974"/>
      <c r="W40" s="974"/>
      <c r="X40" s="974"/>
      <c r="Y40" s="974"/>
      <c r="Z40" s="974"/>
      <c r="AA40" s="974"/>
      <c r="AB40" s="974"/>
    </row>
    <row r="41" spans="1:28" s="10" customFormat="1" ht="14.25" customHeight="1">
      <c r="A41" s="972"/>
      <c r="B41" s="973"/>
      <c r="C41" s="1706"/>
      <c r="D41" s="1706"/>
      <c r="E41" s="1706"/>
      <c r="F41" s="1706"/>
      <c r="G41" s="1706"/>
      <c r="H41" s="1706"/>
      <c r="I41" s="1706"/>
      <c r="J41" s="1706"/>
      <c r="K41" s="1706"/>
      <c r="L41" s="1706"/>
      <c r="M41" s="2150"/>
      <c r="N41" s="974"/>
      <c r="O41" s="974"/>
      <c r="P41" s="974"/>
      <c r="Q41" s="974"/>
      <c r="R41" s="974"/>
      <c r="S41" s="979"/>
      <c r="T41" s="974"/>
      <c r="U41" s="974"/>
      <c r="V41" s="974"/>
      <c r="W41" s="974"/>
      <c r="X41" s="974"/>
      <c r="Y41" s="974"/>
      <c r="Z41" s="974"/>
      <c r="AA41" s="974"/>
      <c r="AB41" s="974"/>
    </row>
    <row r="42" spans="1:28" s="10" customFormat="1" ht="14.25" customHeight="1">
      <c r="A42" s="972"/>
      <c r="B42" s="973"/>
      <c r="C42" s="1706"/>
      <c r="D42" s="1706"/>
      <c r="E42" s="1706"/>
      <c r="F42" s="1706"/>
      <c r="G42" s="1706"/>
      <c r="H42" s="1706"/>
      <c r="I42" s="1706"/>
      <c r="J42" s="1706"/>
      <c r="K42" s="1706"/>
      <c r="L42" s="1706"/>
      <c r="M42" s="2150"/>
      <c r="N42" s="974"/>
      <c r="O42" s="974"/>
      <c r="P42" s="974"/>
      <c r="Q42" s="974"/>
      <c r="R42" s="974"/>
      <c r="S42" s="979"/>
      <c r="T42" s="974"/>
      <c r="U42" s="974"/>
      <c r="V42" s="974"/>
      <c r="W42" s="974"/>
      <c r="X42" s="974"/>
      <c r="Y42" s="974"/>
      <c r="Z42" s="974"/>
      <c r="AA42" s="974"/>
      <c r="AB42" s="974"/>
    </row>
    <row r="43" spans="1:28" s="10" customFormat="1" ht="14.25" customHeight="1">
      <c r="A43" s="972"/>
      <c r="B43" s="973"/>
      <c r="C43" s="1706"/>
      <c r="D43" s="1706"/>
      <c r="E43" s="1706"/>
      <c r="F43" s="1706"/>
      <c r="G43" s="1706"/>
      <c r="H43" s="1706"/>
      <c r="I43" s="1706"/>
      <c r="J43" s="1706"/>
      <c r="K43" s="1706"/>
      <c r="L43" s="1706"/>
      <c r="M43" s="2150"/>
      <c r="N43" s="974"/>
      <c r="O43" s="974"/>
      <c r="P43" s="974"/>
      <c r="Q43" s="974"/>
      <c r="R43" s="974"/>
      <c r="S43" s="979"/>
      <c r="T43" s="974"/>
      <c r="U43" s="974"/>
      <c r="V43" s="974"/>
      <c r="W43" s="974"/>
      <c r="X43" s="974"/>
      <c r="Y43" s="974"/>
      <c r="Z43" s="974"/>
      <c r="AA43" s="974"/>
      <c r="AB43" s="974"/>
    </row>
    <row r="44" spans="1:28" s="10" customFormat="1" ht="21" customHeight="1">
      <c r="A44" s="972"/>
      <c r="B44" s="973"/>
      <c r="C44" s="1283" t="s">
        <v>1178</v>
      </c>
      <c r="D44" s="1283"/>
      <c r="E44" s="1283"/>
      <c r="F44" s="1283"/>
      <c r="G44" s="1283"/>
      <c r="H44" s="1283"/>
      <c r="I44" s="1283"/>
      <c r="J44" s="1283"/>
      <c r="K44" s="973"/>
      <c r="L44" s="973"/>
      <c r="M44" s="973"/>
      <c r="N44" s="973"/>
      <c r="O44" s="973"/>
      <c r="P44" s="973"/>
      <c r="Q44" s="973"/>
      <c r="R44" s="973"/>
      <c r="S44" s="973"/>
      <c r="T44" s="973"/>
      <c r="U44" s="973"/>
      <c r="V44" s="973"/>
      <c r="W44" s="973"/>
    </row>
    <row r="45" spans="1:28" s="10" customFormat="1" ht="45" customHeight="1">
      <c r="A45" s="972"/>
      <c r="B45" s="973"/>
      <c r="C45" s="1305" t="s">
        <v>1179</v>
      </c>
      <c r="D45" s="2079" t="s">
        <v>1180</v>
      </c>
      <c r="E45" s="2137"/>
      <c r="F45" s="2151">
        <v>1</v>
      </c>
      <c r="G45" s="2151"/>
      <c r="H45" s="2151"/>
      <c r="I45" s="2151"/>
      <c r="J45" s="2151"/>
      <c r="K45" s="973"/>
      <c r="L45" s="973"/>
      <c r="M45" s="973"/>
      <c r="N45" s="973"/>
      <c r="O45" s="973"/>
      <c r="P45" s="973"/>
      <c r="Q45" s="973"/>
      <c r="R45" s="973"/>
      <c r="S45" s="973"/>
      <c r="T45" s="973"/>
      <c r="U45" s="973"/>
      <c r="V45" s="973"/>
      <c r="W45" s="973"/>
    </row>
    <row r="46" spans="1:28" s="10" customFormat="1" ht="42" customHeight="1">
      <c r="A46" s="972"/>
      <c r="B46" s="973"/>
      <c r="C46" s="2079"/>
      <c r="D46" s="2138" t="s">
        <v>1181</v>
      </c>
      <c r="E46" s="2139"/>
      <c r="F46" s="2153">
        <v>0.28999999999999998</v>
      </c>
      <c r="G46" s="2153"/>
      <c r="H46" s="2153"/>
      <c r="I46" s="2153"/>
      <c r="J46" s="2153"/>
      <c r="K46" s="973"/>
      <c r="L46" s="973"/>
      <c r="M46" s="975"/>
      <c r="N46" s="976"/>
      <c r="S46" s="9"/>
    </row>
    <row r="47" spans="1:28" s="10" customFormat="1" ht="66" customHeight="1">
      <c r="A47" s="972"/>
      <c r="B47" s="973"/>
      <c r="C47" s="1788" t="s">
        <v>1182</v>
      </c>
      <c r="D47" s="2138" t="s">
        <v>1183</v>
      </c>
      <c r="E47" s="2139"/>
      <c r="F47" s="2152">
        <v>0</v>
      </c>
      <c r="G47" s="2152"/>
      <c r="H47" s="2152"/>
      <c r="I47" s="2152"/>
      <c r="J47" s="2152"/>
      <c r="K47" s="973"/>
      <c r="L47" s="973"/>
      <c r="M47" s="975"/>
      <c r="N47" s="976"/>
      <c r="S47" s="9"/>
    </row>
    <row r="48" spans="1:28" s="10" customFormat="1" ht="55" customHeight="1">
      <c r="A48" s="972"/>
      <c r="B48" s="973"/>
      <c r="C48" s="1305"/>
      <c r="D48" s="2138" t="s">
        <v>1184</v>
      </c>
      <c r="E48" s="2139"/>
      <c r="F48" s="2055" t="s">
        <v>1185</v>
      </c>
      <c r="G48" s="2055"/>
      <c r="H48" s="2055"/>
      <c r="I48" s="2055"/>
      <c r="J48" s="2055"/>
      <c r="K48" s="973"/>
      <c r="L48" s="973"/>
      <c r="M48" s="975"/>
      <c r="N48" s="976"/>
      <c r="S48" s="9"/>
    </row>
    <row r="49" spans="1:19" s="10" customFormat="1" ht="54.5" customHeight="1">
      <c r="A49" s="972"/>
      <c r="B49" s="973"/>
      <c r="C49" s="2079"/>
      <c r="D49" s="2138" t="s">
        <v>1186</v>
      </c>
      <c r="E49" s="2139"/>
      <c r="F49" s="2055" t="s">
        <v>1187</v>
      </c>
      <c r="G49" s="2055"/>
      <c r="H49" s="2055"/>
      <c r="I49" s="2055"/>
      <c r="J49" s="2055"/>
      <c r="K49" s="973"/>
      <c r="L49" s="973"/>
      <c r="M49" s="975"/>
      <c r="N49" s="976"/>
      <c r="S49" s="9"/>
    </row>
    <row r="50" spans="1:19" s="10" customFormat="1" ht="147" customHeight="1">
      <c r="A50" s="972"/>
      <c r="B50" s="973"/>
      <c r="C50" s="1058" t="s">
        <v>1188</v>
      </c>
      <c r="D50" s="2138" t="s">
        <v>1189</v>
      </c>
      <c r="E50" s="2139"/>
      <c r="F50" s="2055" t="s">
        <v>1652</v>
      </c>
      <c r="G50" s="2055"/>
      <c r="H50" s="2055"/>
      <c r="I50" s="2055"/>
      <c r="J50" s="2055"/>
      <c r="K50" s="973"/>
      <c r="L50" s="973"/>
      <c r="M50" s="975"/>
      <c r="N50" s="976"/>
      <c r="S50" s="9"/>
    </row>
    <row r="51" spans="1:19" s="10" customFormat="1" ht="176.5" customHeight="1">
      <c r="A51" s="972"/>
      <c r="B51" s="973"/>
      <c r="C51" s="1058" t="s">
        <v>1190</v>
      </c>
      <c r="D51" s="2138" t="s">
        <v>1191</v>
      </c>
      <c r="E51" s="2139"/>
      <c r="F51" s="2055" t="s">
        <v>1192</v>
      </c>
      <c r="G51" s="2055"/>
      <c r="H51" s="2055"/>
      <c r="I51" s="2055"/>
      <c r="J51" s="2055"/>
      <c r="K51" s="977"/>
      <c r="L51" s="977"/>
      <c r="M51" s="978"/>
      <c r="N51" s="976"/>
      <c r="S51" s="9"/>
    </row>
    <row r="52" spans="1:19" s="10" customFormat="1" ht="233.5" customHeight="1">
      <c r="A52" s="972"/>
      <c r="B52" s="973"/>
      <c r="C52" s="1069" t="s">
        <v>1193</v>
      </c>
      <c r="D52" s="2138" t="s">
        <v>1194</v>
      </c>
      <c r="E52" s="2139"/>
      <c r="F52" s="2055" t="s">
        <v>1195</v>
      </c>
      <c r="G52" s="2055"/>
      <c r="H52" s="2055"/>
      <c r="I52" s="2055"/>
      <c r="J52" s="2055"/>
      <c r="K52" s="977"/>
      <c r="L52" s="977"/>
      <c r="M52" s="978"/>
      <c r="N52" s="976"/>
      <c r="S52" s="9"/>
    </row>
    <row r="53" spans="1:19" ht="15">
      <c r="C53" s="117"/>
      <c r="D53" s="117"/>
      <c r="E53" s="117"/>
      <c r="F53" s="117"/>
      <c r="G53" s="117"/>
      <c r="H53" s="117"/>
      <c r="I53" s="117"/>
      <c r="J53" s="117"/>
      <c r="K53" s="117"/>
      <c r="L53" s="117"/>
      <c r="M53" s="117"/>
    </row>
    <row r="54" spans="1:19" ht="15">
      <c r="C54" s="117"/>
      <c r="D54" s="117"/>
      <c r="E54" s="117"/>
      <c r="F54" s="117"/>
      <c r="G54" s="117"/>
      <c r="H54" s="117"/>
      <c r="I54" s="117"/>
      <c r="J54" s="117"/>
      <c r="K54" s="117"/>
      <c r="L54" s="117"/>
      <c r="M54" s="117"/>
    </row>
    <row r="55" spans="1:19" ht="15.75" customHeight="1">
      <c r="C55" s="1508" t="s">
        <v>1196</v>
      </c>
      <c r="D55" s="1509"/>
      <c r="E55" s="1509"/>
      <c r="F55" s="1509"/>
      <c r="G55" s="1509"/>
      <c r="H55" s="1509"/>
      <c r="I55" s="1509"/>
      <c r="J55" s="1509"/>
      <c r="K55" s="1509"/>
      <c r="L55" s="1509"/>
      <c r="M55" s="2136"/>
      <c r="N55" s="967"/>
    </row>
    <row r="56" spans="1:19" ht="14.25" customHeight="1">
      <c r="C56" s="1495" t="s">
        <v>1197</v>
      </c>
      <c r="D56" s="1495"/>
      <c r="E56" s="1495"/>
      <c r="F56" s="1495"/>
      <c r="G56" s="1495"/>
      <c r="H56" s="1495"/>
      <c r="I56" s="1495"/>
      <c r="J56" s="1495"/>
      <c r="K56" s="1495"/>
      <c r="L56" s="1495"/>
      <c r="M56" s="1495"/>
    </row>
    <row r="57" spans="1:19" ht="13.5">
      <c r="C57" s="1393"/>
      <c r="D57" s="1393"/>
      <c r="E57" s="1393"/>
      <c r="F57" s="1393"/>
      <c r="G57" s="1393"/>
      <c r="H57" s="1393"/>
      <c r="I57" s="1393"/>
      <c r="J57" s="1393"/>
      <c r="K57" s="1393"/>
      <c r="L57" s="1393"/>
      <c r="M57" s="1393"/>
    </row>
    <row r="58" spans="1:19" ht="13.5">
      <c r="C58" s="1393"/>
      <c r="D58" s="1393"/>
      <c r="E58" s="1393"/>
      <c r="F58" s="1393"/>
      <c r="G58" s="1393"/>
      <c r="H58" s="1393"/>
      <c r="I58" s="1393"/>
      <c r="J58" s="1393"/>
      <c r="K58" s="1393"/>
      <c r="L58" s="1393"/>
      <c r="M58" s="1393"/>
    </row>
    <row r="59" spans="1:19" ht="13.5">
      <c r="C59" s="1393"/>
      <c r="D59" s="1393"/>
      <c r="E59" s="1393"/>
      <c r="F59" s="1393"/>
      <c r="G59" s="1393"/>
      <c r="H59" s="1393"/>
      <c r="I59" s="1393"/>
      <c r="J59" s="1393"/>
      <c r="K59" s="1393"/>
      <c r="L59" s="1393"/>
      <c r="M59" s="1393"/>
    </row>
    <row r="60" spans="1:19" ht="13.5">
      <c r="C60" s="1393"/>
      <c r="D60" s="1393"/>
      <c r="E60" s="1393"/>
      <c r="F60" s="1393"/>
      <c r="G60" s="1393"/>
      <c r="H60" s="1393"/>
      <c r="I60" s="1393"/>
      <c r="J60" s="1393"/>
      <c r="K60" s="1393"/>
      <c r="L60" s="1393"/>
      <c r="M60" s="1393"/>
    </row>
    <row r="61" spans="1:19" ht="13.5">
      <c r="C61" s="1393"/>
      <c r="D61" s="1393"/>
      <c r="E61" s="1393"/>
      <c r="F61" s="1393"/>
      <c r="G61" s="1393"/>
      <c r="H61" s="1393"/>
      <c r="I61" s="1393"/>
      <c r="J61" s="1393"/>
      <c r="K61" s="1393"/>
      <c r="L61" s="1393"/>
      <c r="M61" s="1393"/>
    </row>
    <row r="62" spans="1:19" ht="13.5">
      <c r="C62" s="1393"/>
      <c r="D62" s="1393"/>
      <c r="E62" s="1393"/>
      <c r="F62" s="1393"/>
      <c r="G62" s="1393"/>
      <c r="H62" s="1393"/>
      <c r="I62" s="1393"/>
      <c r="J62" s="1393"/>
      <c r="K62" s="1393"/>
      <c r="L62" s="1393"/>
      <c r="M62" s="1393"/>
    </row>
    <row r="63" spans="1:19" ht="13.5">
      <c r="C63" s="1393"/>
      <c r="D63" s="1393"/>
      <c r="E63" s="1393"/>
      <c r="F63" s="1393"/>
      <c r="G63" s="1393"/>
      <c r="H63" s="1393"/>
      <c r="I63" s="1393"/>
      <c r="J63" s="1393"/>
      <c r="K63" s="1393"/>
      <c r="L63" s="1393"/>
      <c r="M63" s="1393"/>
    </row>
    <row r="64" spans="1:19" ht="13.5">
      <c r="C64" s="1393"/>
      <c r="D64" s="1393"/>
      <c r="E64" s="1393"/>
      <c r="F64" s="1393"/>
      <c r="G64" s="1393"/>
      <c r="H64" s="1393"/>
      <c r="I64" s="1393"/>
      <c r="J64" s="1393"/>
      <c r="K64" s="1393"/>
      <c r="L64" s="1393"/>
      <c r="M64" s="1393"/>
    </row>
    <row r="65" spans="3:23" ht="13.5">
      <c r="C65" s="1393"/>
      <c r="D65" s="1393"/>
      <c r="E65" s="1393"/>
      <c r="F65" s="1393"/>
      <c r="G65" s="1393"/>
      <c r="H65" s="1393"/>
      <c r="I65" s="1393"/>
      <c r="J65" s="1393"/>
      <c r="K65" s="1393"/>
      <c r="L65" s="1393"/>
      <c r="M65" s="1393"/>
    </row>
    <row r="66" spans="3:23" ht="13.5">
      <c r="C66" s="1393"/>
      <c r="D66" s="1393"/>
      <c r="E66" s="1393"/>
      <c r="F66" s="1393"/>
      <c r="G66" s="1393"/>
      <c r="H66" s="1393"/>
      <c r="I66" s="1393"/>
      <c r="J66" s="1393"/>
      <c r="K66" s="1393"/>
      <c r="L66" s="1393"/>
      <c r="M66" s="1393"/>
    </row>
    <row r="67" spans="3:23" ht="13.5"/>
    <row r="68" spans="3:23" ht="15">
      <c r="T68" s="375"/>
    </row>
    <row r="69" spans="3:23" ht="15" customHeight="1">
      <c r="C69" s="2144" t="s">
        <v>1198</v>
      </c>
      <c r="D69" s="2144"/>
      <c r="E69" s="2144"/>
      <c r="F69" s="2144"/>
      <c r="G69" s="2144"/>
      <c r="H69" s="2144"/>
      <c r="I69" s="2144"/>
      <c r="J69" s="2144"/>
      <c r="K69" s="2144"/>
      <c r="L69" s="2144"/>
      <c r="M69" s="2144"/>
      <c r="T69" s="375"/>
    </row>
    <row r="70" spans="3:23" ht="15" customHeight="1">
      <c r="C70" s="1310" t="s">
        <v>1663</v>
      </c>
      <c r="D70" s="1310"/>
      <c r="E70" s="1310"/>
      <c r="F70" s="1310"/>
      <c r="G70" s="1310"/>
      <c r="H70" s="1310"/>
      <c r="I70" s="1310"/>
      <c r="J70" s="1310"/>
      <c r="K70" s="1310"/>
      <c r="L70" s="1310"/>
      <c r="M70" s="1310"/>
      <c r="T70" s="375"/>
    </row>
    <row r="71" spans="3:23" ht="15" customHeight="1">
      <c r="C71" s="1310"/>
      <c r="D71" s="1310"/>
      <c r="E71" s="1310"/>
      <c r="F71" s="1310"/>
      <c r="G71" s="1310"/>
      <c r="H71" s="1310"/>
      <c r="I71" s="1310"/>
      <c r="J71" s="1310"/>
      <c r="K71" s="1310"/>
      <c r="L71" s="1310"/>
      <c r="M71" s="1310"/>
      <c r="T71" s="375"/>
    </row>
    <row r="72" spans="3:23" ht="15" customHeight="1">
      <c r="C72" s="1310"/>
      <c r="D72" s="1310"/>
      <c r="E72" s="1310"/>
      <c r="F72" s="1310"/>
      <c r="G72" s="1310"/>
      <c r="H72" s="1310"/>
      <c r="I72" s="1310"/>
      <c r="J72" s="1310"/>
      <c r="K72" s="1310"/>
      <c r="L72" s="1310"/>
      <c r="M72" s="1310"/>
      <c r="T72" s="375"/>
    </row>
    <row r="73" spans="3:23" ht="15" customHeight="1">
      <c r="C73" s="1310"/>
      <c r="D73" s="1310"/>
      <c r="E73" s="1310"/>
      <c r="F73" s="1310"/>
      <c r="G73" s="1310"/>
      <c r="H73" s="1310"/>
      <c r="I73" s="1310"/>
      <c r="J73" s="1310"/>
      <c r="K73" s="1310"/>
      <c r="L73" s="1310"/>
      <c r="M73" s="1310"/>
      <c r="T73" s="375"/>
    </row>
    <row r="74" spans="3:23" ht="15" customHeight="1">
      <c r="C74" s="1310"/>
      <c r="D74" s="1310"/>
      <c r="E74" s="1310"/>
      <c r="F74" s="1310"/>
      <c r="G74" s="1310"/>
      <c r="H74" s="1310"/>
      <c r="I74" s="1310"/>
      <c r="J74" s="1310"/>
      <c r="K74" s="1310"/>
      <c r="L74" s="1310"/>
      <c r="M74" s="1310"/>
      <c r="T74" s="375"/>
    </row>
    <row r="75" spans="3:23" ht="15" customHeight="1">
      <c r="C75" s="1310"/>
      <c r="D75" s="1310"/>
      <c r="E75" s="1310"/>
      <c r="F75" s="1310"/>
      <c r="G75" s="1310"/>
      <c r="H75" s="1310"/>
      <c r="I75" s="1310"/>
      <c r="J75" s="1310"/>
      <c r="K75" s="1310"/>
      <c r="L75" s="1310"/>
      <c r="M75" s="1310"/>
      <c r="T75" s="375"/>
    </row>
    <row r="76" spans="3:23" ht="15" customHeight="1">
      <c r="C76" s="1310"/>
      <c r="D76" s="1310"/>
      <c r="E76" s="1310"/>
      <c r="F76" s="1310"/>
      <c r="G76" s="1310"/>
      <c r="H76" s="1310"/>
      <c r="I76" s="1310"/>
      <c r="J76" s="1310"/>
      <c r="K76" s="1310"/>
      <c r="L76" s="1310"/>
      <c r="M76" s="1310"/>
      <c r="T76" s="375"/>
    </row>
    <row r="77" spans="3:23" ht="15" customHeight="1">
      <c r="C77" s="355"/>
      <c r="D77" s="356"/>
      <c r="E77" s="356"/>
      <c r="F77" s="356"/>
      <c r="G77" s="356"/>
      <c r="H77" s="356"/>
      <c r="I77" s="356"/>
      <c r="J77" s="356"/>
      <c r="K77" s="356"/>
      <c r="L77" s="356"/>
      <c r="M77" s="356"/>
      <c r="T77" s="375"/>
    </row>
    <row r="78" spans="3:23" ht="15" customHeight="1">
      <c r="C78" s="1283" t="s">
        <v>1199</v>
      </c>
      <c r="D78" s="1283"/>
      <c r="E78" s="1283"/>
      <c r="F78" s="1283"/>
      <c r="G78" s="1283"/>
      <c r="H78" s="1283"/>
      <c r="I78" s="1283"/>
      <c r="J78" s="1283"/>
      <c r="K78" s="1283"/>
      <c r="L78" s="1283"/>
      <c r="M78" s="1283"/>
      <c r="N78" s="1283"/>
      <c r="O78" s="1283"/>
      <c r="P78" s="1283"/>
      <c r="Q78" s="1283"/>
      <c r="R78" s="1283"/>
      <c r="S78" s="1283"/>
      <c r="T78" s="1283"/>
      <c r="U78" s="1283"/>
      <c r="V78" s="1283"/>
      <c r="W78" s="1283"/>
    </row>
    <row r="79" spans="3:23" ht="15" customHeight="1">
      <c r="C79" s="55"/>
      <c r="D79" s="55"/>
      <c r="E79" s="1772" t="s">
        <v>1200</v>
      </c>
      <c r="F79" s="1773"/>
      <c r="G79" s="1773"/>
      <c r="H79" s="1773"/>
      <c r="I79" s="1773"/>
      <c r="J79" s="1773"/>
      <c r="K79" s="1773"/>
      <c r="L79" s="1414"/>
      <c r="M79" s="1772" t="s">
        <v>1201</v>
      </c>
      <c r="N79" s="1773"/>
      <c r="O79" s="1773"/>
      <c r="P79" s="1773"/>
      <c r="Q79" s="1414"/>
      <c r="R79" s="1448" t="s">
        <v>1202</v>
      </c>
      <c r="S79" s="1448"/>
      <c r="T79" s="1448"/>
      <c r="U79" s="1448"/>
      <c r="V79" s="1448"/>
      <c r="W79" s="1448"/>
    </row>
    <row r="80" spans="3:23" ht="45">
      <c r="C80" s="1218" t="s">
        <v>1203</v>
      </c>
      <c r="D80" s="1218"/>
      <c r="E80" s="376" t="s">
        <v>411</v>
      </c>
      <c r="F80" s="376" t="s">
        <v>1204</v>
      </c>
      <c r="G80" s="376" t="s">
        <v>412</v>
      </c>
      <c r="H80" s="376" t="s">
        <v>1205</v>
      </c>
      <c r="I80" s="376" t="s">
        <v>1206</v>
      </c>
      <c r="J80" s="376" t="s">
        <v>1207</v>
      </c>
      <c r="K80" s="376" t="s">
        <v>1208</v>
      </c>
      <c r="L80" s="376" t="s">
        <v>1209</v>
      </c>
      <c r="M80" s="376" t="s">
        <v>1210</v>
      </c>
      <c r="N80" s="376" t="s">
        <v>1211</v>
      </c>
      <c r="O80" s="376" t="s">
        <v>1661</v>
      </c>
      <c r="P80" s="376" t="s">
        <v>1212</v>
      </c>
      <c r="Q80" s="376" t="s">
        <v>1653</v>
      </c>
      <c r="R80" s="298" t="s">
        <v>1213</v>
      </c>
      <c r="S80" s="298" t="s">
        <v>1654</v>
      </c>
      <c r="T80" s="298" t="s">
        <v>1214</v>
      </c>
      <c r="U80" s="298" t="s">
        <v>1212</v>
      </c>
      <c r="V80" s="298" t="s">
        <v>1215</v>
      </c>
      <c r="W80" s="298" t="s">
        <v>1216</v>
      </c>
    </row>
    <row r="81" spans="1:29" s="294" customFormat="1" ht="15">
      <c r="A81" s="876"/>
      <c r="B81" s="65"/>
      <c r="C81" s="2146" t="s">
        <v>1217</v>
      </c>
      <c r="D81" s="2146"/>
      <c r="E81" s="874">
        <v>58</v>
      </c>
      <c r="F81" s="874" t="s">
        <v>386</v>
      </c>
      <c r="G81" s="874" t="s">
        <v>1218</v>
      </c>
      <c r="H81" s="874"/>
      <c r="I81" s="874" t="s">
        <v>1219</v>
      </c>
      <c r="J81" s="874" t="s">
        <v>1219</v>
      </c>
      <c r="K81" s="874" t="s">
        <v>1219</v>
      </c>
      <c r="L81" s="1119" t="s">
        <v>1219</v>
      </c>
      <c r="M81" s="874"/>
      <c r="N81" s="874"/>
      <c r="O81" s="874" t="s">
        <v>1219</v>
      </c>
      <c r="P81" s="874"/>
      <c r="Q81" s="1119"/>
      <c r="R81" s="874" t="s">
        <v>1219</v>
      </c>
      <c r="S81" s="874"/>
      <c r="T81" s="874" t="s">
        <v>1219</v>
      </c>
      <c r="U81" s="874" t="s">
        <v>1219</v>
      </c>
      <c r="V81" s="874"/>
      <c r="W81" s="874"/>
    </row>
    <row r="82" spans="1:29" s="294" customFormat="1" ht="15">
      <c r="A82" s="876"/>
      <c r="B82" s="65"/>
      <c r="C82" s="2147" t="s">
        <v>1220</v>
      </c>
      <c r="D82" s="2147"/>
      <c r="E82" s="875">
        <v>48</v>
      </c>
      <c r="F82" s="875" t="s">
        <v>386</v>
      </c>
      <c r="G82" s="875" t="s">
        <v>1218</v>
      </c>
      <c r="H82" s="875"/>
      <c r="I82" s="875" t="s">
        <v>1219</v>
      </c>
      <c r="J82" s="875"/>
      <c r="K82" s="875" t="s">
        <v>1219</v>
      </c>
      <c r="L82" s="1120" t="s">
        <v>1219</v>
      </c>
      <c r="M82" s="875"/>
      <c r="N82" s="875"/>
      <c r="O82" s="875" t="s">
        <v>1219</v>
      </c>
      <c r="P82" s="875"/>
      <c r="Q82" s="1120"/>
      <c r="R82" s="875" t="s">
        <v>1219</v>
      </c>
      <c r="S82" s="875"/>
      <c r="T82" s="875"/>
      <c r="U82" s="875"/>
      <c r="V82" s="875"/>
      <c r="W82" s="875"/>
    </row>
    <row r="83" spans="1:29" s="294" customFormat="1" ht="15">
      <c r="A83" s="876"/>
      <c r="B83" s="65"/>
      <c r="C83" s="2146" t="s">
        <v>1221</v>
      </c>
      <c r="D83" s="2146"/>
      <c r="E83" s="874">
        <v>74</v>
      </c>
      <c r="F83" s="874" t="s">
        <v>1222</v>
      </c>
      <c r="G83" s="874" t="s">
        <v>1218</v>
      </c>
      <c r="H83" s="874"/>
      <c r="I83" s="874" t="s">
        <v>1219</v>
      </c>
      <c r="J83" s="874" t="s">
        <v>1219</v>
      </c>
      <c r="K83" s="874" t="s">
        <v>1219</v>
      </c>
      <c r="L83" s="1119" t="s">
        <v>1219</v>
      </c>
      <c r="M83" s="874" t="s">
        <v>1219</v>
      </c>
      <c r="N83" s="874"/>
      <c r="O83" s="874"/>
      <c r="P83" s="874"/>
      <c r="Q83" s="1119" t="s">
        <v>1219</v>
      </c>
      <c r="R83" s="874" t="s">
        <v>1219</v>
      </c>
      <c r="S83" s="874" t="s">
        <v>1219</v>
      </c>
      <c r="T83" s="874"/>
      <c r="U83" s="874" t="s">
        <v>1219</v>
      </c>
      <c r="V83" s="874"/>
      <c r="W83" s="874"/>
    </row>
    <row r="84" spans="1:29" s="294" customFormat="1" ht="15">
      <c r="A84" s="876"/>
      <c r="B84" s="65"/>
      <c r="C84" s="2147" t="s">
        <v>1223</v>
      </c>
      <c r="D84" s="2147"/>
      <c r="E84" s="875">
        <v>49</v>
      </c>
      <c r="F84" s="875" t="s">
        <v>386</v>
      </c>
      <c r="G84" s="875" t="s">
        <v>1224</v>
      </c>
      <c r="H84" s="875" t="s">
        <v>1219</v>
      </c>
      <c r="I84" s="875" t="s">
        <v>1219</v>
      </c>
      <c r="J84" s="875"/>
      <c r="K84" s="875" t="s">
        <v>1219</v>
      </c>
      <c r="L84" s="1120" t="s">
        <v>1219</v>
      </c>
      <c r="M84" s="875"/>
      <c r="N84" s="875"/>
      <c r="O84" s="875"/>
      <c r="P84" s="875" t="s">
        <v>1219</v>
      </c>
      <c r="Q84" s="1120"/>
      <c r="R84" s="875"/>
      <c r="S84" s="875"/>
      <c r="T84" s="875" t="s">
        <v>1219</v>
      </c>
      <c r="U84" s="875"/>
      <c r="V84" s="875" t="s">
        <v>1219</v>
      </c>
      <c r="W84" s="875" t="s">
        <v>1219</v>
      </c>
    </row>
    <row r="85" spans="1:29" s="294" customFormat="1" ht="15">
      <c r="A85" s="876"/>
      <c r="B85" s="65"/>
      <c r="C85" s="2146" t="s">
        <v>1225</v>
      </c>
      <c r="D85" s="2146"/>
      <c r="E85" s="874">
        <v>38</v>
      </c>
      <c r="F85" s="874" t="s">
        <v>386</v>
      </c>
      <c r="G85" s="874" t="s">
        <v>1218</v>
      </c>
      <c r="H85" s="874"/>
      <c r="I85" s="874" t="s">
        <v>1219</v>
      </c>
      <c r="J85" s="874"/>
      <c r="K85" s="874" t="s">
        <v>1219</v>
      </c>
      <c r="L85" s="1119" t="s">
        <v>1219</v>
      </c>
      <c r="M85" s="874"/>
      <c r="N85" s="874"/>
      <c r="O85" s="874" t="s">
        <v>1219</v>
      </c>
      <c r="P85" s="874" t="s">
        <v>1219</v>
      </c>
      <c r="Q85" s="1119"/>
      <c r="R85" s="874" t="s">
        <v>1219</v>
      </c>
      <c r="S85" s="874"/>
      <c r="T85" s="874" t="s">
        <v>1219</v>
      </c>
      <c r="U85" s="874" t="s">
        <v>1219</v>
      </c>
      <c r="V85" s="874"/>
      <c r="W85" s="874"/>
    </row>
    <row r="86" spans="1:29" s="294" customFormat="1" ht="15">
      <c r="A86" s="876"/>
      <c r="B86" s="65"/>
      <c r="C86" s="2147" t="s">
        <v>1226</v>
      </c>
      <c r="D86" s="2147"/>
      <c r="E86" s="875">
        <v>65</v>
      </c>
      <c r="F86" s="875" t="s">
        <v>386</v>
      </c>
      <c r="G86" s="875" t="s">
        <v>1218</v>
      </c>
      <c r="H86" s="875"/>
      <c r="I86" s="875" t="s">
        <v>1219</v>
      </c>
      <c r="J86" s="875"/>
      <c r="K86" s="875" t="s">
        <v>1219</v>
      </c>
      <c r="L86" s="1120" t="s">
        <v>1219</v>
      </c>
      <c r="M86" s="875" t="s">
        <v>1219</v>
      </c>
      <c r="N86" s="875"/>
      <c r="O86" s="875" t="s">
        <v>1219</v>
      </c>
      <c r="P86" s="875"/>
      <c r="Q86" s="1120" t="s">
        <v>1219</v>
      </c>
      <c r="R86" s="875" t="s">
        <v>1219</v>
      </c>
      <c r="S86" s="875"/>
      <c r="T86" s="875"/>
      <c r="U86" s="875"/>
      <c r="V86" s="875"/>
      <c r="W86" s="875"/>
    </row>
    <row r="87" spans="1:29" s="294" customFormat="1" ht="15">
      <c r="A87" s="876"/>
      <c r="B87" s="65"/>
      <c r="C87" s="2146" t="s">
        <v>1227</v>
      </c>
      <c r="D87" s="2146"/>
      <c r="E87" s="874">
        <v>68</v>
      </c>
      <c r="F87" s="874" t="s">
        <v>386</v>
      </c>
      <c r="G87" s="874" t="s">
        <v>1218</v>
      </c>
      <c r="H87" s="874"/>
      <c r="I87" s="874" t="s">
        <v>1219</v>
      </c>
      <c r="J87" s="874"/>
      <c r="K87" s="874" t="s">
        <v>1219</v>
      </c>
      <c r="L87" s="1119" t="s">
        <v>1219</v>
      </c>
      <c r="M87" s="874" t="s">
        <v>1219</v>
      </c>
      <c r="N87" s="874"/>
      <c r="O87" s="874" t="s">
        <v>1219</v>
      </c>
      <c r="P87" s="874"/>
      <c r="Q87" s="1119" t="s">
        <v>1219</v>
      </c>
      <c r="R87" s="874" t="s">
        <v>1219</v>
      </c>
      <c r="S87" s="874" t="s">
        <v>1219</v>
      </c>
      <c r="T87" s="874"/>
      <c r="U87" s="874"/>
      <c r="V87" s="874"/>
      <c r="W87" s="874"/>
    </row>
    <row r="88" spans="1:29" s="294" customFormat="1" ht="15">
      <c r="A88" s="876"/>
      <c r="B88" s="65"/>
      <c r="C88" s="2147" t="s">
        <v>1228</v>
      </c>
      <c r="D88" s="2147"/>
      <c r="E88" s="875">
        <v>66</v>
      </c>
      <c r="F88" s="875" t="s">
        <v>386</v>
      </c>
      <c r="G88" s="875" t="s">
        <v>1218</v>
      </c>
      <c r="H88" s="875"/>
      <c r="I88" s="875" t="s">
        <v>1219</v>
      </c>
      <c r="J88" s="875" t="s">
        <v>1219</v>
      </c>
      <c r="K88" s="875" t="s">
        <v>1219</v>
      </c>
      <c r="L88" s="1120" t="s">
        <v>1219</v>
      </c>
      <c r="M88" s="875"/>
      <c r="N88" s="875" t="s">
        <v>1219</v>
      </c>
      <c r="O88" s="875"/>
      <c r="P88" s="875"/>
      <c r="Q88" s="1120"/>
      <c r="R88" s="875"/>
      <c r="S88" s="875"/>
      <c r="T88" s="875" t="s">
        <v>1219</v>
      </c>
      <c r="U88" s="875"/>
      <c r="V88" s="875" t="s">
        <v>1219</v>
      </c>
      <c r="W88" s="875"/>
    </row>
    <row r="89" spans="1:29" ht="13.5">
      <c r="X89" s="294"/>
      <c r="Y89" s="294"/>
      <c r="Z89" s="294"/>
      <c r="AA89" s="294"/>
      <c r="AB89" s="294"/>
      <c r="AC89" s="294"/>
    </row>
    <row r="90" spans="1:29" ht="13.5">
      <c r="X90" s="294"/>
      <c r="Y90" s="294"/>
      <c r="Z90" s="294"/>
      <c r="AA90" s="294"/>
      <c r="AB90" s="294"/>
      <c r="AC90" s="294"/>
    </row>
    <row r="91" spans="1:29" ht="13.5">
      <c r="X91" s="294"/>
      <c r="Y91" s="294"/>
      <c r="Z91" s="294"/>
      <c r="AA91" s="294"/>
      <c r="AB91" s="294"/>
      <c r="AC91" s="294"/>
    </row>
    <row r="92" spans="1:29" ht="15" customHeight="1">
      <c r="L92" s="11" t="s">
        <v>1657</v>
      </c>
      <c r="M92" s="1148">
        <f>3/8</f>
        <v>0.375</v>
      </c>
      <c r="X92" s="294"/>
      <c r="Y92" s="294"/>
      <c r="Z92" s="294"/>
      <c r="AA92" s="294"/>
      <c r="AB92" s="294"/>
      <c r="AC92" s="294"/>
    </row>
    <row r="93" spans="1:29" ht="15" customHeight="1">
      <c r="C93" s="11" t="s">
        <v>1216</v>
      </c>
      <c r="D93" s="1148">
        <f>1/8</f>
        <v>0.125</v>
      </c>
      <c r="L93" s="11" t="s">
        <v>1658</v>
      </c>
      <c r="M93" s="1148">
        <f>2/8</f>
        <v>0.25</v>
      </c>
      <c r="X93" s="294"/>
      <c r="Y93" s="294"/>
      <c r="Z93" s="294"/>
      <c r="AA93" s="294"/>
      <c r="AB93" s="294"/>
      <c r="AC93" s="294"/>
    </row>
    <row r="94" spans="1:29" ht="13.5">
      <c r="C94" s="11" t="s">
        <v>1215</v>
      </c>
      <c r="D94" s="1148">
        <f>2/8</f>
        <v>0.25</v>
      </c>
      <c r="G94" s="11" t="s">
        <v>1655</v>
      </c>
      <c r="H94" s="1148">
        <f>3/8</f>
        <v>0.375</v>
      </c>
      <c r="J94" s="1149">
        <f>3/8</f>
        <v>0.375</v>
      </c>
      <c r="L94" s="11" t="s">
        <v>1659</v>
      </c>
      <c r="M94" s="1148">
        <f>3/8</f>
        <v>0.375</v>
      </c>
      <c r="X94" s="294"/>
      <c r="Y94" s="294"/>
      <c r="Z94" s="294"/>
      <c r="AA94" s="294"/>
      <c r="AB94" s="294"/>
      <c r="AC94" s="294"/>
    </row>
    <row r="95" spans="1:29" s="294" customFormat="1" ht="13.5">
      <c r="A95" s="293"/>
      <c r="C95" s="11" t="s">
        <v>1212</v>
      </c>
      <c r="D95" s="1148">
        <f>3/8</f>
        <v>0.375</v>
      </c>
      <c r="E95" s="11"/>
      <c r="F95" s="11"/>
      <c r="G95" s="11" t="s">
        <v>1656</v>
      </c>
      <c r="H95" s="1148">
        <f>5/8</f>
        <v>0.625</v>
      </c>
      <c r="I95" s="11"/>
      <c r="J95" s="1149">
        <f>5/8</f>
        <v>0.625</v>
      </c>
      <c r="K95" s="11"/>
      <c r="L95" s="11"/>
      <c r="M95" s="11"/>
      <c r="N95" s="11"/>
      <c r="O95" s="11"/>
      <c r="P95" s="11"/>
      <c r="Q95" s="11"/>
      <c r="R95" s="11"/>
      <c r="S95" s="11"/>
      <c r="T95" s="11"/>
      <c r="U95" s="11"/>
      <c r="V95" s="11"/>
      <c r="W95" s="11"/>
    </row>
    <row r="96" spans="1:29" s="294" customFormat="1" ht="13.5">
      <c r="A96" s="293"/>
      <c r="C96" s="11" t="s">
        <v>1214</v>
      </c>
      <c r="D96" s="1148">
        <f>4/8</f>
        <v>0.5</v>
      </c>
      <c r="E96" s="11"/>
      <c r="F96" s="11"/>
      <c r="G96" s="11"/>
      <c r="H96" s="11"/>
      <c r="I96" s="11"/>
      <c r="J96" s="11"/>
      <c r="K96" s="11"/>
      <c r="L96" s="11"/>
      <c r="M96" s="11"/>
      <c r="N96" s="11"/>
      <c r="O96" s="11"/>
      <c r="P96" s="11"/>
      <c r="Q96" s="11"/>
      <c r="R96" s="11"/>
      <c r="S96" s="11"/>
      <c r="T96" s="11"/>
      <c r="U96" s="11"/>
      <c r="V96" s="11"/>
      <c r="W96" s="11"/>
    </row>
    <row r="97" spans="1:29" s="294" customFormat="1" ht="13.5">
      <c r="A97" s="293"/>
      <c r="C97" s="11" t="s">
        <v>1654</v>
      </c>
      <c r="D97" s="1148">
        <f>2/8</f>
        <v>0.25</v>
      </c>
      <c r="E97" s="11"/>
      <c r="F97" s="11"/>
      <c r="G97" s="11"/>
      <c r="H97" s="11"/>
      <c r="I97" s="11"/>
      <c r="J97" s="11"/>
      <c r="K97" s="11"/>
      <c r="L97" s="11"/>
      <c r="M97" s="11"/>
      <c r="N97" s="11"/>
      <c r="O97" s="11"/>
      <c r="P97" s="11"/>
      <c r="Q97" s="11"/>
      <c r="R97" s="11"/>
      <c r="S97" s="11"/>
      <c r="T97" s="11"/>
      <c r="U97" s="11"/>
      <c r="V97" s="11"/>
      <c r="W97" s="11"/>
    </row>
    <row r="98" spans="1:29" s="294" customFormat="1" ht="13.5">
      <c r="A98" s="293"/>
      <c r="C98" s="11" t="s">
        <v>1213</v>
      </c>
      <c r="D98" s="1148">
        <f>6/8</f>
        <v>0.75</v>
      </c>
      <c r="E98" s="11"/>
      <c r="F98" s="11"/>
      <c r="G98" s="11"/>
      <c r="H98" s="11"/>
      <c r="I98" s="11"/>
      <c r="J98" s="11"/>
      <c r="K98" s="11"/>
      <c r="L98" s="11"/>
      <c r="M98" s="11"/>
      <c r="N98" s="11"/>
      <c r="O98" s="11"/>
      <c r="P98" s="11"/>
      <c r="Q98" s="11"/>
      <c r="R98" s="11"/>
      <c r="S98" s="11"/>
      <c r="T98" s="11"/>
      <c r="U98" s="11"/>
      <c r="V98" s="11"/>
      <c r="W98" s="11"/>
    </row>
    <row r="99" spans="1:29" ht="13.5">
      <c r="X99" s="294"/>
      <c r="Y99" s="294"/>
      <c r="Z99" s="294"/>
      <c r="AA99" s="294"/>
      <c r="AB99" s="294"/>
      <c r="AC99" s="294"/>
    </row>
    <row r="100" spans="1:29" ht="13.5">
      <c r="X100" s="294"/>
      <c r="Y100" s="294"/>
      <c r="Z100" s="294"/>
      <c r="AA100" s="294"/>
      <c r="AB100" s="294"/>
      <c r="AC100" s="294"/>
    </row>
    <row r="101" spans="1:29" ht="15" customHeight="1">
      <c r="X101" s="294"/>
      <c r="Y101" s="294"/>
      <c r="Z101" s="294"/>
      <c r="AA101" s="294"/>
      <c r="AB101" s="294"/>
      <c r="AC101" s="294"/>
    </row>
    <row r="102" spans="1:29" ht="15" customHeight="1">
      <c r="X102" s="294"/>
      <c r="Y102" s="294"/>
      <c r="Z102" s="294"/>
      <c r="AA102" s="294"/>
      <c r="AB102" s="294"/>
      <c r="AC102" s="294"/>
    </row>
    <row r="103" spans="1:29" ht="13.5">
      <c r="X103" s="294"/>
      <c r="Y103" s="294"/>
      <c r="Z103" s="294"/>
      <c r="AA103" s="294"/>
      <c r="AB103" s="294"/>
      <c r="AC103" s="294"/>
    </row>
    <row r="104" spans="1:29" ht="13.5"/>
    <row r="105" spans="1:29" ht="13.5">
      <c r="C105" s="12"/>
    </row>
    <row r="106" spans="1:29" ht="13.5"/>
    <row r="107" spans="1:29" ht="15">
      <c r="C107" s="2154" t="s">
        <v>1229</v>
      </c>
      <c r="D107" s="2154"/>
      <c r="E107" s="2154"/>
      <c r="F107" s="2154"/>
      <c r="G107" s="2154"/>
      <c r="H107" s="2154"/>
      <c r="I107" s="2154"/>
      <c r="J107" s="2154"/>
      <c r="K107" s="2154"/>
      <c r="L107" s="2154"/>
      <c r="M107" s="2154"/>
      <c r="N107" s="2154"/>
      <c r="O107" s="2154"/>
      <c r="P107" s="2154"/>
      <c r="Q107" s="2154"/>
      <c r="R107" s="2154"/>
      <c r="S107" s="2154"/>
    </row>
    <row r="108" spans="1:29" ht="15">
      <c r="C108" s="55"/>
      <c r="D108" s="55"/>
      <c r="E108" s="2145" t="s">
        <v>1200</v>
      </c>
      <c r="F108" s="2145"/>
      <c r="G108" s="2145"/>
      <c r="H108" s="2145"/>
      <c r="I108" s="2145"/>
      <c r="J108" s="2145"/>
      <c r="K108" s="2145"/>
      <c r="L108" s="2145"/>
      <c r="M108" s="2145"/>
      <c r="N108" s="2148" t="s">
        <v>1202</v>
      </c>
      <c r="O108" s="2148"/>
      <c r="P108" s="2148"/>
      <c r="Q108" s="2148"/>
      <c r="R108" s="2148"/>
      <c r="S108" s="2148"/>
    </row>
    <row r="109" spans="1:29" ht="46.5" customHeight="1">
      <c r="C109" s="1218" t="s">
        <v>1230</v>
      </c>
      <c r="D109" s="1218"/>
      <c r="E109" s="376" t="s">
        <v>411</v>
      </c>
      <c r="F109" s="376" t="s">
        <v>1204</v>
      </c>
      <c r="G109" s="376" t="s">
        <v>412</v>
      </c>
      <c r="H109" s="376" t="s">
        <v>1205</v>
      </c>
      <c r="I109" s="376" t="s">
        <v>1206</v>
      </c>
      <c r="J109" s="376" t="s">
        <v>1207</v>
      </c>
      <c r="K109" s="376" t="s">
        <v>1208</v>
      </c>
      <c r="L109" s="376" t="s">
        <v>1209</v>
      </c>
      <c r="M109" s="298" t="s">
        <v>1231</v>
      </c>
      <c r="N109" s="298" t="s">
        <v>1213</v>
      </c>
      <c r="O109" s="298" t="s">
        <v>1654</v>
      </c>
      <c r="P109" s="298" t="s">
        <v>1214</v>
      </c>
      <c r="Q109" s="298" t="s">
        <v>1212</v>
      </c>
      <c r="R109" s="298" t="s">
        <v>1215</v>
      </c>
      <c r="S109" s="298" t="s">
        <v>1216</v>
      </c>
    </row>
    <row r="110" spans="1:29" ht="15" customHeight="1">
      <c r="C110" s="2146" t="s">
        <v>1221</v>
      </c>
      <c r="D110" s="2146"/>
      <c r="E110" s="874">
        <v>74</v>
      </c>
      <c r="F110" s="874" t="s">
        <v>1222</v>
      </c>
      <c r="G110" s="874" t="s">
        <v>1218</v>
      </c>
      <c r="H110" s="874"/>
      <c r="I110" s="874" t="s">
        <v>1219</v>
      </c>
      <c r="J110" s="874" t="s">
        <v>1219</v>
      </c>
      <c r="K110" s="874" t="s">
        <v>1219</v>
      </c>
      <c r="L110" s="874" t="s">
        <v>1219</v>
      </c>
      <c r="M110" s="1119" t="s">
        <v>1219</v>
      </c>
      <c r="N110" s="874" t="s">
        <v>1219</v>
      </c>
      <c r="O110" s="874" t="s">
        <v>1219</v>
      </c>
      <c r="P110" s="874"/>
      <c r="Q110" s="874" t="s">
        <v>1219</v>
      </c>
      <c r="R110" s="874"/>
      <c r="S110" s="874"/>
      <c r="T110" s="294"/>
      <c r="U110" s="294"/>
      <c r="V110" s="294"/>
      <c r="W110" s="294"/>
      <c r="X110" s="294"/>
      <c r="Y110" s="294"/>
      <c r="Z110" s="294"/>
      <c r="AA110" s="294"/>
      <c r="AB110" s="294"/>
      <c r="AC110" s="294"/>
    </row>
    <row r="111" spans="1:29" ht="15">
      <c r="C111" s="2147" t="s">
        <v>1226</v>
      </c>
      <c r="D111" s="2147"/>
      <c r="E111" s="875">
        <v>65</v>
      </c>
      <c r="F111" s="875" t="s">
        <v>386</v>
      </c>
      <c r="G111" s="875" t="s">
        <v>1218</v>
      </c>
      <c r="H111" s="875"/>
      <c r="I111" s="875" t="s">
        <v>1219</v>
      </c>
      <c r="J111" s="875"/>
      <c r="K111" s="875" t="s">
        <v>1219</v>
      </c>
      <c r="L111" s="875" t="s">
        <v>1219</v>
      </c>
      <c r="M111" s="1120" t="s">
        <v>1219</v>
      </c>
      <c r="N111" s="875" t="s">
        <v>1219</v>
      </c>
      <c r="O111" s="875"/>
      <c r="P111" s="875"/>
      <c r="Q111" s="875"/>
      <c r="R111" s="875"/>
      <c r="S111" s="875"/>
      <c r="T111" s="294"/>
      <c r="U111" s="294"/>
      <c r="V111" s="294"/>
      <c r="W111" s="294"/>
      <c r="X111" s="294"/>
      <c r="Y111" s="294"/>
      <c r="Z111" s="294"/>
      <c r="AA111" s="294"/>
      <c r="AB111" s="294"/>
      <c r="AC111" s="294"/>
    </row>
    <row r="112" spans="1:29" ht="15">
      <c r="C112" s="2146" t="s">
        <v>1227</v>
      </c>
      <c r="D112" s="2146"/>
      <c r="E112" s="874">
        <v>68</v>
      </c>
      <c r="F112" s="874" t="s">
        <v>386</v>
      </c>
      <c r="G112" s="874" t="s">
        <v>1218</v>
      </c>
      <c r="H112" s="874"/>
      <c r="I112" s="874" t="s">
        <v>1219</v>
      </c>
      <c r="J112" s="874"/>
      <c r="K112" s="874" t="s">
        <v>1219</v>
      </c>
      <c r="L112" s="874" t="s">
        <v>1219</v>
      </c>
      <c r="M112" s="1119" t="s">
        <v>1219</v>
      </c>
      <c r="N112" s="874" t="s">
        <v>1219</v>
      </c>
      <c r="O112" s="874" t="s">
        <v>1219</v>
      </c>
      <c r="P112" s="874"/>
      <c r="Q112" s="874"/>
      <c r="R112" s="874"/>
      <c r="S112" s="874"/>
      <c r="T112" s="294"/>
      <c r="U112" s="294"/>
      <c r="V112" s="294"/>
      <c r="W112" s="294"/>
      <c r="X112" s="294"/>
      <c r="Y112" s="294"/>
      <c r="Z112" s="294"/>
      <c r="AA112" s="294"/>
      <c r="AB112" s="294"/>
      <c r="AC112" s="294"/>
    </row>
    <row r="113" spans="3:29" ht="15">
      <c r="C113" s="2147" t="s">
        <v>1232</v>
      </c>
      <c r="D113" s="2147"/>
      <c r="E113" s="875">
        <v>58</v>
      </c>
      <c r="F113" s="875" t="s">
        <v>386</v>
      </c>
      <c r="G113" s="875" t="s">
        <v>1224</v>
      </c>
      <c r="H113" s="875" t="s">
        <v>1219</v>
      </c>
      <c r="I113" s="875"/>
      <c r="J113" s="875" t="s">
        <v>1219</v>
      </c>
      <c r="K113" s="875"/>
      <c r="L113" s="875"/>
      <c r="M113" s="1120"/>
      <c r="N113" s="875"/>
      <c r="O113" s="875" t="s">
        <v>1219</v>
      </c>
      <c r="P113" s="875"/>
      <c r="Q113" s="875"/>
      <c r="R113" s="875"/>
      <c r="S113" s="875"/>
      <c r="T113" s="294"/>
      <c r="U113" s="294"/>
      <c r="V113" s="294"/>
      <c r="W113" s="294"/>
      <c r="X113" s="294"/>
      <c r="Y113" s="294"/>
      <c r="Z113" s="294"/>
      <c r="AA113" s="294"/>
      <c r="AB113" s="294"/>
      <c r="AC113" s="294"/>
    </row>
    <row r="114" spans="3:29" ht="13.5"/>
    <row r="115" spans="3:29" ht="13.5"/>
    <row r="116" spans="3:29" ht="15">
      <c r="C116" s="1283" t="s">
        <v>1233</v>
      </c>
      <c r="D116" s="1283"/>
      <c r="E116" s="1283"/>
      <c r="F116" s="1283"/>
      <c r="G116" s="1283"/>
      <c r="H116" s="1283"/>
      <c r="I116" s="1283"/>
      <c r="J116" s="1283"/>
      <c r="K116" s="1283"/>
      <c r="L116" s="1283"/>
      <c r="M116" s="1283"/>
      <c r="N116" s="1283"/>
      <c r="O116" s="1283"/>
      <c r="P116" s="1283"/>
      <c r="Q116" s="1283"/>
      <c r="R116" s="1283"/>
      <c r="S116" s="1283"/>
    </row>
    <row r="117" spans="3:29" ht="15">
      <c r="C117" s="55"/>
      <c r="D117" s="55"/>
      <c r="E117" s="2145" t="s">
        <v>1200</v>
      </c>
      <c r="F117" s="2145"/>
      <c r="G117" s="2145"/>
      <c r="H117" s="2145"/>
      <c r="I117" s="2145"/>
      <c r="J117" s="2145"/>
      <c r="K117" s="2145"/>
      <c r="L117" s="2145"/>
      <c r="M117" s="2145"/>
      <c r="N117" s="2148" t="s">
        <v>1202</v>
      </c>
      <c r="O117" s="2148"/>
      <c r="P117" s="2148"/>
      <c r="Q117" s="2148"/>
      <c r="R117" s="2148"/>
      <c r="S117" s="2148"/>
    </row>
    <row r="118" spans="3:29" ht="45">
      <c r="C118" s="1218" t="s">
        <v>1234</v>
      </c>
      <c r="D118" s="1218"/>
      <c r="E118" s="376" t="s">
        <v>411</v>
      </c>
      <c r="F118" s="376" t="s">
        <v>1204</v>
      </c>
      <c r="G118" s="376" t="s">
        <v>412</v>
      </c>
      <c r="H118" s="376" t="s">
        <v>1205</v>
      </c>
      <c r="I118" s="376" t="s">
        <v>1206</v>
      </c>
      <c r="J118" s="376" t="s">
        <v>1207</v>
      </c>
      <c r="K118" s="376" t="s">
        <v>1208</v>
      </c>
      <c r="L118" s="376" t="s">
        <v>1209</v>
      </c>
      <c r="M118" s="298" t="s">
        <v>1231</v>
      </c>
      <c r="N118" s="298" t="s">
        <v>1213</v>
      </c>
      <c r="O118" s="298" t="s">
        <v>1654</v>
      </c>
      <c r="P118" s="298" t="s">
        <v>1214</v>
      </c>
      <c r="Q118" s="298" t="s">
        <v>1212</v>
      </c>
      <c r="R118" s="298" t="s">
        <v>1215</v>
      </c>
      <c r="S118" s="298" t="s">
        <v>1216</v>
      </c>
    </row>
    <row r="119" spans="3:29" ht="15">
      <c r="C119" s="2013" t="s">
        <v>1228</v>
      </c>
      <c r="D119" s="2013"/>
      <c r="E119" s="377">
        <v>67</v>
      </c>
      <c r="F119" s="377" t="s">
        <v>386</v>
      </c>
      <c r="G119" s="377" t="s">
        <v>1235</v>
      </c>
      <c r="H119" s="874"/>
      <c r="I119" s="874" t="s">
        <v>1219</v>
      </c>
      <c r="J119" s="874" t="s">
        <v>1219</v>
      </c>
      <c r="K119" s="874" t="s">
        <v>1219</v>
      </c>
      <c r="L119" s="874" t="s">
        <v>1219</v>
      </c>
      <c r="M119" s="1119" t="s">
        <v>1219</v>
      </c>
      <c r="N119" s="874"/>
      <c r="O119" s="874"/>
      <c r="P119" s="874" t="s">
        <v>1219</v>
      </c>
      <c r="Q119" s="874"/>
      <c r="R119" s="874" t="s">
        <v>1219</v>
      </c>
      <c r="S119" s="874"/>
    </row>
    <row r="120" spans="3:29" ht="15" customHeight="1">
      <c r="C120" s="2007" t="s">
        <v>1236</v>
      </c>
      <c r="D120" s="2007"/>
      <c r="E120" s="378">
        <v>74</v>
      </c>
      <c r="F120" s="378" t="s">
        <v>386</v>
      </c>
      <c r="G120" s="378" t="s">
        <v>1235</v>
      </c>
      <c r="H120" s="875"/>
      <c r="I120" s="875"/>
      <c r="J120" s="875" t="s">
        <v>1219</v>
      </c>
      <c r="K120" s="875"/>
      <c r="L120" s="875"/>
      <c r="M120" s="1120"/>
      <c r="N120" s="875"/>
      <c r="O120" s="875"/>
      <c r="P120" s="875"/>
      <c r="Q120" s="875" t="s">
        <v>1219</v>
      </c>
      <c r="R120" s="875" t="s">
        <v>1219</v>
      </c>
      <c r="S120" s="875"/>
    </row>
    <row r="121" spans="3:29" ht="15" customHeight="1">
      <c r="C121" s="2013" t="s">
        <v>1237</v>
      </c>
      <c r="D121" s="2013"/>
      <c r="E121" s="377">
        <v>67</v>
      </c>
      <c r="F121" s="377" t="s">
        <v>386</v>
      </c>
      <c r="G121" s="377" t="s">
        <v>1235</v>
      </c>
      <c r="H121" s="874"/>
      <c r="I121" s="874"/>
      <c r="J121" s="874" t="s">
        <v>1219</v>
      </c>
      <c r="K121" s="874"/>
      <c r="L121" s="874"/>
      <c r="M121" s="1119"/>
      <c r="N121" s="874"/>
      <c r="O121" s="874"/>
      <c r="P121" s="874"/>
      <c r="Q121" s="874" t="s">
        <v>1219</v>
      </c>
      <c r="R121" s="874" t="s">
        <v>1219</v>
      </c>
      <c r="S121" s="874"/>
    </row>
    <row r="122" spans="3:29" ht="13.5"/>
    <row r="123" spans="3:29" ht="13.5"/>
    <row r="124" spans="3:29" ht="15">
      <c r="C124" s="1283" t="s">
        <v>1238</v>
      </c>
      <c r="D124" s="1283"/>
      <c r="E124" s="1283"/>
      <c r="F124" s="1283"/>
      <c r="G124" s="1283"/>
      <c r="H124" s="1283"/>
      <c r="I124" s="1283"/>
      <c r="J124" s="1283"/>
      <c r="K124" s="1283"/>
      <c r="L124" s="1283"/>
      <c r="M124" s="1283"/>
      <c r="N124" s="1283"/>
      <c r="O124" s="1283"/>
      <c r="P124" s="1283"/>
      <c r="Q124" s="1283"/>
      <c r="R124" s="1283"/>
      <c r="S124" s="1283"/>
    </row>
    <row r="125" spans="3:29" ht="15">
      <c r="C125" s="55"/>
      <c r="D125" s="55"/>
      <c r="E125" s="2145" t="s">
        <v>1200</v>
      </c>
      <c r="F125" s="2145"/>
      <c r="G125" s="2145"/>
      <c r="H125" s="2145"/>
      <c r="I125" s="2145"/>
      <c r="J125" s="2145"/>
      <c r="K125" s="2145"/>
      <c r="L125" s="2145"/>
      <c r="M125" s="2145"/>
      <c r="N125" s="2148" t="s">
        <v>1202</v>
      </c>
      <c r="O125" s="2148"/>
      <c r="P125" s="2148"/>
      <c r="Q125" s="2148"/>
      <c r="R125" s="2148"/>
      <c r="S125" s="2148"/>
    </row>
    <row r="126" spans="3:29" ht="45">
      <c r="C126" s="1218" t="s">
        <v>1239</v>
      </c>
      <c r="D126" s="1218"/>
      <c r="E126" s="376" t="s">
        <v>411</v>
      </c>
      <c r="F126" s="376" t="s">
        <v>1204</v>
      </c>
      <c r="G126" s="376" t="s">
        <v>412</v>
      </c>
      <c r="H126" s="376" t="s">
        <v>1205</v>
      </c>
      <c r="I126" s="376" t="s">
        <v>1206</v>
      </c>
      <c r="J126" s="376" t="s">
        <v>1207</v>
      </c>
      <c r="K126" s="376" t="s">
        <v>1208</v>
      </c>
      <c r="L126" s="376" t="s">
        <v>1209</v>
      </c>
      <c r="M126" s="298" t="s">
        <v>1231</v>
      </c>
      <c r="N126" s="298" t="s">
        <v>1213</v>
      </c>
      <c r="O126" s="298" t="s">
        <v>1654</v>
      </c>
      <c r="P126" s="298" t="s">
        <v>1214</v>
      </c>
      <c r="Q126" s="298" t="s">
        <v>1212</v>
      </c>
      <c r="R126" s="298" t="s">
        <v>1215</v>
      </c>
      <c r="S126" s="298" t="s">
        <v>1216</v>
      </c>
    </row>
    <row r="127" spans="3:29" ht="15">
      <c r="C127" s="2013" t="s">
        <v>1226</v>
      </c>
      <c r="D127" s="2013"/>
      <c r="E127" s="377">
        <v>65</v>
      </c>
      <c r="F127" s="377" t="s">
        <v>386</v>
      </c>
      <c r="G127" s="377" t="s">
        <v>1235</v>
      </c>
      <c r="H127" s="874"/>
      <c r="I127" s="874" t="s">
        <v>1219</v>
      </c>
      <c r="J127" s="874"/>
      <c r="K127" s="874" t="s">
        <v>1219</v>
      </c>
      <c r="L127" s="874" t="s">
        <v>1219</v>
      </c>
      <c r="M127" s="1119" t="s">
        <v>1219</v>
      </c>
      <c r="N127" s="1121" t="s">
        <v>1219</v>
      </c>
      <c r="O127" s="874"/>
      <c r="P127" s="874"/>
      <c r="Q127" s="874"/>
      <c r="R127" s="874"/>
      <c r="S127" s="874"/>
    </row>
    <row r="128" spans="3:29" ht="15" customHeight="1">
      <c r="C128" s="2007" t="s">
        <v>1217</v>
      </c>
      <c r="D128" s="2007"/>
      <c r="E128" s="378">
        <v>58</v>
      </c>
      <c r="F128" s="378" t="s">
        <v>386</v>
      </c>
      <c r="G128" s="378" t="s">
        <v>1235</v>
      </c>
      <c r="H128" s="875"/>
      <c r="I128" s="875" t="s">
        <v>1219</v>
      </c>
      <c r="J128" s="875" t="s">
        <v>1219</v>
      </c>
      <c r="K128" s="875" t="s">
        <v>1219</v>
      </c>
      <c r="L128" s="875" t="s">
        <v>1219</v>
      </c>
      <c r="M128" s="1120" t="s">
        <v>1219</v>
      </c>
      <c r="N128" s="1122" t="s">
        <v>1219</v>
      </c>
      <c r="O128" s="875"/>
      <c r="P128" s="875" t="s">
        <v>1219</v>
      </c>
      <c r="Q128" s="875" t="s">
        <v>1219</v>
      </c>
      <c r="R128" s="875"/>
      <c r="S128" s="875"/>
    </row>
    <row r="129" spans="3:19" ht="15" customHeight="1">
      <c r="C129" s="2013" t="s">
        <v>1227</v>
      </c>
      <c r="D129" s="2013"/>
      <c r="E129" s="377">
        <v>68</v>
      </c>
      <c r="F129" s="377" t="s">
        <v>386</v>
      </c>
      <c r="G129" s="377" t="s">
        <v>1235</v>
      </c>
      <c r="H129" s="874"/>
      <c r="I129" s="874" t="s">
        <v>1219</v>
      </c>
      <c r="J129" s="874"/>
      <c r="K129" s="874" t="s">
        <v>1219</v>
      </c>
      <c r="L129" s="874" t="s">
        <v>1219</v>
      </c>
      <c r="M129" s="1119" t="s">
        <v>1219</v>
      </c>
      <c r="N129" s="874" t="s">
        <v>1219</v>
      </c>
      <c r="O129" s="874" t="s">
        <v>1219</v>
      </c>
      <c r="P129" s="874"/>
      <c r="Q129" s="874"/>
      <c r="R129" s="874"/>
      <c r="S129" s="874"/>
    </row>
    <row r="130" spans="3:19" ht="15">
      <c r="C130" s="2007" t="s">
        <v>1240</v>
      </c>
      <c r="D130" s="2007"/>
      <c r="E130" s="378">
        <v>76</v>
      </c>
      <c r="F130" s="378" t="s">
        <v>386</v>
      </c>
      <c r="G130" s="378" t="s">
        <v>1235</v>
      </c>
      <c r="H130" s="875"/>
      <c r="I130" s="875"/>
      <c r="J130" s="875" t="s">
        <v>1219</v>
      </c>
      <c r="K130" s="875"/>
      <c r="L130" s="875"/>
      <c r="M130" s="1120"/>
      <c r="N130" s="875" t="s">
        <v>1219</v>
      </c>
      <c r="O130" s="875"/>
      <c r="P130" s="875"/>
      <c r="Q130" s="875"/>
      <c r="R130" s="875"/>
      <c r="S130" s="875"/>
    </row>
    <row r="131" spans="3:19" ht="15">
      <c r="C131" s="2013" t="s">
        <v>1225</v>
      </c>
      <c r="D131" s="2013"/>
      <c r="E131" s="377">
        <v>38</v>
      </c>
      <c r="F131" s="377" t="s">
        <v>386</v>
      </c>
      <c r="G131" s="377" t="s">
        <v>1235</v>
      </c>
      <c r="H131" s="874"/>
      <c r="I131" s="874"/>
      <c r="J131" s="874"/>
      <c r="K131" s="874" t="s">
        <v>1219</v>
      </c>
      <c r="L131" s="874" t="s">
        <v>1219</v>
      </c>
      <c r="M131" s="1119" t="s">
        <v>1219</v>
      </c>
      <c r="N131" s="874" t="s">
        <v>1219</v>
      </c>
      <c r="O131" s="874"/>
      <c r="P131" s="874" t="s">
        <v>1219</v>
      </c>
      <c r="Q131" s="874" t="s">
        <v>1219</v>
      </c>
      <c r="R131" s="874"/>
      <c r="S131" s="874"/>
    </row>
    <row r="132" spans="3:19" ht="15">
      <c r="C132" s="2007" t="s">
        <v>1220</v>
      </c>
      <c r="D132" s="2007"/>
      <c r="E132" s="378">
        <v>48</v>
      </c>
      <c r="F132" s="378" t="s">
        <v>386</v>
      </c>
      <c r="G132" s="378" t="s">
        <v>1235</v>
      </c>
      <c r="H132" s="875"/>
      <c r="I132" s="875" t="s">
        <v>1219</v>
      </c>
      <c r="J132" s="875"/>
      <c r="K132" s="875" t="s">
        <v>1219</v>
      </c>
      <c r="L132" s="875" t="s">
        <v>1219</v>
      </c>
      <c r="M132" s="1120" t="s">
        <v>1219</v>
      </c>
      <c r="N132" s="875" t="s">
        <v>1219</v>
      </c>
      <c r="O132" s="875"/>
      <c r="P132" s="875"/>
      <c r="Q132" s="875"/>
      <c r="R132" s="875"/>
      <c r="S132" s="875"/>
    </row>
    <row r="133" spans="3:19" ht="13.5"/>
    <row r="134" spans="3:19" ht="13.5"/>
    <row r="135" spans="3:19" ht="15">
      <c r="C135" s="1283" t="s">
        <v>1241</v>
      </c>
      <c r="D135" s="1283"/>
      <c r="E135" s="1283"/>
      <c r="F135" s="1283"/>
      <c r="G135" s="1283"/>
      <c r="H135" s="1283"/>
      <c r="I135" s="1283"/>
      <c r="J135" s="1283"/>
      <c r="K135" s="1283"/>
      <c r="L135" s="1283"/>
      <c r="M135" s="1283"/>
      <c r="N135" s="1283"/>
      <c r="O135" s="1283"/>
      <c r="P135" s="1283"/>
      <c r="Q135" s="1283"/>
      <c r="R135" s="1283"/>
      <c r="S135" s="1283"/>
    </row>
    <row r="136" spans="3:19" ht="15">
      <c r="C136" s="55"/>
      <c r="D136" s="55"/>
      <c r="E136" s="2145" t="s">
        <v>1200</v>
      </c>
      <c r="F136" s="2145"/>
      <c r="G136" s="2145"/>
      <c r="H136" s="2145"/>
      <c r="I136" s="2145"/>
      <c r="J136" s="2145"/>
      <c r="K136" s="2145"/>
      <c r="L136" s="2145"/>
      <c r="M136" s="2145"/>
      <c r="N136" s="2148" t="s">
        <v>1202</v>
      </c>
      <c r="O136" s="2148"/>
      <c r="P136" s="2148"/>
      <c r="Q136" s="2148"/>
      <c r="R136" s="2148"/>
      <c r="S136" s="2148"/>
    </row>
    <row r="137" spans="3:19" ht="45">
      <c r="C137" s="1218" t="s">
        <v>1242</v>
      </c>
      <c r="D137" s="1218"/>
      <c r="E137" s="376" t="s">
        <v>411</v>
      </c>
      <c r="F137" s="376" t="s">
        <v>1204</v>
      </c>
      <c r="G137" s="376" t="s">
        <v>412</v>
      </c>
      <c r="H137" s="376" t="s">
        <v>1205</v>
      </c>
      <c r="I137" s="376" t="s">
        <v>1206</v>
      </c>
      <c r="J137" s="376" t="s">
        <v>1207</v>
      </c>
      <c r="K137" s="376" t="s">
        <v>1208</v>
      </c>
      <c r="L137" s="376" t="s">
        <v>1209</v>
      </c>
      <c r="M137" s="298" t="s">
        <v>1231</v>
      </c>
      <c r="N137" s="298" t="s">
        <v>1213</v>
      </c>
      <c r="O137" s="298" t="s">
        <v>1654</v>
      </c>
      <c r="P137" s="298" t="s">
        <v>1214</v>
      </c>
      <c r="Q137" s="298" t="s">
        <v>1212</v>
      </c>
      <c r="R137" s="298" t="s">
        <v>1215</v>
      </c>
      <c r="S137" s="298" t="s">
        <v>1216</v>
      </c>
    </row>
    <row r="138" spans="3:19" ht="15">
      <c r="C138" s="2147" t="s">
        <v>1223</v>
      </c>
      <c r="D138" s="2147"/>
      <c r="E138" s="377">
        <v>49</v>
      </c>
      <c r="F138" s="377" t="s">
        <v>386</v>
      </c>
      <c r="G138" s="377" t="s">
        <v>1224</v>
      </c>
      <c r="H138" s="874" t="s">
        <v>1219</v>
      </c>
      <c r="I138" s="874"/>
      <c r="J138" s="874"/>
      <c r="K138" s="874" t="s">
        <v>1219</v>
      </c>
      <c r="L138" s="874" t="s">
        <v>1219</v>
      </c>
      <c r="M138" s="1119" t="s">
        <v>1219</v>
      </c>
      <c r="N138" s="874"/>
      <c r="O138" s="874"/>
      <c r="P138" s="874" t="s">
        <v>1219</v>
      </c>
      <c r="Q138" s="874"/>
      <c r="R138" s="874" t="s">
        <v>1219</v>
      </c>
      <c r="S138" s="874" t="s">
        <v>1219</v>
      </c>
    </row>
    <row r="139" spans="3:19" ht="15">
      <c r="C139" s="2146" t="s">
        <v>1225</v>
      </c>
      <c r="D139" s="2146"/>
      <c r="E139" s="378">
        <v>38</v>
      </c>
      <c r="F139" s="378" t="s">
        <v>386</v>
      </c>
      <c r="G139" s="378" t="s">
        <v>1235</v>
      </c>
      <c r="H139" s="875"/>
      <c r="I139" s="875"/>
      <c r="J139" s="875"/>
      <c r="K139" s="875" t="s">
        <v>1219</v>
      </c>
      <c r="L139" s="875" t="s">
        <v>1219</v>
      </c>
      <c r="M139" s="1120" t="s">
        <v>1219</v>
      </c>
      <c r="N139" s="874" t="s">
        <v>1219</v>
      </c>
      <c r="O139" s="874"/>
      <c r="P139" s="874" t="s">
        <v>1219</v>
      </c>
      <c r="Q139" s="874" t="s">
        <v>1219</v>
      </c>
      <c r="R139" s="874"/>
      <c r="S139" s="874"/>
    </row>
    <row r="140" spans="3:19" ht="15">
      <c r="C140" s="2013" t="s">
        <v>1243</v>
      </c>
      <c r="D140" s="2013"/>
      <c r="E140" s="377">
        <v>39</v>
      </c>
      <c r="F140" s="377" t="s">
        <v>386</v>
      </c>
      <c r="G140" s="377" t="s">
        <v>1224</v>
      </c>
      <c r="H140" s="874" t="s">
        <v>1219</v>
      </c>
      <c r="I140" s="874" t="s">
        <v>1219</v>
      </c>
      <c r="J140" s="874"/>
      <c r="K140" s="874"/>
      <c r="L140" s="874" t="s">
        <v>1219</v>
      </c>
      <c r="M140" s="1119"/>
      <c r="N140" s="874"/>
      <c r="O140" s="874" t="s">
        <v>1219</v>
      </c>
      <c r="P140" s="874" t="s">
        <v>1219</v>
      </c>
      <c r="Q140" s="874" t="s">
        <v>1219</v>
      </c>
      <c r="R140" s="874"/>
      <c r="S140" s="874"/>
    </row>
    <row r="141" spans="3:19" ht="13.5"/>
    <row r="142" spans="3:19" ht="13.5"/>
    <row r="143" spans="3:19" ht="15">
      <c r="C143" s="1283" t="s">
        <v>1660</v>
      </c>
      <c r="D143" s="1283"/>
      <c r="E143" s="1283"/>
      <c r="F143" s="1283"/>
      <c r="G143" s="1283"/>
      <c r="H143" s="1283"/>
      <c r="I143" s="1283"/>
      <c r="J143" s="1283"/>
      <c r="K143" s="1283"/>
      <c r="L143" s="1283"/>
      <c r="M143" s="1283"/>
      <c r="N143" s="1283"/>
      <c r="O143" s="1283"/>
      <c r="P143" s="1283"/>
      <c r="Q143" s="1283"/>
      <c r="R143" s="1283"/>
      <c r="S143" s="1283"/>
    </row>
    <row r="144" spans="3:19" ht="15">
      <c r="C144" s="55"/>
      <c r="D144" s="55"/>
      <c r="E144" s="2145" t="s">
        <v>1200</v>
      </c>
      <c r="F144" s="2145"/>
      <c r="G144" s="2145"/>
      <c r="H144" s="2145"/>
      <c r="I144" s="2145"/>
      <c r="J144" s="2145"/>
      <c r="K144" s="2145"/>
      <c r="L144" s="2145"/>
      <c r="M144" s="2145"/>
      <c r="N144" s="2148" t="s">
        <v>1202</v>
      </c>
      <c r="O144" s="2148"/>
      <c r="P144" s="2148"/>
      <c r="Q144" s="2148"/>
      <c r="R144" s="2148"/>
      <c r="S144" s="2148"/>
    </row>
    <row r="145" spans="3:19" ht="52.5" customHeight="1">
      <c r="C145" s="1218" t="s">
        <v>1662</v>
      </c>
      <c r="D145" s="1218"/>
      <c r="E145" s="376" t="s">
        <v>411</v>
      </c>
      <c r="F145" s="376" t="s">
        <v>1204</v>
      </c>
      <c r="G145" s="376" t="s">
        <v>412</v>
      </c>
      <c r="H145" s="376" t="s">
        <v>1205</v>
      </c>
      <c r="I145" s="376" t="s">
        <v>1206</v>
      </c>
      <c r="J145" s="376" t="s">
        <v>1207</v>
      </c>
      <c r="K145" s="376" t="s">
        <v>1208</v>
      </c>
      <c r="L145" s="376" t="s">
        <v>1209</v>
      </c>
      <c r="M145" s="298" t="s">
        <v>1231</v>
      </c>
      <c r="N145" s="298" t="s">
        <v>1213</v>
      </c>
      <c r="O145" s="298" t="s">
        <v>1654</v>
      </c>
      <c r="P145" s="298" t="s">
        <v>1214</v>
      </c>
      <c r="Q145" s="298" t="s">
        <v>1212</v>
      </c>
      <c r="R145" s="298" t="s">
        <v>1215</v>
      </c>
      <c r="S145" s="298" t="s">
        <v>1216</v>
      </c>
    </row>
    <row r="146" spans="3:19" ht="15">
      <c r="C146" s="2013" t="s">
        <v>1221</v>
      </c>
      <c r="D146" s="2013"/>
      <c r="E146" s="377">
        <v>74</v>
      </c>
      <c r="F146" s="377" t="s">
        <v>1222</v>
      </c>
      <c r="G146" s="377" t="s">
        <v>1235</v>
      </c>
      <c r="H146" s="874"/>
      <c r="I146" s="874" t="s">
        <v>1219</v>
      </c>
      <c r="J146" s="874" t="s">
        <v>1219</v>
      </c>
      <c r="K146" s="874" t="s">
        <v>1219</v>
      </c>
      <c r="L146" s="874" t="s">
        <v>1219</v>
      </c>
      <c r="M146" s="1119" t="s">
        <v>1219</v>
      </c>
      <c r="N146" s="874" t="s">
        <v>1219</v>
      </c>
      <c r="O146" s="874" t="s">
        <v>1219</v>
      </c>
      <c r="P146" s="874"/>
      <c r="Q146" s="874" t="s">
        <v>1219</v>
      </c>
      <c r="R146" s="874"/>
      <c r="S146" s="874"/>
    </row>
    <row r="147" spans="3:19" ht="15">
      <c r="C147" s="2007" t="s">
        <v>1226</v>
      </c>
      <c r="D147" s="2007"/>
      <c r="E147" s="378">
        <v>65</v>
      </c>
      <c r="F147" s="378" t="s">
        <v>386</v>
      </c>
      <c r="G147" s="378" t="s">
        <v>1235</v>
      </c>
      <c r="H147" s="875"/>
      <c r="I147" s="875" t="s">
        <v>1219</v>
      </c>
      <c r="J147" s="875"/>
      <c r="K147" s="875" t="s">
        <v>1219</v>
      </c>
      <c r="L147" s="875" t="s">
        <v>1219</v>
      </c>
      <c r="M147" s="1120" t="s">
        <v>1219</v>
      </c>
      <c r="N147" s="875" t="s">
        <v>1219</v>
      </c>
      <c r="O147" s="875"/>
      <c r="P147" s="875"/>
      <c r="Q147" s="875"/>
      <c r="R147" s="875"/>
      <c r="S147" s="875"/>
    </row>
    <row r="148" spans="3:19" ht="15">
      <c r="C148" s="2013" t="s">
        <v>1227</v>
      </c>
      <c r="D148" s="2013"/>
      <c r="E148" s="377">
        <v>68</v>
      </c>
      <c r="F148" s="377" t="s">
        <v>386</v>
      </c>
      <c r="G148" s="377" t="s">
        <v>1235</v>
      </c>
      <c r="H148" s="874"/>
      <c r="I148" s="874" t="s">
        <v>1219</v>
      </c>
      <c r="J148" s="874"/>
      <c r="K148" s="874" t="s">
        <v>1219</v>
      </c>
      <c r="L148" s="874" t="s">
        <v>1219</v>
      </c>
      <c r="M148" s="1119" t="s">
        <v>1219</v>
      </c>
      <c r="N148" s="874" t="s">
        <v>1219</v>
      </c>
      <c r="O148" s="874" t="s">
        <v>1219</v>
      </c>
      <c r="P148" s="874"/>
      <c r="Q148" s="874"/>
      <c r="R148" s="874"/>
      <c r="S148" s="874"/>
    </row>
    <row r="149" spans="3:19" ht="13.5"/>
    <row r="150" spans="3:19" ht="13.5"/>
    <row r="151" spans="3:19" ht="15.5">
      <c r="C151" s="1243" t="s">
        <v>1244</v>
      </c>
      <c r="D151" s="1244"/>
      <c r="E151" s="1244"/>
      <c r="F151" s="1244"/>
      <c r="G151" s="1244"/>
      <c r="H151" s="1244"/>
      <c r="I151" s="1244"/>
      <c r="J151" s="1244"/>
      <c r="K151" s="1244"/>
      <c r="L151" s="1244"/>
      <c r="M151" s="1244"/>
    </row>
    <row r="152" spans="3:19" ht="15" customHeight="1">
      <c r="C152" s="1310" t="s">
        <v>1664</v>
      </c>
      <c r="D152" s="1310"/>
      <c r="E152" s="1310"/>
      <c r="F152" s="1310"/>
      <c r="G152" s="1310"/>
      <c r="H152" s="1310"/>
      <c r="I152" s="1310"/>
      <c r="J152" s="1310"/>
      <c r="K152" s="1310"/>
      <c r="L152" s="1310"/>
      <c r="M152" s="1310"/>
    </row>
    <row r="153" spans="3:19" ht="14.25" customHeight="1">
      <c r="C153" s="1310"/>
      <c r="D153" s="1310"/>
      <c r="E153" s="1310"/>
      <c r="F153" s="1310"/>
      <c r="G153" s="1310"/>
      <c r="H153" s="1310"/>
      <c r="I153" s="1310"/>
      <c r="J153" s="1310"/>
      <c r="K153" s="1310"/>
      <c r="L153" s="1310"/>
      <c r="M153" s="1310"/>
    </row>
    <row r="154" spans="3:19" ht="14.25" customHeight="1">
      <c r="C154" s="1310"/>
      <c r="D154" s="1310"/>
      <c r="E154" s="1310"/>
      <c r="F154" s="1310"/>
      <c r="G154" s="1310"/>
      <c r="H154" s="1310"/>
      <c r="I154" s="1310"/>
      <c r="J154" s="1310"/>
      <c r="K154" s="1310"/>
      <c r="L154" s="1310"/>
      <c r="M154" s="1310"/>
    </row>
    <row r="155" spans="3:19" ht="14.25" customHeight="1">
      <c r="C155" s="1310"/>
      <c r="D155" s="1310"/>
      <c r="E155" s="1310"/>
      <c r="F155" s="1310"/>
      <c r="G155" s="1310"/>
      <c r="H155" s="1310"/>
      <c r="I155" s="1310"/>
      <c r="J155" s="1310"/>
      <c r="K155" s="1310"/>
      <c r="L155" s="1310"/>
      <c r="M155" s="1310"/>
    </row>
    <row r="156" spans="3:19" ht="14.25" customHeight="1">
      <c r="C156" s="1310"/>
      <c r="D156" s="1310"/>
      <c r="E156" s="1310"/>
      <c r="F156" s="1310"/>
      <c r="G156" s="1310"/>
      <c r="H156" s="1310"/>
      <c r="I156" s="1310"/>
      <c r="J156" s="1310"/>
      <c r="K156" s="1310"/>
      <c r="L156" s="1310"/>
      <c r="M156" s="1310"/>
    </row>
    <row r="157" spans="3:19" ht="14.25" customHeight="1">
      <c r="C157" s="1310"/>
      <c r="D157" s="1310"/>
      <c r="E157" s="1310"/>
      <c r="F157" s="1310"/>
      <c r="G157" s="1310"/>
      <c r="H157" s="1310"/>
      <c r="I157" s="1310"/>
      <c r="J157" s="1310"/>
      <c r="K157" s="1310"/>
      <c r="L157" s="1310"/>
      <c r="M157" s="1310"/>
    </row>
    <row r="158" spans="3:19" ht="14.25" customHeight="1">
      <c r="C158" s="1310"/>
      <c r="D158" s="1310"/>
      <c r="E158" s="1310"/>
      <c r="F158" s="1310"/>
      <c r="G158" s="1310"/>
      <c r="H158" s="1310"/>
      <c r="I158" s="1310"/>
      <c r="J158" s="1310"/>
      <c r="K158" s="1310"/>
      <c r="L158" s="1310"/>
      <c r="M158" s="1310"/>
    </row>
    <row r="159" spans="3:19" ht="14.25" customHeight="1">
      <c r="C159" s="1310"/>
      <c r="D159" s="1310"/>
      <c r="E159" s="1310"/>
      <c r="F159" s="1310"/>
      <c r="G159" s="1310"/>
      <c r="H159" s="1310"/>
      <c r="I159" s="1310"/>
      <c r="J159" s="1310"/>
      <c r="K159" s="1310"/>
      <c r="L159" s="1310"/>
      <c r="M159" s="1310"/>
    </row>
    <row r="160" spans="3:19" ht="14.25" customHeight="1">
      <c r="C160" s="1310"/>
      <c r="D160" s="1310"/>
      <c r="E160" s="1310"/>
      <c r="F160" s="1310"/>
      <c r="G160" s="1310"/>
      <c r="H160" s="1310"/>
      <c r="I160" s="1310"/>
      <c r="J160" s="1310"/>
      <c r="K160" s="1310"/>
      <c r="L160" s="1310"/>
      <c r="M160" s="1310"/>
    </row>
    <row r="161" spans="3:13" ht="13.5">
      <c r="C161" s="1310"/>
      <c r="D161" s="1310"/>
      <c r="E161" s="1310"/>
      <c r="F161" s="1310"/>
      <c r="G161" s="1310"/>
      <c r="H161" s="1310"/>
      <c r="I161" s="1310"/>
      <c r="J161" s="1310"/>
      <c r="K161" s="1310"/>
      <c r="L161" s="1310"/>
      <c r="M161" s="1310"/>
    </row>
    <row r="162" spans="3:13" ht="13.5">
      <c r="C162" s="1310"/>
      <c r="D162" s="1310"/>
      <c r="E162" s="1310"/>
      <c r="F162" s="1310"/>
      <c r="G162" s="1310"/>
      <c r="H162" s="1310"/>
      <c r="I162" s="1310"/>
      <c r="J162" s="1310"/>
      <c r="K162" s="1310"/>
      <c r="L162" s="1310"/>
      <c r="M162" s="1310"/>
    </row>
    <row r="163" spans="3:13" ht="13.5">
      <c r="C163" s="1310"/>
      <c r="D163" s="1310"/>
      <c r="E163" s="1310"/>
      <c r="F163" s="1310"/>
      <c r="G163" s="1310"/>
      <c r="H163" s="1310"/>
      <c r="I163" s="1310"/>
      <c r="J163" s="1310"/>
      <c r="K163" s="1310"/>
      <c r="L163" s="1310"/>
      <c r="M163" s="1310"/>
    </row>
    <row r="164" spans="3:13" ht="13.5">
      <c r="C164" s="1310"/>
      <c r="D164" s="1310"/>
      <c r="E164" s="1310"/>
      <c r="F164" s="1310"/>
      <c r="G164" s="1310"/>
      <c r="H164" s="1310"/>
      <c r="I164" s="1310"/>
      <c r="J164" s="1310"/>
      <c r="K164" s="1310"/>
      <c r="L164" s="1310"/>
      <c r="M164" s="1310"/>
    </row>
    <row r="165" spans="3:13" ht="15">
      <c r="C165" s="117"/>
      <c r="D165" s="117"/>
      <c r="E165" s="117"/>
      <c r="F165" s="117"/>
      <c r="G165" s="117"/>
      <c r="H165" s="117"/>
      <c r="I165" s="117"/>
      <c r="J165" s="117"/>
      <c r="K165" s="117"/>
      <c r="L165" s="117"/>
      <c r="M165" s="117"/>
    </row>
    <row r="166" spans="3:13" ht="15">
      <c r="C166" s="117"/>
      <c r="D166" s="117"/>
      <c r="E166" s="117"/>
      <c r="F166" s="117"/>
      <c r="G166" s="117"/>
      <c r="H166" s="117"/>
      <c r="I166" s="117"/>
      <c r="J166" s="117"/>
      <c r="K166" s="117"/>
      <c r="L166" s="117"/>
      <c r="M166" s="117"/>
    </row>
    <row r="167" spans="3:13" ht="15.5">
      <c r="C167" s="1243" t="s">
        <v>1245</v>
      </c>
      <c r="D167" s="1244"/>
      <c r="E167" s="1244"/>
      <c r="F167" s="1244"/>
      <c r="G167" s="1244"/>
      <c r="H167" s="1244"/>
      <c r="I167" s="1244"/>
      <c r="J167" s="1244"/>
      <c r="K167" s="1244"/>
      <c r="L167" s="1244"/>
      <c r="M167" s="1244"/>
    </row>
    <row r="168" spans="3:13" ht="13.5">
      <c r="C168" s="1393" t="s">
        <v>1665</v>
      </c>
      <c r="D168" s="1393"/>
      <c r="E168" s="1393"/>
      <c r="F168" s="1393"/>
      <c r="G168" s="1393"/>
      <c r="H168" s="1393"/>
      <c r="I168" s="1393"/>
      <c r="J168" s="1393"/>
      <c r="K168" s="1393"/>
      <c r="L168" s="1393"/>
      <c r="M168" s="1393"/>
    </row>
    <row r="169" spans="3:13" ht="13.5">
      <c r="C169" s="1393"/>
      <c r="D169" s="1393"/>
      <c r="E169" s="1393"/>
      <c r="F169" s="1393"/>
      <c r="G169" s="1393"/>
      <c r="H169" s="1393"/>
      <c r="I169" s="1393"/>
      <c r="J169" s="1393"/>
      <c r="K169" s="1393"/>
      <c r="L169" s="1393"/>
      <c r="M169" s="1393"/>
    </row>
    <row r="170" spans="3:13" ht="13.5">
      <c r="C170" s="1393"/>
      <c r="D170" s="1393"/>
      <c r="E170" s="1393"/>
      <c r="F170" s="1393"/>
      <c r="G170" s="1393"/>
      <c r="H170" s="1393"/>
      <c r="I170" s="1393"/>
      <c r="J170" s="1393"/>
      <c r="K170" s="1393"/>
      <c r="L170" s="1393"/>
      <c r="M170" s="1393"/>
    </row>
    <row r="171" spans="3:13" ht="13.5">
      <c r="C171" s="1393"/>
      <c r="D171" s="1393"/>
      <c r="E171" s="1393"/>
      <c r="F171" s="1393"/>
      <c r="G171" s="1393"/>
      <c r="H171" s="1393"/>
      <c r="I171" s="1393"/>
      <c r="J171" s="1393"/>
      <c r="K171" s="1393"/>
      <c r="L171" s="1393"/>
      <c r="M171" s="1393"/>
    </row>
    <row r="172" spans="3:13" ht="13.5">
      <c r="C172" s="1393"/>
      <c r="D172" s="1393"/>
      <c r="E172" s="1393"/>
      <c r="F172" s="1393"/>
      <c r="G172" s="1393"/>
      <c r="H172" s="1393"/>
      <c r="I172" s="1393"/>
      <c r="J172" s="1393"/>
      <c r="K172" s="1393"/>
      <c r="L172" s="1393"/>
      <c r="M172" s="1393"/>
    </row>
    <row r="173" spans="3:13" ht="13.5">
      <c r="C173" s="1393"/>
      <c r="D173" s="1393"/>
      <c r="E173" s="1393"/>
      <c r="F173" s="1393"/>
      <c r="G173" s="1393"/>
      <c r="H173" s="1393"/>
      <c r="I173" s="1393"/>
      <c r="J173" s="1393"/>
      <c r="K173" s="1393"/>
      <c r="L173" s="1393"/>
      <c r="M173" s="1393"/>
    </row>
    <row r="174" spans="3:13" ht="13.5">
      <c r="C174" s="1393"/>
      <c r="D174" s="1393"/>
      <c r="E174" s="1393"/>
      <c r="F174" s="1393"/>
      <c r="G174" s="1393"/>
      <c r="H174" s="1393"/>
      <c r="I174" s="1393"/>
      <c r="J174" s="1393"/>
      <c r="K174" s="1393"/>
      <c r="L174" s="1393"/>
      <c r="M174" s="1393"/>
    </row>
    <row r="175" spans="3:13" ht="15">
      <c r="C175" s="1265" t="s">
        <v>1246</v>
      </c>
      <c r="D175" s="1265"/>
      <c r="E175" s="1265"/>
      <c r="F175" s="1265"/>
      <c r="G175" s="1265"/>
      <c r="H175" s="1265"/>
      <c r="I175" s="12"/>
      <c r="J175" s="117"/>
      <c r="K175" s="117"/>
      <c r="L175" s="117"/>
      <c r="M175" s="117"/>
    </row>
    <row r="176" spans="3:13" ht="15.75" customHeight="1">
      <c r="C176" s="1218" t="s">
        <v>1247</v>
      </c>
      <c r="D176" s="1218"/>
      <c r="E176" s="1218" t="s">
        <v>1248</v>
      </c>
      <c r="F176" s="1218"/>
      <c r="G176" s="1218" t="s">
        <v>1249</v>
      </c>
      <c r="H176" s="1218"/>
      <c r="I176" s="12"/>
    </row>
    <row r="177" spans="3:21" ht="15" customHeight="1">
      <c r="C177" s="2007" t="s">
        <v>154</v>
      </c>
      <c r="D177" s="2008"/>
      <c r="E177" s="2013" t="s">
        <v>45</v>
      </c>
      <c r="F177" s="2013"/>
      <c r="G177" s="2132">
        <v>2</v>
      </c>
      <c r="H177" s="2133"/>
      <c r="I177" s="12"/>
    </row>
    <row r="178" spans="3:21" ht="14.25" customHeight="1">
      <c r="C178" s="2007" t="s">
        <v>1250</v>
      </c>
      <c r="D178" s="2008"/>
      <c r="E178" s="2013" t="s">
        <v>1251</v>
      </c>
      <c r="F178" s="2013"/>
      <c r="G178" s="2132">
        <v>8</v>
      </c>
      <c r="H178" s="2133"/>
    </row>
    <row r="179" spans="3:21" ht="14.25" customHeight="1">
      <c r="C179" s="2007" t="s">
        <v>1252</v>
      </c>
      <c r="D179" s="2008"/>
      <c r="E179" s="2013" t="s">
        <v>88</v>
      </c>
      <c r="F179" s="2013"/>
      <c r="G179" s="2132">
        <v>1</v>
      </c>
      <c r="H179" s="2133"/>
    </row>
    <row r="180" spans="3:21" ht="14.25" customHeight="1">
      <c r="C180" s="2007" t="s">
        <v>1253</v>
      </c>
      <c r="D180" s="2008"/>
      <c r="E180" s="2013" t="s">
        <v>88</v>
      </c>
      <c r="F180" s="2013"/>
      <c r="G180" s="2132">
        <v>2</v>
      </c>
      <c r="H180" s="2133"/>
    </row>
    <row r="181" spans="3:21" ht="14.25" customHeight="1">
      <c r="C181" s="2007" t="s">
        <v>1254</v>
      </c>
      <c r="D181" s="2008"/>
      <c r="E181" s="2013" t="s">
        <v>88</v>
      </c>
      <c r="F181" s="2013"/>
      <c r="G181" s="2132">
        <v>2</v>
      </c>
      <c r="H181" s="2133"/>
    </row>
    <row r="182" spans="3:21" ht="14.25" customHeight="1">
      <c r="C182" s="2007" t="s">
        <v>1255</v>
      </c>
      <c r="D182" s="2008"/>
      <c r="E182" s="2013" t="s">
        <v>88</v>
      </c>
      <c r="F182" s="2013"/>
      <c r="G182" s="2132">
        <v>2</v>
      </c>
      <c r="H182" s="2133"/>
      <c r="I182" s="13"/>
      <c r="J182" s="13"/>
      <c r="K182" s="13"/>
      <c r="L182" s="13"/>
      <c r="M182" s="13"/>
      <c r="N182" s="13"/>
      <c r="O182" s="13"/>
      <c r="P182" s="13"/>
      <c r="Q182" s="13"/>
      <c r="R182" s="13"/>
      <c r="S182" s="76"/>
      <c r="T182" s="2"/>
      <c r="U182" s="2"/>
    </row>
    <row r="183" spans="3:21" ht="14.25" customHeight="1">
      <c r="C183" s="2007" t="s">
        <v>1256</v>
      </c>
      <c r="D183" s="2008"/>
      <c r="E183" s="2013" t="s">
        <v>88</v>
      </c>
      <c r="F183" s="2013"/>
      <c r="G183" s="2132">
        <v>2</v>
      </c>
      <c r="H183" s="2133"/>
      <c r="I183" s="12"/>
      <c r="J183" s="12"/>
      <c r="K183" s="12"/>
      <c r="L183" s="12"/>
      <c r="M183" s="12"/>
      <c r="N183" s="12"/>
      <c r="O183" s="12"/>
      <c r="P183" s="12"/>
      <c r="Q183" s="12"/>
      <c r="R183" s="12"/>
      <c r="S183" s="12"/>
      <c r="T183" s="12"/>
      <c r="U183" s="12"/>
    </row>
    <row r="184" spans="3:21" ht="14.25" customHeight="1">
      <c r="C184" s="2007" t="s">
        <v>1257</v>
      </c>
      <c r="D184" s="2008"/>
      <c r="E184" s="2013" t="s">
        <v>1258</v>
      </c>
      <c r="F184" s="2013"/>
      <c r="G184" s="2132">
        <v>1</v>
      </c>
      <c r="H184" s="2133"/>
      <c r="I184" s="12"/>
      <c r="J184" s="12"/>
      <c r="K184" s="12"/>
      <c r="L184" s="12"/>
      <c r="M184" s="12"/>
      <c r="N184" s="12"/>
      <c r="O184" s="12"/>
      <c r="P184" s="12"/>
      <c r="Q184" s="12"/>
      <c r="R184" s="12"/>
      <c r="S184" s="12"/>
      <c r="T184" s="12"/>
      <c r="U184" s="12"/>
    </row>
    <row r="185" spans="3:21" ht="15">
      <c r="C185" s="2007" t="s">
        <v>1259</v>
      </c>
      <c r="D185" s="2008"/>
      <c r="E185" s="2013" t="s">
        <v>1258</v>
      </c>
      <c r="F185" s="2013"/>
      <c r="G185" s="2132">
        <v>2</v>
      </c>
      <c r="H185" s="2133"/>
      <c r="I185" s="12"/>
      <c r="J185" s="12"/>
      <c r="K185" s="12"/>
      <c r="L185" s="12"/>
      <c r="M185" s="12"/>
      <c r="N185" s="12"/>
      <c r="O185" s="12"/>
      <c r="P185" s="12"/>
      <c r="Q185" s="12"/>
      <c r="R185" s="12"/>
      <c r="S185" s="12"/>
      <c r="T185" s="12"/>
      <c r="U185" s="12"/>
    </row>
    <row r="186" spans="3:21" ht="15">
      <c r="C186" s="2007" t="s">
        <v>1260</v>
      </c>
      <c r="D186" s="2008"/>
      <c r="E186" s="2013" t="s">
        <v>1258</v>
      </c>
      <c r="F186" s="2013"/>
      <c r="G186" s="2132">
        <v>1</v>
      </c>
      <c r="H186" s="2133"/>
      <c r="I186" s="12"/>
      <c r="J186" s="12"/>
      <c r="K186" s="12"/>
      <c r="L186" s="12"/>
      <c r="M186" s="12"/>
      <c r="N186" s="12"/>
      <c r="O186" s="12"/>
      <c r="P186" s="12"/>
      <c r="Q186" s="12"/>
      <c r="R186" s="12"/>
      <c r="S186" s="12"/>
      <c r="T186" s="12"/>
      <c r="U186" s="12"/>
    </row>
    <row r="187" spans="3:21" ht="15">
      <c r="C187" s="2007" t="s">
        <v>1261</v>
      </c>
      <c r="D187" s="2008"/>
      <c r="E187" s="2013" t="s">
        <v>1258</v>
      </c>
      <c r="F187" s="2013"/>
      <c r="G187" s="2132">
        <v>1</v>
      </c>
      <c r="H187" s="2133"/>
      <c r="I187" s="12"/>
      <c r="J187" s="12"/>
      <c r="K187" s="12"/>
      <c r="L187" s="12"/>
      <c r="M187" s="12"/>
      <c r="N187" s="12"/>
      <c r="O187" s="12"/>
      <c r="P187" s="12"/>
      <c r="Q187" s="12"/>
      <c r="R187" s="12"/>
      <c r="S187" s="12"/>
      <c r="T187" s="12"/>
      <c r="U187" s="12"/>
    </row>
    <row r="188" spans="3:21" ht="15.75" customHeight="1">
      <c r="C188" s="1998" t="s">
        <v>186</v>
      </c>
      <c r="D188" s="1999"/>
      <c r="E188" s="2001" t="s">
        <v>7</v>
      </c>
      <c r="F188" s="2001"/>
      <c r="G188" s="2158">
        <f>SUM(G177:H187)</f>
        <v>24</v>
      </c>
      <c r="H188" s="2159"/>
      <c r="I188" s="12"/>
      <c r="J188" s="12"/>
      <c r="K188" s="12"/>
      <c r="L188" s="12"/>
      <c r="M188" s="12"/>
      <c r="N188" s="12"/>
      <c r="O188" s="12"/>
      <c r="P188" s="12"/>
      <c r="Q188" s="12"/>
      <c r="R188" s="12"/>
      <c r="S188" s="12"/>
      <c r="T188" s="12"/>
      <c r="U188" s="12"/>
    </row>
    <row r="189" spans="3:21" ht="15" customHeight="1">
      <c r="I189" s="12"/>
      <c r="J189" s="12"/>
      <c r="K189" s="12"/>
      <c r="L189" s="12"/>
      <c r="M189" s="12"/>
      <c r="N189" s="12"/>
      <c r="O189" s="12"/>
      <c r="P189" s="12"/>
      <c r="Q189" s="12"/>
      <c r="R189" s="12"/>
      <c r="S189" s="12"/>
      <c r="T189" s="12"/>
      <c r="U189" s="12"/>
    </row>
    <row r="190" spans="3:21" ht="14.25" customHeight="1">
      <c r="I190" s="12"/>
      <c r="J190" s="12"/>
      <c r="K190" s="12"/>
      <c r="L190" s="12"/>
      <c r="M190" s="12"/>
      <c r="N190" s="12"/>
      <c r="O190" s="12"/>
      <c r="P190" s="12"/>
      <c r="Q190" s="12"/>
      <c r="R190" s="12"/>
      <c r="S190" s="12"/>
      <c r="T190" s="12"/>
      <c r="U190" s="12"/>
    </row>
    <row r="191" spans="3:21" ht="14.25" customHeight="1">
      <c r="C191" s="1243" t="s">
        <v>1262</v>
      </c>
      <c r="D191" s="1244"/>
      <c r="E191" s="1244"/>
      <c r="F191" s="1244"/>
      <c r="G191" s="1244"/>
      <c r="H191" s="1244"/>
      <c r="I191" s="1244"/>
      <c r="J191" s="1244"/>
      <c r="K191" s="1244"/>
      <c r="L191" s="1244"/>
      <c r="M191" s="1244"/>
      <c r="N191" s="12"/>
      <c r="O191" s="12"/>
      <c r="P191" s="12"/>
      <c r="Q191" s="12"/>
      <c r="R191" s="12"/>
      <c r="S191" s="12"/>
      <c r="T191" s="12"/>
      <c r="U191" s="12"/>
    </row>
    <row r="192" spans="3:21" ht="14.25" customHeight="1">
      <c r="C192" s="1310" t="s">
        <v>1667</v>
      </c>
      <c r="D192" s="1310"/>
      <c r="E192" s="1310"/>
      <c r="F192" s="1310"/>
      <c r="G192" s="1310"/>
      <c r="H192" s="1310"/>
      <c r="I192" s="1310"/>
      <c r="J192" s="1310"/>
      <c r="K192" s="1310"/>
      <c r="L192" s="1310"/>
      <c r="M192" s="1310"/>
      <c r="N192" s="12"/>
      <c r="O192" s="12"/>
      <c r="P192" s="12"/>
      <c r="Q192" s="12"/>
      <c r="R192" s="12"/>
      <c r="S192" s="12"/>
      <c r="T192" s="12"/>
      <c r="U192" s="12"/>
    </row>
    <row r="193" spans="3:21" ht="14.25" customHeight="1">
      <c r="C193" s="1310"/>
      <c r="D193" s="1310"/>
      <c r="E193" s="1310"/>
      <c r="F193" s="1310"/>
      <c r="G193" s="1310"/>
      <c r="H193" s="1310"/>
      <c r="I193" s="1310"/>
      <c r="J193" s="1310"/>
      <c r="K193" s="1310"/>
      <c r="L193" s="1310"/>
      <c r="M193" s="1310"/>
      <c r="N193" s="12"/>
      <c r="O193" s="12"/>
      <c r="P193" s="12"/>
      <c r="Q193" s="12"/>
      <c r="R193" s="12"/>
      <c r="S193" s="12"/>
      <c r="T193" s="12"/>
      <c r="U193" s="12"/>
    </row>
    <row r="194" spans="3:21" ht="14.25" customHeight="1">
      <c r="C194" s="1310"/>
      <c r="D194" s="1310"/>
      <c r="E194" s="1310"/>
      <c r="F194" s="1310"/>
      <c r="G194" s="1310"/>
      <c r="H194" s="1310"/>
      <c r="I194" s="1310"/>
      <c r="J194" s="1310"/>
      <c r="K194" s="1310"/>
      <c r="L194" s="1310"/>
      <c r="M194" s="1310"/>
      <c r="N194" s="12"/>
      <c r="O194" s="12"/>
      <c r="P194" s="12"/>
      <c r="Q194" s="12"/>
      <c r="R194" s="12"/>
      <c r="S194" s="12"/>
      <c r="T194" s="12"/>
      <c r="U194" s="12"/>
    </row>
    <row r="195" spans="3:21" ht="14.25" customHeight="1">
      <c r="C195" s="1310"/>
      <c r="D195" s="1310"/>
      <c r="E195" s="1310"/>
      <c r="F195" s="1310"/>
      <c r="G195" s="1310"/>
      <c r="H195" s="1310"/>
      <c r="I195" s="1310"/>
      <c r="J195" s="1310"/>
      <c r="K195" s="1310"/>
      <c r="L195" s="1310"/>
      <c r="M195" s="1310"/>
      <c r="N195" s="12"/>
      <c r="O195" s="12"/>
      <c r="P195" s="12"/>
      <c r="Q195" s="12"/>
      <c r="R195" s="12"/>
      <c r="S195" s="12"/>
      <c r="T195" s="12"/>
      <c r="U195" s="12"/>
    </row>
    <row r="196" spans="3:21" ht="14.25" customHeight="1">
      <c r="C196" s="1310"/>
      <c r="D196" s="1310"/>
      <c r="E196" s="1310"/>
      <c r="F196" s="1310"/>
      <c r="G196" s="1310"/>
      <c r="H196" s="1310"/>
      <c r="I196" s="1310"/>
      <c r="J196" s="1310"/>
      <c r="K196" s="1310"/>
      <c r="L196" s="1310"/>
      <c r="M196" s="1310"/>
      <c r="N196" s="12"/>
      <c r="O196" s="12"/>
      <c r="P196" s="12"/>
      <c r="Q196" s="12"/>
      <c r="R196" s="12"/>
      <c r="S196" s="12"/>
      <c r="T196" s="12"/>
      <c r="U196" s="12"/>
    </row>
    <row r="197" spans="3:21" ht="14.25" customHeight="1">
      <c r="C197" s="1310"/>
      <c r="D197" s="1310"/>
      <c r="E197" s="1310"/>
      <c r="F197" s="1310"/>
      <c r="G197" s="1310"/>
      <c r="H197" s="1310"/>
      <c r="I197" s="1310"/>
      <c r="J197" s="1310"/>
      <c r="K197" s="1310"/>
      <c r="L197" s="1310"/>
      <c r="M197" s="1310"/>
      <c r="N197" s="12"/>
      <c r="O197" s="12"/>
      <c r="P197" s="12"/>
      <c r="Q197" s="12"/>
      <c r="R197" s="12"/>
      <c r="S197" s="12"/>
      <c r="T197" s="12"/>
      <c r="U197" s="12"/>
    </row>
    <row r="198" spans="3:21" ht="14.25" customHeight="1">
      <c r="C198" s="1310"/>
      <c r="D198" s="1310"/>
      <c r="E198" s="1310"/>
      <c r="F198" s="1310"/>
      <c r="G198" s="1310"/>
      <c r="H198" s="1310"/>
      <c r="I198" s="1310"/>
      <c r="J198" s="1310"/>
      <c r="K198" s="1310"/>
      <c r="L198" s="1310"/>
      <c r="M198" s="1310"/>
      <c r="N198" s="12"/>
      <c r="O198" s="12"/>
      <c r="P198" s="12"/>
      <c r="Q198" s="12"/>
      <c r="R198" s="12"/>
      <c r="S198" s="12"/>
      <c r="T198" s="12"/>
      <c r="U198" s="12"/>
    </row>
    <row r="199" spans="3:21" ht="14.25" customHeight="1">
      <c r="C199" s="1310"/>
      <c r="D199" s="1310"/>
      <c r="E199" s="1310"/>
      <c r="F199" s="1310"/>
      <c r="G199" s="1310"/>
      <c r="H199" s="1310"/>
      <c r="I199" s="1310"/>
      <c r="J199" s="1310"/>
      <c r="K199" s="1310"/>
      <c r="L199" s="1310"/>
      <c r="M199" s="1310"/>
      <c r="N199" s="12"/>
      <c r="O199" s="12"/>
      <c r="P199" s="12"/>
      <c r="Q199" s="12"/>
      <c r="R199" s="12"/>
      <c r="S199" s="12"/>
      <c r="T199" s="12"/>
      <c r="U199" s="12"/>
    </row>
    <row r="200" spans="3:21" ht="14.25" customHeight="1">
      <c r="C200" s="1310"/>
      <c r="D200" s="1310"/>
      <c r="E200" s="1310"/>
      <c r="F200" s="1310"/>
      <c r="G200" s="1310"/>
      <c r="H200" s="1310"/>
      <c r="I200" s="1310"/>
      <c r="J200" s="1310"/>
      <c r="K200" s="1310"/>
      <c r="L200" s="1310"/>
      <c r="M200" s="1310"/>
      <c r="N200" s="12"/>
      <c r="O200" s="12"/>
      <c r="P200" s="12"/>
      <c r="Q200" s="12"/>
      <c r="R200" s="12"/>
      <c r="S200" s="12"/>
      <c r="T200" s="12"/>
      <c r="U200" s="12"/>
    </row>
    <row r="201" spans="3:21" ht="14.25" customHeight="1">
      <c r="C201" s="1310"/>
      <c r="D201" s="1310"/>
      <c r="E201" s="1310"/>
      <c r="F201" s="1310"/>
      <c r="G201" s="1310"/>
      <c r="H201" s="1310"/>
      <c r="I201" s="1310"/>
      <c r="J201" s="1310"/>
      <c r="K201" s="1310"/>
      <c r="L201" s="1310"/>
      <c r="M201" s="1310"/>
      <c r="N201" s="12"/>
      <c r="O201" s="12"/>
      <c r="P201" s="12"/>
      <c r="Q201" s="12"/>
      <c r="R201" s="12"/>
      <c r="S201" s="12"/>
      <c r="T201" s="12"/>
      <c r="U201" s="12"/>
    </row>
    <row r="202" spans="3:21" ht="14.25" customHeight="1">
      <c r="C202" s="1310"/>
      <c r="D202" s="1310"/>
      <c r="E202" s="1310"/>
      <c r="F202" s="1310"/>
      <c r="G202" s="1310"/>
      <c r="H202" s="1310"/>
      <c r="I202" s="1310"/>
      <c r="J202" s="1310"/>
      <c r="K202" s="1310"/>
      <c r="L202" s="1310"/>
      <c r="M202" s="1310"/>
      <c r="N202" s="12"/>
      <c r="O202" s="12"/>
      <c r="P202" s="12"/>
      <c r="Q202" s="12"/>
      <c r="R202" s="12"/>
      <c r="S202" s="12"/>
      <c r="T202" s="12"/>
      <c r="U202" s="12"/>
    </row>
    <row r="203" spans="3:21" ht="13.5">
      <c r="C203" s="1310"/>
      <c r="D203" s="1310"/>
      <c r="E203" s="1310"/>
      <c r="F203" s="1310"/>
      <c r="G203" s="1310"/>
      <c r="H203" s="1310"/>
      <c r="I203" s="1310"/>
      <c r="J203" s="1310"/>
      <c r="K203" s="1310"/>
      <c r="L203" s="1310"/>
      <c r="M203" s="1310"/>
      <c r="N203" s="12"/>
      <c r="O203" s="12"/>
      <c r="P203" s="12"/>
      <c r="Q203" s="12"/>
      <c r="R203" s="12"/>
      <c r="S203" s="12"/>
      <c r="T203" s="12"/>
      <c r="U203" s="12"/>
    </row>
    <row r="204" spans="3:21" ht="13.5">
      <c r="C204" s="1310"/>
      <c r="D204" s="1310"/>
      <c r="E204" s="1310"/>
      <c r="F204" s="1310"/>
      <c r="G204" s="1310"/>
      <c r="H204" s="1310"/>
      <c r="I204" s="1310"/>
      <c r="J204" s="1310"/>
      <c r="K204" s="1310"/>
      <c r="L204" s="1310"/>
      <c r="M204" s="1310"/>
      <c r="N204" s="12"/>
      <c r="O204" s="12"/>
      <c r="P204" s="12"/>
      <c r="Q204" s="12"/>
      <c r="R204" s="12"/>
      <c r="S204" s="12"/>
      <c r="T204" s="12"/>
      <c r="U204" s="12"/>
    </row>
    <row r="205" spans="3:21" ht="14.25" customHeight="1">
      <c r="C205" s="1310"/>
      <c r="D205" s="1310"/>
      <c r="E205" s="1310"/>
      <c r="F205" s="1310"/>
      <c r="G205" s="1310"/>
      <c r="H205" s="1310"/>
      <c r="I205" s="1310"/>
      <c r="J205" s="1310"/>
      <c r="K205" s="1310"/>
      <c r="L205" s="1310"/>
      <c r="M205" s="1310"/>
      <c r="N205" s="12"/>
      <c r="O205" s="12"/>
      <c r="P205" s="12"/>
      <c r="Q205" s="12"/>
      <c r="R205" s="12"/>
      <c r="S205" s="12"/>
      <c r="T205" s="12"/>
      <c r="U205" s="12"/>
    </row>
    <row r="206" spans="3:21" ht="13.5">
      <c r="C206" s="1310"/>
      <c r="D206" s="1310"/>
      <c r="E206" s="1310"/>
      <c r="F206" s="1310"/>
      <c r="G206" s="1310"/>
      <c r="H206" s="1310"/>
      <c r="I206" s="1310"/>
      <c r="J206" s="1310"/>
      <c r="K206" s="1310"/>
      <c r="L206" s="1310"/>
      <c r="M206" s="1310"/>
      <c r="N206" s="12"/>
      <c r="O206" s="12"/>
      <c r="P206" s="12"/>
      <c r="Q206" s="12"/>
      <c r="R206" s="12"/>
      <c r="S206" s="12"/>
      <c r="T206" s="12"/>
      <c r="U206" s="12"/>
    </row>
    <row r="207" spans="3:21" ht="14.25" customHeight="1">
      <c r="C207" s="1059"/>
      <c r="D207" s="1059"/>
      <c r="E207" s="1059"/>
      <c r="F207" s="1059"/>
      <c r="G207" s="1059"/>
      <c r="H207" s="1059"/>
      <c r="I207" s="1059"/>
      <c r="J207" s="1059"/>
      <c r="K207" s="1059"/>
      <c r="L207" s="1059"/>
      <c r="M207" s="1059"/>
      <c r="N207" s="12"/>
      <c r="O207" s="12"/>
      <c r="P207" s="12"/>
      <c r="Q207" s="12"/>
      <c r="R207" s="12"/>
      <c r="S207" s="12"/>
      <c r="T207" s="12"/>
      <c r="U207" s="12"/>
    </row>
    <row r="208" spans="3:21" ht="14.25" customHeight="1">
      <c r="C208" s="2252" t="s">
        <v>1666</v>
      </c>
      <c r="D208" s="2252"/>
      <c r="E208" s="2252"/>
      <c r="F208" s="2252"/>
      <c r="G208" s="2252"/>
      <c r="H208" s="2252"/>
      <c r="I208" s="2252"/>
      <c r="J208" s="2252"/>
      <c r="K208" s="2252"/>
      <c r="L208" s="2252"/>
      <c r="M208" s="2252"/>
      <c r="N208" s="12"/>
      <c r="O208" s="12"/>
      <c r="P208" s="12"/>
      <c r="Q208" s="12"/>
      <c r="R208" s="12"/>
      <c r="S208" s="12"/>
      <c r="T208" s="12"/>
      <c r="U208" s="12"/>
    </row>
    <row r="209" spans="3:21" ht="14.25" customHeight="1">
      <c r="C209" s="356"/>
      <c r="D209" s="356"/>
      <c r="E209" s="356"/>
      <c r="F209" s="356"/>
      <c r="G209" s="356"/>
      <c r="H209" s="356"/>
      <c r="I209" s="356"/>
      <c r="J209" s="356"/>
      <c r="K209" s="356"/>
      <c r="L209" s="356"/>
      <c r="M209" s="12"/>
      <c r="N209" s="12"/>
      <c r="O209" s="12"/>
      <c r="P209" s="12"/>
      <c r="Q209" s="12"/>
      <c r="R209" s="12"/>
      <c r="S209" s="12"/>
      <c r="T209" s="12"/>
      <c r="U209" s="12"/>
    </row>
    <row r="210" spans="3:21" ht="14.25" customHeight="1">
      <c r="I210" s="12"/>
      <c r="J210" s="12"/>
      <c r="K210" s="12"/>
      <c r="L210" s="12"/>
      <c r="M210" s="12"/>
      <c r="N210" s="12"/>
      <c r="O210" s="12"/>
      <c r="P210" s="12"/>
      <c r="Q210" s="12"/>
      <c r="R210" s="12"/>
      <c r="S210" s="12"/>
      <c r="T210" s="12"/>
      <c r="U210" s="12"/>
    </row>
    <row r="211" spans="3:21" ht="14.25" customHeight="1">
      <c r="C211" s="1243" t="s">
        <v>1263</v>
      </c>
      <c r="D211" s="1244"/>
      <c r="E211" s="1244"/>
      <c r="F211" s="1244"/>
      <c r="G211" s="1244"/>
      <c r="H211" s="1244"/>
      <c r="I211" s="1244"/>
      <c r="J211" s="1244"/>
      <c r="K211" s="1244"/>
      <c r="L211" s="1244"/>
      <c r="M211" s="1244"/>
      <c r="N211" s="12"/>
      <c r="O211" s="12"/>
      <c r="P211" s="12"/>
      <c r="Q211" s="12"/>
      <c r="R211" s="12"/>
      <c r="S211" s="12"/>
      <c r="T211" s="12"/>
      <c r="U211" s="12"/>
    </row>
    <row r="212" spans="3:21" ht="14.25" customHeight="1">
      <c r="C212" s="1310" t="s">
        <v>1264</v>
      </c>
      <c r="D212" s="1310"/>
      <c r="E212" s="1310"/>
      <c r="F212" s="1310"/>
      <c r="G212" s="1310"/>
      <c r="H212" s="1310"/>
      <c r="I212" s="1310"/>
      <c r="J212" s="1310"/>
      <c r="K212" s="1310"/>
      <c r="L212" s="1310"/>
      <c r="M212" s="1310"/>
      <c r="N212" s="12"/>
      <c r="O212" s="12"/>
      <c r="P212" s="12"/>
      <c r="Q212" s="12"/>
      <c r="R212" s="12"/>
      <c r="S212" s="12"/>
      <c r="T212" s="12"/>
      <c r="U212" s="12"/>
    </row>
    <row r="213" spans="3:21" ht="14.25" customHeight="1">
      <c r="C213" s="1310"/>
      <c r="D213" s="1310"/>
      <c r="E213" s="1310"/>
      <c r="F213" s="1310"/>
      <c r="G213" s="1310"/>
      <c r="H213" s="1310"/>
      <c r="I213" s="1310"/>
      <c r="J213" s="1310"/>
      <c r="K213" s="1310"/>
      <c r="L213" s="1310"/>
      <c r="M213" s="1310"/>
      <c r="N213" s="12"/>
      <c r="O213" s="12"/>
      <c r="P213" s="12"/>
      <c r="Q213" s="12"/>
      <c r="R213" s="12"/>
      <c r="S213" s="12"/>
      <c r="T213" s="12"/>
      <c r="U213" s="12"/>
    </row>
    <row r="214" spans="3:21" ht="14.25" customHeight="1">
      <c r="C214" s="1310"/>
      <c r="D214" s="1310"/>
      <c r="E214" s="1310"/>
      <c r="F214" s="1310"/>
      <c r="G214" s="1310"/>
      <c r="H214" s="1310"/>
      <c r="I214" s="1310"/>
      <c r="J214" s="1310"/>
      <c r="K214" s="1310"/>
      <c r="L214" s="1310"/>
      <c r="M214" s="1310"/>
      <c r="N214" s="12"/>
      <c r="O214" s="12"/>
      <c r="P214" s="12"/>
      <c r="Q214" s="12"/>
      <c r="R214" s="12"/>
      <c r="S214" s="12"/>
      <c r="T214" s="12"/>
      <c r="U214" s="12"/>
    </row>
    <row r="215" spans="3:21" ht="14.25" customHeight="1">
      <c r="C215" s="1310"/>
      <c r="D215" s="1310"/>
      <c r="E215" s="1310"/>
      <c r="F215" s="1310"/>
      <c r="G215" s="1310"/>
      <c r="H215" s="1310"/>
      <c r="I215" s="1310"/>
      <c r="J215" s="1310"/>
      <c r="K215" s="1310"/>
      <c r="L215" s="1310"/>
      <c r="M215" s="1310"/>
      <c r="N215" s="12"/>
      <c r="O215" s="12"/>
      <c r="P215" s="12"/>
      <c r="Q215" s="12"/>
      <c r="R215" s="12"/>
      <c r="S215" s="12"/>
      <c r="T215" s="12"/>
      <c r="U215" s="12"/>
    </row>
    <row r="216" spans="3:21" ht="14.25" customHeight="1">
      <c r="C216" s="1310"/>
      <c r="D216" s="1310"/>
      <c r="E216" s="1310"/>
      <c r="F216" s="1310"/>
      <c r="G216" s="1310"/>
      <c r="H216" s="1310"/>
      <c r="I216" s="1310"/>
      <c r="J216" s="1310"/>
      <c r="K216" s="1310"/>
      <c r="L216" s="1310"/>
      <c r="M216" s="1310"/>
      <c r="N216" s="12"/>
      <c r="O216" s="12"/>
      <c r="P216" s="12"/>
      <c r="Q216" s="12"/>
      <c r="R216" s="12"/>
      <c r="S216" s="12"/>
      <c r="T216" s="12"/>
      <c r="U216" s="12"/>
    </row>
    <row r="217" spans="3:21" ht="14.25" customHeight="1">
      <c r="C217" s="1310"/>
      <c r="D217" s="1310"/>
      <c r="E217" s="1310"/>
      <c r="F217" s="1310"/>
      <c r="G217" s="1310"/>
      <c r="H217" s="1310"/>
      <c r="I217" s="1310"/>
      <c r="J217" s="1310"/>
      <c r="K217" s="1310"/>
      <c r="L217" s="1310"/>
      <c r="M217" s="1310"/>
      <c r="N217" s="12"/>
      <c r="O217" s="12"/>
      <c r="P217" s="12"/>
      <c r="Q217" s="12"/>
      <c r="R217" s="12"/>
      <c r="S217" s="12"/>
      <c r="T217" s="12"/>
      <c r="U217" s="12"/>
    </row>
    <row r="218" spans="3:21" ht="14.25" customHeight="1">
      <c r="C218" s="1310"/>
      <c r="D218" s="1310"/>
      <c r="E218" s="1310"/>
      <c r="F218" s="1310"/>
      <c r="G218" s="1310"/>
      <c r="H218" s="1310"/>
      <c r="I218" s="1310"/>
      <c r="J218" s="1310"/>
      <c r="K218" s="1310"/>
      <c r="L218" s="1310"/>
      <c r="M218" s="1310"/>
      <c r="N218" s="12"/>
      <c r="O218" s="12"/>
      <c r="P218" s="12"/>
      <c r="Q218" s="12"/>
      <c r="R218" s="12"/>
      <c r="S218" s="12"/>
      <c r="T218" s="12"/>
      <c r="U218" s="12"/>
    </row>
    <row r="219" spans="3:21" ht="14.25" customHeight="1">
      <c r="C219" s="1310"/>
      <c r="D219" s="1310"/>
      <c r="E219" s="1310"/>
      <c r="F219" s="1310"/>
      <c r="G219" s="1310"/>
      <c r="H219" s="1310"/>
      <c r="I219" s="1310"/>
      <c r="J219" s="1310"/>
      <c r="K219" s="1310"/>
      <c r="L219" s="1310"/>
      <c r="M219" s="1310"/>
      <c r="N219" s="12"/>
      <c r="O219" s="12"/>
      <c r="P219" s="12"/>
      <c r="Q219" s="12"/>
      <c r="R219" s="12"/>
      <c r="S219" s="12"/>
      <c r="T219" s="12"/>
      <c r="U219" s="12"/>
    </row>
    <row r="220" spans="3:21" ht="14.25" customHeight="1">
      <c r="C220" s="356"/>
      <c r="D220" s="356"/>
      <c r="E220" s="356"/>
      <c r="F220" s="356"/>
      <c r="G220" s="356"/>
      <c r="H220" s="356"/>
      <c r="I220" s="356"/>
      <c r="J220" s="356"/>
      <c r="K220" s="356"/>
      <c r="L220" s="356"/>
      <c r="M220" s="12"/>
      <c r="N220" s="12"/>
      <c r="O220" s="12"/>
      <c r="P220" s="12"/>
      <c r="Q220" s="12"/>
      <c r="R220" s="12"/>
      <c r="S220" s="12"/>
      <c r="T220" s="12"/>
      <c r="U220" s="12"/>
    </row>
    <row r="221" spans="3:21" ht="14.25" customHeight="1">
      <c r="I221" s="12"/>
      <c r="J221" s="12"/>
      <c r="K221" s="12"/>
      <c r="L221" s="12"/>
      <c r="M221" s="12"/>
      <c r="N221" s="12"/>
      <c r="O221" s="12"/>
      <c r="P221" s="12"/>
      <c r="Q221" s="12"/>
      <c r="R221" s="12"/>
      <c r="S221" s="12"/>
      <c r="T221" s="12"/>
      <c r="U221" s="12"/>
    </row>
    <row r="222" spans="3:21" ht="14.25" customHeight="1">
      <c r="C222" s="1243" t="s">
        <v>1265</v>
      </c>
      <c r="D222" s="1244"/>
      <c r="E222" s="1244"/>
      <c r="F222" s="1244"/>
      <c r="G222" s="1244"/>
      <c r="H222" s="1244"/>
      <c r="I222" s="1244"/>
      <c r="J222" s="1244"/>
      <c r="K222" s="1244"/>
      <c r="L222" s="1244"/>
      <c r="M222" s="1244"/>
    </row>
    <row r="223" spans="3:21" ht="14.25" customHeight="1">
      <c r="C223" s="1393" t="s">
        <v>1668</v>
      </c>
      <c r="D223" s="1393"/>
      <c r="E223" s="1393"/>
      <c r="F223" s="1393"/>
      <c r="G223" s="1393"/>
      <c r="H223" s="1393"/>
      <c r="I223" s="1393"/>
      <c r="J223" s="1393"/>
      <c r="K223" s="1393"/>
      <c r="L223" s="1393"/>
      <c r="M223" s="1393"/>
    </row>
    <row r="224" spans="3:21" ht="14.25" customHeight="1">
      <c r="C224" s="1393"/>
      <c r="D224" s="1393"/>
      <c r="E224" s="1393"/>
      <c r="F224" s="1393"/>
      <c r="G224" s="1393"/>
      <c r="H224" s="1393"/>
      <c r="I224" s="1393"/>
      <c r="J224" s="1393"/>
      <c r="K224" s="1393"/>
      <c r="L224" s="1393"/>
      <c r="M224" s="1393"/>
    </row>
    <row r="225" spans="2:13" ht="14.25" customHeight="1">
      <c r="C225" s="1393"/>
      <c r="D225" s="1393"/>
      <c r="E225" s="1393"/>
      <c r="F225" s="1393"/>
      <c r="G225" s="1393"/>
      <c r="H225" s="1393"/>
      <c r="I225" s="1393"/>
      <c r="J225" s="1393"/>
      <c r="K225" s="1393"/>
      <c r="L225" s="1393"/>
      <c r="M225" s="1393"/>
    </row>
    <row r="226" spans="2:13" ht="14.25" customHeight="1">
      <c r="C226" s="1393"/>
      <c r="D226" s="1393"/>
      <c r="E226" s="1393"/>
      <c r="F226" s="1393"/>
      <c r="G226" s="1393"/>
      <c r="H226" s="1393"/>
      <c r="I226" s="1393"/>
      <c r="J226" s="1393"/>
      <c r="K226" s="1393"/>
      <c r="L226" s="1393"/>
      <c r="M226" s="1393"/>
    </row>
    <row r="227" spans="2:13" ht="14.25" customHeight="1">
      <c r="C227" s="1393"/>
      <c r="D227" s="1393"/>
      <c r="E227" s="1393"/>
      <c r="F227" s="1393"/>
      <c r="G227" s="1393"/>
      <c r="H227" s="1393"/>
      <c r="I227" s="1393"/>
      <c r="J227" s="1393"/>
      <c r="K227" s="1393"/>
      <c r="L227" s="1393"/>
      <c r="M227" s="1393"/>
    </row>
    <row r="228" spans="2:13" ht="15" customHeight="1">
      <c r="C228" s="1393"/>
      <c r="D228" s="1393"/>
      <c r="E228" s="1393"/>
      <c r="F228" s="1393"/>
      <c r="G228" s="1393"/>
      <c r="H228" s="1393"/>
      <c r="I228" s="1393"/>
      <c r="J228" s="1393"/>
      <c r="K228" s="1393"/>
      <c r="L228" s="1393"/>
      <c r="M228" s="1393"/>
    </row>
    <row r="229" spans="2:13" ht="14.25" customHeight="1">
      <c r="B229" s="84"/>
      <c r="C229" s="1393"/>
      <c r="D229" s="1393"/>
      <c r="E229" s="1393"/>
      <c r="F229" s="1393"/>
      <c r="G229" s="1393"/>
      <c r="H229" s="1393"/>
      <c r="I229" s="1393"/>
      <c r="J229" s="1393"/>
      <c r="K229" s="1393"/>
      <c r="L229" s="1393"/>
      <c r="M229" s="1393"/>
    </row>
    <row r="230" spans="2:13" ht="14.25" customHeight="1">
      <c r="B230" s="84"/>
      <c r="C230" s="1393"/>
      <c r="D230" s="1393"/>
      <c r="E230" s="1393"/>
      <c r="F230" s="1393"/>
      <c r="G230" s="1393"/>
      <c r="H230" s="1393"/>
      <c r="I230" s="1393"/>
      <c r="J230" s="1393"/>
      <c r="K230" s="1393"/>
      <c r="L230" s="1393"/>
      <c r="M230" s="1393"/>
    </row>
    <row r="231" spans="2:13" ht="14.25" customHeight="1">
      <c r="C231" s="1393"/>
      <c r="D231" s="1393"/>
      <c r="E231" s="1393"/>
      <c r="F231" s="1393"/>
      <c r="G231" s="1393"/>
      <c r="H231" s="1393"/>
      <c r="I231" s="1393"/>
      <c r="J231" s="1393"/>
      <c r="K231" s="1393"/>
      <c r="L231" s="1393"/>
      <c r="M231" s="1393"/>
    </row>
    <row r="232" spans="2:13" ht="14.25" customHeight="1">
      <c r="C232" s="1393"/>
      <c r="D232" s="1393"/>
      <c r="E232" s="1393"/>
      <c r="F232" s="1393"/>
      <c r="G232" s="1393"/>
      <c r="H232" s="1393"/>
      <c r="I232" s="1393"/>
      <c r="J232" s="1393"/>
      <c r="K232" s="1393"/>
      <c r="L232" s="1393"/>
      <c r="M232" s="1393"/>
    </row>
    <row r="233" spans="2:13" ht="14.25" customHeight="1">
      <c r="C233" s="1393"/>
      <c r="D233" s="1393"/>
      <c r="E233" s="1393"/>
      <c r="F233" s="1393"/>
      <c r="G233" s="1393"/>
      <c r="H233" s="1393"/>
      <c r="I233" s="1393"/>
      <c r="J233" s="1393"/>
      <c r="K233" s="1393"/>
      <c r="L233" s="1393"/>
      <c r="M233" s="1393"/>
    </row>
    <row r="234" spans="2:13" ht="14.25" customHeight="1">
      <c r="C234" s="1393"/>
      <c r="D234" s="1393"/>
      <c r="E234" s="1393"/>
      <c r="F234" s="1393"/>
      <c r="G234" s="1393"/>
      <c r="H234" s="1393"/>
      <c r="I234" s="1393"/>
      <c r="J234" s="1393"/>
      <c r="K234" s="1393"/>
      <c r="L234" s="1393"/>
      <c r="M234" s="1393"/>
    </row>
    <row r="235" spans="2:13" ht="14.25" customHeight="1">
      <c r="C235" s="1393"/>
      <c r="D235" s="1393"/>
      <c r="E235" s="1393"/>
      <c r="F235" s="1393"/>
      <c r="G235" s="1393"/>
      <c r="H235" s="1393"/>
      <c r="I235" s="1393"/>
      <c r="J235" s="1393"/>
      <c r="K235" s="1393"/>
      <c r="L235" s="1393"/>
      <c r="M235" s="1393"/>
    </row>
    <row r="236" spans="2:13" ht="14.25" customHeight="1">
      <c r="C236" s="1393"/>
      <c r="D236" s="1393"/>
      <c r="E236" s="1393"/>
      <c r="F236" s="1393"/>
      <c r="G236" s="1393"/>
      <c r="H236" s="1393"/>
      <c r="I236" s="1393"/>
      <c r="J236" s="1393"/>
      <c r="K236" s="1393"/>
      <c r="L236" s="1393"/>
      <c r="M236" s="1393"/>
    </row>
    <row r="237" spans="2:13" ht="14.25" customHeight="1">
      <c r="C237" s="1393"/>
      <c r="D237" s="1393"/>
      <c r="E237" s="1393"/>
      <c r="F237" s="1393"/>
      <c r="G237" s="1393"/>
      <c r="H237" s="1393"/>
      <c r="I237" s="1393"/>
      <c r="J237" s="1393"/>
      <c r="K237" s="1393"/>
      <c r="L237" s="1393"/>
      <c r="M237" s="1393"/>
    </row>
    <row r="238" spans="2:13" ht="14.25" customHeight="1">
      <c r="C238" s="1393"/>
      <c r="D238" s="1393"/>
      <c r="E238" s="1393"/>
      <c r="F238" s="1393"/>
      <c r="G238" s="1393"/>
      <c r="H238" s="1393"/>
      <c r="I238" s="1393"/>
      <c r="J238" s="1393"/>
      <c r="K238" s="1393"/>
      <c r="L238" s="1393"/>
      <c r="M238" s="1393"/>
    </row>
    <row r="239" spans="2:13" ht="15">
      <c r="C239" s="117"/>
      <c r="D239" s="117"/>
      <c r="E239" s="117"/>
      <c r="F239" s="117"/>
      <c r="G239" s="117"/>
      <c r="H239" s="117"/>
      <c r="I239" s="117"/>
      <c r="J239" s="117"/>
      <c r="K239" s="117"/>
      <c r="L239" s="117"/>
      <c r="M239" s="117"/>
    </row>
    <row r="240" spans="2:13" ht="15.75" customHeight="1"/>
    <row r="241" spans="1:21" ht="15" customHeight="1">
      <c r="C241" s="1609" t="s">
        <v>1266</v>
      </c>
      <c r="D241" s="2160"/>
      <c r="E241" s="2160"/>
      <c r="F241" s="2160"/>
      <c r="G241" s="2160"/>
      <c r="H241" s="2160"/>
      <c r="I241" s="2160"/>
      <c r="J241" s="2160"/>
      <c r="K241" s="2160"/>
      <c r="L241" s="2160"/>
      <c r="M241" s="2161"/>
      <c r="N241" s="968"/>
    </row>
    <row r="242" spans="1:21" ht="14.25" customHeight="1">
      <c r="C242" s="1495" t="s">
        <v>1267</v>
      </c>
      <c r="D242" s="1495"/>
      <c r="E242" s="1495"/>
      <c r="F242" s="1495"/>
      <c r="G242" s="1495"/>
      <c r="H242" s="1495"/>
      <c r="I242" s="1495"/>
      <c r="J242" s="1495"/>
      <c r="K242" s="1495"/>
      <c r="L242" s="1495"/>
      <c r="M242" s="1495"/>
    </row>
    <row r="243" spans="1:21" ht="14.25" customHeight="1">
      <c r="C243" s="1393"/>
      <c r="D243" s="1393"/>
      <c r="E243" s="1393"/>
      <c r="F243" s="1393"/>
      <c r="G243" s="1393"/>
      <c r="H243" s="1393"/>
      <c r="I243" s="1393"/>
      <c r="J243" s="1393"/>
      <c r="K243" s="1393"/>
      <c r="L243" s="1393"/>
      <c r="M243" s="1393"/>
      <c r="N243" s="84"/>
      <c r="O243" s="84"/>
      <c r="P243" s="84"/>
      <c r="Q243" s="84"/>
      <c r="R243" s="84"/>
      <c r="S243" s="84"/>
      <c r="T243" s="84"/>
      <c r="U243" s="84"/>
    </row>
    <row r="244" spans="1:21" ht="14.25" customHeight="1">
      <c r="C244" s="1393"/>
      <c r="D244" s="1393"/>
      <c r="E244" s="1393"/>
      <c r="F244" s="1393"/>
      <c r="G244" s="1393"/>
      <c r="H244" s="1393"/>
      <c r="I244" s="1393"/>
      <c r="J244" s="1393"/>
      <c r="K244" s="1393"/>
      <c r="L244" s="1393"/>
      <c r="M244" s="1393"/>
    </row>
    <row r="245" spans="1:21" ht="14.25" customHeight="1">
      <c r="C245" s="1393"/>
      <c r="D245" s="1393"/>
      <c r="E245" s="1393"/>
      <c r="F245" s="1393"/>
      <c r="G245" s="1393"/>
      <c r="H245" s="1393"/>
      <c r="I245" s="1393"/>
      <c r="J245" s="1393"/>
      <c r="K245" s="1393"/>
      <c r="L245" s="1393"/>
      <c r="M245" s="1393"/>
    </row>
    <row r="246" spans="1:21" ht="14.25" customHeight="1">
      <c r="C246" s="1393"/>
      <c r="D246" s="1393"/>
      <c r="E246" s="1393"/>
      <c r="F246" s="1393"/>
      <c r="G246" s="1393"/>
      <c r="H246" s="1393"/>
      <c r="I246" s="1393"/>
      <c r="J246" s="1393"/>
      <c r="K246" s="1393"/>
      <c r="L246" s="1393"/>
      <c r="M246" s="1393"/>
    </row>
    <row r="247" spans="1:21" ht="13.5">
      <c r="C247" s="1393"/>
      <c r="D247" s="1393"/>
      <c r="E247" s="1393"/>
      <c r="F247" s="1393"/>
      <c r="G247" s="1393"/>
      <c r="H247" s="1393"/>
      <c r="I247" s="1393"/>
      <c r="J247" s="1393"/>
      <c r="K247" s="1393"/>
      <c r="L247" s="1393"/>
      <c r="M247" s="1393"/>
    </row>
    <row r="248" spans="1:21" ht="15.75" customHeight="1">
      <c r="C248" s="1393"/>
      <c r="D248" s="1393"/>
      <c r="E248" s="1393"/>
      <c r="F248" s="1393"/>
      <c r="G248" s="1393"/>
      <c r="H248" s="1393"/>
      <c r="I248" s="1393"/>
      <c r="J248" s="1393"/>
      <c r="K248" s="1393"/>
      <c r="L248" s="1393"/>
      <c r="M248" s="1393"/>
    </row>
    <row r="249" spans="1:21" ht="13.5">
      <c r="C249" s="1393"/>
      <c r="D249" s="1393"/>
      <c r="E249" s="1393"/>
      <c r="F249" s="1393"/>
      <c r="G249" s="1393"/>
      <c r="H249" s="1393"/>
      <c r="I249" s="1393"/>
      <c r="J249" s="1393"/>
      <c r="K249" s="1393"/>
      <c r="L249" s="1393"/>
      <c r="M249" s="1393"/>
    </row>
    <row r="250" spans="1:21" ht="13.5">
      <c r="C250" s="1393"/>
      <c r="D250" s="1393"/>
      <c r="E250" s="1393"/>
      <c r="F250" s="1393"/>
      <c r="G250" s="1393"/>
      <c r="H250" s="1393"/>
      <c r="I250" s="1393"/>
      <c r="J250" s="1393"/>
      <c r="K250" s="1393"/>
      <c r="L250" s="1393"/>
      <c r="M250" s="1393"/>
    </row>
    <row r="251" spans="1:21" ht="13.5">
      <c r="C251" s="1393"/>
      <c r="D251" s="1393"/>
      <c r="E251" s="1393"/>
      <c r="F251" s="1393"/>
      <c r="G251" s="1393"/>
      <c r="H251" s="1393"/>
      <c r="I251" s="1393"/>
      <c r="J251" s="1393"/>
      <c r="K251" s="1393"/>
      <c r="L251" s="1393"/>
      <c r="M251" s="1393"/>
    </row>
    <row r="252" spans="1:21" ht="13.5"/>
    <row r="253" spans="1:21" ht="13.5"/>
    <row r="254" spans="1:21" ht="15.5">
      <c r="C254" s="1609" t="s">
        <v>1268</v>
      </c>
      <c r="D254" s="2160"/>
      <c r="E254" s="2160"/>
      <c r="F254" s="2160"/>
      <c r="G254" s="2160"/>
      <c r="H254" s="2160"/>
      <c r="I254" s="2160"/>
      <c r="J254" s="2160"/>
      <c r="K254" s="2160"/>
      <c r="L254" s="2160"/>
      <c r="M254" s="2161"/>
      <c r="N254" s="968"/>
    </row>
    <row r="255" spans="1:21" ht="13.5">
      <c r="A255" s="382"/>
      <c r="B255" s="379"/>
      <c r="C255" s="2149" t="s">
        <v>1669</v>
      </c>
      <c r="D255" s="2149"/>
      <c r="E255" s="2149"/>
      <c r="F255" s="2149"/>
      <c r="G255" s="2149"/>
      <c r="H255" s="2149"/>
      <c r="I255" s="2149"/>
      <c r="J255" s="2149"/>
      <c r="K255" s="2149"/>
      <c r="L255" s="2149"/>
      <c r="M255" s="2149"/>
      <c r="N255" s="12"/>
      <c r="O255" s="12"/>
      <c r="P255" s="12"/>
      <c r="Q255" s="12"/>
      <c r="R255" s="12"/>
      <c r="S255" s="12"/>
      <c r="T255" s="12"/>
      <c r="U255" s="12"/>
    </row>
    <row r="256" spans="1:21" ht="13.5">
      <c r="C256" s="1310"/>
      <c r="D256" s="1310"/>
      <c r="E256" s="1310"/>
      <c r="F256" s="1310"/>
      <c r="G256" s="1310"/>
      <c r="H256" s="1310"/>
      <c r="I256" s="1310"/>
      <c r="J256" s="1310"/>
      <c r="K256" s="1310"/>
      <c r="L256" s="1310"/>
      <c r="M256" s="1310"/>
      <c r="N256" s="12"/>
      <c r="O256" s="12"/>
      <c r="P256" s="12"/>
      <c r="Q256" s="12"/>
      <c r="R256" s="12"/>
      <c r="S256" s="12"/>
      <c r="T256" s="12"/>
      <c r="U256" s="12"/>
    </row>
    <row r="257" spans="1:21" ht="13.5">
      <c r="A257" s="382"/>
      <c r="B257" s="379"/>
      <c r="C257" s="1310"/>
      <c r="D257" s="1310"/>
      <c r="E257" s="1310"/>
      <c r="F257" s="1310"/>
      <c r="G257" s="1310"/>
      <c r="H257" s="1310"/>
      <c r="I257" s="1310"/>
      <c r="J257" s="1310"/>
      <c r="K257" s="1310"/>
      <c r="L257" s="1310"/>
      <c r="M257" s="1310"/>
      <c r="N257" s="12"/>
      <c r="O257" s="12"/>
      <c r="P257" s="12"/>
      <c r="Q257" s="12"/>
      <c r="R257" s="12"/>
      <c r="S257" s="12"/>
      <c r="T257" s="12"/>
      <c r="U257" s="12"/>
    </row>
    <row r="258" spans="1:21" ht="13.5">
      <c r="C258" s="1310"/>
      <c r="D258" s="1310"/>
      <c r="E258" s="1310"/>
      <c r="F258" s="1310"/>
      <c r="G258" s="1310"/>
      <c r="H258" s="1310"/>
      <c r="I258" s="1310"/>
      <c r="J258" s="1310"/>
      <c r="K258" s="1310"/>
      <c r="L258" s="1310"/>
      <c r="M258" s="1310"/>
      <c r="N258" s="12"/>
      <c r="O258" s="12"/>
      <c r="P258" s="12"/>
      <c r="Q258" s="12"/>
      <c r="R258" s="12"/>
      <c r="S258" s="12"/>
      <c r="T258" s="12"/>
      <c r="U258" s="12"/>
    </row>
    <row r="259" spans="1:21" ht="13.5">
      <c r="C259" s="1310"/>
      <c r="D259" s="1310"/>
      <c r="E259" s="1310"/>
      <c r="F259" s="1310"/>
      <c r="G259" s="1310"/>
      <c r="H259" s="1310"/>
      <c r="I259" s="1310"/>
      <c r="J259" s="1310"/>
      <c r="K259" s="1310"/>
      <c r="L259" s="1310"/>
      <c r="M259" s="1310"/>
      <c r="N259" s="12"/>
      <c r="O259" s="12"/>
      <c r="P259" s="12"/>
      <c r="Q259" s="12"/>
      <c r="R259" s="12"/>
      <c r="S259" s="12"/>
      <c r="T259" s="12"/>
      <c r="U259" s="12"/>
    </row>
    <row r="260" spans="1:21" ht="13.5">
      <c r="C260" s="1310"/>
      <c r="D260" s="1310"/>
      <c r="E260" s="1310"/>
      <c r="F260" s="1310"/>
      <c r="G260" s="1310"/>
      <c r="H260" s="1310"/>
      <c r="I260" s="1310"/>
      <c r="J260" s="1310"/>
      <c r="K260" s="1310"/>
      <c r="L260" s="1310"/>
      <c r="M260" s="1310"/>
      <c r="N260" s="12"/>
      <c r="O260" s="12"/>
      <c r="P260" s="12"/>
      <c r="Q260" s="12"/>
      <c r="R260" s="12"/>
      <c r="S260" s="12"/>
      <c r="T260" s="12"/>
      <c r="U260" s="12"/>
    </row>
    <row r="261" spans="1:21" ht="13.5">
      <c r="C261" s="1310"/>
      <c r="D261" s="1310"/>
      <c r="E261" s="1310"/>
      <c r="F261" s="1310"/>
      <c r="G261" s="1310"/>
      <c r="H261" s="1310"/>
      <c r="I261" s="1310"/>
      <c r="J261" s="1310"/>
      <c r="K261" s="1310"/>
      <c r="L261" s="1310"/>
      <c r="M261" s="1310"/>
      <c r="N261" s="12"/>
      <c r="O261" s="12"/>
      <c r="P261" s="12"/>
      <c r="Q261" s="12"/>
      <c r="R261" s="12"/>
      <c r="S261" s="12"/>
      <c r="T261" s="12"/>
      <c r="U261" s="12"/>
    </row>
    <row r="262" spans="1:21" ht="13.5">
      <c r="C262" s="12"/>
      <c r="D262" s="12"/>
      <c r="E262" s="12"/>
      <c r="F262" s="12"/>
      <c r="G262" s="12"/>
      <c r="H262" s="12"/>
      <c r="I262" s="12"/>
      <c r="J262" s="12"/>
      <c r="K262" s="12"/>
      <c r="L262" s="12"/>
      <c r="M262" s="12"/>
      <c r="N262" s="12"/>
      <c r="O262" s="12"/>
      <c r="P262" s="12"/>
      <c r="Q262" s="12"/>
      <c r="R262" s="12"/>
      <c r="S262" s="12"/>
      <c r="T262" s="12"/>
      <c r="U262" s="12"/>
    </row>
    <row r="263" spans="1:21" ht="15.5">
      <c r="C263" s="2162" t="s">
        <v>1269</v>
      </c>
      <c r="D263" s="2163"/>
      <c r="E263" s="2163"/>
      <c r="F263" s="2163"/>
      <c r="G263" s="2163"/>
      <c r="H263" s="2163"/>
      <c r="I263" s="2163"/>
      <c r="J263" s="2163"/>
      <c r="K263" s="2163"/>
      <c r="L263" s="2163"/>
      <c r="M263" s="2164"/>
      <c r="N263" s="380"/>
      <c r="O263" s="12"/>
      <c r="P263" s="12"/>
      <c r="Q263" s="12"/>
      <c r="R263" s="12"/>
      <c r="S263" s="12"/>
      <c r="T263" s="12"/>
      <c r="U263" s="12"/>
    </row>
    <row r="264" spans="1:21" ht="15">
      <c r="C264" s="2045" t="s">
        <v>1270</v>
      </c>
      <c r="D264" s="2045"/>
      <c r="E264" s="2045"/>
      <c r="F264" s="2045"/>
      <c r="G264" s="2045"/>
      <c r="H264" s="2045"/>
      <c r="I264" s="2045"/>
      <c r="J264" s="2045"/>
      <c r="K264" s="2045"/>
      <c r="L264" s="2045"/>
      <c r="M264" s="2045"/>
      <c r="N264" s="2045"/>
      <c r="O264" s="12"/>
      <c r="P264" s="12"/>
      <c r="Q264" s="12"/>
      <c r="R264" s="12"/>
      <c r="S264" s="12"/>
      <c r="T264" s="12"/>
      <c r="U264" s="12"/>
    </row>
    <row r="265" spans="1:21" ht="15" customHeight="1">
      <c r="C265" s="2167" t="s">
        <v>483</v>
      </c>
      <c r="D265" s="2167"/>
      <c r="E265" s="2167"/>
      <c r="F265" s="2168"/>
      <c r="G265" s="1448">
        <v>2022</v>
      </c>
      <c r="H265" s="1448"/>
      <c r="I265" s="1448">
        <v>2023</v>
      </c>
      <c r="J265" s="1448"/>
      <c r="K265" s="1448">
        <v>2024</v>
      </c>
      <c r="L265" s="1448"/>
      <c r="M265" s="1448">
        <v>2025</v>
      </c>
      <c r="N265" s="1448"/>
      <c r="O265" s="12"/>
      <c r="P265" s="12"/>
      <c r="Q265" s="12"/>
      <c r="R265" s="12"/>
      <c r="S265" s="12"/>
      <c r="T265" s="12"/>
      <c r="U265" s="12"/>
    </row>
    <row r="266" spans="1:21" ht="35.25" customHeight="1">
      <c r="C266" s="2169"/>
      <c r="D266" s="2169"/>
      <c r="E266" s="2169"/>
      <c r="F266" s="2170"/>
      <c r="G266" s="298" t="s">
        <v>430</v>
      </c>
      <c r="H266" s="298" t="s">
        <v>1271</v>
      </c>
      <c r="I266" s="298" t="s">
        <v>430</v>
      </c>
      <c r="J266" s="298" t="s">
        <v>1271</v>
      </c>
      <c r="K266" s="298" t="s">
        <v>430</v>
      </c>
      <c r="L266" s="298" t="s">
        <v>1271</v>
      </c>
      <c r="M266" s="298" t="s">
        <v>430</v>
      </c>
      <c r="N266" s="298" t="s">
        <v>1271</v>
      </c>
      <c r="O266" s="12"/>
      <c r="P266" s="12"/>
      <c r="Q266" s="12"/>
      <c r="R266" s="12"/>
      <c r="S266" s="12"/>
      <c r="T266" s="12"/>
      <c r="U266" s="12"/>
    </row>
    <row r="267" spans="1:21" ht="19.5" customHeight="1">
      <c r="C267" s="2165" t="s">
        <v>1272</v>
      </c>
      <c r="D267" s="2165"/>
      <c r="E267" s="2165"/>
      <c r="F267" s="2166"/>
      <c r="G267" s="2172">
        <v>6991</v>
      </c>
      <c r="H267" s="2172"/>
      <c r="I267" s="2172">
        <v>6834</v>
      </c>
      <c r="J267" s="2172"/>
      <c r="K267" s="2172">
        <v>7251</v>
      </c>
      <c r="L267" s="2172"/>
      <c r="M267" s="2172">
        <v>7272</v>
      </c>
      <c r="N267" s="2172"/>
      <c r="O267" s="12"/>
      <c r="P267" s="12"/>
      <c r="Q267" s="12"/>
      <c r="R267" s="12"/>
      <c r="S267" s="12"/>
      <c r="T267" s="12"/>
      <c r="U267" s="12"/>
    </row>
    <row r="268" spans="1:21" ht="19.5" customHeight="1">
      <c r="C268" s="2029" t="s">
        <v>1273</v>
      </c>
      <c r="D268" s="2029"/>
      <c r="E268" s="2029"/>
      <c r="F268" s="2029"/>
      <c r="G268" s="381">
        <v>6991</v>
      </c>
      <c r="H268" s="384">
        <v>1</v>
      </c>
      <c r="I268" s="381">
        <v>6834</v>
      </c>
      <c r="J268" s="384">
        <v>1</v>
      </c>
      <c r="K268" s="381">
        <v>7251</v>
      </c>
      <c r="L268" s="384">
        <v>1</v>
      </c>
      <c r="M268" s="381">
        <v>7272</v>
      </c>
      <c r="N268" s="384">
        <v>1</v>
      </c>
      <c r="O268" s="12"/>
      <c r="P268" s="12"/>
      <c r="Q268" s="12"/>
      <c r="R268" s="12"/>
      <c r="S268" s="12"/>
      <c r="T268" s="12"/>
      <c r="U268" s="12"/>
    </row>
    <row r="269" spans="1:21" ht="19.5" customHeight="1" thickBot="1">
      <c r="C269" s="2156" t="s">
        <v>1274</v>
      </c>
      <c r="D269" s="2156"/>
      <c r="E269" s="2156"/>
      <c r="F269" s="2157"/>
      <c r="G269" s="419">
        <v>6296</v>
      </c>
      <c r="H269" s="420">
        <v>0.9</v>
      </c>
      <c r="I269" s="419">
        <v>6436</v>
      </c>
      <c r="J269" s="420">
        <v>0.94</v>
      </c>
      <c r="K269" s="419">
        <v>6904</v>
      </c>
      <c r="L269" s="420">
        <v>0.95</v>
      </c>
      <c r="M269" s="419">
        <v>6950</v>
      </c>
      <c r="N269" s="420">
        <v>0.95569999999999999</v>
      </c>
      <c r="O269" s="12"/>
      <c r="P269" s="12"/>
      <c r="Q269" s="12"/>
      <c r="R269" s="12"/>
      <c r="S269" s="12"/>
      <c r="T269" s="12"/>
      <c r="U269" s="12"/>
    </row>
    <row r="270" spans="1:21" ht="19.5" customHeight="1">
      <c r="C270" s="2224" t="s">
        <v>1275</v>
      </c>
      <c r="D270" s="2224"/>
      <c r="E270" s="2224"/>
      <c r="F270" s="2225"/>
      <c r="G270" s="2173">
        <v>270</v>
      </c>
      <c r="H270" s="2173"/>
      <c r="I270" s="2173">
        <v>89</v>
      </c>
      <c r="J270" s="2173"/>
      <c r="K270" s="2173">
        <v>101</v>
      </c>
      <c r="L270" s="2173"/>
      <c r="M270" s="2171">
        <v>7272</v>
      </c>
      <c r="N270" s="2171">
        <v>1</v>
      </c>
      <c r="O270" s="383"/>
      <c r="P270" s="383"/>
      <c r="Q270" s="383"/>
      <c r="R270" s="383"/>
      <c r="S270" s="383"/>
      <c r="T270" s="383"/>
      <c r="U270" s="383"/>
    </row>
    <row r="271" spans="1:21" ht="19.5" customHeight="1" thickBot="1">
      <c r="C271" s="2156" t="s">
        <v>1276</v>
      </c>
      <c r="D271" s="2156"/>
      <c r="E271" s="2156"/>
      <c r="F271" s="2157"/>
      <c r="G271" s="419">
        <v>253</v>
      </c>
      <c r="H271" s="420">
        <v>0.94</v>
      </c>
      <c r="I271" s="419">
        <v>87</v>
      </c>
      <c r="J271" s="420">
        <v>0.98</v>
      </c>
      <c r="K271" s="419">
        <v>1</v>
      </c>
      <c r="L271" s="420">
        <v>0.99</v>
      </c>
      <c r="M271" s="419">
        <v>6950</v>
      </c>
      <c r="N271" s="420">
        <v>0.95569999999999999</v>
      </c>
      <c r="O271" s="12"/>
      <c r="P271" s="12"/>
      <c r="Q271" s="12"/>
      <c r="R271" s="12"/>
      <c r="S271" s="12"/>
      <c r="T271" s="12"/>
      <c r="U271" s="12"/>
    </row>
    <row r="272" spans="1:21" ht="19.5" customHeight="1">
      <c r="C272" s="2226" t="s">
        <v>1277</v>
      </c>
      <c r="D272" s="2226"/>
      <c r="E272" s="2226"/>
      <c r="F272" s="2227"/>
      <c r="G272" s="2155">
        <v>12</v>
      </c>
      <c r="H272" s="2155"/>
      <c r="I272" s="2155">
        <v>13</v>
      </c>
      <c r="J272" s="2155"/>
      <c r="K272" s="2155">
        <v>11</v>
      </c>
      <c r="L272" s="2155"/>
      <c r="M272" s="2155">
        <v>19</v>
      </c>
      <c r="N272" s="2155"/>
      <c r="O272" s="383"/>
      <c r="P272" s="383"/>
      <c r="Q272" s="383"/>
      <c r="R272" s="383"/>
      <c r="S272" s="383"/>
      <c r="T272" s="383"/>
      <c r="U272" s="383"/>
    </row>
    <row r="273" spans="1:21" ht="19.5" customHeight="1">
      <c r="C273" s="2029" t="s">
        <v>1278</v>
      </c>
      <c r="D273" s="2029"/>
      <c r="E273" s="2029"/>
      <c r="F273" s="2030"/>
      <c r="G273" s="381">
        <v>11</v>
      </c>
      <c r="H273" s="384">
        <v>0.92</v>
      </c>
      <c r="I273" s="381">
        <v>9</v>
      </c>
      <c r="J273" s="384">
        <v>0.69</v>
      </c>
      <c r="K273" s="381">
        <v>9</v>
      </c>
      <c r="L273" s="384">
        <v>0.81</v>
      </c>
      <c r="M273" s="381">
        <v>19</v>
      </c>
      <c r="N273" s="384">
        <v>1</v>
      </c>
      <c r="O273" s="12"/>
      <c r="P273" s="12"/>
      <c r="Q273" s="12"/>
      <c r="R273" s="12"/>
      <c r="S273" s="12"/>
      <c r="T273" s="12"/>
      <c r="U273" s="12"/>
    </row>
    <row r="274" spans="1:21" ht="56.5" customHeight="1">
      <c r="C274" s="2228" t="s">
        <v>1279</v>
      </c>
      <c r="D274" s="2229"/>
      <c r="E274" s="2229"/>
      <c r="F274" s="2229"/>
      <c r="G274" s="2229"/>
      <c r="H274" s="2229"/>
      <c r="I274" s="2229"/>
      <c r="J274" s="2229"/>
      <c r="K274" s="2229"/>
      <c r="L274" s="2229"/>
      <c r="M274" s="2229"/>
      <c r="N274" s="12"/>
      <c r="O274" s="12"/>
      <c r="P274" s="12"/>
      <c r="Q274" s="12"/>
      <c r="R274" s="12"/>
      <c r="S274" s="12"/>
      <c r="T274" s="12"/>
      <c r="U274" s="12"/>
    </row>
    <row r="275" spans="1:21" ht="13.5">
      <c r="C275" s="12"/>
      <c r="D275" s="12"/>
      <c r="E275" s="12"/>
      <c r="F275" s="12"/>
      <c r="G275" s="12"/>
      <c r="H275" s="12"/>
      <c r="I275" s="12"/>
      <c r="J275" s="12"/>
      <c r="K275" s="12"/>
      <c r="L275" s="12"/>
      <c r="M275" s="12"/>
      <c r="N275" s="12"/>
      <c r="O275" s="12"/>
      <c r="P275" s="12"/>
      <c r="Q275" s="12"/>
      <c r="R275" s="12"/>
      <c r="S275" s="12"/>
      <c r="T275" s="12"/>
      <c r="U275" s="12"/>
    </row>
    <row r="276" spans="1:21" ht="13.5">
      <c r="C276" s="12"/>
      <c r="D276" s="12"/>
      <c r="E276" s="12"/>
      <c r="F276" s="12"/>
      <c r="G276" s="12"/>
      <c r="H276" s="12"/>
      <c r="I276" s="12"/>
      <c r="J276" s="12"/>
      <c r="K276" s="12"/>
      <c r="L276" s="12"/>
      <c r="M276" s="12"/>
      <c r="N276" s="12"/>
      <c r="O276" s="12"/>
      <c r="P276" s="12"/>
      <c r="Q276" s="12"/>
      <c r="R276" s="12"/>
      <c r="S276" s="12"/>
      <c r="T276" s="12"/>
      <c r="U276" s="12"/>
    </row>
    <row r="277" spans="1:21" ht="15" customHeight="1">
      <c r="C277" s="1283" t="s">
        <v>1280</v>
      </c>
      <c r="D277" s="1283"/>
      <c r="E277" s="1283"/>
      <c r="F277" s="1283"/>
      <c r="G277" s="1283"/>
      <c r="H277" s="1283"/>
      <c r="I277" s="1283"/>
      <c r="J277" s="1283"/>
      <c r="K277" s="1283"/>
      <c r="L277" s="1283"/>
      <c r="M277" s="1283"/>
      <c r="N277" s="1283"/>
      <c r="O277" s="12"/>
      <c r="P277" s="12"/>
      <c r="Q277" s="12"/>
      <c r="R277" s="12"/>
      <c r="S277" s="12"/>
      <c r="T277" s="12"/>
      <c r="U277" s="12"/>
    </row>
    <row r="278" spans="1:21" ht="33.75" customHeight="1">
      <c r="C278" s="389"/>
      <c r="D278" s="389"/>
      <c r="E278" s="389"/>
      <c r="F278" s="1448">
        <v>2023</v>
      </c>
      <c r="G278" s="1448"/>
      <c r="H278" s="1448"/>
      <c r="I278" s="1253">
        <v>2024</v>
      </c>
      <c r="J278" s="1253"/>
      <c r="K278" s="1253"/>
      <c r="L278" s="1253">
        <v>2025</v>
      </c>
      <c r="M278" s="1253"/>
      <c r="N278" s="1253"/>
      <c r="O278" s="12"/>
      <c r="P278" s="12"/>
      <c r="Q278" s="12"/>
      <c r="R278" s="12"/>
      <c r="S278" s="12"/>
      <c r="T278" s="12"/>
      <c r="U278" s="12"/>
    </row>
    <row r="279" spans="1:21" ht="56.25" customHeight="1">
      <c r="C279" s="55"/>
      <c r="D279" s="1253" t="s">
        <v>1281</v>
      </c>
      <c r="E279" s="1253"/>
      <c r="F279" s="298" t="s">
        <v>1282</v>
      </c>
      <c r="G279" s="298" t="s">
        <v>1283</v>
      </c>
      <c r="H279" s="298" t="s">
        <v>1284</v>
      </c>
      <c r="I279" s="298" t="s">
        <v>1282</v>
      </c>
      <c r="J279" s="298" t="s">
        <v>1283</v>
      </c>
      <c r="K279" s="298" t="s">
        <v>1284</v>
      </c>
      <c r="L279" s="298" t="s">
        <v>1282</v>
      </c>
      <c r="M279" s="298" t="s">
        <v>1283</v>
      </c>
      <c r="N279" s="298" t="s">
        <v>1284</v>
      </c>
      <c r="O279" s="12"/>
      <c r="P279" s="12"/>
      <c r="Q279" s="12"/>
      <c r="R279" s="12"/>
      <c r="S279" s="12"/>
      <c r="T279" s="12"/>
      <c r="U279" s="12"/>
    </row>
    <row r="280" spans="1:21" ht="24.5" customHeight="1">
      <c r="C280" s="1788" t="s">
        <v>1285</v>
      </c>
      <c r="D280" s="2197" t="s">
        <v>1286</v>
      </c>
      <c r="E280" s="2198"/>
      <c r="F280" s="2182">
        <v>9</v>
      </c>
      <c r="G280" s="2183"/>
      <c r="H280" s="2184"/>
      <c r="I280" s="2185">
        <v>9</v>
      </c>
      <c r="J280" s="2186"/>
      <c r="K280" s="2187"/>
      <c r="L280" s="2188">
        <v>8</v>
      </c>
      <c r="M280" s="2188"/>
      <c r="N280" s="2188"/>
      <c r="O280" s="12"/>
      <c r="P280" s="12"/>
      <c r="Q280" s="12"/>
      <c r="R280" s="12"/>
      <c r="S280" s="12"/>
      <c r="T280" s="12"/>
      <c r="U280" s="12"/>
    </row>
    <row r="281" spans="1:21" ht="24.5" customHeight="1">
      <c r="C281" s="1305"/>
      <c r="D281" s="1785" t="s">
        <v>1287</v>
      </c>
      <c r="E281" s="1786"/>
      <c r="F281" s="391">
        <v>9</v>
      </c>
      <c r="G281" s="64">
        <v>9</v>
      </c>
      <c r="H281" s="392">
        <v>9</v>
      </c>
      <c r="I281" s="400">
        <v>9</v>
      </c>
      <c r="J281" s="401">
        <v>8</v>
      </c>
      <c r="K281" s="402">
        <v>8</v>
      </c>
      <c r="L281" s="25">
        <v>8</v>
      </c>
      <c r="M281" s="64">
        <v>8</v>
      </c>
      <c r="N281" s="64">
        <v>8</v>
      </c>
      <c r="O281" s="12"/>
      <c r="P281" s="12"/>
      <c r="Q281" s="12"/>
      <c r="R281" s="12"/>
      <c r="S281" s="12"/>
      <c r="T281" s="12"/>
      <c r="U281" s="12"/>
    </row>
    <row r="282" spans="1:21" ht="24.5" customHeight="1" thickBot="1">
      <c r="C282" s="2230"/>
      <c r="D282" s="2195" t="s">
        <v>1288</v>
      </c>
      <c r="E282" s="2196"/>
      <c r="F282" s="877">
        <v>1</v>
      </c>
      <c r="G282" s="427">
        <v>1</v>
      </c>
      <c r="H282" s="878">
        <v>1</v>
      </c>
      <c r="I282" s="879">
        <v>1</v>
      </c>
      <c r="J282" s="423">
        <v>0.89</v>
      </c>
      <c r="K282" s="424">
        <v>0.88890000000000002</v>
      </c>
      <c r="L282" s="880">
        <v>1</v>
      </c>
      <c r="M282" s="427">
        <v>1</v>
      </c>
      <c r="N282" s="427">
        <v>1</v>
      </c>
      <c r="O282" s="12"/>
      <c r="P282" s="12"/>
      <c r="Q282" s="12"/>
      <c r="R282" s="12"/>
      <c r="S282" s="12"/>
      <c r="T282" s="12"/>
      <c r="U282" s="12"/>
    </row>
    <row r="283" spans="1:21" ht="24.5" customHeight="1">
      <c r="C283" s="2231" t="s">
        <v>1289</v>
      </c>
      <c r="D283" s="2193" t="s">
        <v>1286</v>
      </c>
      <c r="E283" s="2194"/>
      <c r="F283" s="2199">
        <v>114</v>
      </c>
      <c r="G283" s="2200"/>
      <c r="H283" s="425">
        <v>17</v>
      </c>
      <c r="I283" s="2189">
        <v>124</v>
      </c>
      <c r="J283" s="2190"/>
      <c r="K283" s="2191"/>
      <c r="L283" s="2192">
        <v>124</v>
      </c>
      <c r="M283" s="2192"/>
      <c r="N283" s="2192"/>
      <c r="O283" s="12"/>
      <c r="P283" s="12"/>
      <c r="Q283" s="12"/>
      <c r="R283" s="12"/>
      <c r="S283" s="12"/>
      <c r="T283" s="12"/>
      <c r="U283" s="12"/>
    </row>
    <row r="284" spans="1:21" ht="24.5" customHeight="1">
      <c r="C284" s="1237"/>
      <c r="D284" s="1785" t="s">
        <v>1287</v>
      </c>
      <c r="E284" s="1786"/>
      <c r="F284" s="391">
        <v>114</v>
      </c>
      <c r="G284" s="64">
        <v>110</v>
      </c>
      <c r="H284" s="392">
        <v>16</v>
      </c>
      <c r="I284" s="400">
        <v>124</v>
      </c>
      <c r="J284" s="401">
        <v>122</v>
      </c>
      <c r="K284" s="402">
        <v>122</v>
      </c>
      <c r="L284" s="25">
        <v>124</v>
      </c>
      <c r="M284" s="64">
        <v>124</v>
      </c>
      <c r="N284" s="64">
        <v>124</v>
      </c>
      <c r="O284" s="12"/>
      <c r="P284" s="12"/>
      <c r="Q284" s="12"/>
      <c r="R284" s="12"/>
      <c r="S284" s="12"/>
      <c r="T284" s="12"/>
      <c r="U284" s="12"/>
    </row>
    <row r="285" spans="1:21" ht="24.5" customHeight="1" thickBot="1">
      <c r="C285" s="2232"/>
      <c r="D285" s="2195" t="s">
        <v>1288</v>
      </c>
      <c r="E285" s="2196"/>
      <c r="F285" s="877">
        <v>1</v>
      </c>
      <c r="G285" s="421">
        <v>0.96</v>
      </c>
      <c r="H285" s="422">
        <v>0.94</v>
      </c>
      <c r="I285" s="879">
        <v>1</v>
      </c>
      <c r="J285" s="423">
        <v>0.9839</v>
      </c>
      <c r="K285" s="424">
        <v>0.9839</v>
      </c>
      <c r="L285" s="880">
        <v>1</v>
      </c>
      <c r="M285" s="427">
        <v>1</v>
      </c>
      <c r="N285" s="427">
        <v>1</v>
      </c>
      <c r="O285" s="12"/>
      <c r="P285" s="12"/>
      <c r="Q285" s="12"/>
      <c r="R285" s="12"/>
      <c r="S285" s="12"/>
      <c r="T285" s="12"/>
      <c r="U285" s="12"/>
    </row>
    <row r="286" spans="1:21" ht="24.5" customHeight="1">
      <c r="A286" s="382"/>
      <c r="B286" s="379"/>
      <c r="C286" s="2231" t="s">
        <v>1290</v>
      </c>
      <c r="D286" s="2193" t="s">
        <v>1286</v>
      </c>
      <c r="E286" s="2194"/>
      <c r="F286" s="2199">
        <v>273</v>
      </c>
      <c r="G286" s="2200"/>
      <c r="H286" s="425">
        <v>22</v>
      </c>
      <c r="I286" s="2189">
        <v>157</v>
      </c>
      <c r="J286" s="2190"/>
      <c r="K286" s="2191"/>
      <c r="L286" s="2192">
        <v>286</v>
      </c>
      <c r="M286" s="2192"/>
      <c r="N286" s="2192"/>
      <c r="O286" s="12"/>
      <c r="P286" s="12"/>
      <c r="Q286" s="12"/>
      <c r="R286" s="12"/>
      <c r="S286" s="12"/>
      <c r="T286" s="12"/>
      <c r="U286" s="12"/>
    </row>
    <row r="287" spans="1:21" ht="24.5" customHeight="1">
      <c r="A287" s="382"/>
      <c r="B287" s="379"/>
      <c r="C287" s="1237"/>
      <c r="D287" s="1785" t="s">
        <v>1287</v>
      </c>
      <c r="E287" s="1786"/>
      <c r="F287" s="391">
        <v>273</v>
      </c>
      <c r="G287" s="64">
        <v>269</v>
      </c>
      <c r="H287" s="392">
        <v>22</v>
      </c>
      <c r="I287" s="400">
        <v>157</v>
      </c>
      <c r="J287" s="401">
        <v>156</v>
      </c>
      <c r="K287" s="402">
        <v>156</v>
      </c>
      <c r="L287" s="25">
        <v>286</v>
      </c>
      <c r="M287" s="64">
        <v>281</v>
      </c>
      <c r="N287" s="64">
        <v>281</v>
      </c>
    </row>
    <row r="288" spans="1:21" ht="24.5" customHeight="1" thickBot="1">
      <c r="A288" s="382"/>
      <c r="B288" s="379"/>
      <c r="C288" s="2232"/>
      <c r="D288" s="2195" t="s">
        <v>1288</v>
      </c>
      <c r="E288" s="2196"/>
      <c r="F288" s="877">
        <v>1</v>
      </c>
      <c r="G288" s="421">
        <v>0.99</v>
      </c>
      <c r="H288" s="878">
        <v>1</v>
      </c>
      <c r="I288" s="879">
        <v>1</v>
      </c>
      <c r="J288" s="423">
        <v>0.99360000000000004</v>
      </c>
      <c r="K288" s="424">
        <v>0.99360000000000004</v>
      </c>
      <c r="L288" s="880">
        <v>1</v>
      </c>
      <c r="M288" s="421">
        <v>0.98250000000000004</v>
      </c>
      <c r="N288" s="421">
        <v>0.98250000000000004</v>
      </c>
    </row>
    <row r="289" spans="1:21" ht="24.5" customHeight="1">
      <c r="C289" s="2231" t="s">
        <v>1291</v>
      </c>
      <c r="D289" s="2193" t="s">
        <v>1286</v>
      </c>
      <c r="E289" s="2194"/>
      <c r="F289" s="2199">
        <v>807</v>
      </c>
      <c r="G289" s="2200"/>
      <c r="H289" s="425">
        <v>41</v>
      </c>
      <c r="I289" s="2189">
        <v>231</v>
      </c>
      <c r="J289" s="2190"/>
      <c r="K289" s="2191"/>
      <c r="L289" s="2192">
        <v>843</v>
      </c>
      <c r="M289" s="2192"/>
      <c r="N289" s="2192"/>
    </row>
    <row r="290" spans="1:21" ht="24.5" customHeight="1">
      <c r="C290" s="1237"/>
      <c r="D290" s="1785" t="s">
        <v>1287</v>
      </c>
      <c r="E290" s="1786"/>
      <c r="F290" s="391">
        <v>807</v>
      </c>
      <c r="G290" s="64">
        <v>788</v>
      </c>
      <c r="H290" s="392">
        <v>40</v>
      </c>
      <c r="I290" s="400">
        <v>231</v>
      </c>
      <c r="J290" s="401">
        <v>215</v>
      </c>
      <c r="K290" s="402">
        <v>215</v>
      </c>
      <c r="L290" s="25">
        <v>843</v>
      </c>
      <c r="M290" s="64">
        <v>818</v>
      </c>
      <c r="N290" s="64">
        <v>818</v>
      </c>
    </row>
    <row r="291" spans="1:21" ht="24.5" customHeight="1" thickBot="1">
      <c r="C291" s="2232"/>
      <c r="D291" s="2195" t="s">
        <v>1288</v>
      </c>
      <c r="E291" s="2196"/>
      <c r="F291" s="877">
        <v>1</v>
      </c>
      <c r="G291" s="421">
        <v>0.98</v>
      </c>
      <c r="H291" s="422">
        <v>0.98</v>
      </c>
      <c r="I291" s="879">
        <v>1</v>
      </c>
      <c r="J291" s="423">
        <v>0.93100000000000005</v>
      </c>
      <c r="K291" s="424">
        <v>0.93100000000000005</v>
      </c>
      <c r="L291" s="880">
        <v>1</v>
      </c>
      <c r="M291" s="421">
        <v>0.97030000000000005</v>
      </c>
      <c r="N291" s="421">
        <v>0.97030000000000005</v>
      </c>
    </row>
    <row r="292" spans="1:21" ht="24.5" customHeight="1">
      <c r="C292" s="2231" t="s">
        <v>249</v>
      </c>
      <c r="D292" s="2193" t="s">
        <v>1286</v>
      </c>
      <c r="E292" s="2194"/>
      <c r="F292" s="2199">
        <v>5363</v>
      </c>
      <c r="G292" s="2200"/>
      <c r="H292" s="425" t="s">
        <v>269</v>
      </c>
      <c r="I292" s="2240">
        <v>5975</v>
      </c>
      <c r="J292" s="2241"/>
      <c r="K292" s="2242"/>
      <c r="L292" s="2233">
        <v>5704</v>
      </c>
      <c r="M292" s="2233"/>
      <c r="N292" s="2233"/>
    </row>
    <row r="293" spans="1:21" ht="24.5" customHeight="1">
      <c r="C293" s="1237"/>
      <c r="D293" s="1785" t="s">
        <v>1287</v>
      </c>
      <c r="E293" s="1786"/>
      <c r="F293" s="393">
        <v>5363</v>
      </c>
      <c r="G293" s="31">
        <v>5015</v>
      </c>
      <c r="H293" s="394" t="s">
        <v>269</v>
      </c>
      <c r="I293" s="403">
        <v>5975</v>
      </c>
      <c r="J293" s="87">
        <v>5669</v>
      </c>
      <c r="K293" s="404">
        <v>5669</v>
      </c>
      <c r="L293" s="29">
        <v>5704</v>
      </c>
      <c r="M293" s="390">
        <v>5424</v>
      </c>
      <c r="N293" s="390">
        <v>5424</v>
      </c>
    </row>
    <row r="294" spans="1:21" ht="24.5" customHeight="1" thickBot="1">
      <c r="C294" s="2232"/>
      <c r="D294" s="2195" t="s">
        <v>1288</v>
      </c>
      <c r="E294" s="2196"/>
      <c r="F294" s="877">
        <v>1</v>
      </c>
      <c r="G294" s="421">
        <v>0.94</v>
      </c>
      <c r="H294" s="422" t="s">
        <v>269</v>
      </c>
      <c r="I294" s="881">
        <v>1</v>
      </c>
      <c r="J294" s="423">
        <v>0.94879999999999998</v>
      </c>
      <c r="K294" s="424">
        <v>0.94879999999999998</v>
      </c>
      <c r="L294" s="427">
        <v>1</v>
      </c>
      <c r="M294" s="421">
        <v>0.95089999999999997</v>
      </c>
      <c r="N294" s="421">
        <v>0.95089999999999997</v>
      </c>
    </row>
    <row r="295" spans="1:21" ht="24.5" customHeight="1">
      <c r="A295" s="293"/>
      <c r="B295" s="294"/>
      <c r="C295" s="2231" t="s">
        <v>1292</v>
      </c>
      <c r="D295" s="2193" t="s">
        <v>1286</v>
      </c>
      <c r="E295" s="2194"/>
      <c r="F295" s="2199">
        <v>131</v>
      </c>
      <c r="G295" s="2200"/>
      <c r="H295" s="425" t="s">
        <v>269</v>
      </c>
      <c r="I295" s="2243" t="s">
        <v>269</v>
      </c>
      <c r="J295" s="2244"/>
      <c r="K295" s="2245"/>
      <c r="L295" s="2234">
        <v>147</v>
      </c>
      <c r="M295" s="2234"/>
      <c r="N295" s="2234"/>
    </row>
    <row r="296" spans="1:21" ht="24.5" customHeight="1">
      <c r="B296" s="295"/>
      <c r="C296" s="1237"/>
      <c r="D296" s="1785" t="s">
        <v>1287</v>
      </c>
      <c r="E296" s="1786"/>
      <c r="F296" s="391">
        <v>131</v>
      </c>
      <c r="G296" s="64">
        <v>121</v>
      </c>
      <c r="H296" s="392" t="s">
        <v>269</v>
      </c>
      <c r="I296" s="2246" t="s">
        <v>269</v>
      </c>
      <c r="J296" s="2247"/>
      <c r="K296" s="2248"/>
      <c r="L296" s="64">
        <v>147</v>
      </c>
      <c r="M296" s="64">
        <v>138</v>
      </c>
      <c r="N296" s="64">
        <v>138</v>
      </c>
    </row>
    <row r="297" spans="1:21" ht="24.5" customHeight="1" thickBot="1">
      <c r="C297" s="2232"/>
      <c r="D297" s="2195" t="s">
        <v>1288</v>
      </c>
      <c r="E297" s="2196"/>
      <c r="F297" s="877">
        <v>1</v>
      </c>
      <c r="G297" s="421">
        <v>0.92</v>
      </c>
      <c r="H297" s="426" t="s">
        <v>269</v>
      </c>
      <c r="I297" s="2221" t="s">
        <v>269</v>
      </c>
      <c r="J297" s="2222"/>
      <c r="K297" s="2223"/>
      <c r="L297" s="427">
        <v>1</v>
      </c>
      <c r="M297" s="421">
        <v>0.93879999999999997</v>
      </c>
      <c r="N297" s="421">
        <v>0.93879999999999997</v>
      </c>
    </row>
    <row r="298" spans="1:21" ht="24.5" customHeight="1">
      <c r="C298" s="2231" t="s">
        <v>1293</v>
      </c>
      <c r="D298" s="2193" t="s">
        <v>1286</v>
      </c>
      <c r="E298" s="2194"/>
      <c r="F298" s="2199">
        <v>125</v>
      </c>
      <c r="G298" s="2200"/>
      <c r="H298" s="425" t="s">
        <v>269</v>
      </c>
      <c r="I298" s="2243" t="s">
        <v>269</v>
      </c>
      <c r="J298" s="2244"/>
      <c r="K298" s="2245"/>
      <c r="L298" s="2234">
        <v>149</v>
      </c>
      <c r="M298" s="2234"/>
      <c r="N298" s="2234"/>
    </row>
    <row r="299" spans="1:21" ht="24.5" customHeight="1">
      <c r="C299" s="1237"/>
      <c r="D299" s="1785" t="s">
        <v>1287</v>
      </c>
      <c r="E299" s="1786"/>
      <c r="F299" s="391">
        <v>125</v>
      </c>
      <c r="G299" s="64">
        <v>124</v>
      </c>
      <c r="H299" s="392" t="s">
        <v>269</v>
      </c>
      <c r="I299" s="2246" t="s">
        <v>269</v>
      </c>
      <c r="J299" s="2247"/>
      <c r="K299" s="2248"/>
      <c r="L299" s="64">
        <v>149</v>
      </c>
      <c r="M299" s="64">
        <v>146</v>
      </c>
      <c r="N299" s="64">
        <v>146</v>
      </c>
    </row>
    <row r="300" spans="1:21" ht="24.5" customHeight="1" thickBot="1">
      <c r="C300" s="2232"/>
      <c r="D300" s="2195" t="s">
        <v>1288</v>
      </c>
      <c r="E300" s="2196"/>
      <c r="F300" s="877">
        <v>1</v>
      </c>
      <c r="G300" s="421">
        <v>0.99</v>
      </c>
      <c r="H300" s="426" t="s">
        <v>269</v>
      </c>
      <c r="I300" s="2221" t="s">
        <v>269</v>
      </c>
      <c r="J300" s="2222"/>
      <c r="K300" s="2223"/>
      <c r="L300" s="427">
        <v>1</v>
      </c>
      <c r="M300" s="421">
        <v>0.97989999999999999</v>
      </c>
      <c r="N300" s="421">
        <v>0.97989999999999999</v>
      </c>
    </row>
    <row r="301" spans="1:21" ht="24.5" customHeight="1">
      <c r="C301" s="2238" t="s">
        <v>1294</v>
      </c>
      <c r="D301" s="2178" t="s">
        <v>1286</v>
      </c>
      <c r="E301" s="2179"/>
      <c r="F301" s="2208">
        <v>6822</v>
      </c>
      <c r="G301" s="2209"/>
      <c r="H301" s="395">
        <v>89</v>
      </c>
      <c r="I301" s="2235">
        <v>7251</v>
      </c>
      <c r="J301" s="2236"/>
      <c r="K301" s="2237"/>
      <c r="L301" s="2220">
        <v>7261</v>
      </c>
      <c r="M301" s="2220"/>
      <c r="N301" s="2220"/>
      <c r="O301" s="379"/>
      <c r="P301" s="379"/>
      <c r="Q301" s="379"/>
      <c r="R301" s="379"/>
      <c r="S301" s="379"/>
      <c r="T301" s="379"/>
      <c r="U301" s="379"/>
    </row>
    <row r="302" spans="1:21" ht="24.5" customHeight="1">
      <c r="C302" s="2238"/>
      <c r="D302" s="2180" t="s">
        <v>1287</v>
      </c>
      <c r="E302" s="2181"/>
      <c r="F302" s="396">
        <v>6822</v>
      </c>
      <c r="G302" s="385">
        <v>6436</v>
      </c>
      <c r="H302" s="397">
        <v>87</v>
      </c>
      <c r="I302" s="405">
        <v>7251</v>
      </c>
      <c r="J302" s="406">
        <v>6904</v>
      </c>
      <c r="K302" s="407">
        <v>6904</v>
      </c>
      <c r="L302" s="386">
        <v>7261</v>
      </c>
      <c r="M302" s="385">
        <v>6939</v>
      </c>
      <c r="N302" s="385">
        <v>6939</v>
      </c>
      <c r="O302" s="379"/>
      <c r="P302" s="379"/>
      <c r="Q302" s="379"/>
      <c r="R302" s="379"/>
      <c r="S302" s="379"/>
      <c r="T302" s="379"/>
      <c r="U302" s="379"/>
    </row>
    <row r="303" spans="1:21" ht="24.5" customHeight="1">
      <c r="C303" s="2239"/>
      <c r="D303" s="2180" t="s">
        <v>1288</v>
      </c>
      <c r="E303" s="2181"/>
      <c r="F303" s="398">
        <v>1</v>
      </c>
      <c r="G303" s="387">
        <v>0.94</v>
      </c>
      <c r="H303" s="399">
        <v>0.98</v>
      </c>
      <c r="I303" s="408">
        <v>1</v>
      </c>
      <c r="J303" s="409">
        <v>0.95209999999999995</v>
      </c>
      <c r="K303" s="410">
        <v>0.95209999999999995</v>
      </c>
      <c r="L303" s="388">
        <v>1</v>
      </c>
      <c r="M303" s="387">
        <v>0.95569999999999999</v>
      </c>
      <c r="N303" s="387">
        <v>0.95569999999999999</v>
      </c>
      <c r="O303" s="379"/>
      <c r="P303" s="379"/>
      <c r="Q303" s="379"/>
      <c r="R303" s="379"/>
      <c r="S303" s="379"/>
      <c r="T303" s="379"/>
      <c r="U303" s="379"/>
    </row>
    <row r="304" spans="1:21" ht="81" customHeight="1">
      <c r="C304" s="1350" t="s">
        <v>1295</v>
      </c>
      <c r="D304" s="1350"/>
      <c r="E304" s="1350"/>
      <c r="F304" s="1350"/>
      <c r="G304" s="1350"/>
      <c r="H304" s="1350"/>
      <c r="I304" s="1350"/>
      <c r="J304" s="1350"/>
      <c r="K304" s="1350"/>
      <c r="L304" s="1350"/>
      <c r="M304" s="1350"/>
    </row>
    <row r="305" spans="1:21" ht="15" customHeight="1"/>
    <row r="306" spans="1:21" ht="15" customHeight="1"/>
    <row r="307" spans="1:21" ht="15.5">
      <c r="B307" s="80"/>
      <c r="C307" s="2218" t="s">
        <v>1296</v>
      </c>
      <c r="D307" s="2219"/>
      <c r="E307" s="2219"/>
      <c r="F307" s="2219"/>
      <c r="G307" s="2219"/>
      <c r="H307" s="2219"/>
      <c r="I307" s="2219"/>
      <c r="J307" s="2219"/>
      <c r="K307" s="2219"/>
      <c r="L307" s="2219"/>
      <c r="M307" s="2219"/>
      <c r="N307" s="969"/>
    </row>
    <row r="308" spans="1:21" ht="15">
      <c r="B308" s="294"/>
      <c r="C308" s="2210" t="s">
        <v>1297</v>
      </c>
      <c r="D308" s="2210"/>
      <c r="E308" s="2210"/>
      <c r="F308" s="2210"/>
      <c r="G308" s="2210"/>
      <c r="H308" s="2210"/>
      <c r="I308" s="2210"/>
      <c r="J308" s="2210"/>
      <c r="K308" s="2210"/>
      <c r="L308" s="2210"/>
      <c r="M308" s="2210"/>
    </row>
    <row r="309" spans="1:21" ht="15">
      <c r="B309" s="80"/>
      <c r="C309" s="2207"/>
      <c r="D309" s="2207"/>
      <c r="E309" s="2207"/>
      <c r="F309" s="2207"/>
      <c r="G309" s="2207"/>
      <c r="H309" s="1218" t="s">
        <v>1298</v>
      </c>
      <c r="I309" s="1218"/>
      <c r="J309" s="1218"/>
      <c r="K309" s="1218" t="s">
        <v>1299</v>
      </c>
      <c r="L309" s="1218"/>
      <c r="M309" s="1218"/>
    </row>
    <row r="310" spans="1:21" ht="50.25" customHeight="1">
      <c r="B310" s="80"/>
      <c r="C310" s="2175" t="s">
        <v>1300</v>
      </c>
      <c r="D310" s="1725"/>
      <c r="E310" s="1725"/>
      <c r="F310" s="1725"/>
      <c r="G310" s="1726"/>
      <c r="H310" s="2216" t="s">
        <v>1301</v>
      </c>
      <c r="I310" s="1940"/>
      <c r="J310" s="2217"/>
      <c r="K310" s="2174" t="s">
        <v>1670</v>
      </c>
      <c r="L310" s="2174"/>
      <c r="M310" s="2174"/>
      <c r="N310" s="294"/>
      <c r="O310" s="294"/>
      <c r="P310" s="294"/>
      <c r="Q310" s="294"/>
      <c r="R310" s="294"/>
      <c r="S310" s="294"/>
      <c r="T310" s="294"/>
      <c r="U310" s="294"/>
    </row>
    <row r="311" spans="1:21" ht="63.75" customHeight="1">
      <c r="B311" s="80"/>
      <c r="C311" s="2176" t="s">
        <v>1302</v>
      </c>
      <c r="D311" s="2176"/>
      <c r="E311" s="2176"/>
      <c r="F311" s="2176"/>
      <c r="G311" s="2177"/>
      <c r="H311" s="2216" t="s">
        <v>1303</v>
      </c>
      <c r="I311" s="1940"/>
      <c r="J311" s="2217"/>
      <c r="K311" s="2174" t="s">
        <v>1671</v>
      </c>
      <c r="L311" s="2174"/>
      <c r="M311" s="2174"/>
      <c r="N311" s="295"/>
      <c r="O311" s="295"/>
      <c r="P311" s="295"/>
      <c r="Q311" s="295"/>
      <c r="R311" s="295"/>
      <c r="S311" s="295"/>
      <c r="T311" s="295"/>
      <c r="U311" s="295"/>
    </row>
    <row r="312" spans="1:21" ht="13.5"/>
    <row r="313" spans="1:21" ht="15.75" customHeight="1"/>
    <row r="314" spans="1:21" ht="15.5">
      <c r="C314" s="2050" t="s">
        <v>1751</v>
      </c>
      <c r="D314" s="1636"/>
      <c r="E314" s="1636"/>
      <c r="F314" s="1636"/>
      <c r="G314" s="1636"/>
      <c r="H314" s="1636"/>
      <c r="I314" s="1636"/>
      <c r="J314" s="1636"/>
      <c r="K314" s="1636"/>
      <c r="L314" s="1636"/>
      <c r="M314" s="1636"/>
    </row>
    <row r="315" spans="1:21" ht="13.5">
      <c r="C315" s="1393" t="s">
        <v>1672</v>
      </c>
      <c r="D315" s="1393"/>
      <c r="E315" s="1393"/>
      <c r="F315" s="1393"/>
      <c r="G315" s="1393"/>
      <c r="H315" s="1393"/>
      <c r="I315" s="1393"/>
      <c r="J315" s="1393"/>
      <c r="K315" s="1393"/>
      <c r="L315" s="1393"/>
      <c r="M315" s="1393"/>
    </row>
    <row r="316" spans="1:21" ht="13.5">
      <c r="A316" s="293"/>
      <c r="B316" s="294"/>
      <c r="C316" s="1393"/>
      <c r="D316" s="1393"/>
      <c r="E316" s="1393"/>
      <c r="F316" s="1393"/>
      <c r="G316" s="1393"/>
      <c r="H316" s="1393"/>
      <c r="I316" s="1393"/>
      <c r="J316" s="1393"/>
      <c r="K316" s="1393"/>
      <c r="L316" s="1393"/>
      <c r="M316" s="1393"/>
    </row>
    <row r="317" spans="1:21" ht="13.5">
      <c r="A317" s="293"/>
      <c r="B317" s="294"/>
      <c r="C317" s="1393"/>
      <c r="D317" s="1393"/>
      <c r="E317" s="1393"/>
      <c r="F317" s="1393"/>
      <c r="G317" s="1393"/>
      <c r="H317" s="1393"/>
      <c r="I317" s="1393"/>
      <c r="J317" s="1393"/>
      <c r="K317" s="1393"/>
      <c r="L317" s="1393"/>
      <c r="M317" s="1393"/>
    </row>
    <row r="318" spans="1:21" ht="13.5">
      <c r="A318" s="293"/>
      <c r="B318" s="294"/>
      <c r="C318" s="1393"/>
      <c r="D318" s="1393"/>
      <c r="E318" s="1393"/>
      <c r="F318" s="1393"/>
      <c r="G318" s="1393"/>
      <c r="H318" s="1393"/>
      <c r="I318" s="1393"/>
      <c r="J318" s="1393"/>
      <c r="K318" s="1393"/>
      <c r="L318" s="1393"/>
      <c r="M318" s="1393"/>
    </row>
    <row r="319" spans="1:21" ht="13.5">
      <c r="A319" s="293"/>
      <c r="B319" s="294"/>
      <c r="C319" s="1393"/>
      <c r="D319" s="1393"/>
      <c r="E319" s="1393"/>
      <c r="F319" s="1393"/>
      <c r="G319" s="1393"/>
      <c r="H319" s="1393"/>
      <c r="I319" s="1393"/>
      <c r="J319" s="1393"/>
      <c r="K319" s="1393"/>
      <c r="L319" s="1393"/>
      <c r="M319" s="1393"/>
    </row>
    <row r="320" spans="1:21" ht="15">
      <c r="C320" s="2210" t="s">
        <v>1304</v>
      </c>
      <c r="D320" s="2210"/>
      <c r="E320" s="2210"/>
      <c r="F320" s="2210"/>
      <c r="G320" s="2210"/>
      <c r="H320" s="2210"/>
      <c r="I320" s="2210"/>
      <c r="J320" s="2210"/>
      <c r="K320" s="2210"/>
      <c r="L320" s="2210"/>
      <c r="M320" s="2210"/>
    </row>
    <row r="321" spans="3:21" ht="15">
      <c r="C321" s="2037"/>
      <c r="D321" s="2037"/>
      <c r="E321" s="2037"/>
      <c r="F321" s="2037" t="s">
        <v>1305</v>
      </c>
      <c r="G321" s="2037"/>
      <c r="H321" s="2037"/>
      <c r="I321" s="2037"/>
      <c r="J321" s="2037" t="s">
        <v>1306</v>
      </c>
      <c r="K321" s="2037"/>
      <c r="L321" s="2037"/>
      <c r="M321" s="2037"/>
    </row>
    <row r="322" spans="3:21" ht="15">
      <c r="C322" s="2029" t="s">
        <v>1307</v>
      </c>
      <c r="D322" s="2029"/>
      <c r="E322" s="2211"/>
      <c r="F322" s="2256" t="s">
        <v>1308</v>
      </c>
      <c r="G322" s="2135"/>
      <c r="H322" s="2135"/>
      <c r="I322" s="2257"/>
      <c r="J322" s="2029" t="s">
        <v>1309</v>
      </c>
      <c r="K322" s="2029"/>
      <c r="L322" s="2029"/>
      <c r="M322" s="2206"/>
      <c r="N322" s="80"/>
      <c r="O322" s="80"/>
      <c r="P322" s="80"/>
      <c r="Q322" s="80"/>
      <c r="R322" s="80"/>
      <c r="S322" s="80"/>
      <c r="T322" s="80"/>
      <c r="U322" s="80"/>
    </row>
    <row r="323" spans="3:21" ht="15.75" customHeight="1">
      <c r="C323" s="2212" t="s">
        <v>197</v>
      </c>
      <c r="D323" s="2212"/>
      <c r="E323" s="2213"/>
      <c r="F323" s="2258" t="s">
        <v>45</v>
      </c>
      <c r="G323" s="2259"/>
      <c r="H323" s="2259"/>
      <c r="I323" s="2260"/>
      <c r="J323" s="2212" t="s">
        <v>1704</v>
      </c>
      <c r="K323" s="2212"/>
      <c r="L323" s="2212"/>
      <c r="M323" s="2214"/>
      <c r="N323" s="294"/>
      <c r="O323" s="294"/>
      <c r="P323" s="294"/>
      <c r="Q323" s="294"/>
      <c r="R323" s="294"/>
      <c r="S323" s="294"/>
      <c r="T323" s="294"/>
      <c r="U323" s="294"/>
    </row>
    <row r="324" spans="3:21" ht="287" customHeight="1">
      <c r="C324" s="2254" t="s">
        <v>534</v>
      </c>
      <c r="D324" s="2254"/>
      <c r="E324" s="2255"/>
      <c r="F324" s="2256" t="s">
        <v>1310</v>
      </c>
      <c r="G324" s="2135"/>
      <c r="H324" s="2135"/>
      <c r="I324" s="2257"/>
      <c r="J324" s="2029" t="s">
        <v>1311</v>
      </c>
      <c r="K324" s="2029"/>
      <c r="L324" s="2029"/>
      <c r="M324" s="2206"/>
      <c r="N324" s="80"/>
      <c r="O324" s="80"/>
      <c r="P324" s="80"/>
      <c r="Q324" s="80"/>
      <c r="R324" s="80"/>
      <c r="S324" s="80"/>
      <c r="T324" s="80"/>
      <c r="U324" s="80"/>
    </row>
    <row r="325" spans="3:21" ht="204.5" customHeight="1">
      <c r="C325" s="2029" t="s">
        <v>1312</v>
      </c>
      <c r="D325" s="2029"/>
      <c r="E325" s="2211"/>
      <c r="F325" s="2256" t="s">
        <v>1313</v>
      </c>
      <c r="G325" s="2135"/>
      <c r="H325" s="2135"/>
      <c r="I325" s="2257"/>
      <c r="J325" s="2029" t="s">
        <v>1314</v>
      </c>
      <c r="K325" s="2029"/>
      <c r="L325" s="2029"/>
      <c r="M325" s="2206"/>
      <c r="N325" s="80"/>
      <c r="O325" s="80"/>
      <c r="P325" s="80"/>
      <c r="Q325" s="80"/>
      <c r="R325" s="80"/>
      <c r="S325" s="80"/>
      <c r="T325" s="80"/>
      <c r="U325" s="80"/>
    </row>
    <row r="326" spans="3:21" ht="259.5" customHeight="1">
      <c r="C326" s="2029" t="s">
        <v>1315</v>
      </c>
      <c r="D326" s="2029"/>
      <c r="E326" s="2211"/>
      <c r="F326" s="2256" t="s">
        <v>1316</v>
      </c>
      <c r="G326" s="2135"/>
      <c r="H326" s="2135"/>
      <c r="I326" s="2257"/>
      <c r="J326" s="2029" t="s">
        <v>1673</v>
      </c>
      <c r="K326" s="2029"/>
      <c r="L326" s="2029"/>
      <c r="M326" s="2206"/>
      <c r="N326" s="80"/>
      <c r="O326" s="80"/>
      <c r="P326" s="80"/>
      <c r="Q326" s="80"/>
      <c r="R326" s="80"/>
      <c r="S326" s="80"/>
      <c r="T326" s="80"/>
      <c r="U326" s="80"/>
    </row>
    <row r="327" spans="3:21" ht="13.5">
      <c r="N327" s="80"/>
      <c r="O327" s="80"/>
      <c r="P327" s="80"/>
      <c r="Q327" s="80"/>
      <c r="R327" s="80"/>
      <c r="S327" s="80"/>
      <c r="T327" s="80"/>
      <c r="U327" s="80"/>
    </row>
    <row r="328" spans="3:21" ht="13.5"/>
    <row r="329" spans="3:21" ht="15.5">
      <c r="C329" s="2050" t="s">
        <v>1317</v>
      </c>
      <c r="D329" s="1636"/>
      <c r="E329" s="1636"/>
      <c r="F329" s="1636"/>
      <c r="G329" s="1636"/>
      <c r="H329" s="1636"/>
      <c r="I329" s="1636"/>
      <c r="J329" s="1636"/>
      <c r="K329" s="1636"/>
      <c r="L329" s="1636"/>
      <c r="M329" s="1636"/>
    </row>
    <row r="330" spans="3:21" ht="15">
      <c r="C330" s="2249" t="s">
        <v>1318</v>
      </c>
      <c r="D330" s="1283"/>
      <c r="E330" s="1283"/>
      <c r="F330" s="1283"/>
      <c r="G330" s="1283"/>
      <c r="H330" s="1283"/>
      <c r="I330" s="1283"/>
      <c r="J330" s="1283"/>
    </row>
    <row r="331" spans="3:21" ht="15">
      <c r="C331" s="2215"/>
      <c r="D331" s="2215"/>
      <c r="E331" s="2215"/>
      <c r="F331" s="2215"/>
      <c r="G331" s="411">
        <v>2022</v>
      </c>
      <c r="H331" s="411">
        <v>2023</v>
      </c>
      <c r="I331" s="187">
        <v>2024</v>
      </c>
      <c r="J331" s="187">
        <v>2025</v>
      </c>
    </row>
    <row r="332" spans="3:21" ht="15.75" customHeight="1">
      <c r="C332" s="2202" t="s">
        <v>1319</v>
      </c>
      <c r="D332" s="2202"/>
      <c r="E332" s="2202"/>
      <c r="F332" s="2203"/>
      <c r="G332" s="980">
        <v>187135220</v>
      </c>
      <c r="H332" s="981">
        <v>237442456</v>
      </c>
      <c r="I332" s="980">
        <v>309538826.37</v>
      </c>
      <c r="J332" s="982">
        <v>103538365.90000001</v>
      </c>
      <c r="K332" s="294"/>
      <c r="L332" s="294"/>
      <c r="M332" s="294"/>
      <c r="N332" s="294"/>
      <c r="O332" s="294"/>
      <c r="P332" s="294"/>
      <c r="Q332" s="294"/>
      <c r="R332" s="294"/>
      <c r="S332" s="294"/>
      <c r="T332" s="294"/>
      <c r="U332" s="294"/>
    </row>
    <row r="333" spans="3:21" ht="15">
      <c r="C333" s="1725" t="s">
        <v>1320</v>
      </c>
      <c r="D333" s="1725"/>
      <c r="E333" s="1725"/>
      <c r="F333" s="1726"/>
      <c r="G333" s="983">
        <v>92515894</v>
      </c>
      <c r="H333" s="984">
        <v>74506133</v>
      </c>
      <c r="I333" s="985">
        <v>68431971.230000004</v>
      </c>
      <c r="J333" s="986">
        <v>119678431.5</v>
      </c>
      <c r="K333" s="294"/>
      <c r="L333" s="294"/>
      <c r="M333" s="294"/>
      <c r="N333" s="294"/>
      <c r="O333" s="294"/>
      <c r="P333" s="294"/>
      <c r="Q333" s="294"/>
      <c r="R333" s="294"/>
      <c r="S333" s="294"/>
      <c r="T333" s="294"/>
      <c r="U333" s="294"/>
    </row>
    <row r="334" spans="3:21" ht="15">
      <c r="C334" s="1725" t="s">
        <v>1321</v>
      </c>
      <c r="D334" s="1725"/>
      <c r="E334" s="1725"/>
      <c r="F334" s="1726"/>
      <c r="G334" s="987">
        <v>279651114</v>
      </c>
      <c r="H334" s="981">
        <v>311948589</v>
      </c>
      <c r="I334" s="988">
        <v>377970797.60000002</v>
      </c>
      <c r="J334" s="982">
        <v>223216797.40000001</v>
      </c>
      <c r="K334" s="294"/>
      <c r="L334" s="294"/>
      <c r="M334" s="294"/>
      <c r="N334" s="294"/>
      <c r="O334" s="294"/>
      <c r="P334" s="294"/>
      <c r="Q334" s="294"/>
      <c r="R334" s="294"/>
      <c r="S334" s="294"/>
      <c r="T334" s="294"/>
      <c r="U334" s="294"/>
    </row>
    <row r="335" spans="3:21" ht="15">
      <c r="C335" s="1725" t="s">
        <v>1322</v>
      </c>
      <c r="D335" s="1725"/>
      <c r="E335" s="1725"/>
      <c r="F335" s="1726"/>
      <c r="G335" s="989">
        <v>36241199</v>
      </c>
      <c r="H335" s="990">
        <v>67247000</v>
      </c>
      <c r="I335" s="991">
        <v>82787249.620000005</v>
      </c>
      <c r="J335" s="992">
        <v>107182055</v>
      </c>
      <c r="K335" s="294"/>
      <c r="L335" s="294"/>
      <c r="M335" s="294"/>
      <c r="N335" s="294"/>
      <c r="O335" s="294"/>
      <c r="P335" s="294"/>
      <c r="Q335" s="294"/>
      <c r="R335" s="294"/>
      <c r="S335" s="294"/>
      <c r="T335" s="294"/>
      <c r="U335" s="294"/>
    </row>
    <row r="336" spans="3:21" ht="33" customHeight="1">
      <c r="C336" s="1988" t="s">
        <v>1674</v>
      </c>
      <c r="D336" s="1988"/>
      <c r="E336" s="1988"/>
      <c r="F336" s="1988"/>
      <c r="G336" s="1988"/>
      <c r="H336" s="1988"/>
      <c r="I336" s="1988"/>
      <c r="J336" s="1988"/>
      <c r="K336" s="1988"/>
      <c r="L336" s="1988"/>
      <c r="M336" s="1988"/>
    </row>
    <row r="337" spans="3:13" ht="13.5"/>
    <row r="338" spans="3:13" ht="13.5"/>
    <row r="339" spans="3:13" ht="15.5">
      <c r="C339" s="2050" t="s">
        <v>1323</v>
      </c>
      <c r="D339" s="1636"/>
      <c r="E339" s="1636"/>
      <c r="F339" s="1636"/>
      <c r="G339" s="1636"/>
      <c r="H339" s="1636"/>
      <c r="I339" s="1636"/>
      <c r="J339" s="1636"/>
      <c r="K339" s="1636"/>
      <c r="L339" s="1636"/>
      <c r="M339" s="1636"/>
    </row>
    <row r="340" spans="3:13" ht="13.5">
      <c r="C340" s="1393" t="s">
        <v>1737</v>
      </c>
      <c r="D340" s="1393"/>
      <c r="E340" s="1393"/>
      <c r="F340" s="1393"/>
      <c r="G340" s="1393"/>
      <c r="H340" s="1393"/>
      <c r="I340" s="1393"/>
      <c r="J340" s="1393"/>
      <c r="K340" s="1393"/>
      <c r="L340" s="1393"/>
      <c r="M340" s="1393"/>
    </row>
    <row r="341" spans="3:13" ht="13.5">
      <c r="C341" s="1393"/>
      <c r="D341" s="1393"/>
      <c r="E341" s="1393"/>
      <c r="F341" s="1393"/>
      <c r="G341" s="1393"/>
      <c r="H341" s="1393"/>
      <c r="I341" s="1393"/>
      <c r="J341" s="1393"/>
      <c r="K341" s="1393"/>
      <c r="L341" s="1393"/>
      <c r="M341" s="1393"/>
    </row>
    <row r="342" spans="3:13" ht="13.5">
      <c r="C342" s="1393"/>
      <c r="D342" s="1393"/>
      <c r="E342" s="1393"/>
      <c r="F342" s="1393"/>
      <c r="G342" s="1393"/>
      <c r="H342" s="1393"/>
      <c r="I342" s="1393"/>
      <c r="J342" s="1393"/>
      <c r="K342" s="1393"/>
      <c r="L342" s="1393"/>
      <c r="M342" s="1393"/>
    </row>
    <row r="343" spans="3:13" ht="55.5" customHeight="1">
      <c r="C343" s="1393"/>
      <c r="D343" s="1393"/>
      <c r="E343" s="1393"/>
      <c r="F343" s="1393"/>
      <c r="G343" s="1393"/>
      <c r="H343" s="1393"/>
      <c r="I343" s="1393"/>
      <c r="J343" s="1393"/>
      <c r="K343" s="1393"/>
      <c r="L343" s="1393"/>
      <c r="M343" s="1393"/>
    </row>
    <row r="344" spans="3:13" ht="13.5">
      <c r="C344" s="1393"/>
      <c r="D344" s="1393"/>
      <c r="E344" s="1393"/>
      <c r="F344" s="1393"/>
      <c r="G344" s="1393"/>
      <c r="H344" s="1393"/>
      <c r="I344" s="1393"/>
      <c r="J344" s="1393"/>
      <c r="K344" s="1393"/>
      <c r="L344" s="1393"/>
      <c r="M344" s="1393"/>
    </row>
    <row r="345" spans="3:13" ht="13.5"/>
    <row r="346" spans="3:13" ht="13.5"/>
    <row r="347" spans="3:13" ht="15.5">
      <c r="C347" s="2261" t="s">
        <v>1324</v>
      </c>
      <c r="D347" s="2262"/>
      <c r="E347" s="2262"/>
      <c r="F347" s="2262"/>
      <c r="G347" s="2262"/>
      <c r="H347" s="2262"/>
      <c r="I347" s="2262"/>
      <c r="J347" s="2262"/>
      <c r="K347" s="2262"/>
      <c r="L347" s="2262"/>
      <c r="M347" s="2262"/>
    </row>
    <row r="348" spans="3:13" ht="15">
      <c r="C348" s="2263" t="s">
        <v>363</v>
      </c>
      <c r="D348" s="2263"/>
      <c r="E348" s="2263"/>
      <c r="F348" s="2264"/>
      <c r="G348" s="2265" t="s">
        <v>364</v>
      </c>
      <c r="H348" s="2266"/>
      <c r="I348" s="2266"/>
      <c r="J348" s="2266"/>
      <c r="K348" s="2266"/>
      <c r="L348" s="2266"/>
      <c r="M348" s="2266"/>
    </row>
    <row r="349" spans="3:13" ht="13.5">
      <c r="C349" s="1992" t="s">
        <v>1325</v>
      </c>
      <c r="D349" s="1992"/>
      <c r="E349" s="1992"/>
      <c r="F349" s="2140"/>
      <c r="G349" s="2142" t="s">
        <v>1675</v>
      </c>
      <c r="H349" s="2143"/>
      <c r="I349" s="2143"/>
      <c r="J349" s="2143"/>
      <c r="K349" s="2143"/>
      <c r="L349" s="2143"/>
      <c r="M349" s="2143"/>
    </row>
    <row r="350" spans="3:13" ht="13.5">
      <c r="C350" s="1261"/>
      <c r="D350" s="1261"/>
      <c r="E350" s="1261"/>
      <c r="F350" s="2141"/>
      <c r="G350" s="1748"/>
      <c r="H350" s="1745"/>
      <c r="I350" s="1745"/>
      <c r="J350" s="1745"/>
      <c r="K350" s="1745"/>
      <c r="L350" s="1745"/>
      <c r="M350" s="1745"/>
    </row>
    <row r="351" spans="3:13" ht="13.5">
      <c r="C351" s="1261"/>
      <c r="D351" s="1261"/>
      <c r="E351" s="1261"/>
      <c r="F351" s="2141"/>
      <c r="G351" s="1748"/>
      <c r="H351" s="1745"/>
      <c r="I351" s="1745"/>
      <c r="J351" s="1745"/>
      <c r="K351" s="1745"/>
      <c r="L351" s="1745"/>
      <c r="M351" s="1745"/>
    </row>
    <row r="352" spans="3:13" ht="13.5">
      <c r="C352" s="1261"/>
      <c r="D352" s="1261"/>
      <c r="E352" s="1261"/>
      <c r="F352" s="2141"/>
      <c r="G352" s="1748"/>
      <c r="H352" s="1745"/>
      <c r="I352" s="1745"/>
      <c r="J352" s="1745"/>
      <c r="K352" s="1745"/>
      <c r="L352" s="1745"/>
      <c r="M352" s="1745"/>
    </row>
    <row r="353" spans="3:13" ht="13.5">
      <c r="C353" s="1261"/>
      <c r="D353" s="1261"/>
      <c r="E353" s="1261"/>
      <c r="F353" s="2141"/>
      <c r="G353" s="1748"/>
      <c r="H353" s="1745"/>
      <c r="I353" s="1745"/>
      <c r="J353" s="1745"/>
      <c r="K353" s="1745"/>
      <c r="L353" s="1745"/>
      <c r="M353" s="1745"/>
    </row>
    <row r="354" spans="3:13" ht="13.5">
      <c r="C354" s="1261"/>
      <c r="D354" s="1261"/>
      <c r="E354" s="1261"/>
      <c r="F354" s="2141"/>
      <c r="G354" s="1748"/>
      <c r="H354" s="1745"/>
      <c r="I354" s="1745"/>
      <c r="J354" s="1745"/>
      <c r="K354" s="1745"/>
      <c r="L354" s="1745"/>
      <c r="M354" s="1745"/>
    </row>
    <row r="355" spans="3:13" ht="13.5">
      <c r="C355" s="1261"/>
      <c r="D355" s="1261"/>
      <c r="E355" s="1261"/>
      <c r="F355" s="2141"/>
      <c r="G355" s="1748"/>
      <c r="H355" s="1745"/>
      <c r="I355" s="1745"/>
      <c r="J355" s="1745"/>
      <c r="K355" s="1745"/>
      <c r="L355" s="1745"/>
      <c r="M355" s="1745"/>
    </row>
    <row r="356" spans="3:13" ht="13.5">
      <c r="C356" s="1261"/>
      <c r="D356" s="1261"/>
      <c r="E356" s="1261"/>
      <c r="F356" s="2141"/>
      <c r="G356" s="1748"/>
      <c r="H356" s="1745"/>
      <c r="I356" s="1745"/>
      <c r="J356" s="1745"/>
      <c r="K356" s="1745"/>
      <c r="L356" s="1745"/>
      <c r="M356" s="1745"/>
    </row>
    <row r="357" spans="3:13" ht="13.5">
      <c r="C357" s="1261"/>
      <c r="D357" s="1261"/>
      <c r="E357" s="1261"/>
      <c r="F357" s="2141"/>
      <c r="G357" s="1748"/>
      <c r="H357" s="1745"/>
      <c r="I357" s="1745"/>
      <c r="J357" s="1745"/>
      <c r="K357" s="1745"/>
      <c r="L357" s="1745"/>
      <c r="M357" s="1745"/>
    </row>
    <row r="358" spans="3:13" ht="13.5">
      <c r="C358" s="1261"/>
      <c r="D358" s="1261"/>
      <c r="E358" s="1261"/>
      <c r="F358" s="2141"/>
      <c r="G358" s="1748"/>
      <c r="H358" s="1745"/>
      <c r="I358" s="1745"/>
      <c r="J358" s="1745"/>
      <c r="K358" s="1745"/>
      <c r="L358" s="1745"/>
      <c r="M358" s="1745"/>
    </row>
    <row r="359" spans="3:13" ht="13.5">
      <c r="C359" s="1261"/>
      <c r="D359" s="1261"/>
      <c r="E359" s="1261"/>
      <c r="F359" s="2141"/>
      <c r="G359" s="1748"/>
      <c r="H359" s="1745"/>
      <c r="I359" s="1745"/>
      <c r="J359" s="1745"/>
      <c r="K359" s="1745"/>
      <c r="L359" s="1745"/>
      <c r="M359" s="1745"/>
    </row>
    <row r="360" spans="3:13" ht="13.5">
      <c r="C360" s="1261"/>
      <c r="D360" s="1261"/>
      <c r="E360" s="1261"/>
      <c r="F360" s="2141"/>
      <c r="G360" s="1748"/>
      <c r="H360" s="1745"/>
      <c r="I360" s="1745"/>
      <c r="J360" s="1745"/>
      <c r="K360" s="1745"/>
      <c r="L360" s="1745"/>
      <c r="M360" s="1745"/>
    </row>
    <row r="361" spans="3:13" ht="13.5">
      <c r="C361" s="1261"/>
      <c r="D361" s="1261"/>
      <c r="E361" s="1261"/>
      <c r="F361" s="2141"/>
      <c r="G361" s="1748"/>
      <c r="H361" s="1745"/>
      <c r="I361" s="1745"/>
      <c r="J361" s="1745"/>
      <c r="K361" s="1745"/>
      <c r="L361" s="1745"/>
      <c r="M361" s="1745"/>
    </row>
    <row r="362" spans="3:13" ht="13.5">
      <c r="C362" s="1261"/>
      <c r="D362" s="1261"/>
      <c r="E362" s="1261"/>
      <c r="F362" s="2141"/>
      <c r="G362" s="1748"/>
      <c r="H362" s="1745"/>
      <c r="I362" s="1745"/>
      <c r="J362" s="1745"/>
      <c r="K362" s="1745"/>
      <c r="L362" s="1745"/>
      <c r="M362" s="1745"/>
    </row>
    <row r="363" spans="3:13" ht="13.5">
      <c r="C363" s="1261"/>
      <c r="D363" s="1261"/>
      <c r="E363" s="1261"/>
      <c r="F363" s="2141"/>
      <c r="G363" s="1748"/>
      <c r="H363" s="1745"/>
      <c r="I363" s="1745"/>
      <c r="J363" s="1745"/>
      <c r="K363" s="1745"/>
      <c r="L363" s="1745"/>
      <c r="M363" s="1745"/>
    </row>
    <row r="364" spans="3:13" ht="13.5">
      <c r="C364" s="1261"/>
      <c r="D364" s="1261"/>
      <c r="E364" s="1261"/>
      <c r="F364" s="2141"/>
      <c r="G364" s="1748"/>
      <c r="H364" s="1745"/>
      <c r="I364" s="1745"/>
      <c r="J364" s="1745"/>
      <c r="K364" s="1745"/>
      <c r="L364" s="1745"/>
      <c r="M364" s="1745"/>
    </row>
    <row r="365" spans="3:13" ht="13.5">
      <c r="C365" s="1261"/>
      <c r="D365" s="1261"/>
      <c r="E365" s="1261"/>
      <c r="F365" s="2141"/>
      <c r="G365" s="1748"/>
      <c r="H365" s="1745"/>
      <c r="I365" s="1745"/>
      <c r="J365" s="1745"/>
      <c r="K365" s="1745"/>
      <c r="L365" s="1745"/>
      <c r="M365" s="1745"/>
    </row>
    <row r="366" spans="3:13" ht="13.5">
      <c r="C366" s="1261"/>
      <c r="D366" s="1261"/>
      <c r="E366" s="1261"/>
      <c r="F366" s="2141"/>
      <c r="G366" s="1748"/>
      <c r="H366" s="1745"/>
      <c r="I366" s="1745"/>
      <c r="J366" s="1745"/>
      <c r="K366" s="1745"/>
      <c r="L366" s="1745"/>
      <c r="M366" s="1745"/>
    </row>
    <row r="367" spans="3:13" ht="13.5">
      <c r="C367" s="1261"/>
      <c r="D367" s="1261"/>
      <c r="E367" s="1261"/>
      <c r="F367" s="2141"/>
      <c r="G367" s="1748"/>
      <c r="H367" s="1745"/>
      <c r="I367" s="1745"/>
      <c r="J367" s="1745"/>
      <c r="K367" s="1745"/>
      <c r="L367" s="1745"/>
      <c r="M367" s="1745"/>
    </row>
    <row r="368" spans="3:13" ht="13.5">
      <c r="C368" s="1261"/>
      <c r="D368" s="1261"/>
      <c r="E368" s="1261"/>
      <c r="F368" s="2141"/>
      <c r="G368" s="1748"/>
      <c r="H368" s="1745"/>
      <c r="I368" s="1745"/>
      <c r="J368" s="1745"/>
      <c r="K368" s="1745"/>
      <c r="L368" s="1745"/>
      <c r="M368" s="1745"/>
    </row>
    <row r="369" spans="3:13" ht="13.5">
      <c r="C369" s="1261"/>
      <c r="D369" s="1261"/>
      <c r="E369" s="1261"/>
      <c r="F369" s="2141"/>
      <c r="G369" s="1748"/>
      <c r="H369" s="1745"/>
      <c r="I369" s="1745"/>
      <c r="J369" s="1745"/>
      <c r="K369" s="1745"/>
      <c r="L369" s="1745"/>
      <c r="M369" s="1745"/>
    </row>
    <row r="370" spans="3:13" ht="13.5">
      <c r="C370" s="1261"/>
      <c r="D370" s="1261"/>
      <c r="E370" s="1261"/>
      <c r="F370" s="2141"/>
      <c r="G370" s="1748"/>
      <c r="H370" s="1745"/>
      <c r="I370" s="1745"/>
      <c r="J370" s="1745"/>
      <c r="K370" s="1745"/>
      <c r="L370" s="1745"/>
      <c r="M370" s="1745"/>
    </row>
    <row r="371" spans="3:13" ht="13.5">
      <c r="C371" s="1261"/>
      <c r="D371" s="1261"/>
      <c r="E371" s="1261"/>
      <c r="F371" s="2141"/>
      <c r="G371" s="1748"/>
      <c r="H371" s="1745"/>
      <c r="I371" s="1745"/>
      <c r="J371" s="1745"/>
      <c r="K371" s="1745"/>
      <c r="L371" s="1745"/>
      <c r="M371" s="1745"/>
    </row>
    <row r="372" spans="3:13" ht="13.5">
      <c r="C372" s="1261"/>
      <c r="D372" s="1261"/>
      <c r="E372" s="1261"/>
      <c r="F372" s="2141"/>
      <c r="G372" s="1748"/>
      <c r="H372" s="1745"/>
      <c r="I372" s="1745"/>
      <c r="J372" s="1745"/>
      <c r="K372" s="1745"/>
      <c r="L372" s="1745"/>
      <c r="M372" s="1745"/>
    </row>
    <row r="373" spans="3:13" ht="13.5">
      <c r="C373" s="1261"/>
      <c r="D373" s="1261"/>
      <c r="E373" s="1261"/>
      <c r="F373" s="2141"/>
      <c r="G373" s="1748"/>
      <c r="H373" s="1745"/>
      <c r="I373" s="1745"/>
      <c r="J373" s="1745"/>
      <c r="K373" s="1745"/>
      <c r="L373" s="1745"/>
      <c r="M373" s="1745"/>
    </row>
    <row r="374" spans="3:13" ht="13.5">
      <c r="C374" s="1261"/>
      <c r="D374" s="1261"/>
      <c r="E374" s="1261"/>
      <c r="F374" s="2141"/>
      <c r="G374" s="1748"/>
      <c r="H374" s="1745"/>
      <c r="I374" s="1745"/>
      <c r="J374" s="1745"/>
      <c r="K374" s="1745"/>
      <c r="L374" s="1745"/>
      <c r="M374" s="1745"/>
    </row>
    <row r="375" spans="3:13" ht="13.5">
      <c r="C375" s="1261"/>
      <c r="D375" s="1261"/>
      <c r="E375" s="1261"/>
      <c r="F375" s="2141"/>
      <c r="G375" s="1748"/>
      <c r="H375" s="1745"/>
      <c r="I375" s="1745"/>
      <c r="J375" s="1745"/>
      <c r="K375" s="1745"/>
      <c r="L375" s="1745"/>
      <c r="M375" s="1745"/>
    </row>
    <row r="376" spans="3:13" ht="13.5">
      <c r="C376" s="1261"/>
      <c r="D376" s="1261"/>
      <c r="E376" s="1261"/>
      <c r="F376" s="2141"/>
      <c r="G376" s="1748"/>
      <c r="H376" s="1745"/>
      <c r="I376" s="1745"/>
      <c r="J376" s="1745"/>
      <c r="K376" s="1745"/>
      <c r="L376" s="1745"/>
      <c r="M376" s="1745"/>
    </row>
    <row r="377" spans="3:13" ht="13.5">
      <c r="C377" s="1261"/>
      <c r="D377" s="1261"/>
      <c r="E377" s="1261"/>
      <c r="F377" s="2141"/>
      <c r="G377" s="1748"/>
      <c r="H377" s="1745"/>
      <c r="I377" s="1745"/>
      <c r="J377" s="1745"/>
      <c r="K377" s="1745"/>
      <c r="L377" s="1745"/>
      <c r="M377" s="1745"/>
    </row>
    <row r="378" spans="3:13" ht="13.5">
      <c r="C378" s="1261"/>
      <c r="D378" s="1261"/>
      <c r="E378" s="1261"/>
      <c r="F378" s="2141"/>
      <c r="G378" s="1748"/>
      <c r="H378" s="1745"/>
      <c r="I378" s="1745"/>
      <c r="J378" s="1745"/>
      <c r="K378" s="1745"/>
      <c r="L378" s="1745"/>
      <c r="M378" s="1745"/>
    </row>
    <row r="379" spans="3:13" ht="13.5">
      <c r="C379" s="1261"/>
      <c r="D379" s="1261"/>
      <c r="E379" s="1261"/>
      <c r="F379" s="2141"/>
      <c r="G379" s="1748"/>
      <c r="H379" s="1745"/>
      <c r="I379" s="1745"/>
      <c r="J379" s="1745"/>
      <c r="K379" s="1745"/>
      <c r="L379" s="1745"/>
      <c r="M379" s="1745"/>
    </row>
    <row r="380" spans="3:13" ht="13.5">
      <c r="C380" s="1560"/>
      <c r="D380" s="1560"/>
      <c r="E380" s="1560"/>
      <c r="F380" s="1561"/>
      <c r="G380" s="2056"/>
      <c r="H380" s="2057"/>
      <c r="I380" s="2057"/>
      <c r="J380" s="2057"/>
      <c r="K380" s="2057"/>
      <c r="L380" s="2057"/>
      <c r="M380" s="2057"/>
    </row>
    <row r="381" spans="3:13" ht="72" customHeight="1">
      <c r="C381" s="2043" t="s">
        <v>1326</v>
      </c>
      <c r="D381" s="2043"/>
      <c r="E381" s="2043"/>
      <c r="F381" s="2044"/>
      <c r="G381" s="2134" t="s">
        <v>1327</v>
      </c>
      <c r="H381" s="2135"/>
      <c r="I381" s="2135"/>
      <c r="J381" s="2135"/>
      <c r="K381" s="2135"/>
      <c r="L381" s="2135"/>
      <c r="M381" s="2135"/>
    </row>
    <row r="382" spans="3:13" ht="40" customHeight="1">
      <c r="C382" s="2043" t="s">
        <v>1328</v>
      </c>
      <c r="D382" s="2043"/>
      <c r="E382" s="2043"/>
      <c r="F382" s="2044"/>
      <c r="G382" s="2134" t="s">
        <v>1329</v>
      </c>
      <c r="H382" s="2135"/>
      <c r="I382" s="2135"/>
      <c r="J382" s="2135"/>
      <c r="K382" s="2135"/>
      <c r="L382" s="2135"/>
      <c r="M382" s="2135"/>
    </row>
    <row r="383" spans="3:13" ht="51" customHeight="1">
      <c r="C383" s="2043" t="s">
        <v>1330</v>
      </c>
      <c r="D383" s="2043"/>
      <c r="E383" s="2043"/>
      <c r="F383" s="2044"/>
      <c r="G383" s="2134" t="s">
        <v>1331</v>
      </c>
      <c r="H383" s="2135"/>
      <c r="I383" s="2135"/>
      <c r="J383" s="2135"/>
      <c r="K383" s="2135"/>
      <c r="L383" s="2135"/>
      <c r="M383" s="2135"/>
    </row>
    <row r="384" spans="3:13" ht="39" customHeight="1">
      <c r="C384" s="2043" t="s">
        <v>1332</v>
      </c>
      <c r="D384" s="2043"/>
      <c r="E384" s="2043"/>
      <c r="F384" s="2044"/>
      <c r="G384" s="2134" t="s">
        <v>1333</v>
      </c>
      <c r="H384" s="2135"/>
      <c r="I384" s="2135"/>
      <c r="J384" s="2135"/>
      <c r="K384" s="2135"/>
      <c r="L384" s="2135"/>
      <c r="M384" s="2135"/>
    </row>
    <row r="385" spans="1:14" ht="41" customHeight="1">
      <c r="C385" s="2043" t="s">
        <v>1334</v>
      </c>
      <c r="D385" s="2043"/>
      <c r="E385" s="2043"/>
      <c r="F385" s="2044"/>
      <c r="G385" s="2134" t="s">
        <v>1335</v>
      </c>
      <c r="H385" s="2135"/>
      <c r="I385" s="2135"/>
      <c r="J385" s="2135"/>
      <c r="K385" s="2135"/>
      <c r="L385" s="2135"/>
      <c r="M385" s="2135"/>
    </row>
    <row r="386" spans="1:14" ht="54" customHeight="1">
      <c r="C386" s="2043" t="s">
        <v>1336</v>
      </c>
      <c r="D386" s="2043"/>
      <c r="E386" s="2043"/>
      <c r="F386" s="2044"/>
      <c r="G386" s="2134" t="s">
        <v>1337</v>
      </c>
      <c r="H386" s="2135"/>
      <c r="I386" s="2135"/>
      <c r="J386" s="2135"/>
      <c r="K386" s="2135"/>
      <c r="L386" s="2135"/>
      <c r="M386" s="2135"/>
    </row>
    <row r="387" spans="1:14" ht="151" customHeight="1">
      <c r="C387" s="2043" t="s">
        <v>1741</v>
      </c>
      <c r="D387" s="2043"/>
      <c r="E387" s="2043"/>
      <c r="F387" s="2044"/>
      <c r="G387" s="2134" t="s">
        <v>1742</v>
      </c>
      <c r="H387" s="2135"/>
      <c r="I387" s="2135"/>
      <c r="J387" s="2135"/>
      <c r="K387" s="2135"/>
      <c r="L387" s="2135"/>
      <c r="M387" s="2135"/>
    </row>
    <row r="388" spans="1:14" ht="13.5"/>
    <row r="389" spans="1:14" ht="13.5"/>
    <row r="390" spans="1:14" ht="15.75" customHeight="1">
      <c r="C390" s="2050" t="s">
        <v>1649</v>
      </c>
      <c r="D390" s="1636"/>
      <c r="E390" s="1636"/>
      <c r="F390" s="1636"/>
      <c r="G390" s="1636"/>
      <c r="H390" s="1636"/>
      <c r="I390" s="1636"/>
      <c r="J390" s="1636"/>
      <c r="K390" s="1636"/>
      <c r="L390" s="1636"/>
      <c r="M390" s="1636"/>
    </row>
    <row r="391" spans="1:14" ht="113.5" customHeight="1">
      <c r="C391" s="1393" t="s">
        <v>1745</v>
      </c>
      <c r="D391" s="1393"/>
      <c r="E391" s="1393"/>
      <c r="F391" s="1393"/>
      <c r="G391" s="1393"/>
      <c r="H391" s="1393"/>
      <c r="I391" s="1393"/>
      <c r="J391" s="1393"/>
      <c r="K391" s="1393"/>
      <c r="L391" s="1393"/>
      <c r="M391" s="1393"/>
    </row>
    <row r="392" spans="1:14" ht="15" customHeight="1">
      <c r="A392" s="906"/>
      <c r="C392" s="2204" t="s">
        <v>1338</v>
      </c>
      <c r="D392" s="2205"/>
      <c r="E392" s="2205"/>
      <c r="F392" s="2205"/>
      <c r="G392" s="2205"/>
      <c r="H392" s="2205"/>
      <c r="I392" s="2205"/>
      <c r="J392" s="2205"/>
    </row>
    <row r="393" spans="1:14" ht="15">
      <c r="C393" s="2201" t="s">
        <v>183</v>
      </c>
      <c r="D393" s="2201"/>
      <c r="E393" s="2201"/>
      <c r="F393" s="2201"/>
      <c r="G393" s="418">
        <v>2022</v>
      </c>
      <c r="H393" s="418">
        <v>2023</v>
      </c>
      <c r="I393" s="418">
        <v>2024</v>
      </c>
      <c r="J393" s="418">
        <v>2025</v>
      </c>
    </row>
    <row r="394" spans="1:14" ht="15">
      <c r="C394" s="2202" t="s">
        <v>1339</v>
      </c>
      <c r="D394" s="2202"/>
      <c r="E394" s="2202"/>
      <c r="F394" s="2203"/>
      <c r="G394" s="412">
        <v>8607160000</v>
      </c>
      <c r="H394" s="414">
        <v>6852720000</v>
      </c>
      <c r="I394" s="412">
        <v>7622670000</v>
      </c>
      <c r="J394" s="416">
        <v>8436509183.3299999</v>
      </c>
    </row>
    <row r="395" spans="1:14" ht="15">
      <c r="C395" s="1725" t="s">
        <v>1340</v>
      </c>
      <c r="D395" s="1725"/>
      <c r="E395" s="1725"/>
      <c r="F395" s="1726"/>
      <c r="G395" s="413">
        <v>8625000000</v>
      </c>
      <c r="H395" s="415">
        <v>7348070000</v>
      </c>
      <c r="I395" s="413">
        <v>8173000000</v>
      </c>
      <c r="J395" s="417">
        <v>8788797000</v>
      </c>
    </row>
    <row r="396" spans="1:14" ht="15">
      <c r="C396" s="1725" t="s">
        <v>1341</v>
      </c>
      <c r="D396" s="1725"/>
      <c r="E396" s="1725"/>
      <c r="F396" s="1726"/>
      <c r="G396" s="1186">
        <f>G394/G395</f>
        <v>0.99793159420289856</v>
      </c>
      <c r="H396" s="1187">
        <f>H394/H395</f>
        <v>0.93258774072647643</v>
      </c>
      <c r="I396" s="1186">
        <f>I394/I395</f>
        <v>0.93266487213997307</v>
      </c>
      <c r="J396" s="1188">
        <f>J394/J395</f>
        <v>0.95991626423161214</v>
      </c>
    </row>
    <row r="397" spans="1:14" ht="13.5">
      <c r="L397" s="999"/>
    </row>
    <row r="398" spans="1:14" ht="13.5">
      <c r="K398" s="1000"/>
      <c r="L398" s="1000"/>
      <c r="M398" s="1000"/>
      <c r="N398" s="1000"/>
    </row>
    <row r="399" spans="1:14" ht="15.5">
      <c r="C399" s="2050" t="s">
        <v>1342</v>
      </c>
      <c r="D399" s="1636"/>
      <c r="E399" s="1636"/>
      <c r="F399" s="1636"/>
      <c r="G399" s="1636"/>
      <c r="H399" s="1636"/>
      <c r="I399" s="1636"/>
      <c r="J399" s="1636"/>
      <c r="K399" s="1636"/>
      <c r="L399" s="1636"/>
      <c r="M399" s="1636"/>
    </row>
    <row r="400" spans="1:14" ht="13.5">
      <c r="C400" s="1310" t="s">
        <v>1744</v>
      </c>
      <c r="D400" s="1310"/>
      <c r="E400" s="1310"/>
      <c r="F400" s="1310"/>
      <c r="G400" s="1310"/>
      <c r="H400" s="1310"/>
      <c r="I400" s="1310"/>
      <c r="J400" s="1310"/>
      <c r="K400" s="1310"/>
      <c r="L400" s="1310"/>
      <c r="M400" s="1310"/>
    </row>
    <row r="401" spans="1:13" ht="13.5">
      <c r="A401" s="234"/>
      <c r="C401" s="1310"/>
      <c r="D401" s="1310"/>
      <c r="E401" s="1310"/>
      <c r="F401" s="1310"/>
      <c r="G401" s="1310"/>
      <c r="H401" s="1310"/>
      <c r="I401" s="1310"/>
      <c r="J401" s="1310"/>
      <c r="K401" s="1310"/>
      <c r="L401" s="1310"/>
      <c r="M401" s="1310"/>
    </row>
    <row r="402" spans="1:13" ht="13.5">
      <c r="C402" s="1310"/>
      <c r="D402" s="1310"/>
      <c r="E402" s="1310"/>
      <c r="F402" s="1310"/>
      <c r="G402" s="1310"/>
      <c r="H402" s="1310"/>
      <c r="I402" s="1310"/>
      <c r="J402" s="1310"/>
      <c r="K402" s="1310"/>
      <c r="L402" s="1310"/>
      <c r="M402" s="1310"/>
    </row>
    <row r="403" spans="1:13" ht="13.5">
      <c r="C403" s="1310"/>
      <c r="D403" s="1310"/>
      <c r="E403" s="1310"/>
      <c r="F403" s="1310"/>
      <c r="G403" s="1310"/>
      <c r="H403" s="1310"/>
      <c r="I403" s="1310"/>
      <c r="J403" s="1310"/>
      <c r="K403" s="1310"/>
      <c r="L403" s="1310"/>
      <c r="M403" s="1310"/>
    </row>
    <row r="404" spans="1:13" ht="13.5">
      <c r="C404" s="1310"/>
      <c r="D404" s="1310"/>
      <c r="E404" s="1310"/>
      <c r="F404" s="1310"/>
      <c r="G404" s="1310"/>
      <c r="H404" s="1310"/>
      <c r="I404" s="1310"/>
      <c r="J404" s="1310"/>
      <c r="K404" s="1310"/>
      <c r="L404" s="1310"/>
      <c r="M404" s="1310"/>
    </row>
    <row r="405" spans="1:13" ht="13.5">
      <c r="C405" s="1310"/>
      <c r="D405" s="1310"/>
      <c r="E405" s="1310"/>
      <c r="F405" s="1310"/>
      <c r="G405" s="1310"/>
      <c r="H405" s="1310"/>
      <c r="I405" s="1310"/>
      <c r="J405" s="1310"/>
      <c r="K405" s="1310"/>
      <c r="L405" s="1310"/>
      <c r="M405" s="1310"/>
    </row>
    <row r="406" spans="1:13" ht="13.5">
      <c r="C406" s="1310"/>
      <c r="D406" s="1310"/>
      <c r="E406" s="1310"/>
      <c r="F406" s="1310"/>
      <c r="G406" s="1310"/>
      <c r="H406" s="1310"/>
      <c r="I406" s="1310"/>
      <c r="J406" s="1310"/>
      <c r="K406" s="1310"/>
      <c r="L406" s="1310"/>
      <c r="M406" s="1310"/>
    </row>
    <row r="407" spans="1:13" ht="13.5">
      <c r="C407" s="1310"/>
      <c r="D407" s="1310"/>
      <c r="E407" s="1310"/>
      <c r="F407" s="1310"/>
      <c r="G407" s="1310"/>
      <c r="H407" s="1310"/>
      <c r="I407" s="1310"/>
      <c r="J407" s="1310"/>
      <c r="K407" s="1310"/>
      <c r="L407" s="1310"/>
      <c r="M407" s="1310"/>
    </row>
    <row r="408" spans="1:13" ht="13.5">
      <c r="C408" s="1310"/>
      <c r="D408" s="1310"/>
      <c r="E408" s="1310"/>
      <c r="F408" s="1310"/>
      <c r="G408" s="1310"/>
      <c r="H408" s="1310"/>
      <c r="I408" s="1310"/>
      <c r="J408" s="1310"/>
      <c r="K408" s="1310"/>
      <c r="L408" s="1310"/>
      <c r="M408" s="1310"/>
    </row>
    <row r="409" spans="1:13" ht="13.5">
      <c r="C409" s="1310"/>
      <c r="D409" s="1310"/>
      <c r="E409" s="1310"/>
      <c r="F409" s="1310"/>
      <c r="G409" s="1310"/>
      <c r="H409" s="1310"/>
      <c r="I409" s="1310"/>
      <c r="J409" s="1310"/>
      <c r="K409" s="1310"/>
      <c r="L409" s="1310"/>
      <c r="M409" s="1310"/>
    </row>
    <row r="410" spans="1:13" ht="13.5">
      <c r="C410" s="1310"/>
      <c r="D410" s="1310"/>
      <c r="E410" s="1310"/>
      <c r="F410" s="1310"/>
      <c r="G410" s="1310"/>
      <c r="H410" s="1310"/>
      <c r="I410" s="1310"/>
      <c r="J410" s="1310"/>
      <c r="K410" s="1310"/>
      <c r="L410" s="1310"/>
      <c r="M410" s="1310"/>
    </row>
    <row r="411" spans="1:13" ht="13.5">
      <c r="C411" s="1310"/>
      <c r="D411" s="1310"/>
      <c r="E411" s="1310"/>
      <c r="F411" s="1310"/>
      <c r="G411" s="1310"/>
      <c r="H411" s="1310"/>
      <c r="I411" s="1310"/>
      <c r="J411" s="1310"/>
      <c r="K411" s="1310"/>
      <c r="L411" s="1310"/>
      <c r="M411" s="1310"/>
    </row>
    <row r="412" spans="1:13" ht="13.5">
      <c r="C412" s="1310"/>
      <c r="D412" s="1310"/>
      <c r="E412" s="1310"/>
      <c r="F412" s="1310"/>
      <c r="G412" s="1310"/>
      <c r="H412" s="1310"/>
      <c r="I412" s="1310"/>
      <c r="J412" s="1310"/>
      <c r="K412" s="1310"/>
      <c r="L412" s="1310"/>
      <c r="M412" s="1310"/>
    </row>
    <row r="413" spans="1:13" ht="13.5">
      <c r="C413" s="1310"/>
      <c r="D413" s="1310"/>
      <c r="E413" s="1310"/>
      <c r="F413" s="1310"/>
      <c r="G413" s="1310"/>
      <c r="H413" s="1310"/>
      <c r="I413" s="1310"/>
      <c r="J413" s="1310"/>
      <c r="K413" s="1310"/>
      <c r="L413" s="1310"/>
      <c r="M413" s="1310"/>
    </row>
    <row r="414" spans="1:13" ht="13.5">
      <c r="C414" s="1310"/>
      <c r="D414" s="1310"/>
      <c r="E414" s="1310"/>
      <c r="F414" s="1310"/>
      <c r="G414" s="1310"/>
      <c r="H414" s="1310"/>
      <c r="I414" s="1310"/>
      <c r="J414" s="1310"/>
      <c r="K414" s="1310"/>
      <c r="L414" s="1310"/>
      <c r="M414" s="1310"/>
    </row>
    <row r="415" spans="1:13" ht="13.5">
      <c r="C415" s="1310"/>
      <c r="D415" s="1310"/>
      <c r="E415" s="1310"/>
      <c r="F415" s="1310"/>
      <c r="G415" s="1310"/>
      <c r="H415" s="1310"/>
      <c r="I415" s="1310"/>
      <c r="J415" s="1310"/>
      <c r="K415" s="1310"/>
      <c r="L415" s="1310"/>
      <c r="M415" s="1310"/>
    </row>
    <row r="416" spans="1:13" ht="13.5">
      <c r="C416" s="1310"/>
      <c r="D416" s="1310"/>
      <c r="E416" s="1310"/>
      <c r="F416" s="1310"/>
      <c r="G416" s="1310"/>
      <c r="H416" s="1310"/>
      <c r="I416" s="1310"/>
      <c r="J416" s="1310"/>
      <c r="K416" s="1310"/>
      <c r="L416" s="1310"/>
      <c r="M416" s="1310"/>
    </row>
    <row r="417" spans="3:13" ht="13.5">
      <c r="C417" s="1310"/>
      <c r="D417" s="1310"/>
      <c r="E417" s="1310"/>
      <c r="F417" s="1310"/>
      <c r="G417" s="1310"/>
      <c r="H417" s="1310"/>
      <c r="I417" s="1310"/>
      <c r="J417" s="1310"/>
      <c r="K417" s="1310"/>
      <c r="L417" s="1310"/>
      <c r="M417" s="1310"/>
    </row>
    <row r="418" spans="3:13" ht="13.5">
      <c r="C418" s="1310"/>
      <c r="D418" s="1310"/>
      <c r="E418" s="1310"/>
      <c r="F418" s="1310"/>
      <c r="G418" s="1310"/>
      <c r="H418" s="1310"/>
      <c r="I418" s="1310"/>
      <c r="J418" s="1310"/>
      <c r="K418" s="1310"/>
      <c r="L418" s="1310"/>
      <c r="M418" s="1310"/>
    </row>
    <row r="419" spans="3:13" ht="15.75" customHeight="1">
      <c r="C419" s="1310"/>
      <c r="D419" s="1310"/>
      <c r="E419" s="1310"/>
      <c r="F419" s="1310"/>
      <c r="G419" s="1310"/>
      <c r="H419" s="1310"/>
      <c r="I419" s="1310"/>
      <c r="J419" s="1310"/>
      <c r="K419" s="1310"/>
      <c r="L419" s="1310"/>
      <c r="M419" s="1310"/>
    </row>
    <row r="420" spans="3:13" ht="13.5">
      <c r="C420" s="1310"/>
      <c r="D420" s="1310"/>
      <c r="E420" s="1310"/>
      <c r="F420" s="1310"/>
      <c r="G420" s="1310"/>
      <c r="H420" s="1310"/>
      <c r="I420" s="1310"/>
      <c r="J420" s="1310"/>
      <c r="K420" s="1310"/>
      <c r="L420" s="1310"/>
      <c r="M420" s="1310"/>
    </row>
    <row r="421" spans="3:13" ht="13.5">
      <c r="C421" s="1310"/>
      <c r="D421" s="1310"/>
      <c r="E421" s="1310"/>
      <c r="F421" s="1310"/>
      <c r="G421" s="1310"/>
      <c r="H421" s="1310"/>
      <c r="I421" s="1310"/>
      <c r="J421" s="1310"/>
      <c r="K421" s="1310"/>
      <c r="L421" s="1310"/>
      <c r="M421" s="1310"/>
    </row>
    <row r="422" spans="3:13" ht="13.5">
      <c r="C422" s="1310"/>
      <c r="D422" s="1310"/>
      <c r="E422" s="1310"/>
      <c r="F422" s="1310"/>
      <c r="G422" s="1310"/>
      <c r="H422" s="1310"/>
      <c r="I422" s="1310"/>
      <c r="J422" s="1310"/>
      <c r="K422" s="1310"/>
      <c r="L422" s="1310"/>
      <c r="M422" s="1310"/>
    </row>
    <row r="423" spans="3:13" ht="13.5">
      <c r="C423" s="1310"/>
      <c r="D423" s="1310"/>
      <c r="E423" s="1310"/>
      <c r="F423" s="1310"/>
      <c r="G423" s="1310"/>
      <c r="H423" s="1310"/>
      <c r="I423" s="1310"/>
      <c r="J423" s="1310"/>
      <c r="K423" s="1310"/>
      <c r="L423" s="1310"/>
      <c r="M423" s="1310"/>
    </row>
    <row r="424" spans="3:13" ht="13.5">
      <c r="C424" s="1310"/>
      <c r="D424" s="1310"/>
      <c r="E424" s="1310"/>
      <c r="F424" s="1310"/>
      <c r="G424" s="1310"/>
      <c r="H424" s="1310"/>
      <c r="I424" s="1310"/>
      <c r="J424" s="1310"/>
      <c r="K424" s="1310"/>
      <c r="L424" s="1310"/>
      <c r="M424" s="1310"/>
    </row>
    <row r="425" spans="3:13" ht="13.5">
      <c r="C425" s="1310"/>
      <c r="D425" s="1310"/>
      <c r="E425" s="1310"/>
      <c r="F425" s="1310"/>
      <c r="G425" s="1310"/>
      <c r="H425" s="1310"/>
      <c r="I425" s="1310"/>
      <c r="J425" s="1310"/>
      <c r="K425" s="1310"/>
      <c r="L425" s="1310"/>
      <c r="M425" s="1310"/>
    </row>
    <row r="426" spans="3:13" ht="13.5"/>
    <row r="427" spans="3:13" ht="15">
      <c r="C427" s="1658" t="s">
        <v>1343</v>
      </c>
      <c r="D427" s="1283"/>
      <c r="E427" s="1283"/>
      <c r="F427" s="1283"/>
      <c r="G427" s="1283"/>
      <c r="H427" s="1283"/>
      <c r="I427" s="1283"/>
      <c r="J427" s="1283"/>
    </row>
    <row r="428" spans="3:13" ht="15">
      <c r="C428" s="2201" t="s">
        <v>183</v>
      </c>
      <c r="D428" s="2201"/>
      <c r="E428" s="2201"/>
      <c r="F428" s="2201"/>
      <c r="G428" s="418">
        <v>2022</v>
      </c>
      <c r="H428" s="418">
        <v>2023</v>
      </c>
      <c r="I428" s="418">
        <v>2024</v>
      </c>
      <c r="J428" s="418">
        <v>2025</v>
      </c>
    </row>
    <row r="429" spans="3:13" ht="15">
      <c r="C429" s="2202" t="s">
        <v>1344</v>
      </c>
      <c r="D429" s="2202"/>
      <c r="E429" s="2202"/>
      <c r="F429" s="2203"/>
      <c r="G429" s="458">
        <v>5</v>
      </c>
      <c r="H429" s="460">
        <v>7</v>
      </c>
      <c r="I429" s="458">
        <v>9</v>
      </c>
      <c r="J429" s="444">
        <v>6</v>
      </c>
    </row>
    <row r="430" spans="3:13" ht="15">
      <c r="C430" s="1725" t="s">
        <v>1345</v>
      </c>
      <c r="D430" s="1725"/>
      <c r="E430" s="1725"/>
      <c r="F430" s="1726"/>
      <c r="G430" s="67">
        <v>1</v>
      </c>
      <c r="H430" s="461">
        <v>7</v>
      </c>
      <c r="I430" s="67">
        <v>4</v>
      </c>
      <c r="J430" s="463">
        <v>3</v>
      </c>
    </row>
    <row r="431" spans="3:13" ht="15">
      <c r="C431" s="1725" t="s">
        <v>1346</v>
      </c>
      <c r="D431" s="1725"/>
      <c r="E431" s="1725"/>
      <c r="F431" s="1726"/>
      <c r="G431" s="459">
        <v>0</v>
      </c>
      <c r="H431" s="462">
        <v>3</v>
      </c>
      <c r="I431" s="459">
        <v>0</v>
      </c>
      <c r="J431" s="464">
        <v>1</v>
      </c>
    </row>
    <row r="432" spans="3:13" ht="15">
      <c r="C432" s="1725" t="s">
        <v>1347</v>
      </c>
      <c r="D432" s="1725"/>
      <c r="E432" s="1725"/>
      <c r="F432" s="1726"/>
      <c r="G432" s="459">
        <v>0</v>
      </c>
      <c r="H432" s="462">
        <v>0</v>
      </c>
      <c r="I432" s="459">
        <v>0</v>
      </c>
      <c r="J432" s="464">
        <v>0</v>
      </c>
    </row>
    <row r="433" spans="3:15" ht="15">
      <c r="C433" s="2250" t="s">
        <v>186</v>
      </c>
      <c r="D433" s="2250"/>
      <c r="E433" s="2250"/>
      <c r="F433" s="2251"/>
      <c r="G433" s="465">
        <v>6</v>
      </c>
      <c r="H433" s="466">
        <v>17</v>
      </c>
      <c r="I433" s="465">
        <v>13</v>
      </c>
      <c r="J433" s="1043">
        <v>10</v>
      </c>
      <c r="K433" s="12"/>
      <c r="L433" s="12"/>
      <c r="M433" s="12"/>
      <c r="N433" s="12"/>
      <c r="O433" s="12"/>
    </row>
    <row r="434" spans="3:15" ht="13.5">
      <c r="C434" s="12"/>
      <c r="D434" s="12"/>
      <c r="E434" s="12"/>
      <c r="F434" s="12"/>
      <c r="G434" s="12"/>
      <c r="H434" s="12"/>
      <c r="I434" s="12"/>
      <c r="J434" s="12"/>
      <c r="K434" s="12"/>
      <c r="L434" s="12"/>
      <c r="M434" s="12"/>
      <c r="N434" s="12"/>
      <c r="O434" s="12"/>
    </row>
    <row r="435" spans="3:15" ht="13.5">
      <c r="C435" s="12"/>
      <c r="D435" s="12"/>
      <c r="E435" s="12"/>
      <c r="F435" s="12"/>
      <c r="G435" s="12"/>
      <c r="H435" s="12"/>
      <c r="I435" s="12"/>
      <c r="J435" s="12"/>
      <c r="K435" s="12"/>
      <c r="L435" s="12"/>
      <c r="M435" s="12"/>
      <c r="N435" s="12"/>
      <c r="O435" s="12"/>
    </row>
    <row r="436" spans="3:15" ht="15.5">
      <c r="C436" s="1251" t="s">
        <v>1748</v>
      </c>
      <c r="D436" s="1636"/>
      <c r="E436" s="1636"/>
      <c r="F436" s="1636"/>
      <c r="G436" s="1636"/>
      <c r="H436" s="1636"/>
      <c r="I436" s="1636"/>
      <c r="J436" s="1636"/>
      <c r="K436" s="1636"/>
      <c r="L436" s="1636"/>
      <c r="M436" s="1636"/>
      <c r="N436" s="12"/>
      <c r="O436" s="12"/>
    </row>
    <row r="437" spans="3:15" ht="13.5" customHeight="1">
      <c r="C437" s="2253" t="s">
        <v>1749</v>
      </c>
      <c r="D437" s="2253"/>
      <c r="E437" s="2253"/>
      <c r="F437" s="2253"/>
      <c r="G437" s="2253"/>
      <c r="H437" s="2253"/>
      <c r="I437" s="2253"/>
      <c r="J437" s="2253"/>
      <c r="K437" s="2253"/>
      <c r="L437" s="2253"/>
      <c r="M437" s="2253"/>
      <c r="N437" s="12"/>
      <c r="O437" s="12"/>
    </row>
    <row r="438" spans="3:15" ht="13.5" customHeight="1">
      <c r="C438" s="2253"/>
      <c r="D438" s="2253"/>
      <c r="E438" s="2253"/>
      <c r="F438" s="2253"/>
      <c r="G438" s="2253"/>
      <c r="H438" s="2253"/>
      <c r="I438" s="2253"/>
      <c r="J438" s="2253"/>
      <c r="K438" s="2253"/>
      <c r="L438" s="2253"/>
      <c r="M438" s="2253"/>
      <c r="N438" s="12"/>
      <c r="O438" s="12"/>
    </row>
    <row r="439" spans="3:15" ht="13.5" customHeight="1">
      <c r="C439" s="2253"/>
      <c r="D439" s="2253"/>
      <c r="E439" s="2253"/>
      <c r="F439" s="2253"/>
      <c r="G439" s="2253"/>
      <c r="H439" s="2253"/>
      <c r="I439" s="2253"/>
      <c r="J439" s="2253"/>
      <c r="K439" s="2253"/>
      <c r="L439" s="2253"/>
      <c r="M439" s="2253"/>
      <c r="N439" s="12"/>
      <c r="O439" s="12"/>
    </row>
    <row r="440" spans="3:15" ht="13.5" customHeight="1">
      <c r="C440" s="2253"/>
      <c r="D440" s="2253"/>
      <c r="E440" s="2253"/>
      <c r="F440" s="2253"/>
      <c r="G440" s="2253"/>
      <c r="H440" s="2253"/>
      <c r="I440" s="2253"/>
      <c r="J440" s="2253"/>
      <c r="K440" s="2253"/>
      <c r="L440" s="2253"/>
      <c r="M440" s="2253"/>
      <c r="N440" s="12"/>
      <c r="O440" s="12"/>
    </row>
    <row r="441" spans="3:15" ht="13.5" customHeight="1">
      <c r="C441" s="2253"/>
      <c r="D441" s="2253"/>
      <c r="E441" s="2253"/>
      <c r="F441" s="2253"/>
      <c r="G441" s="2253"/>
      <c r="H441" s="2253"/>
      <c r="I441" s="2253"/>
      <c r="J441" s="2253"/>
      <c r="K441" s="2253"/>
      <c r="L441" s="2253"/>
      <c r="M441" s="2253"/>
      <c r="N441" s="12"/>
      <c r="O441" s="12"/>
    </row>
    <row r="442" spans="3:15" ht="13.5" customHeight="1">
      <c r="C442" s="2253"/>
      <c r="D442" s="2253"/>
      <c r="E442" s="2253"/>
      <c r="F442" s="2253"/>
      <c r="G442" s="2253"/>
      <c r="H442" s="2253"/>
      <c r="I442" s="2253"/>
      <c r="J442" s="2253"/>
      <c r="K442" s="2253"/>
      <c r="L442" s="2253"/>
      <c r="M442" s="2253"/>
      <c r="N442" s="12"/>
      <c r="O442" s="12"/>
    </row>
    <row r="443" spans="3:15" ht="13.5" customHeight="1">
      <c r="C443" s="2253"/>
      <c r="D443" s="2253"/>
      <c r="E443" s="2253"/>
      <c r="F443" s="2253"/>
      <c r="G443" s="2253"/>
      <c r="H443" s="2253"/>
      <c r="I443" s="2253"/>
      <c r="J443" s="2253"/>
      <c r="K443" s="2253"/>
      <c r="L443" s="2253"/>
      <c r="M443" s="2253"/>
      <c r="N443" s="12"/>
      <c r="O443" s="12"/>
    </row>
    <row r="444" spans="3:15" ht="13.5" customHeight="1">
      <c r="C444" s="2253"/>
      <c r="D444" s="2253"/>
      <c r="E444" s="2253"/>
      <c r="F444" s="2253"/>
      <c r="G444" s="2253"/>
      <c r="H444" s="2253"/>
      <c r="I444" s="2253"/>
      <c r="J444" s="2253"/>
      <c r="K444" s="2253"/>
      <c r="L444" s="2253"/>
      <c r="M444" s="2253"/>
      <c r="N444" s="12"/>
      <c r="O444" s="12"/>
    </row>
    <row r="445" spans="3:15" ht="13.5" customHeight="1">
      <c r="C445" s="2253"/>
      <c r="D445" s="2253"/>
      <c r="E445" s="2253"/>
      <c r="F445" s="2253"/>
      <c r="G445" s="2253"/>
      <c r="H445" s="2253"/>
      <c r="I445" s="2253"/>
      <c r="J445" s="2253"/>
      <c r="K445" s="2253"/>
      <c r="L445" s="2253"/>
      <c r="M445" s="2253"/>
      <c r="N445" s="12"/>
      <c r="O445" s="12"/>
    </row>
    <row r="446" spans="3:15" ht="13.5" customHeight="1">
      <c r="C446" s="2253"/>
      <c r="D446" s="2253"/>
      <c r="E446" s="2253"/>
      <c r="F446" s="2253"/>
      <c r="G446" s="2253"/>
      <c r="H446" s="2253"/>
      <c r="I446" s="2253"/>
      <c r="J446" s="2253"/>
      <c r="K446" s="2253"/>
      <c r="L446" s="2253"/>
      <c r="M446" s="2253"/>
      <c r="N446" s="12"/>
      <c r="O446" s="12"/>
    </row>
    <row r="447" spans="3:15" ht="13.5" customHeight="1">
      <c r="C447" s="2253"/>
      <c r="D447" s="2253"/>
      <c r="E447" s="2253"/>
      <c r="F447" s="2253"/>
      <c r="G447" s="2253"/>
      <c r="H447" s="2253"/>
      <c r="I447" s="2253"/>
      <c r="J447" s="2253"/>
      <c r="K447" s="2253"/>
      <c r="L447" s="2253"/>
      <c r="M447" s="2253"/>
      <c r="N447" s="12"/>
      <c r="O447" s="12"/>
    </row>
    <row r="448" spans="3:15" ht="13.5" customHeight="1">
      <c r="C448" s="2253"/>
      <c r="D448" s="2253"/>
      <c r="E448" s="2253"/>
      <c r="F448" s="2253"/>
      <c r="G448" s="2253"/>
      <c r="H448" s="2253"/>
      <c r="I448" s="2253"/>
      <c r="J448" s="2253"/>
      <c r="K448" s="2253"/>
      <c r="L448" s="2253"/>
      <c r="M448" s="2253"/>
      <c r="N448" s="12"/>
      <c r="O448" s="12"/>
    </row>
    <row r="449" spans="3:16" ht="13.5" customHeight="1">
      <c r="C449" s="2253"/>
      <c r="D449" s="2253"/>
      <c r="E449" s="2253"/>
      <c r="F449" s="2253"/>
      <c r="G449" s="2253"/>
      <c r="H449" s="2253"/>
      <c r="I449" s="2253"/>
      <c r="J449" s="2253"/>
      <c r="K449" s="2253"/>
      <c r="L449" s="2253"/>
      <c r="M449" s="2253"/>
      <c r="N449" s="12"/>
      <c r="O449" s="12"/>
    </row>
    <row r="450" spans="3:16" ht="13.5" customHeight="1">
      <c r="C450" s="2253"/>
      <c r="D450" s="2253"/>
      <c r="E450" s="2253"/>
      <c r="F450" s="2253"/>
      <c r="G450" s="2253"/>
      <c r="H450" s="2253"/>
      <c r="I450" s="2253"/>
      <c r="J450" s="2253"/>
      <c r="K450" s="2253"/>
      <c r="L450" s="2253"/>
      <c r="M450" s="2253"/>
      <c r="N450" s="12"/>
      <c r="O450" s="12"/>
    </row>
    <row r="451" spans="3:16" ht="13.5" customHeight="1">
      <c r="C451" s="2253"/>
      <c r="D451" s="2253"/>
      <c r="E451" s="2253"/>
      <c r="F451" s="2253"/>
      <c r="G451" s="2253"/>
      <c r="H451" s="2253"/>
      <c r="I451" s="2253"/>
      <c r="J451" s="2253"/>
      <c r="K451" s="2253"/>
      <c r="L451" s="2253"/>
      <c r="M451" s="2253"/>
      <c r="N451" s="12"/>
      <c r="O451" s="12"/>
    </row>
    <row r="452" spans="3:16" ht="13.5" customHeight="1">
      <c r="C452" s="2253"/>
      <c r="D452" s="2253"/>
      <c r="E452" s="2253"/>
      <c r="F452" s="2253"/>
      <c r="G452" s="2253"/>
      <c r="H452" s="2253"/>
      <c r="I452" s="2253"/>
      <c r="J452" s="2253"/>
      <c r="K452" s="2253"/>
      <c r="L452" s="2253"/>
      <c r="M452" s="2253"/>
      <c r="N452" s="12"/>
      <c r="O452" s="12"/>
    </row>
    <row r="453" spans="3:16" ht="13.5" customHeight="1">
      <c r="C453" s="2253"/>
      <c r="D453" s="2253"/>
      <c r="E453" s="2253"/>
      <c r="F453" s="2253"/>
      <c r="G453" s="2253"/>
      <c r="H453" s="2253"/>
      <c r="I453" s="2253"/>
      <c r="J453" s="2253"/>
      <c r="K453" s="2253"/>
      <c r="L453" s="2253"/>
      <c r="M453" s="2253"/>
      <c r="N453" s="12"/>
      <c r="O453" s="12"/>
    </row>
    <row r="454" spans="3:16" ht="13.5" customHeight="1">
      <c r="C454" s="12"/>
      <c r="D454" s="12"/>
      <c r="E454" s="12"/>
      <c r="F454" s="12"/>
      <c r="G454" s="12"/>
      <c r="H454" s="12"/>
      <c r="I454" s="12"/>
      <c r="J454" s="12"/>
      <c r="K454" s="12"/>
      <c r="L454" s="12"/>
      <c r="M454" s="12"/>
      <c r="N454" s="12"/>
      <c r="O454" s="12"/>
    </row>
    <row r="455" spans="3:16" ht="13.5" customHeight="1">
      <c r="C455" s="12"/>
      <c r="D455" s="12"/>
      <c r="E455" s="12"/>
      <c r="F455" s="12"/>
      <c r="G455" s="12"/>
      <c r="H455" s="12"/>
      <c r="I455" s="12"/>
      <c r="J455" s="12"/>
      <c r="K455" s="12"/>
      <c r="L455" s="12"/>
      <c r="M455" s="12"/>
      <c r="N455" s="12"/>
      <c r="O455" s="12"/>
    </row>
    <row r="456" spans="3:16" ht="15.5" customHeight="1">
      <c r="C456" s="2050" t="s">
        <v>1650</v>
      </c>
      <c r="D456" s="1636"/>
      <c r="E456" s="1636"/>
      <c r="F456" s="1636"/>
      <c r="G456" s="1636"/>
      <c r="H456" s="1636"/>
      <c r="I456" s="1636"/>
      <c r="J456" s="1636"/>
      <c r="K456" s="1636"/>
      <c r="L456" s="1636"/>
      <c r="M456" s="1636"/>
      <c r="N456" s="12"/>
      <c r="O456" s="12"/>
    </row>
    <row r="457" spans="3:16" ht="15">
      <c r="C457" s="1258" t="s">
        <v>1348</v>
      </c>
      <c r="D457" s="1259"/>
      <c r="E457" s="1259"/>
      <c r="F457" s="1259"/>
      <c r="G457" s="1259"/>
      <c r="H457" s="1259"/>
      <c r="I457" s="1259"/>
      <c r="J457" s="12"/>
      <c r="K457" s="12"/>
      <c r="L457" s="12"/>
      <c r="M457" s="12"/>
      <c r="N457" s="12"/>
      <c r="O457" s="12"/>
    </row>
    <row r="458" spans="3:16" ht="15">
      <c r="C458" s="1715" t="s">
        <v>464</v>
      </c>
      <c r="D458" s="1715"/>
      <c r="E458" s="58" t="s">
        <v>1349</v>
      </c>
      <c r="F458" s="58" t="s">
        <v>1350</v>
      </c>
      <c r="G458" s="58" t="s">
        <v>1351</v>
      </c>
      <c r="H458" s="56" t="s">
        <v>1352</v>
      </c>
      <c r="I458" s="56" t="s">
        <v>1353</v>
      </c>
      <c r="J458" s="12"/>
      <c r="K458" s="12"/>
      <c r="L458" s="12"/>
      <c r="M458" s="12"/>
      <c r="N458" s="12"/>
      <c r="O458" s="12"/>
      <c r="P458" s="12"/>
    </row>
    <row r="459" spans="3:16" ht="15">
      <c r="C459" s="2130" t="s">
        <v>1736</v>
      </c>
      <c r="D459" s="2130"/>
      <c r="E459" s="1016" t="s">
        <v>338</v>
      </c>
      <c r="F459" s="1016" t="s">
        <v>338</v>
      </c>
      <c r="G459" s="1016" t="s">
        <v>338</v>
      </c>
      <c r="H459" s="1016" t="s">
        <v>338</v>
      </c>
      <c r="I459" s="1016" t="s">
        <v>338</v>
      </c>
    </row>
    <row r="460" spans="3:16" ht="15">
      <c r="C460" s="2130" t="s">
        <v>762</v>
      </c>
      <c r="D460" s="2130"/>
      <c r="E460" s="31" t="s">
        <v>338</v>
      </c>
      <c r="F460" s="31" t="s">
        <v>338</v>
      </c>
      <c r="G460" s="31"/>
      <c r="H460" s="31" t="s">
        <v>338</v>
      </c>
      <c r="I460" s="31" t="s">
        <v>338</v>
      </c>
    </row>
    <row r="461" spans="3:16" ht="15">
      <c r="C461" s="2130" t="s">
        <v>1354</v>
      </c>
      <c r="D461" s="2130"/>
      <c r="E461" s="1016" t="s">
        <v>338</v>
      </c>
      <c r="F461" s="1016" t="s">
        <v>338</v>
      </c>
      <c r="G461" s="1016"/>
      <c r="H461" s="1016"/>
      <c r="I461" s="1016"/>
    </row>
    <row r="462" spans="3:16" ht="15">
      <c r="C462" s="2130" t="s">
        <v>763</v>
      </c>
      <c r="D462" s="2130"/>
      <c r="E462" s="31" t="s">
        <v>338</v>
      </c>
      <c r="F462" s="31"/>
      <c r="G462" s="31"/>
      <c r="H462" s="31" t="s">
        <v>338</v>
      </c>
      <c r="I462" s="31"/>
    </row>
    <row r="463" spans="3:16" ht="15">
      <c r="C463" s="2130" t="s">
        <v>755</v>
      </c>
      <c r="D463" s="2130"/>
      <c r="E463" s="1016"/>
      <c r="F463" s="1016" t="s">
        <v>338</v>
      </c>
      <c r="G463" s="1016"/>
      <c r="H463" s="1016" t="s">
        <v>338</v>
      </c>
      <c r="I463" s="1016" t="s">
        <v>338</v>
      </c>
    </row>
    <row r="464" spans="3:16" ht="15">
      <c r="C464" s="2130" t="s">
        <v>960</v>
      </c>
      <c r="D464" s="2130"/>
      <c r="E464" s="15"/>
      <c r="F464" s="15" t="s">
        <v>338</v>
      </c>
      <c r="G464" s="15"/>
      <c r="H464" s="15" t="s">
        <v>338</v>
      </c>
      <c r="I464" s="15" t="s">
        <v>338</v>
      </c>
    </row>
    <row r="465" spans="3:9" ht="15">
      <c r="C465" s="2130" t="s">
        <v>756</v>
      </c>
      <c r="D465" s="2130"/>
      <c r="E465" s="15"/>
      <c r="F465" s="15" t="s">
        <v>338</v>
      </c>
      <c r="G465" s="15"/>
      <c r="H465" s="15" t="s">
        <v>338</v>
      </c>
      <c r="I465" s="15" t="s">
        <v>338</v>
      </c>
    </row>
    <row r="466" spans="3:9" ht="15">
      <c r="C466" s="2130" t="s">
        <v>761</v>
      </c>
      <c r="D466" s="2130"/>
      <c r="E466" s="15"/>
      <c r="F466" s="15"/>
      <c r="G466" s="15"/>
      <c r="H466" s="15"/>
      <c r="I466" s="15"/>
    </row>
    <row r="467" spans="3:9" ht="32" customHeight="1">
      <c r="C467" s="2130" t="s">
        <v>1676</v>
      </c>
      <c r="D467" s="2130"/>
      <c r="E467" s="15"/>
      <c r="F467" s="15"/>
      <c r="G467" s="15"/>
      <c r="H467" s="15"/>
      <c r="I467" s="15"/>
    </row>
    <row r="468" spans="3:9" ht="32" customHeight="1">
      <c r="C468" s="2130" t="s">
        <v>1677</v>
      </c>
      <c r="D468" s="2130"/>
      <c r="E468" s="15"/>
      <c r="F468" s="15"/>
      <c r="G468" s="15"/>
      <c r="H468" s="15"/>
      <c r="I468" s="15"/>
    </row>
    <row r="469" spans="3:9" ht="15">
      <c r="C469" s="2130" t="s">
        <v>1355</v>
      </c>
      <c r="D469" s="2130"/>
      <c r="E469" s="15"/>
      <c r="F469" s="15"/>
      <c r="G469" s="15"/>
      <c r="H469" s="15" t="s">
        <v>269</v>
      </c>
      <c r="I469" s="15" t="s">
        <v>269</v>
      </c>
    </row>
    <row r="470" spans="3:9" ht="15">
      <c r="C470" s="2130" t="s">
        <v>1356</v>
      </c>
      <c r="D470" s="2130"/>
      <c r="E470" s="15"/>
      <c r="F470" s="15"/>
      <c r="G470" s="15"/>
      <c r="H470" s="15" t="s">
        <v>269</v>
      </c>
      <c r="I470" s="15" t="s">
        <v>269</v>
      </c>
    </row>
    <row r="471" spans="3:9" ht="15">
      <c r="C471" s="2130" t="s">
        <v>1678</v>
      </c>
      <c r="D471" s="2130"/>
      <c r="E471" s="15" t="s">
        <v>338</v>
      </c>
      <c r="F471" s="15"/>
      <c r="G471" s="15"/>
      <c r="H471" s="15"/>
      <c r="I471" s="15"/>
    </row>
    <row r="472" spans="3:9" ht="15">
      <c r="C472" s="2130" t="s">
        <v>1357</v>
      </c>
      <c r="D472" s="2130"/>
      <c r="E472" s="15"/>
      <c r="F472" s="15"/>
      <c r="G472" s="15"/>
      <c r="H472" s="15"/>
      <c r="I472" s="15"/>
    </row>
    <row r="473" spans="3:9" ht="15">
      <c r="C473" s="2130" t="s">
        <v>1358</v>
      </c>
      <c r="D473" s="2130"/>
      <c r="E473" s="15"/>
      <c r="F473" s="15"/>
      <c r="G473" s="15"/>
      <c r="H473" s="15"/>
      <c r="I473" s="15"/>
    </row>
    <row r="474" spans="3:9" ht="15">
      <c r="C474" s="2130" t="s">
        <v>1032</v>
      </c>
      <c r="D474" s="2130"/>
      <c r="E474" s="15"/>
      <c r="F474" s="15"/>
      <c r="G474" s="15"/>
      <c r="H474" s="15" t="s">
        <v>269</v>
      </c>
      <c r="I474" s="15" t="s">
        <v>269</v>
      </c>
    </row>
    <row r="475" spans="3:9" ht="15">
      <c r="C475" s="2130" t="s">
        <v>1033</v>
      </c>
      <c r="D475" s="2130"/>
      <c r="E475" s="15"/>
      <c r="F475" s="15"/>
      <c r="G475" s="15"/>
      <c r="H475" s="15" t="s">
        <v>269</v>
      </c>
      <c r="I475" s="15" t="s">
        <v>269</v>
      </c>
    </row>
    <row r="476" spans="3:9" ht="15">
      <c r="C476" s="2130" t="s">
        <v>1030</v>
      </c>
      <c r="D476" s="2130"/>
      <c r="E476" s="15"/>
      <c r="F476" s="15"/>
      <c r="G476" s="15"/>
      <c r="H476" s="15" t="s">
        <v>269</v>
      </c>
      <c r="I476" s="15" t="s">
        <v>269</v>
      </c>
    </row>
    <row r="477" spans="3:9" ht="15">
      <c r="C477" s="2130" t="s">
        <v>1039</v>
      </c>
      <c r="D477" s="2130"/>
      <c r="E477" s="15"/>
      <c r="F477" s="15"/>
      <c r="G477" s="15"/>
      <c r="H477" s="15" t="s">
        <v>269</v>
      </c>
      <c r="I477" s="15" t="s">
        <v>269</v>
      </c>
    </row>
    <row r="478" spans="3:9" ht="15">
      <c r="C478" s="2130" t="s">
        <v>1041</v>
      </c>
      <c r="D478" s="2130"/>
      <c r="E478" s="15"/>
      <c r="F478" s="15"/>
      <c r="G478" s="15"/>
      <c r="H478" s="15" t="s">
        <v>269</v>
      </c>
      <c r="I478" s="15" t="s">
        <v>269</v>
      </c>
    </row>
    <row r="479" spans="3:9" ht="15">
      <c r="C479" s="2130" t="s">
        <v>1037</v>
      </c>
      <c r="D479" s="2130"/>
      <c r="E479" s="15"/>
      <c r="F479" s="15"/>
      <c r="G479" s="15"/>
      <c r="H479" s="15" t="s">
        <v>269</v>
      </c>
      <c r="I479" s="15" t="s">
        <v>269</v>
      </c>
    </row>
    <row r="480" spans="3:9" ht="15">
      <c r="C480" s="2130" t="s">
        <v>1035</v>
      </c>
      <c r="D480" s="2130"/>
      <c r="E480" s="15"/>
      <c r="F480" s="15"/>
      <c r="G480" s="15"/>
      <c r="H480" s="15" t="s">
        <v>269</v>
      </c>
      <c r="I480" s="15" t="s">
        <v>269</v>
      </c>
    </row>
    <row r="481" spans="3:13" ht="15">
      <c r="C481" s="2130" t="s">
        <v>1045</v>
      </c>
      <c r="D481" s="2130"/>
      <c r="E481" s="15"/>
      <c r="F481" s="15"/>
      <c r="G481" s="15"/>
      <c r="H481" s="15" t="s">
        <v>269</v>
      </c>
      <c r="I481" s="15" t="s">
        <v>269</v>
      </c>
    </row>
    <row r="482" spans="3:13" ht="15">
      <c r="C482" s="2130" t="s">
        <v>1048</v>
      </c>
      <c r="D482" s="2130"/>
      <c r="E482" s="15"/>
      <c r="F482" s="15"/>
      <c r="G482" s="15"/>
      <c r="H482" s="15" t="s">
        <v>269</v>
      </c>
      <c r="I482" s="15" t="s">
        <v>269</v>
      </c>
    </row>
    <row r="483" spans="3:13" ht="15">
      <c r="C483" s="2130" t="s">
        <v>1046</v>
      </c>
      <c r="D483" s="2130"/>
      <c r="E483" s="15"/>
      <c r="F483" s="15"/>
      <c r="G483" s="15"/>
      <c r="H483" s="15" t="s">
        <v>269</v>
      </c>
      <c r="I483" s="15" t="s">
        <v>269</v>
      </c>
    </row>
    <row r="484" spans="3:13" ht="15">
      <c r="C484" s="2130" t="s">
        <v>1049</v>
      </c>
      <c r="D484" s="2130"/>
      <c r="E484" s="15"/>
      <c r="F484" s="15" t="s">
        <v>338</v>
      </c>
      <c r="G484" s="15"/>
      <c r="H484" s="15" t="s">
        <v>269</v>
      </c>
      <c r="I484" s="15" t="s">
        <v>269</v>
      </c>
    </row>
    <row r="485" spans="3:13" ht="15">
      <c r="C485" s="2130" t="s">
        <v>1042</v>
      </c>
      <c r="D485" s="2130"/>
      <c r="E485" s="15"/>
      <c r="F485" s="15"/>
      <c r="G485" s="15"/>
      <c r="H485" s="15" t="s">
        <v>269</v>
      </c>
      <c r="I485" s="15" t="s">
        <v>269</v>
      </c>
    </row>
    <row r="486" spans="3:13" ht="15">
      <c r="C486" s="2130" t="s">
        <v>1044</v>
      </c>
      <c r="D486" s="2130"/>
      <c r="E486" s="15"/>
      <c r="F486" s="15" t="s">
        <v>338</v>
      </c>
      <c r="G486" s="15"/>
      <c r="H486" s="15" t="s">
        <v>269</v>
      </c>
      <c r="I486" s="15" t="s">
        <v>269</v>
      </c>
    </row>
    <row r="487" spans="3:13" ht="15">
      <c r="C487" s="2130" t="s">
        <v>1043</v>
      </c>
      <c r="D487" s="2130"/>
      <c r="E487" s="15"/>
      <c r="F487" s="15" t="s">
        <v>338</v>
      </c>
      <c r="G487" s="15"/>
      <c r="H487" s="15" t="s">
        <v>269</v>
      </c>
      <c r="I487" s="15" t="s">
        <v>269</v>
      </c>
    </row>
    <row r="488" spans="3:13" ht="15">
      <c r="C488" s="2130" t="s">
        <v>1047</v>
      </c>
      <c r="D488" s="2130"/>
      <c r="E488" s="15"/>
      <c r="F488" s="15" t="s">
        <v>338</v>
      </c>
      <c r="G488" s="15"/>
      <c r="H488" s="15" t="s">
        <v>269</v>
      </c>
      <c r="I488" s="15" t="s">
        <v>269</v>
      </c>
    </row>
    <row r="489" spans="3:13" ht="15">
      <c r="C489" s="2131" t="s">
        <v>1271</v>
      </c>
      <c r="D489" s="2131"/>
      <c r="E489" s="1017">
        <f>COUNTIF(E459:E488,"X")/COUNTA($C$459:$C$488)</f>
        <v>0.16666666666666666</v>
      </c>
      <c r="F489" s="1017">
        <f>COUNTIF(F459:F488,"X")/COUNTA($C$459:$C$488)</f>
        <v>0.33333333333333331</v>
      </c>
      <c r="G489" s="1017">
        <f>COUNTIF(G459:G488,"X")/COUNTA($C$459:$C$488)</f>
        <v>3.3333333333333333E-2</v>
      </c>
      <c r="H489" s="1017">
        <f>COUNTIF(H459:H488,"X")/(COUNTA($C$459:$C$488)-COUNTIF(H459:H488,"NA"))</f>
        <v>0.46153846153846156</v>
      </c>
      <c r="I489" s="1017">
        <f>COUNTIF(I459:I488,"X")/(COUNTA($C$459:$C$488)-COUNTIF(I459:I488,"NA"))</f>
        <v>0.38461538461538464</v>
      </c>
    </row>
    <row r="490" spans="3:13" ht="13.5"/>
    <row r="491" spans="3:13" ht="13.5"/>
    <row r="492" spans="3:13" ht="35.5" customHeight="1">
      <c r="C492" s="2050" t="s">
        <v>1651</v>
      </c>
      <c r="D492" s="1636"/>
      <c r="E492" s="1636"/>
      <c r="F492" s="1636"/>
      <c r="G492" s="1636"/>
      <c r="H492" s="1636"/>
      <c r="I492" s="1636"/>
      <c r="J492" s="1636"/>
      <c r="K492" s="1636"/>
      <c r="L492" s="1636"/>
      <c r="M492" s="1636"/>
    </row>
    <row r="493" spans="3:13" ht="13.5">
      <c r="C493" s="1393" t="s">
        <v>1359</v>
      </c>
      <c r="D493" s="1393"/>
      <c r="E493" s="1393"/>
      <c r="F493" s="1393"/>
      <c r="G493" s="1393"/>
      <c r="H493" s="1393"/>
      <c r="I493" s="1393"/>
      <c r="J493" s="1393"/>
      <c r="K493" s="1393"/>
      <c r="L493" s="1393"/>
      <c r="M493" s="1393"/>
    </row>
    <row r="494" spans="3:13" ht="13.5">
      <c r="C494" s="1393"/>
      <c r="D494" s="1393"/>
      <c r="E494" s="1393"/>
      <c r="F494" s="1393"/>
      <c r="G494" s="1393"/>
      <c r="H494" s="1393"/>
      <c r="I494" s="1393"/>
      <c r="J494" s="1393"/>
      <c r="K494" s="1393"/>
      <c r="L494" s="1393"/>
      <c r="M494" s="1393"/>
    </row>
    <row r="495" spans="3:13" ht="13.5">
      <c r="C495" s="1393"/>
      <c r="D495" s="1393"/>
      <c r="E495" s="1393"/>
      <c r="F495" s="1393"/>
      <c r="G495" s="1393"/>
      <c r="H495" s="1393"/>
      <c r="I495" s="1393"/>
      <c r="J495" s="1393"/>
      <c r="K495" s="1393"/>
      <c r="L495" s="1393"/>
      <c r="M495" s="1393"/>
    </row>
    <row r="496" spans="3:13" ht="15">
      <c r="C496" s="117"/>
      <c r="D496" s="117"/>
      <c r="E496" s="117"/>
      <c r="F496" s="117"/>
      <c r="G496" s="117"/>
      <c r="H496" s="117"/>
      <c r="I496" s="117"/>
      <c r="J496" s="117"/>
      <c r="K496" s="117"/>
      <c r="L496" s="117"/>
      <c r="M496" s="117"/>
    </row>
    <row r="497" ht="13.5"/>
    <row r="498" ht="13.5" hidden="1"/>
    <row r="499" ht="13.5" hidden="1"/>
    <row r="500" ht="13.5" hidden="1"/>
    <row r="501" ht="13.5" hidden="1"/>
    <row r="502" ht="13.5" hidden="1"/>
    <row r="503" ht="13.5" hidden="1"/>
    <row r="504" ht="13.5" hidden="1"/>
    <row r="505" ht="13.5" hidden="1"/>
    <row r="506" ht="13.5" hidden="1"/>
    <row r="507" ht="13.5" hidden="1"/>
    <row r="508" ht="13.5" hidden="1"/>
    <row r="509" ht="13.5" hidden="1"/>
    <row r="510" ht="13.5" hidden="1"/>
    <row r="511" ht="13.5" hidden="1"/>
    <row r="512" ht="13.5" hidden="1"/>
    <row r="513" ht="13.5" hidden="1"/>
    <row r="514" ht="13.5" hidden="1"/>
    <row r="515" ht="13.5" hidden="1"/>
    <row r="516" ht="13.5" hidden="1"/>
    <row r="517" ht="13.5" hidden="1"/>
    <row r="518" ht="13.5" hidden="1"/>
    <row r="519" ht="13.5" hidden="1"/>
    <row r="520" ht="13.5" hidden="1"/>
  </sheetData>
  <sheetProtection algorithmName="SHA-512" hashValue="p85dmjIgRheuavpex/PQSAAGbHGcNey7XfMzRtXo1lXOXrFRdaOIPiVSRJ+/0vccY/SYhSYB14kAwluLRu/hjg==" saltValue="2cW6+IkmLU3iLZR4Mu3QSA==" spinCount="100000" sheet="1" objects="1" scenarios="1"/>
  <mergeCells count="343">
    <mergeCell ref="C436:M436"/>
    <mergeCell ref="C437:M453"/>
    <mergeCell ref="C391:M391"/>
    <mergeCell ref="C456:M456"/>
    <mergeCell ref="C324:E324"/>
    <mergeCell ref="C325:E325"/>
    <mergeCell ref="C326:E326"/>
    <mergeCell ref="F321:I321"/>
    <mergeCell ref="F322:I322"/>
    <mergeCell ref="F323:I323"/>
    <mergeCell ref="F324:I324"/>
    <mergeCell ref="F325:I325"/>
    <mergeCell ref="F326:I326"/>
    <mergeCell ref="C339:M339"/>
    <mergeCell ref="C347:M347"/>
    <mergeCell ref="C336:M336"/>
    <mergeCell ref="J324:M324"/>
    <mergeCell ref="J325:M325"/>
    <mergeCell ref="J326:M326"/>
    <mergeCell ref="J321:M321"/>
    <mergeCell ref="C340:M344"/>
    <mergeCell ref="C348:F348"/>
    <mergeCell ref="C332:F332"/>
    <mergeCell ref="G348:M348"/>
    <mergeCell ref="C335:F335"/>
    <mergeCell ref="C330:J330"/>
    <mergeCell ref="I298:K298"/>
    <mergeCell ref="D295:E295"/>
    <mergeCell ref="C433:F433"/>
    <mergeCell ref="F50:J50"/>
    <mergeCell ref="D52:E52"/>
    <mergeCell ref="C70:M76"/>
    <mergeCell ref="C255:M261"/>
    <mergeCell ref="C242:M251"/>
    <mergeCell ref="C151:M151"/>
    <mergeCell ref="C152:M164"/>
    <mergeCell ref="C212:M219"/>
    <mergeCell ref="C191:M191"/>
    <mergeCell ref="C192:M206"/>
    <mergeCell ref="C208:M208"/>
    <mergeCell ref="C187:D187"/>
    <mergeCell ref="E187:F187"/>
    <mergeCell ref="G187:H187"/>
    <mergeCell ref="C188:D188"/>
    <mergeCell ref="C185:D185"/>
    <mergeCell ref="E185:F185"/>
    <mergeCell ref="G185:H185"/>
    <mergeCell ref="C186:D186"/>
    <mergeCell ref="E186:F186"/>
    <mergeCell ref="C131:D131"/>
    <mergeCell ref="L289:N289"/>
    <mergeCell ref="I289:K289"/>
    <mergeCell ref="L292:N292"/>
    <mergeCell ref="L295:N295"/>
    <mergeCell ref="I301:K301"/>
    <mergeCell ref="C286:C288"/>
    <mergeCell ref="C289:C291"/>
    <mergeCell ref="C301:C303"/>
    <mergeCell ref="D287:E287"/>
    <mergeCell ref="D288:E288"/>
    <mergeCell ref="I292:K292"/>
    <mergeCell ref="D299:E299"/>
    <mergeCell ref="D300:E300"/>
    <mergeCell ref="L298:N298"/>
    <mergeCell ref="F295:G295"/>
    <mergeCell ref="I295:K295"/>
    <mergeCell ref="I296:K296"/>
    <mergeCell ref="C292:C294"/>
    <mergeCell ref="C295:C297"/>
    <mergeCell ref="C298:C300"/>
    <mergeCell ref="D286:E286"/>
    <mergeCell ref="I299:K299"/>
    <mergeCell ref="I300:K300"/>
    <mergeCell ref="F298:G298"/>
    <mergeCell ref="D281:E281"/>
    <mergeCell ref="D282:E282"/>
    <mergeCell ref="D283:E283"/>
    <mergeCell ref="F289:G289"/>
    <mergeCell ref="F292:G292"/>
    <mergeCell ref="I297:K297"/>
    <mergeCell ref="C270:F270"/>
    <mergeCell ref="C271:F271"/>
    <mergeCell ref="C272:F272"/>
    <mergeCell ref="C274:M274"/>
    <mergeCell ref="C280:C282"/>
    <mergeCell ref="C283:C285"/>
    <mergeCell ref="C277:N277"/>
    <mergeCell ref="D279:E279"/>
    <mergeCell ref="L278:N278"/>
    <mergeCell ref="D285:E285"/>
    <mergeCell ref="D296:E296"/>
    <mergeCell ref="D297:E297"/>
    <mergeCell ref="D298:E298"/>
    <mergeCell ref="C273:F273"/>
    <mergeCell ref="F278:H278"/>
    <mergeCell ref="I278:K278"/>
    <mergeCell ref="F301:G301"/>
    <mergeCell ref="C386:F386"/>
    <mergeCell ref="G381:M381"/>
    <mergeCell ref="G382:M382"/>
    <mergeCell ref="G383:M383"/>
    <mergeCell ref="G384:M384"/>
    <mergeCell ref="C381:F381"/>
    <mergeCell ref="C382:F382"/>
    <mergeCell ref="C334:F334"/>
    <mergeCell ref="C315:M319"/>
    <mergeCell ref="C320:M320"/>
    <mergeCell ref="C329:M329"/>
    <mergeCell ref="C321:E321"/>
    <mergeCell ref="C322:E322"/>
    <mergeCell ref="C323:E323"/>
    <mergeCell ref="J323:M323"/>
    <mergeCell ref="H309:J309"/>
    <mergeCell ref="C331:F331"/>
    <mergeCell ref="C308:M308"/>
    <mergeCell ref="H310:J310"/>
    <mergeCell ref="H311:J311"/>
    <mergeCell ref="K310:M310"/>
    <mergeCell ref="C307:M307"/>
    <mergeCell ref="L301:N301"/>
    <mergeCell ref="C430:F430"/>
    <mergeCell ref="C431:F431"/>
    <mergeCell ref="C432:F432"/>
    <mergeCell ref="K309:M309"/>
    <mergeCell ref="G385:M385"/>
    <mergeCell ref="G386:M386"/>
    <mergeCell ref="C390:M390"/>
    <mergeCell ref="C393:F393"/>
    <mergeCell ref="C383:F383"/>
    <mergeCell ref="C384:F384"/>
    <mergeCell ref="C385:F385"/>
    <mergeCell ref="C399:M399"/>
    <mergeCell ref="C400:M425"/>
    <mergeCell ref="C427:J427"/>
    <mergeCell ref="C394:F394"/>
    <mergeCell ref="C395:F395"/>
    <mergeCell ref="C396:F396"/>
    <mergeCell ref="C392:J392"/>
    <mergeCell ref="C428:F428"/>
    <mergeCell ref="C429:F429"/>
    <mergeCell ref="C314:M314"/>
    <mergeCell ref="J322:M322"/>
    <mergeCell ref="C333:F333"/>
    <mergeCell ref="C309:G309"/>
    <mergeCell ref="K311:M311"/>
    <mergeCell ref="C310:G310"/>
    <mergeCell ref="C311:G311"/>
    <mergeCell ref="C304:M304"/>
    <mergeCell ref="D301:E301"/>
    <mergeCell ref="D302:E302"/>
    <mergeCell ref="D303:E303"/>
    <mergeCell ref="F280:H280"/>
    <mergeCell ref="I280:K280"/>
    <mergeCell ref="L280:N280"/>
    <mergeCell ref="I283:K283"/>
    <mergeCell ref="L283:N283"/>
    <mergeCell ref="L286:N286"/>
    <mergeCell ref="I286:K286"/>
    <mergeCell ref="D289:E289"/>
    <mergeCell ref="D290:E290"/>
    <mergeCell ref="D291:E291"/>
    <mergeCell ref="D292:E292"/>
    <mergeCell ref="D293:E293"/>
    <mergeCell ref="D294:E294"/>
    <mergeCell ref="D280:E280"/>
    <mergeCell ref="D284:E284"/>
    <mergeCell ref="F283:G283"/>
    <mergeCell ref="F286:G286"/>
    <mergeCell ref="C263:M263"/>
    <mergeCell ref="C267:F267"/>
    <mergeCell ref="G265:H265"/>
    <mergeCell ref="I265:J265"/>
    <mergeCell ref="K265:L265"/>
    <mergeCell ref="M265:N265"/>
    <mergeCell ref="M272:N272"/>
    <mergeCell ref="C265:F266"/>
    <mergeCell ref="M270:N270"/>
    <mergeCell ref="G267:H267"/>
    <mergeCell ref="G270:H270"/>
    <mergeCell ref="G272:H272"/>
    <mergeCell ref="I267:J267"/>
    <mergeCell ref="K267:L267"/>
    <mergeCell ref="M267:N267"/>
    <mergeCell ref="I270:J270"/>
    <mergeCell ref="K270:L270"/>
    <mergeCell ref="I272:J272"/>
    <mergeCell ref="C128:D128"/>
    <mergeCell ref="G177:H177"/>
    <mergeCell ref="K272:L272"/>
    <mergeCell ref="C268:F268"/>
    <mergeCell ref="C269:F269"/>
    <mergeCell ref="E183:F183"/>
    <mergeCell ref="G183:H183"/>
    <mergeCell ref="C184:D184"/>
    <mergeCell ref="E184:F184"/>
    <mergeCell ref="G184:H184"/>
    <mergeCell ref="C181:D181"/>
    <mergeCell ref="E181:F181"/>
    <mergeCell ref="G181:H181"/>
    <mergeCell ref="C182:D182"/>
    <mergeCell ref="E182:F182"/>
    <mergeCell ref="G182:H182"/>
    <mergeCell ref="E188:F188"/>
    <mergeCell ref="G188:H188"/>
    <mergeCell ref="C211:M211"/>
    <mergeCell ref="C222:M222"/>
    <mergeCell ref="C241:M241"/>
    <mergeCell ref="C254:M254"/>
    <mergeCell ref="G186:H186"/>
    <mergeCell ref="C183:D183"/>
    <mergeCell ref="C178:D178"/>
    <mergeCell ref="E178:F178"/>
    <mergeCell ref="G178:H178"/>
    <mergeCell ref="C167:M167"/>
    <mergeCell ref="C145:D145"/>
    <mergeCell ref="C146:D146"/>
    <mergeCell ref="C137:D137"/>
    <mergeCell ref="C138:D138"/>
    <mergeCell ref="C139:D139"/>
    <mergeCell ref="C175:H175"/>
    <mergeCell ref="E144:M144"/>
    <mergeCell ref="G176:H176"/>
    <mergeCell ref="E177:F177"/>
    <mergeCell ref="F46:J46"/>
    <mergeCell ref="F49:J49"/>
    <mergeCell ref="N144:S144"/>
    <mergeCell ref="C116:S116"/>
    <mergeCell ref="C124:S124"/>
    <mergeCell ref="C135:S135"/>
    <mergeCell ref="C143:S143"/>
    <mergeCell ref="C56:M66"/>
    <mergeCell ref="C88:D88"/>
    <mergeCell ref="C82:D82"/>
    <mergeCell ref="C83:D83"/>
    <mergeCell ref="C84:D84"/>
    <mergeCell ref="C85:D85"/>
    <mergeCell ref="C86:D86"/>
    <mergeCell ref="C87:D87"/>
    <mergeCell ref="C81:D81"/>
    <mergeCell ref="M79:Q79"/>
    <mergeCell ref="C129:D129"/>
    <mergeCell ref="C80:D80"/>
    <mergeCell ref="E79:L79"/>
    <mergeCell ref="C107:S107"/>
    <mergeCell ref="N108:S108"/>
    <mergeCell ref="E108:M108"/>
    <mergeCell ref="N136:S136"/>
    <mergeCell ref="C465:D465"/>
    <mergeCell ref="R79:W79"/>
    <mergeCell ref="C78:W78"/>
    <mergeCell ref="C110:D110"/>
    <mergeCell ref="C109:D109"/>
    <mergeCell ref="C111:D111"/>
    <mergeCell ref="C3:V3"/>
    <mergeCell ref="E125:M125"/>
    <mergeCell ref="N125:S125"/>
    <mergeCell ref="C7:M31"/>
    <mergeCell ref="E117:M117"/>
    <mergeCell ref="N117:S117"/>
    <mergeCell ref="C112:D112"/>
    <mergeCell ref="C113:D113"/>
    <mergeCell ref="F51:J51"/>
    <mergeCell ref="F52:J52"/>
    <mergeCell ref="C34:M34"/>
    <mergeCell ref="C35:M43"/>
    <mergeCell ref="C6:M6"/>
    <mergeCell ref="C119:D119"/>
    <mergeCell ref="C120:D120"/>
    <mergeCell ref="C121:D121"/>
    <mergeCell ref="F45:J45"/>
    <mergeCell ref="F47:J47"/>
    <mergeCell ref="C55:M55"/>
    <mergeCell ref="F48:J48"/>
    <mergeCell ref="C492:M492"/>
    <mergeCell ref="C493:M495"/>
    <mergeCell ref="C44:J44"/>
    <mergeCell ref="D45:E45"/>
    <mergeCell ref="D46:E46"/>
    <mergeCell ref="C45:C46"/>
    <mergeCell ref="D47:E47"/>
    <mergeCell ref="D48:E48"/>
    <mergeCell ref="D49:E49"/>
    <mergeCell ref="C47:C49"/>
    <mergeCell ref="D50:E50"/>
    <mergeCell ref="D51:E51"/>
    <mergeCell ref="C349:F380"/>
    <mergeCell ref="G349:M380"/>
    <mergeCell ref="C223:M238"/>
    <mergeCell ref="C69:M69"/>
    <mergeCell ref="E136:M136"/>
    <mergeCell ref="C168:M174"/>
    <mergeCell ref="C176:D176"/>
    <mergeCell ref="E176:F176"/>
    <mergeCell ref="C474:D474"/>
    <mergeCell ref="C475:D475"/>
    <mergeCell ref="C118:D118"/>
    <mergeCell ref="C132:D132"/>
    <mergeCell ref="C458:D458"/>
    <mergeCell ref="C459:D459"/>
    <mergeCell ref="C460:D460"/>
    <mergeCell ref="C461:D461"/>
    <mergeCell ref="C462:D462"/>
    <mergeCell ref="C463:D463"/>
    <mergeCell ref="C126:D126"/>
    <mergeCell ref="C140:D140"/>
    <mergeCell ref="C130:D130"/>
    <mergeCell ref="C147:D147"/>
    <mergeCell ref="C148:D148"/>
    <mergeCell ref="C264:N264"/>
    <mergeCell ref="C179:D179"/>
    <mergeCell ref="E179:F179"/>
    <mergeCell ref="G179:H179"/>
    <mergeCell ref="C180:D180"/>
    <mergeCell ref="E180:F180"/>
    <mergeCell ref="G180:H180"/>
    <mergeCell ref="C177:D177"/>
    <mergeCell ref="C387:F387"/>
    <mergeCell ref="G387:M387"/>
    <mergeCell ref="C127:D127"/>
    <mergeCell ref="C485:D485"/>
    <mergeCell ref="C486:D486"/>
    <mergeCell ref="C487:D487"/>
    <mergeCell ref="C488:D488"/>
    <mergeCell ref="C489:D489"/>
    <mergeCell ref="C457:I457"/>
    <mergeCell ref="C476:D476"/>
    <mergeCell ref="C477:D477"/>
    <mergeCell ref="C478:D478"/>
    <mergeCell ref="C479:D479"/>
    <mergeCell ref="C480:D480"/>
    <mergeCell ref="C481:D481"/>
    <mergeCell ref="C482:D482"/>
    <mergeCell ref="C483:D483"/>
    <mergeCell ref="C484:D484"/>
    <mergeCell ref="C467:D467"/>
    <mergeCell ref="C468:D468"/>
    <mergeCell ref="C469:D469"/>
    <mergeCell ref="C470:D470"/>
    <mergeCell ref="C471:D471"/>
    <mergeCell ref="C472:D472"/>
    <mergeCell ref="C473:D473"/>
    <mergeCell ref="C466:D466"/>
    <mergeCell ref="C464:D464"/>
  </mergeCells>
  <hyperlinks>
    <hyperlink ref="C208:M208" r:id="rId1" display="Click here to access the Compensation Policy " xr:uid="{F7F66353-E50D-49FE-8B8D-C8B16DC42820}"/>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33EAAF0D933BD439F4280D29913C262" ma:contentTypeVersion="12" ma:contentTypeDescription="Crie um novo documento." ma:contentTypeScope="" ma:versionID="ed9aa64f8eb265e9ad55a2730f45833d">
  <xsd:schema xmlns:xsd="http://www.w3.org/2001/XMLSchema" xmlns:xs="http://www.w3.org/2001/XMLSchema" xmlns:p="http://schemas.microsoft.com/office/2006/metadata/properties" xmlns:ns2="c4c2f216-4b11-4d99-b8ff-76a804691424" xmlns:ns3="fff90172-1294-4123-a8c9-a9f94c5b24ab" targetNamespace="http://schemas.microsoft.com/office/2006/metadata/properties" ma:root="true" ma:fieldsID="4c4e4f242bd749b5df2eade996be6ce3" ns2:_="" ns3:_="">
    <xsd:import namespace="c4c2f216-4b11-4d99-b8ff-76a804691424"/>
    <xsd:import namespace="fff90172-1294-4123-a8c9-a9f94c5b24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c2f216-4b11-4d99-b8ff-76a8046914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3a177a3f-a282-46a4-a36e-c8c89ca2b67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ff90172-1294-4123-a8c9-a9f94c5b24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e03e56c-db45-496d-b5eb-ab60b6615e6b}" ma:internalName="TaxCatchAll" ma:showField="CatchAllData" ma:web="fff90172-1294-4123-a8c9-a9f94c5b24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ff90172-1294-4123-a8c9-a9f94c5b24ab" xsi:nil="true"/>
    <lcf76f155ced4ddcb4097134ff3c332f xmlns="c4c2f216-4b11-4d99-b8ff-76a80469142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ACDFC6E-F00C-40F6-A528-B1547D90D8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c2f216-4b11-4d99-b8ff-76a804691424"/>
    <ds:schemaRef ds:uri="fff90172-1294-4123-a8c9-a9f94c5b2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F78475-5FCD-4F58-8B8A-4B9DEBADCF1E}">
  <ds:schemaRefs>
    <ds:schemaRef ds:uri="http://schemas.microsoft.com/sharepoint/v3/contenttype/forms"/>
  </ds:schemaRefs>
</ds:datastoreItem>
</file>

<file path=customXml/itemProps3.xml><?xml version="1.0" encoding="utf-8"?>
<ds:datastoreItem xmlns:ds="http://schemas.openxmlformats.org/officeDocument/2006/customXml" ds:itemID="{6147CDDB-D684-4FE4-B9B9-0704E9A0E9D1}">
  <ds:schemaRefs>
    <ds:schemaRef ds:uri="http://schemas.microsoft.com/office/infopath/2007/PartnerControls"/>
    <ds:schemaRef ds:uri="http://purl.org/dc/dcmitype/"/>
    <ds:schemaRef ds:uri="http://www.w3.org/XML/1998/namespace"/>
    <ds:schemaRef ds:uri="http://schemas.microsoft.com/office/2006/documentManagement/types"/>
    <ds:schemaRef ds:uri="http://purl.org/dc/elements/1.1/"/>
    <ds:schemaRef ds:uri="fff90172-1294-4123-a8c9-a9f94c5b24ab"/>
    <ds:schemaRef ds:uri="http://schemas.openxmlformats.org/package/2006/metadata/core-properties"/>
    <ds:schemaRef ds:uri="c4c2f216-4b11-4d99-b8ff-76a804691424"/>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0ce59459-e2ec-49d4-a782-4facb0607cb1}" enabled="1" method="Privileged" siteId="{49158df8-04df-4db2-a1ae-ee3949ca398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18</vt:i4>
      </vt:variant>
    </vt:vector>
  </HeadingPairs>
  <TitlesOfParts>
    <vt:vector size="18" baseType="lpstr">
      <vt:lpstr>COVER</vt:lpstr>
      <vt:lpstr>INDEX</vt:lpstr>
      <vt:lpstr>MATERIALITY</vt:lpstr>
      <vt:lpstr>EMPLOYEES</vt:lpstr>
      <vt:lpstr>HEALTH, SAFETY AND WELL-BEING</vt:lpstr>
      <vt:lpstr>SOCIAL LEGACY</vt:lpstr>
      <vt:lpstr>HUMAN RIGHTS</vt:lpstr>
      <vt:lpstr>CLIMATE CHANGE</vt:lpstr>
      <vt:lpstr>RENEWABLE ENERGY &amp; EFFICIENCY</vt:lpstr>
      <vt:lpstr>BIODIVER. AND ECOS. SERV.</vt:lpstr>
      <vt:lpstr>WATER RESOURCES</vt:lpstr>
      <vt:lpstr>WASTE AND CO-PRODUCTS</vt:lpstr>
      <vt:lpstr>DAM MANAGEMENT</vt:lpstr>
      <vt:lpstr>ALUMINUM CIRCULARITY</vt:lpstr>
      <vt:lpstr>SUSTAINABLE VALUE CHAIN</vt:lpstr>
      <vt:lpstr>INNOVATION &amp; TECHNOLOGY</vt:lpstr>
      <vt:lpstr>INSTITUTIONAL RELATIONS</vt:lpstr>
      <vt:lpstr>CORPORATE GOVERNANCE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Giuliana Bellegarde</dc:creator>
  <cp:keywords/>
  <dc:description/>
  <cp:lastModifiedBy>Bruna Orlandi Bicalho</cp:lastModifiedBy>
  <cp:revision/>
  <dcterms:created xsi:type="dcterms:W3CDTF">2025-02-04T18:21:03Z</dcterms:created>
  <dcterms:modified xsi:type="dcterms:W3CDTF">2026-08-10T11:16:22Z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0x010100D33EAAF0D933BD439F4280D29913C262</vt:lpwstr>
  </property>
  <property fmtid="{D5CDD505-2E9C-101B-9397-08002B2CF9AE}" pid="3" name="MediaServiceImageTags">
    <vt:lpwstr/>
  </property>
</Properties>
</file>